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comments6.xml" ContentType="application/vnd.openxmlformats-officedocument.spreadsheetml.comments+xml"/>
  <Override PartName="/xl/drawings/drawing10.xml" ContentType="application/vnd.openxmlformats-officedocument.drawing+xml"/>
  <Override PartName="/xl/comments7.xml" ContentType="application/vnd.openxmlformats-officedocument.spreadsheetml.comments+xml"/>
  <Override PartName="/xl/drawings/drawing11.xml" ContentType="application/vnd.openxmlformats-officedocument.drawing+xml"/>
  <Override PartName="/xl/comments8.xml" ContentType="application/vnd.openxmlformats-officedocument.spreadsheetml.comments+xml"/>
  <Override PartName="/xl/drawings/drawing12.xml" ContentType="application/vnd.openxmlformats-officedocument.drawing+xml"/>
  <Override PartName="/xl/comments9.xml" ContentType="application/vnd.openxmlformats-officedocument.spreadsheetml.comments+xml"/>
  <Override PartName="/xl/drawings/drawing13.xml" ContentType="application/vnd.openxmlformats-officedocument.drawing+xml"/>
  <Override PartName="/xl/comments10.xml" ContentType="application/vnd.openxmlformats-officedocument.spreadsheetml.comments+xml"/>
  <Override PartName="/xl/drawings/drawing14.xml" ContentType="application/vnd.openxmlformats-officedocument.drawing+xml"/>
  <Override PartName="/xl/comments11.xml" ContentType="application/vnd.openxmlformats-officedocument.spreadsheetml.comments+xml"/>
  <Override PartName="/xl/drawings/drawing15.xml" ContentType="application/vnd.openxmlformats-officedocument.drawing+xml"/>
  <Override PartName="/xl/comments12.xml" ContentType="application/vnd.openxmlformats-officedocument.spreadsheetml.comments+xml"/>
  <Override PartName="/xl/drawings/drawing16.xml" ContentType="application/vnd.openxmlformats-officedocument.drawing+xml"/>
  <Override PartName="/xl/comments13.xml" ContentType="application/vnd.openxmlformats-officedocument.spreadsheetml.comments+xml"/>
  <Override PartName="/xl/drawings/drawing17.xml" ContentType="application/vnd.openxmlformats-officedocument.drawing+xml"/>
  <Override PartName="/xl/comments14.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comments15.xml" ContentType="application/vnd.openxmlformats-officedocument.spreadsheetml.comments+xml"/>
  <Override PartName="/xl/drawings/drawing20.xml" ContentType="application/vnd.openxmlformats-officedocument.drawing+xml"/>
  <Override PartName="/xl/comments16.xml" ContentType="application/vnd.openxmlformats-officedocument.spreadsheetml.comments+xml"/>
  <Override PartName="/xl/drawings/drawing21.xml" ContentType="application/vnd.openxmlformats-officedocument.drawing+xml"/>
  <Override PartName="/xl/comments17.xml" ContentType="application/vnd.openxmlformats-officedocument.spreadsheetml.comments+xml"/>
  <Override PartName="/xl/drawings/drawing22.xml" ContentType="application/vnd.openxmlformats-officedocument.drawing+xml"/>
  <Override PartName="/xl/comments18.xml" ContentType="application/vnd.openxmlformats-officedocument.spreadsheetml.comments+xml"/>
  <Override PartName="/xl/drawings/drawing23.xml" ContentType="application/vnd.openxmlformats-officedocument.drawing+xml"/>
  <Override PartName="/xl/comments19.xml" ContentType="application/vnd.openxmlformats-officedocument.spreadsheetml.comments+xml"/>
  <Override PartName="/xl/comments20.xml" ContentType="application/vnd.openxmlformats-officedocument.spreadsheetml.comments+xml"/>
  <Override PartName="/xl/drawings/drawing24.xml" ContentType="application/vnd.openxmlformats-officedocument.drawing+xml"/>
  <Override PartName="/xl/drawings/drawing25.xml" ContentType="application/vnd.openxmlformats-officedocument.drawing+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updateLinks="never" codeName="ThisWorkbook"/>
  <mc:AlternateContent xmlns:mc="http://schemas.openxmlformats.org/markup-compatibility/2006">
    <mc:Choice Requires="x15">
      <x15ac:absPath xmlns:x15ac="http://schemas.microsoft.com/office/spreadsheetml/2010/11/ac" url="C:\Users\ZULKARNAIN.MANSOR\Documents\BE2026\PROSESAN\"/>
    </mc:Choice>
  </mc:AlternateContent>
  <xr:revisionPtr revIDLastSave="0" documentId="13_ncr:1_{7A262376-6C90-440F-911B-B5EEB97DF890}" xr6:coauthVersionLast="36" xr6:coauthVersionMax="47" xr10:uidLastSave="{00000000-0000-0000-0000-000000000000}"/>
  <bookViews>
    <workbookView xWindow="0" yWindow="0" windowWidth="51600" windowHeight="17505" tabRatio="822" xr2:uid="{00000000-000D-0000-FFFF-FFFF00000000}"/>
  </bookViews>
  <sheets>
    <sheet name="database" sheetId="194" r:id="rId1"/>
    <sheet name="Muka Hadapan (ms1)" sheetId="153" r:id="rId2"/>
    <sheet name="Muka Hadapan" sheetId="25" state="hidden" r:id="rId3"/>
    <sheet name="Arahan (ms2)" sheetId="149" r:id="rId4"/>
    <sheet name="Soalan 1(ms3)" sheetId="19" r:id="rId5"/>
    <sheet name="Soalan 1(ms4)" sheetId="28" r:id="rId6"/>
    <sheet name="Soalan 1(ms5)" sheetId="107" r:id="rId7"/>
    <sheet name="Soalan 2(ms6)" sheetId="30" r:id="rId8"/>
    <sheet name="Soalan 3(ms7) " sheetId="29" r:id="rId9"/>
    <sheet name="Soalan 4(ms8-11)" sheetId="109" r:id="rId10"/>
    <sheet name="Soalan 5A(ms12-13)" sheetId="163" r:id="rId11"/>
    <sheet name="Soalan 5B(ms14-15)" sheetId="164" r:id="rId12"/>
    <sheet name="Soalan 6(ms16)" sheetId="114" r:id="rId13"/>
    <sheet name="Soalan 7(ms17)" sheetId="34" r:id="rId14"/>
    <sheet name="Soalan 8(ms18-20)" sheetId="8" r:id="rId15"/>
    <sheet name="Soalan 9(ms21-25)" sheetId="9" r:id="rId16"/>
    <sheet name="Soalan 10&amp;11(ms26)" sheetId="36" r:id="rId17"/>
    <sheet name="Soalan 12 (ms27-29) " sheetId="116" r:id="rId18"/>
    <sheet name="Soalan 13 A (ms30)" sheetId="60" r:id="rId19"/>
    <sheet name="Soalan 13 B (ms31)" sheetId="47" r:id="rId20"/>
    <sheet name="Soalan 13 C &amp; D (ms32)" sheetId="174" r:id="rId21"/>
    <sheet name="Soalan 13 E &amp; F (ms33)" sheetId="117" r:id="rId22"/>
    <sheet name="Soalan 14(ms34-35)" sheetId="78" r:id="rId23"/>
    <sheet name="Soalan 15&amp;16 (ms36)" sheetId="88" r:id="rId24"/>
    <sheet name="Lampiran 1(ms37)" sheetId="87" r:id="rId25"/>
    <sheet name="Daya saing" sheetId="184" r:id="rId26"/>
    <sheet name="Seksyen A" sheetId="185" r:id="rId27"/>
    <sheet name="Seksyen B_OGSE" sheetId="186" r:id="rId28"/>
    <sheet name="Seksyen C" sheetId="187" r:id="rId29"/>
    <sheet name="Seksyen D" sheetId="188" r:id="rId30"/>
    <sheet name="Seksyen E" sheetId="189" r:id="rId31"/>
    <sheet name="Seksyen F" sheetId="190" r:id="rId32"/>
    <sheet name="Seksyen G" sheetId="191" r:id="rId33"/>
    <sheet name="Seksyen H" sheetId="192" r:id="rId34"/>
    <sheet name="KEGUNAAN PEJABAT" sheetId="193" r:id="rId35"/>
    <sheet name="9.8(ms53)" sheetId="106" state="hidden" r:id="rId36"/>
  </sheets>
  <externalReferences>
    <externalReference r:id="rId37"/>
    <externalReference r:id="rId38"/>
    <externalReference r:id="rId39"/>
    <externalReference r:id="rId40"/>
    <externalReference r:id="rId41"/>
    <externalReference r:id="rId42"/>
    <externalReference r:id="rId43"/>
  </externalReferences>
  <definedNames>
    <definedName name="___10B_3" localSheetId="25">#REF!</definedName>
    <definedName name="___10B_3" localSheetId="34">#REF!</definedName>
    <definedName name="___10B_3" localSheetId="27">#REF!</definedName>
    <definedName name="___10B_3" localSheetId="28">#REF!</definedName>
    <definedName name="___10B_3" localSheetId="29">#REF!</definedName>
    <definedName name="___10B_3" localSheetId="30">#REF!</definedName>
    <definedName name="___10B_3" localSheetId="31">#REF!</definedName>
    <definedName name="___10B_3" localSheetId="32">#REF!</definedName>
    <definedName name="___10B_3" localSheetId="33">#REF!</definedName>
    <definedName name="___10B_3" localSheetId="5">#REF!</definedName>
    <definedName name="___10B_3" localSheetId="6">#REF!</definedName>
    <definedName name="___10B_3" localSheetId="17">#REF!</definedName>
    <definedName name="___10B_3" localSheetId="18">#REF!</definedName>
    <definedName name="___10B_3" localSheetId="20">#REF!</definedName>
    <definedName name="___10B_3" localSheetId="21">#REF!</definedName>
    <definedName name="___10B_3" localSheetId="22">#REF!</definedName>
    <definedName name="___10B_3" localSheetId="23">#REF!</definedName>
    <definedName name="___10B_3" localSheetId="7">#REF!</definedName>
    <definedName name="___10B_3" localSheetId="8">#REF!</definedName>
    <definedName name="___10B_3" localSheetId="9">#REF!</definedName>
    <definedName name="___10B_3" localSheetId="10">#REF!</definedName>
    <definedName name="___10B_3" localSheetId="11">#REF!</definedName>
    <definedName name="___10B_3" localSheetId="12">#REF!</definedName>
    <definedName name="___10B_3" localSheetId="13">#REF!</definedName>
    <definedName name="___10B_3">#REF!</definedName>
    <definedName name="___11B_4" localSheetId="25">#REF!</definedName>
    <definedName name="___11B_4" localSheetId="34">#REF!</definedName>
    <definedName name="___11B_4" localSheetId="27">#REF!</definedName>
    <definedName name="___11B_4" localSheetId="28">#REF!</definedName>
    <definedName name="___11B_4" localSheetId="29">#REF!</definedName>
    <definedName name="___11B_4" localSheetId="30">#REF!</definedName>
    <definedName name="___11B_4" localSheetId="31">#REF!</definedName>
    <definedName name="___11B_4" localSheetId="32">#REF!</definedName>
    <definedName name="___11B_4" localSheetId="33">#REF!</definedName>
    <definedName name="___11B_4" localSheetId="5">#REF!</definedName>
    <definedName name="___11B_4" localSheetId="6">#REF!</definedName>
    <definedName name="___11B_4" localSheetId="17">#REF!</definedName>
    <definedName name="___11B_4" localSheetId="18">#REF!</definedName>
    <definedName name="___11B_4" localSheetId="20">#REF!</definedName>
    <definedName name="___11B_4" localSheetId="21">#REF!</definedName>
    <definedName name="___11B_4" localSheetId="22">#REF!</definedName>
    <definedName name="___11B_4" localSheetId="23">#REF!</definedName>
    <definedName name="___11B_4" localSheetId="7">#REF!</definedName>
    <definedName name="___11B_4" localSheetId="8">#REF!</definedName>
    <definedName name="___11B_4" localSheetId="9">#REF!</definedName>
    <definedName name="___11B_4" localSheetId="10">#REF!</definedName>
    <definedName name="___11B_4" localSheetId="11">#REF!</definedName>
    <definedName name="___11B_4" localSheetId="12">#REF!</definedName>
    <definedName name="___11B_4" localSheetId="13">#REF!</definedName>
    <definedName name="___11B_4">#REF!</definedName>
    <definedName name="___12B_5" localSheetId="25">#REF!</definedName>
    <definedName name="___12B_5" localSheetId="34">#REF!</definedName>
    <definedName name="___12B_5" localSheetId="27">#REF!</definedName>
    <definedName name="___12B_5" localSheetId="28">#REF!</definedName>
    <definedName name="___12B_5" localSheetId="29">#REF!</definedName>
    <definedName name="___12B_5" localSheetId="30">#REF!</definedName>
    <definedName name="___12B_5" localSheetId="31">#REF!</definedName>
    <definedName name="___12B_5" localSheetId="32">#REF!</definedName>
    <definedName name="___12B_5" localSheetId="33">#REF!</definedName>
    <definedName name="___12B_5" localSheetId="5">#REF!</definedName>
    <definedName name="___12B_5" localSheetId="6">#REF!</definedName>
    <definedName name="___12B_5" localSheetId="17">#REF!</definedName>
    <definedName name="___12B_5" localSheetId="18">#REF!</definedName>
    <definedName name="___12B_5" localSheetId="20">#REF!</definedName>
    <definedName name="___12B_5" localSheetId="21">#REF!</definedName>
    <definedName name="___12B_5" localSheetId="22">#REF!</definedName>
    <definedName name="___12B_5" localSheetId="23">#REF!</definedName>
    <definedName name="___12B_5" localSheetId="7">#REF!</definedName>
    <definedName name="___12B_5" localSheetId="8">#REF!</definedName>
    <definedName name="___12B_5" localSheetId="9">#REF!</definedName>
    <definedName name="___12B_5" localSheetId="10">#REF!</definedName>
    <definedName name="___12B_5" localSheetId="11">#REF!</definedName>
    <definedName name="___12B_5" localSheetId="12">#REF!</definedName>
    <definedName name="___12B_5" localSheetId="13">#REF!</definedName>
    <definedName name="___12B_5">#REF!</definedName>
    <definedName name="___13bb_1" localSheetId="25">#REF!</definedName>
    <definedName name="___13bb_1" localSheetId="34">#REF!</definedName>
    <definedName name="___13bb_1" localSheetId="27">#REF!</definedName>
    <definedName name="___13bb_1" localSheetId="28">#REF!</definedName>
    <definedName name="___13bb_1" localSheetId="29">#REF!</definedName>
    <definedName name="___13bb_1" localSheetId="30">#REF!</definedName>
    <definedName name="___13bb_1" localSheetId="31">#REF!</definedName>
    <definedName name="___13bb_1" localSheetId="32">#REF!</definedName>
    <definedName name="___13bb_1" localSheetId="33">#REF!</definedName>
    <definedName name="___13bb_1" localSheetId="5">#REF!</definedName>
    <definedName name="___13bb_1" localSheetId="6">#REF!</definedName>
    <definedName name="___13bb_1" localSheetId="17">#REF!</definedName>
    <definedName name="___13bb_1" localSheetId="18">#REF!</definedName>
    <definedName name="___13bb_1" localSheetId="20">#REF!</definedName>
    <definedName name="___13bb_1" localSheetId="21">#REF!</definedName>
    <definedName name="___13bb_1" localSheetId="22">#REF!</definedName>
    <definedName name="___13bb_1" localSheetId="23">#REF!</definedName>
    <definedName name="___13bb_1" localSheetId="7">#REF!</definedName>
    <definedName name="___13bb_1" localSheetId="8">#REF!</definedName>
    <definedName name="___13bb_1" localSheetId="9">#REF!</definedName>
    <definedName name="___13bb_1" localSheetId="10">#REF!</definedName>
    <definedName name="___13bb_1" localSheetId="11">#REF!</definedName>
    <definedName name="___13bb_1" localSheetId="12">#REF!</definedName>
    <definedName name="___13bb_1" localSheetId="13">#REF!</definedName>
    <definedName name="___13bb_1">#REF!</definedName>
    <definedName name="___14bb_2" localSheetId="25">#REF!</definedName>
    <definedName name="___14bb_2" localSheetId="34">#REF!</definedName>
    <definedName name="___14bb_2" localSheetId="27">#REF!</definedName>
    <definedName name="___14bb_2" localSheetId="28">#REF!</definedName>
    <definedName name="___14bb_2" localSheetId="29">#REF!</definedName>
    <definedName name="___14bb_2" localSheetId="30">#REF!</definedName>
    <definedName name="___14bb_2" localSheetId="31">#REF!</definedName>
    <definedName name="___14bb_2" localSheetId="32">#REF!</definedName>
    <definedName name="___14bb_2" localSheetId="33">#REF!</definedName>
    <definedName name="___14bb_2" localSheetId="5">#REF!</definedName>
    <definedName name="___14bb_2" localSheetId="6">#REF!</definedName>
    <definedName name="___14bb_2" localSheetId="17">#REF!</definedName>
    <definedName name="___14bb_2" localSheetId="18">#REF!</definedName>
    <definedName name="___14bb_2" localSheetId="20">#REF!</definedName>
    <definedName name="___14bb_2" localSheetId="21">#REF!</definedName>
    <definedName name="___14bb_2" localSheetId="22">#REF!</definedName>
    <definedName name="___14bb_2" localSheetId="23">#REF!</definedName>
    <definedName name="___14bb_2" localSheetId="7">#REF!</definedName>
    <definedName name="___14bb_2" localSheetId="8">#REF!</definedName>
    <definedName name="___14bb_2" localSheetId="9">#REF!</definedName>
    <definedName name="___14bb_2" localSheetId="10">#REF!</definedName>
    <definedName name="___14bb_2" localSheetId="11">#REF!</definedName>
    <definedName name="___14bb_2" localSheetId="12">#REF!</definedName>
    <definedName name="___14bb_2" localSheetId="13">#REF!</definedName>
    <definedName name="___14bb_2">#REF!</definedName>
    <definedName name="___15cc_1" localSheetId="25">#REF!</definedName>
    <definedName name="___15cc_1" localSheetId="34">#REF!</definedName>
    <definedName name="___15cc_1" localSheetId="27">#REF!</definedName>
    <definedName name="___15cc_1" localSheetId="28">#REF!</definedName>
    <definedName name="___15cc_1" localSheetId="29">#REF!</definedName>
    <definedName name="___15cc_1" localSheetId="30">#REF!</definedName>
    <definedName name="___15cc_1" localSheetId="31">#REF!</definedName>
    <definedName name="___15cc_1" localSheetId="32">#REF!</definedName>
    <definedName name="___15cc_1" localSheetId="33">#REF!</definedName>
    <definedName name="___15cc_1" localSheetId="5">#REF!</definedName>
    <definedName name="___15cc_1" localSheetId="6">#REF!</definedName>
    <definedName name="___15cc_1" localSheetId="17">#REF!</definedName>
    <definedName name="___15cc_1" localSheetId="18">#REF!</definedName>
    <definedName name="___15cc_1" localSheetId="20">#REF!</definedName>
    <definedName name="___15cc_1" localSheetId="21">#REF!</definedName>
    <definedName name="___15cc_1" localSheetId="22">#REF!</definedName>
    <definedName name="___15cc_1" localSheetId="23">#REF!</definedName>
    <definedName name="___15cc_1" localSheetId="7">#REF!</definedName>
    <definedName name="___15cc_1" localSheetId="8">#REF!</definedName>
    <definedName name="___15cc_1" localSheetId="9">#REF!</definedName>
    <definedName name="___15cc_1" localSheetId="10">#REF!</definedName>
    <definedName name="___15cc_1" localSheetId="11">#REF!</definedName>
    <definedName name="___15cc_1" localSheetId="12">#REF!</definedName>
    <definedName name="___15cc_1" localSheetId="13">#REF!</definedName>
    <definedName name="___15cc_1">#REF!</definedName>
    <definedName name="___16cc_2" localSheetId="25">#REF!</definedName>
    <definedName name="___16cc_2" localSheetId="34">#REF!</definedName>
    <definedName name="___16cc_2" localSheetId="27">#REF!</definedName>
    <definedName name="___16cc_2" localSheetId="28">#REF!</definedName>
    <definedName name="___16cc_2" localSheetId="29">#REF!</definedName>
    <definedName name="___16cc_2" localSheetId="30">#REF!</definedName>
    <definedName name="___16cc_2" localSheetId="31">#REF!</definedName>
    <definedName name="___16cc_2" localSheetId="32">#REF!</definedName>
    <definedName name="___16cc_2" localSheetId="33">#REF!</definedName>
    <definedName name="___16cc_2" localSheetId="5">#REF!</definedName>
    <definedName name="___16cc_2" localSheetId="6">#REF!</definedName>
    <definedName name="___16cc_2" localSheetId="17">#REF!</definedName>
    <definedName name="___16cc_2" localSheetId="18">#REF!</definedName>
    <definedName name="___16cc_2" localSheetId="20">#REF!</definedName>
    <definedName name="___16cc_2" localSheetId="21">#REF!</definedName>
    <definedName name="___16cc_2" localSheetId="22">#REF!</definedName>
    <definedName name="___16cc_2" localSheetId="23">#REF!</definedName>
    <definedName name="___16cc_2" localSheetId="7">#REF!</definedName>
    <definedName name="___16cc_2" localSheetId="8">#REF!</definedName>
    <definedName name="___16cc_2" localSheetId="9">#REF!</definedName>
    <definedName name="___16cc_2" localSheetId="10">#REF!</definedName>
    <definedName name="___16cc_2" localSheetId="11">#REF!</definedName>
    <definedName name="___16cc_2" localSheetId="12">#REF!</definedName>
    <definedName name="___16cc_2" localSheetId="13">#REF!</definedName>
    <definedName name="___16cc_2">#REF!</definedName>
    <definedName name="___17MukaDepan_1" localSheetId="25">#REF!</definedName>
    <definedName name="___17MukaDepan_1" localSheetId="34">#REF!</definedName>
    <definedName name="___17MukaDepan_1" localSheetId="27">#REF!</definedName>
    <definedName name="___17MukaDepan_1" localSheetId="28">#REF!</definedName>
    <definedName name="___17MukaDepan_1" localSheetId="29">#REF!</definedName>
    <definedName name="___17MukaDepan_1" localSheetId="30">#REF!</definedName>
    <definedName name="___17MukaDepan_1" localSheetId="31">#REF!</definedName>
    <definedName name="___17MukaDepan_1" localSheetId="32">#REF!</definedName>
    <definedName name="___17MukaDepan_1" localSheetId="33">#REF!</definedName>
    <definedName name="___17MukaDepan_1" localSheetId="5">#REF!</definedName>
    <definedName name="___17MukaDepan_1" localSheetId="6">#REF!</definedName>
    <definedName name="___17MukaDepan_1" localSheetId="17">#REF!</definedName>
    <definedName name="___17MukaDepan_1" localSheetId="18">#REF!</definedName>
    <definedName name="___17MukaDepan_1" localSheetId="20">#REF!</definedName>
    <definedName name="___17MukaDepan_1" localSheetId="21">#REF!</definedName>
    <definedName name="___17MukaDepan_1" localSheetId="22">#REF!</definedName>
    <definedName name="___17MukaDepan_1" localSheetId="23">#REF!</definedName>
    <definedName name="___17MukaDepan_1" localSheetId="7">#REF!</definedName>
    <definedName name="___17MukaDepan_1" localSheetId="8">#REF!</definedName>
    <definedName name="___17MukaDepan_1" localSheetId="9">#REF!</definedName>
    <definedName name="___17MukaDepan_1" localSheetId="10">#REF!</definedName>
    <definedName name="___17MukaDepan_1" localSheetId="11">#REF!</definedName>
    <definedName name="___17MukaDepan_1" localSheetId="12">#REF!</definedName>
    <definedName name="___17MukaDepan_1" localSheetId="13">#REF!</definedName>
    <definedName name="___17MukaDepan_1">#REF!</definedName>
    <definedName name="___18new_1" localSheetId="25">#REF!</definedName>
    <definedName name="___18new_1" localSheetId="34">#REF!</definedName>
    <definedName name="___18new_1" localSheetId="27">#REF!</definedName>
    <definedName name="___18new_1" localSheetId="28">#REF!</definedName>
    <definedName name="___18new_1" localSheetId="29">#REF!</definedName>
    <definedName name="___18new_1" localSheetId="30">#REF!</definedName>
    <definedName name="___18new_1" localSheetId="31">#REF!</definedName>
    <definedName name="___18new_1" localSheetId="32">#REF!</definedName>
    <definedName name="___18new_1" localSheetId="33">#REF!</definedName>
    <definedName name="___18new_1" localSheetId="5">#REF!</definedName>
    <definedName name="___18new_1" localSheetId="6">#REF!</definedName>
    <definedName name="___18new_1" localSheetId="17">#REF!</definedName>
    <definedName name="___18new_1" localSheetId="18">#REF!</definedName>
    <definedName name="___18new_1" localSheetId="20">#REF!</definedName>
    <definedName name="___18new_1" localSheetId="21">#REF!</definedName>
    <definedName name="___18new_1" localSheetId="22">#REF!</definedName>
    <definedName name="___18new_1" localSheetId="23">#REF!</definedName>
    <definedName name="___18new_1" localSheetId="7">#REF!</definedName>
    <definedName name="___18new_1" localSheetId="8">#REF!</definedName>
    <definedName name="___18new_1" localSheetId="9">#REF!</definedName>
    <definedName name="___18new_1" localSheetId="10">#REF!</definedName>
    <definedName name="___18new_1" localSheetId="11">#REF!</definedName>
    <definedName name="___18new_1" localSheetId="12">#REF!</definedName>
    <definedName name="___18new_1" localSheetId="13">#REF!</definedName>
    <definedName name="___18new_1">#REF!</definedName>
    <definedName name="___19new_2" localSheetId="25">#REF!</definedName>
    <definedName name="___19new_2" localSheetId="34">#REF!</definedName>
    <definedName name="___19new_2" localSheetId="27">#REF!</definedName>
    <definedName name="___19new_2" localSheetId="28">#REF!</definedName>
    <definedName name="___19new_2" localSheetId="29">#REF!</definedName>
    <definedName name="___19new_2" localSheetId="30">#REF!</definedName>
    <definedName name="___19new_2" localSheetId="31">#REF!</definedName>
    <definedName name="___19new_2" localSheetId="32">#REF!</definedName>
    <definedName name="___19new_2" localSheetId="33">#REF!</definedName>
    <definedName name="___19new_2" localSheetId="5">#REF!</definedName>
    <definedName name="___19new_2" localSheetId="6">#REF!</definedName>
    <definedName name="___19new_2" localSheetId="17">#REF!</definedName>
    <definedName name="___19new_2" localSheetId="18">#REF!</definedName>
    <definedName name="___19new_2" localSheetId="20">#REF!</definedName>
    <definedName name="___19new_2" localSheetId="21">#REF!</definedName>
    <definedName name="___19new_2" localSheetId="22">#REF!</definedName>
    <definedName name="___19new_2" localSheetId="23">#REF!</definedName>
    <definedName name="___19new_2" localSheetId="7">#REF!</definedName>
    <definedName name="___19new_2" localSheetId="8">#REF!</definedName>
    <definedName name="___19new_2" localSheetId="9">#REF!</definedName>
    <definedName name="___19new_2" localSheetId="10">#REF!</definedName>
    <definedName name="___19new_2" localSheetId="11">#REF!</definedName>
    <definedName name="___19new_2" localSheetId="12">#REF!</definedName>
    <definedName name="___19new_2" localSheetId="13">#REF!</definedName>
    <definedName name="___19new_2">#REF!</definedName>
    <definedName name="___1a_1" localSheetId="25">#REF!</definedName>
    <definedName name="___1a_1" localSheetId="34">#REF!</definedName>
    <definedName name="___1a_1" localSheetId="27">#REF!</definedName>
    <definedName name="___1a_1" localSheetId="28">#REF!</definedName>
    <definedName name="___1a_1" localSheetId="29">#REF!</definedName>
    <definedName name="___1a_1" localSheetId="30">#REF!</definedName>
    <definedName name="___1a_1" localSheetId="31">#REF!</definedName>
    <definedName name="___1a_1" localSheetId="32">#REF!</definedName>
    <definedName name="___1a_1" localSheetId="33">#REF!</definedName>
    <definedName name="___1a_1" localSheetId="5">#REF!</definedName>
    <definedName name="___1a_1" localSheetId="6">#REF!</definedName>
    <definedName name="___1a_1" localSheetId="17">#REF!</definedName>
    <definedName name="___1a_1" localSheetId="18">#REF!</definedName>
    <definedName name="___1a_1" localSheetId="20">#REF!</definedName>
    <definedName name="___1a_1" localSheetId="21">#REF!</definedName>
    <definedName name="___1a_1" localSheetId="22">#REF!</definedName>
    <definedName name="___1a_1" localSheetId="23">#REF!</definedName>
    <definedName name="___1a_1" localSheetId="7">#REF!</definedName>
    <definedName name="___1a_1" localSheetId="8">#REF!</definedName>
    <definedName name="___1a_1" localSheetId="9">#REF!</definedName>
    <definedName name="___1a_1" localSheetId="10">#REF!</definedName>
    <definedName name="___1a_1" localSheetId="11">#REF!</definedName>
    <definedName name="___1a_1" localSheetId="12">#REF!</definedName>
    <definedName name="___1a_1" localSheetId="13">#REF!</definedName>
    <definedName name="___1a_1">#REF!</definedName>
    <definedName name="___20Pg_1" localSheetId="25">#REF!</definedName>
    <definedName name="___20Pg_1" localSheetId="34">#REF!</definedName>
    <definedName name="___20Pg_1" localSheetId="27">#REF!</definedName>
    <definedName name="___20Pg_1" localSheetId="28">#REF!</definedName>
    <definedName name="___20Pg_1" localSheetId="29">#REF!</definedName>
    <definedName name="___20Pg_1" localSheetId="30">#REF!</definedName>
    <definedName name="___20Pg_1" localSheetId="31">#REF!</definedName>
    <definedName name="___20Pg_1" localSheetId="32">#REF!</definedName>
    <definedName name="___20Pg_1" localSheetId="33">#REF!</definedName>
    <definedName name="___20Pg_1" localSheetId="5">#REF!</definedName>
    <definedName name="___20Pg_1" localSheetId="6">#REF!</definedName>
    <definedName name="___20Pg_1" localSheetId="17">#REF!</definedName>
    <definedName name="___20Pg_1" localSheetId="18">#REF!</definedName>
    <definedName name="___20Pg_1" localSheetId="20">#REF!</definedName>
    <definedName name="___20Pg_1" localSheetId="21">#REF!</definedName>
    <definedName name="___20Pg_1" localSheetId="22">#REF!</definedName>
    <definedName name="___20Pg_1" localSheetId="23">#REF!</definedName>
    <definedName name="___20Pg_1" localSheetId="7">#REF!</definedName>
    <definedName name="___20Pg_1" localSheetId="8">#REF!</definedName>
    <definedName name="___20Pg_1" localSheetId="9">#REF!</definedName>
    <definedName name="___20Pg_1" localSheetId="10">#REF!</definedName>
    <definedName name="___20Pg_1" localSheetId="11">#REF!</definedName>
    <definedName name="___20Pg_1" localSheetId="12">#REF!</definedName>
    <definedName name="___20Pg_1" localSheetId="13">#REF!</definedName>
    <definedName name="___20Pg_1">#REF!</definedName>
    <definedName name="___2a_2" localSheetId="25">#REF!</definedName>
    <definedName name="___2a_2" localSheetId="34">#REF!</definedName>
    <definedName name="___2a_2" localSheetId="27">#REF!</definedName>
    <definedName name="___2a_2" localSheetId="28">#REF!</definedName>
    <definedName name="___2a_2" localSheetId="29">#REF!</definedName>
    <definedName name="___2a_2" localSheetId="30">#REF!</definedName>
    <definedName name="___2a_2" localSheetId="31">#REF!</definedName>
    <definedName name="___2a_2" localSheetId="32">#REF!</definedName>
    <definedName name="___2a_2" localSheetId="33">#REF!</definedName>
    <definedName name="___2a_2" localSheetId="5">#REF!</definedName>
    <definedName name="___2a_2" localSheetId="6">#REF!</definedName>
    <definedName name="___2a_2" localSheetId="17">#REF!</definedName>
    <definedName name="___2a_2" localSheetId="18">#REF!</definedName>
    <definedName name="___2a_2" localSheetId="20">#REF!</definedName>
    <definedName name="___2a_2" localSheetId="21">#REF!</definedName>
    <definedName name="___2a_2" localSheetId="22">#REF!</definedName>
    <definedName name="___2a_2" localSheetId="23">#REF!</definedName>
    <definedName name="___2a_2" localSheetId="7">#REF!</definedName>
    <definedName name="___2a_2" localSheetId="8">#REF!</definedName>
    <definedName name="___2a_2" localSheetId="9">#REF!</definedName>
    <definedName name="___2a_2" localSheetId="10">#REF!</definedName>
    <definedName name="___2a_2" localSheetId="11">#REF!</definedName>
    <definedName name="___2a_2" localSheetId="12">#REF!</definedName>
    <definedName name="___2a_2" localSheetId="13">#REF!</definedName>
    <definedName name="___2a_2">#REF!</definedName>
    <definedName name="___3AA_1" localSheetId="25">#REF!</definedName>
    <definedName name="___3AA_1" localSheetId="34">#REF!</definedName>
    <definedName name="___3AA_1" localSheetId="27">#REF!</definedName>
    <definedName name="___3AA_1" localSheetId="28">#REF!</definedName>
    <definedName name="___3AA_1" localSheetId="29">#REF!</definedName>
    <definedName name="___3AA_1" localSheetId="30">#REF!</definedName>
    <definedName name="___3AA_1" localSheetId="31">#REF!</definedName>
    <definedName name="___3AA_1" localSheetId="32">#REF!</definedName>
    <definedName name="___3AA_1" localSheetId="33">#REF!</definedName>
    <definedName name="___3AA_1" localSheetId="5">#REF!</definedName>
    <definedName name="___3AA_1" localSheetId="6">#REF!</definedName>
    <definedName name="___3AA_1" localSheetId="17">#REF!</definedName>
    <definedName name="___3AA_1" localSheetId="18">#REF!</definedName>
    <definedName name="___3AA_1" localSheetId="20">#REF!</definedName>
    <definedName name="___3AA_1" localSheetId="21">#REF!</definedName>
    <definedName name="___3AA_1" localSheetId="22">#REF!</definedName>
    <definedName name="___3AA_1" localSheetId="23">#REF!</definedName>
    <definedName name="___3AA_1" localSheetId="7">#REF!</definedName>
    <definedName name="___3AA_1" localSheetId="8">#REF!</definedName>
    <definedName name="___3AA_1" localSheetId="9">#REF!</definedName>
    <definedName name="___3AA_1" localSheetId="10">#REF!</definedName>
    <definedName name="___3AA_1" localSheetId="11">#REF!</definedName>
    <definedName name="___3AA_1" localSheetId="12">#REF!</definedName>
    <definedName name="___3AA_1" localSheetId="13">#REF!</definedName>
    <definedName name="___3AA_1">#REF!</definedName>
    <definedName name="___4AA_2" localSheetId="25">#REF!</definedName>
    <definedName name="___4AA_2" localSheetId="34">#REF!</definedName>
    <definedName name="___4AA_2" localSheetId="27">#REF!</definedName>
    <definedName name="___4AA_2" localSheetId="28">#REF!</definedName>
    <definedName name="___4AA_2" localSheetId="29">#REF!</definedName>
    <definedName name="___4AA_2" localSheetId="30">#REF!</definedName>
    <definedName name="___4AA_2" localSheetId="31">#REF!</definedName>
    <definedName name="___4AA_2" localSheetId="32">#REF!</definedName>
    <definedName name="___4AA_2" localSheetId="33">#REF!</definedName>
    <definedName name="___4AA_2" localSheetId="5">#REF!</definedName>
    <definedName name="___4AA_2" localSheetId="6">#REF!</definedName>
    <definedName name="___4AA_2" localSheetId="17">#REF!</definedName>
    <definedName name="___4AA_2" localSheetId="18">#REF!</definedName>
    <definedName name="___4AA_2" localSheetId="20">#REF!</definedName>
    <definedName name="___4AA_2" localSheetId="21">#REF!</definedName>
    <definedName name="___4AA_2" localSheetId="22">#REF!</definedName>
    <definedName name="___4AA_2" localSheetId="23">#REF!</definedName>
    <definedName name="___4AA_2" localSheetId="7">#REF!</definedName>
    <definedName name="___4AA_2" localSheetId="8">#REF!</definedName>
    <definedName name="___4AA_2" localSheetId="9">#REF!</definedName>
    <definedName name="___4AA_2" localSheetId="10">#REF!</definedName>
    <definedName name="___4AA_2" localSheetId="11">#REF!</definedName>
    <definedName name="___4AA_2" localSheetId="12">#REF!</definedName>
    <definedName name="___4AA_2" localSheetId="13">#REF!</definedName>
    <definedName name="___4AA_2">#REF!</definedName>
    <definedName name="___5AA_3" localSheetId="25">#REF!</definedName>
    <definedName name="___5AA_3" localSheetId="34">#REF!</definedName>
    <definedName name="___5AA_3" localSheetId="27">#REF!</definedName>
    <definedName name="___5AA_3" localSheetId="28">#REF!</definedName>
    <definedName name="___5AA_3" localSheetId="29">#REF!</definedName>
    <definedName name="___5AA_3" localSheetId="30">#REF!</definedName>
    <definedName name="___5AA_3" localSheetId="31">#REF!</definedName>
    <definedName name="___5AA_3" localSheetId="32">#REF!</definedName>
    <definedName name="___5AA_3" localSheetId="33">#REF!</definedName>
    <definedName name="___5AA_3" localSheetId="5">#REF!</definedName>
    <definedName name="___5AA_3" localSheetId="6">#REF!</definedName>
    <definedName name="___5AA_3" localSheetId="17">#REF!</definedName>
    <definedName name="___5AA_3" localSheetId="18">#REF!</definedName>
    <definedName name="___5AA_3" localSheetId="20">#REF!</definedName>
    <definedName name="___5AA_3" localSheetId="21">#REF!</definedName>
    <definedName name="___5AA_3" localSheetId="22">#REF!</definedName>
    <definedName name="___5AA_3" localSheetId="23">#REF!</definedName>
    <definedName name="___5AA_3" localSheetId="7">#REF!</definedName>
    <definedName name="___5AA_3" localSheetId="8">#REF!</definedName>
    <definedName name="___5AA_3" localSheetId="9">#REF!</definedName>
    <definedName name="___5AA_3" localSheetId="10">#REF!</definedName>
    <definedName name="___5AA_3" localSheetId="11">#REF!</definedName>
    <definedName name="___5AA_3" localSheetId="12">#REF!</definedName>
    <definedName name="___5AA_3" localSheetId="13">#REF!</definedName>
    <definedName name="___5AA_3">#REF!</definedName>
    <definedName name="___6AA_4" localSheetId="25">#REF!</definedName>
    <definedName name="___6AA_4" localSheetId="34">#REF!</definedName>
    <definedName name="___6AA_4" localSheetId="27">#REF!</definedName>
    <definedName name="___6AA_4" localSheetId="28">#REF!</definedName>
    <definedName name="___6AA_4" localSheetId="29">#REF!</definedName>
    <definedName name="___6AA_4" localSheetId="30">#REF!</definedName>
    <definedName name="___6AA_4" localSheetId="31">#REF!</definedName>
    <definedName name="___6AA_4" localSheetId="32">#REF!</definedName>
    <definedName name="___6AA_4" localSheetId="33">#REF!</definedName>
    <definedName name="___6AA_4" localSheetId="5">#REF!</definedName>
    <definedName name="___6AA_4" localSheetId="6">#REF!</definedName>
    <definedName name="___6AA_4" localSheetId="17">#REF!</definedName>
    <definedName name="___6AA_4" localSheetId="18">#REF!</definedName>
    <definedName name="___6AA_4" localSheetId="20">#REF!</definedName>
    <definedName name="___6AA_4" localSheetId="21">#REF!</definedName>
    <definedName name="___6AA_4" localSheetId="22">#REF!</definedName>
    <definedName name="___6AA_4" localSheetId="23">#REF!</definedName>
    <definedName name="___6AA_4" localSheetId="7">#REF!</definedName>
    <definedName name="___6AA_4" localSheetId="8">#REF!</definedName>
    <definedName name="___6AA_4" localSheetId="9">#REF!</definedName>
    <definedName name="___6AA_4" localSheetId="10">#REF!</definedName>
    <definedName name="___6AA_4" localSheetId="11">#REF!</definedName>
    <definedName name="___6AA_4" localSheetId="12">#REF!</definedName>
    <definedName name="___6AA_4" localSheetId="13">#REF!</definedName>
    <definedName name="___6AA_4">#REF!</definedName>
    <definedName name="___7AA_5" localSheetId="25">#REF!</definedName>
    <definedName name="___7AA_5" localSheetId="34">#REF!</definedName>
    <definedName name="___7AA_5" localSheetId="27">#REF!</definedName>
    <definedName name="___7AA_5" localSheetId="28">#REF!</definedName>
    <definedName name="___7AA_5" localSheetId="29">#REF!</definedName>
    <definedName name="___7AA_5" localSheetId="30">#REF!</definedName>
    <definedName name="___7AA_5" localSheetId="31">#REF!</definedName>
    <definedName name="___7AA_5" localSheetId="32">#REF!</definedName>
    <definedName name="___7AA_5" localSheetId="33">#REF!</definedName>
    <definedName name="___7AA_5" localSheetId="5">#REF!</definedName>
    <definedName name="___7AA_5" localSheetId="6">#REF!</definedName>
    <definedName name="___7AA_5" localSheetId="17">#REF!</definedName>
    <definedName name="___7AA_5" localSheetId="18">#REF!</definedName>
    <definedName name="___7AA_5" localSheetId="20">#REF!</definedName>
    <definedName name="___7AA_5" localSheetId="21">#REF!</definedName>
    <definedName name="___7AA_5" localSheetId="22">#REF!</definedName>
    <definedName name="___7AA_5" localSheetId="23">#REF!</definedName>
    <definedName name="___7AA_5" localSheetId="7">#REF!</definedName>
    <definedName name="___7AA_5" localSheetId="8">#REF!</definedName>
    <definedName name="___7AA_5" localSheetId="9">#REF!</definedName>
    <definedName name="___7AA_5" localSheetId="10">#REF!</definedName>
    <definedName name="___7AA_5" localSheetId="11">#REF!</definedName>
    <definedName name="___7AA_5" localSheetId="12">#REF!</definedName>
    <definedName name="___7AA_5" localSheetId="13">#REF!</definedName>
    <definedName name="___7AA_5">#REF!</definedName>
    <definedName name="___8B_1" localSheetId="25">#REF!</definedName>
    <definedName name="___8B_1" localSheetId="34">#REF!</definedName>
    <definedName name="___8B_1" localSheetId="27">#REF!</definedName>
    <definedName name="___8B_1" localSheetId="28">#REF!</definedName>
    <definedName name="___8B_1" localSheetId="29">#REF!</definedName>
    <definedName name="___8B_1" localSheetId="30">#REF!</definedName>
    <definedName name="___8B_1" localSheetId="31">#REF!</definedName>
    <definedName name="___8B_1" localSheetId="32">#REF!</definedName>
    <definedName name="___8B_1" localSheetId="33">#REF!</definedName>
    <definedName name="___8B_1" localSheetId="5">#REF!</definedName>
    <definedName name="___8B_1" localSheetId="6">#REF!</definedName>
    <definedName name="___8B_1" localSheetId="17">#REF!</definedName>
    <definedName name="___8B_1" localSheetId="18">#REF!</definedName>
    <definedName name="___8B_1" localSheetId="20">#REF!</definedName>
    <definedName name="___8B_1" localSheetId="21">#REF!</definedName>
    <definedName name="___8B_1" localSheetId="22">#REF!</definedName>
    <definedName name="___8B_1" localSheetId="23">#REF!</definedName>
    <definedName name="___8B_1" localSheetId="7">#REF!</definedName>
    <definedName name="___8B_1" localSheetId="8">#REF!</definedName>
    <definedName name="___8B_1" localSheetId="9">#REF!</definedName>
    <definedName name="___8B_1" localSheetId="10">#REF!</definedName>
    <definedName name="___8B_1" localSheetId="11">#REF!</definedName>
    <definedName name="___8B_1" localSheetId="12">#REF!</definedName>
    <definedName name="___8B_1" localSheetId="13">#REF!</definedName>
    <definedName name="___8B_1">#REF!</definedName>
    <definedName name="___9B_2" localSheetId="25">#REF!</definedName>
    <definedName name="___9B_2" localSheetId="34">#REF!</definedName>
    <definedName name="___9B_2" localSheetId="27">#REF!</definedName>
    <definedName name="___9B_2" localSheetId="28">#REF!</definedName>
    <definedName name="___9B_2" localSheetId="29">#REF!</definedName>
    <definedName name="___9B_2" localSheetId="30">#REF!</definedName>
    <definedName name="___9B_2" localSheetId="31">#REF!</definedName>
    <definedName name="___9B_2" localSheetId="32">#REF!</definedName>
    <definedName name="___9B_2" localSheetId="33">#REF!</definedName>
    <definedName name="___9B_2" localSheetId="5">#REF!</definedName>
    <definedName name="___9B_2" localSheetId="6">#REF!</definedName>
    <definedName name="___9B_2" localSheetId="17">#REF!</definedName>
    <definedName name="___9B_2" localSheetId="18">#REF!</definedName>
    <definedName name="___9B_2" localSheetId="20">#REF!</definedName>
    <definedName name="___9B_2" localSheetId="21">#REF!</definedName>
    <definedName name="___9B_2" localSheetId="22">#REF!</definedName>
    <definedName name="___9B_2" localSheetId="23">#REF!</definedName>
    <definedName name="___9B_2" localSheetId="7">#REF!</definedName>
    <definedName name="___9B_2" localSheetId="8">#REF!</definedName>
    <definedName name="___9B_2" localSheetId="9">#REF!</definedName>
    <definedName name="___9B_2" localSheetId="10">#REF!</definedName>
    <definedName name="___9B_2" localSheetId="11">#REF!</definedName>
    <definedName name="___9B_2" localSheetId="12">#REF!</definedName>
    <definedName name="___9B_2" localSheetId="13">#REF!</definedName>
    <definedName name="___9B_2">#REF!</definedName>
    <definedName name="__10B_3" localSheetId="25">#REF!</definedName>
    <definedName name="__10B_3" localSheetId="34">#REF!</definedName>
    <definedName name="__10B_3" localSheetId="27">#REF!</definedName>
    <definedName name="__10B_3" localSheetId="28">#REF!</definedName>
    <definedName name="__10B_3" localSheetId="29">#REF!</definedName>
    <definedName name="__10B_3" localSheetId="30">#REF!</definedName>
    <definedName name="__10B_3" localSheetId="31">#REF!</definedName>
    <definedName name="__10B_3" localSheetId="32">#REF!</definedName>
    <definedName name="__10B_3" localSheetId="33">#REF!</definedName>
    <definedName name="__10B_3" localSheetId="5">#REF!</definedName>
    <definedName name="__10B_3" localSheetId="6">#REF!</definedName>
    <definedName name="__10B_3" localSheetId="17">#REF!</definedName>
    <definedName name="__10B_3" localSheetId="18">#REF!</definedName>
    <definedName name="__10B_3" localSheetId="20">#REF!</definedName>
    <definedName name="__10B_3" localSheetId="21">#REF!</definedName>
    <definedName name="__10B_3" localSheetId="22">#REF!</definedName>
    <definedName name="__10B_3" localSheetId="23">#REF!</definedName>
    <definedName name="__10B_3" localSheetId="7">#REF!</definedName>
    <definedName name="__10B_3" localSheetId="8">#REF!</definedName>
    <definedName name="__10B_3" localSheetId="9">#REF!</definedName>
    <definedName name="__10B_3" localSheetId="10">#REF!</definedName>
    <definedName name="__10B_3" localSheetId="11">#REF!</definedName>
    <definedName name="__10B_3" localSheetId="12">#REF!</definedName>
    <definedName name="__10B_3" localSheetId="13">#REF!</definedName>
    <definedName name="__10B_3">#REF!</definedName>
    <definedName name="__11B_4" localSheetId="25">#REF!</definedName>
    <definedName name="__11B_4" localSheetId="34">#REF!</definedName>
    <definedName name="__11B_4" localSheetId="27">#REF!</definedName>
    <definedName name="__11B_4" localSheetId="28">#REF!</definedName>
    <definedName name="__11B_4" localSheetId="29">#REF!</definedName>
    <definedName name="__11B_4" localSheetId="30">#REF!</definedName>
    <definedName name="__11B_4" localSheetId="31">#REF!</definedName>
    <definedName name="__11B_4" localSheetId="32">#REF!</definedName>
    <definedName name="__11B_4" localSheetId="33">#REF!</definedName>
    <definedName name="__11B_4" localSheetId="5">#REF!</definedName>
    <definedName name="__11B_4" localSheetId="6">#REF!</definedName>
    <definedName name="__11B_4" localSheetId="17">#REF!</definedName>
    <definedName name="__11B_4" localSheetId="18">#REF!</definedName>
    <definedName name="__11B_4" localSheetId="20">#REF!</definedName>
    <definedName name="__11B_4" localSheetId="21">#REF!</definedName>
    <definedName name="__11B_4" localSheetId="22">#REF!</definedName>
    <definedName name="__11B_4" localSheetId="23">#REF!</definedName>
    <definedName name="__11B_4" localSheetId="7">#REF!</definedName>
    <definedName name="__11B_4" localSheetId="8">#REF!</definedName>
    <definedName name="__11B_4" localSheetId="9">#REF!</definedName>
    <definedName name="__11B_4" localSheetId="10">#REF!</definedName>
    <definedName name="__11B_4" localSheetId="11">#REF!</definedName>
    <definedName name="__11B_4" localSheetId="12">#REF!</definedName>
    <definedName name="__11B_4" localSheetId="13">#REF!</definedName>
    <definedName name="__11B_4">#REF!</definedName>
    <definedName name="__12B_5" localSheetId="25">#REF!</definedName>
    <definedName name="__12B_5" localSheetId="34">#REF!</definedName>
    <definedName name="__12B_5" localSheetId="27">#REF!</definedName>
    <definedName name="__12B_5" localSheetId="28">#REF!</definedName>
    <definedName name="__12B_5" localSheetId="29">#REF!</definedName>
    <definedName name="__12B_5" localSheetId="30">#REF!</definedName>
    <definedName name="__12B_5" localSheetId="31">#REF!</definedName>
    <definedName name="__12B_5" localSheetId="32">#REF!</definedName>
    <definedName name="__12B_5" localSheetId="33">#REF!</definedName>
    <definedName name="__12B_5" localSheetId="5">#REF!</definedName>
    <definedName name="__12B_5" localSheetId="6">#REF!</definedName>
    <definedName name="__12B_5" localSheetId="17">#REF!</definedName>
    <definedName name="__12B_5" localSheetId="18">#REF!</definedName>
    <definedName name="__12B_5" localSheetId="20">#REF!</definedName>
    <definedName name="__12B_5" localSheetId="21">#REF!</definedName>
    <definedName name="__12B_5" localSheetId="22">#REF!</definedName>
    <definedName name="__12B_5" localSheetId="23">#REF!</definedName>
    <definedName name="__12B_5" localSheetId="7">#REF!</definedName>
    <definedName name="__12B_5" localSheetId="8">#REF!</definedName>
    <definedName name="__12B_5" localSheetId="9">#REF!</definedName>
    <definedName name="__12B_5" localSheetId="10">#REF!</definedName>
    <definedName name="__12B_5" localSheetId="11">#REF!</definedName>
    <definedName name="__12B_5" localSheetId="12">#REF!</definedName>
    <definedName name="__12B_5" localSheetId="13">#REF!</definedName>
    <definedName name="__12B_5">#REF!</definedName>
    <definedName name="__13bb_1" localSheetId="25">#REF!</definedName>
    <definedName name="__13bb_1" localSheetId="34">#REF!</definedName>
    <definedName name="__13bb_1" localSheetId="27">#REF!</definedName>
    <definedName name="__13bb_1" localSheetId="28">#REF!</definedName>
    <definedName name="__13bb_1" localSheetId="29">#REF!</definedName>
    <definedName name="__13bb_1" localSheetId="30">#REF!</definedName>
    <definedName name="__13bb_1" localSheetId="31">#REF!</definedName>
    <definedName name="__13bb_1" localSheetId="32">#REF!</definedName>
    <definedName name="__13bb_1" localSheetId="33">#REF!</definedName>
    <definedName name="__13bb_1" localSheetId="5">#REF!</definedName>
    <definedName name="__13bb_1" localSheetId="6">#REF!</definedName>
    <definedName name="__13bb_1" localSheetId="17">#REF!</definedName>
    <definedName name="__13bb_1" localSheetId="18">#REF!</definedName>
    <definedName name="__13bb_1" localSheetId="20">#REF!</definedName>
    <definedName name="__13bb_1" localSheetId="21">#REF!</definedName>
    <definedName name="__13bb_1" localSheetId="22">#REF!</definedName>
    <definedName name="__13bb_1" localSheetId="23">#REF!</definedName>
    <definedName name="__13bb_1" localSheetId="7">#REF!</definedName>
    <definedName name="__13bb_1" localSheetId="8">#REF!</definedName>
    <definedName name="__13bb_1" localSheetId="9">#REF!</definedName>
    <definedName name="__13bb_1" localSheetId="10">#REF!</definedName>
    <definedName name="__13bb_1" localSheetId="11">#REF!</definedName>
    <definedName name="__13bb_1" localSheetId="12">#REF!</definedName>
    <definedName name="__13bb_1" localSheetId="13">#REF!</definedName>
    <definedName name="__13bb_1">#REF!</definedName>
    <definedName name="__14bb_2" localSheetId="25">#REF!</definedName>
    <definedName name="__14bb_2" localSheetId="34">#REF!</definedName>
    <definedName name="__14bb_2" localSheetId="27">#REF!</definedName>
    <definedName name="__14bb_2" localSheetId="28">#REF!</definedName>
    <definedName name="__14bb_2" localSheetId="29">#REF!</definedName>
    <definedName name="__14bb_2" localSheetId="30">#REF!</definedName>
    <definedName name="__14bb_2" localSheetId="31">#REF!</definedName>
    <definedName name="__14bb_2" localSheetId="32">#REF!</definedName>
    <definedName name="__14bb_2" localSheetId="33">#REF!</definedName>
    <definedName name="__14bb_2" localSheetId="5">#REF!</definedName>
    <definedName name="__14bb_2" localSheetId="6">#REF!</definedName>
    <definedName name="__14bb_2" localSheetId="17">#REF!</definedName>
    <definedName name="__14bb_2" localSheetId="18">#REF!</definedName>
    <definedName name="__14bb_2" localSheetId="20">#REF!</definedName>
    <definedName name="__14bb_2" localSheetId="21">#REF!</definedName>
    <definedName name="__14bb_2" localSheetId="22">#REF!</definedName>
    <definedName name="__14bb_2" localSheetId="23">#REF!</definedName>
    <definedName name="__14bb_2" localSheetId="7">#REF!</definedName>
    <definedName name="__14bb_2" localSheetId="8">#REF!</definedName>
    <definedName name="__14bb_2" localSheetId="9">#REF!</definedName>
    <definedName name="__14bb_2" localSheetId="10">#REF!</definedName>
    <definedName name="__14bb_2" localSheetId="11">#REF!</definedName>
    <definedName name="__14bb_2" localSheetId="12">#REF!</definedName>
    <definedName name="__14bb_2" localSheetId="13">#REF!</definedName>
    <definedName name="__14bb_2">#REF!</definedName>
    <definedName name="__15cc_1" localSheetId="25">#REF!</definedName>
    <definedName name="__15cc_1" localSheetId="34">#REF!</definedName>
    <definedName name="__15cc_1" localSheetId="27">#REF!</definedName>
    <definedName name="__15cc_1" localSheetId="28">#REF!</definedName>
    <definedName name="__15cc_1" localSheetId="29">#REF!</definedName>
    <definedName name="__15cc_1" localSheetId="30">#REF!</definedName>
    <definedName name="__15cc_1" localSheetId="31">#REF!</definedName>
    <definedName name="__15cc_1" localSheetId="32">#REF!</definedName>
    <definedName name="__15cc_1" localSheetId="33">#REF!</definedName>
    <definedName name="__15cc_1" localSheetId="5">#REF!</definedName>
    <definedName name="__15cc_1" localSheetId="6">#REF!</definedName>
    <definedName name="__15cc_1" localSheetId="17">#REF!</definedName>
    <definedName name="__15cc_1" localSheetId="18">#REF!</definedName>
    <definedName name="__15cc_1" localSheetId="20">#REF!</definedName>
    <definedName name="__15cc_1" localSheetId="21">#REF!</definedName>
    <definedName name="__15cc_1" localSheetId="22">#REF!</definedName>
    <definedName name="__15cc_1" localSheetId="23">#REF!</definedName>
    <definedName name="__15cc_1" localSheetId="7">#REF!</definedName>
    <definedName name="__15cc_1" localSheetId="8">#REF!</definedName>
    <definedName name="__15cc_1" localSheetId="9">#REF!</definedName>
    <definedName name="__15cc_1" localSheetId="10">#REF!</definedName>
    <definedName name="__15cc_1" localSheetId="11">#REF!</definedName>
    <definedName name="__15cc_1" localSheetId="12">#REF!</definedName>
    <definedName name="__15cc_1" localSheetId="13">#REF!</definedName>
    <definedName name="__15cc_1">#REF!</definedName>
    <definedName name="__16cc_2" localSheetId="25">#REF!</definedName>
    <definedName name="__16cc_2" localSheetId="34">#REF!</definedName>
    <definedName name="__16cc_2" localSheetId="27">#REF!</definedName>
    <definedName name="__16cc_2" localSheetId="28">#REF!</definedName>
    <definedName name="__16cc_2" localSheetId="29">#REF!</definedName>
    <definedName name="__16cc_2" localSheetId="30">#REF!</definedName>
    <definedName name="__16cc_2" localSheetId="31">#REF!</definedName>
    <definedName name="__16cc_2" localSheetId="32">#REF!</definedName>
    <definedName name="__16cc_2" localSheetId="33">#REF!</definedName>
    <definedName name="__16cc_2" localSheetId="5">#REF!</definedName>
    <definedName name="__16cc_2" localSheetId="6">#REF!</definedName>
    <definedName name="__16cc_2" localSheetId="17">#REF!</definedName>
    <definedName name="__16cc_2" localSheetId="18">#REF!</definedName>
    <definedName name="__16cc_2" localSheetId="20">#REF!</definedName>
    <definedName name="__16cc_2" localSheetId="21">#REF!</definedName>
    <definedName name="__16cc_2" localSheetId="22">#REF!</definedName>
    <definedName name="__16cc_2" localSheetId="23">#REF!</definedName>
    <definedName name="__16cc_2" localSheetId="7">#REF!</definedName>
    <definedName name="__16cc_2" localSheetId="8">#REF!</definedName>
    <definedName name="__16cc_2" localSheetId="9">#REF!</definedName>
    <definedName name="__16cc_2" localSheetId="10">#REF!</definedName>
    <definedName name="__16cc_2" localSheetId="11">#REF!</definedName>
    <definedName name="__16cc_2" localSheetId="12">#REF!</definedName>
    <definedName name="__16cc_2" localSheetId="13">#REF!</definedName>
    <definedName name="__16cc_2">#REF!</definedName>
    <definedName name="__17MukaDepan_1" localSheetId="25">#REF!</definedName>
    <definedName name="__17MukaDepan_1" localSheetId="34">#REF!</definedName>
    <definedName name="__17MukaDepan_1" localSheetId="27">#REF!</definedName>
    <definedName name="__17MukaDepan_1" localSheetId="28">#REF!</definedName>
    <definedName name="__17MukaDepan_1" localSheetId="29">#REF!</definedName>
    <definedName name="__17MukaDepan_1" localSheetId="30">#REF!</definedName>
    <definedName name="__17MukaDepan_1" localSheetId="31">#REF!</definedName>
    <definedName name="__17MukaDepan_1" localSheetId="32">#REF!</definedName>
    <definedName name="__17MukaDepan_1" localSheetId="33">#REF!</definedName>
    <definedName name="__17MukaDepan_1" localSheetId="5">#REF!</definedName>
    <definedName name="__17MukaDepan_1" localSheetId="6">#REF!</definedName>
    <definedName name="__17MukaDepan_1" localSheetId="17">#REF!</definedName>
    <definedName name="__17MukaDepan_1" localSheetId="18">#REF!</definedName>
    <definedName name="__17MukaDepan_1" localSheetId="20">#REF!</definedName>
    <definedName name="__17MukaDepan_1" localSheetId="21">#REF!</definedName>
    <definedName name="__17MukaDepan_1" localSheetId="22">#REF!</definedName>
    <definedName name="__17MukaDepan_1" localSheetId="23">#REF!</definedName>
    <definedName name="__17MukaDepan_1" localSheetId="7">#REF!</definedName>
    <definedName name="__17MukaDepan_1" localSheetId="8">#REF!</definedName>
    <definedName name="__17MukaDepan_1" localSheetId="9">#REF!</definedName>
    <definedName name="__17MukaDepan_1" localSheetId="10">#REF!</definedName>
    <definedName name="__17MukaDepan_1" localSheetId="11">#REF!</definedName>
    <definedName name="__17MukaDepan_1" localSheetId="12">#REF!</definedName>
    <definedName name="__17MukaDepan_1" localSheetId="13">#REF!</definedName>
    <definedName name="__17MukaDepan_1">#REF!</definedName>
    <definedName name="__18new_1" localSheetId="25">#REF!</definedName>
    <definedName name="__18new_1" localSheetId="34">#REF!</definedName>
    <definedName name="__18new_1" localSheetId="27">#REF!</definedName>
    <definedName name="__18new_1" localSheetId="28">#REF!</definedName>
    <definedName name="__18new_1" localSheetId="29">#REF!</definedName>
    <definedName name="__18new_1" localSheetId="30">#REF!</definedName>
    <definedName name="__18new_1" localSheetId="31">#REF!</definedName>
    <definedName name="__18new_1" localSheetId="32">#REF!</definedName>
    <definedName name="__18new_1" localSheetId="33">#REF!</definedName>
    <definedName name="__18new_1" localSheetId="5">#REF!</definedName>
    <definedName name="__18new_1" localSheetId="6">#REF!</definedName>
    <definedName name="__18new_1" localSheetId="17">#REF!</definedName>
    <definedName name="__18new_1" localSheetId="18">#REF!</definedName>
    <definedName name="__18new_1" localSheetId="20">#REF!</definedName>
    <definedName name="__18new_1" localSheetId="21">#REF!</definedName>
    <definedName name="__18new_1" localSheetId="22">#REF!</definedName>
    <definedName name="__18new_1" localSheetId="23">#REF!</definedName>
    <definedName name="__18new_1" localSheetId="7">#REF!</definedName>
    <definedName name="__18new_1" localSheetId="8">#REF!</definedName>
    <definedName name="__18new_1" localSheetId="9">#REF!</definedName>
    <definedName name="__18new_1" localSheetId="10">#REF!</definedName>
    <definedName name="__18new_1" localSheetId="11">#REF!</definedName>
    <definedName name="__18new_1" localSheetId="12">#REF!</definedName>
    <definedName name="__18new_1" localSheetId="13">#REF!</definedName>
    <definedName name="__18new_1">#REF!</definedName>
    <definedName name="__19new_2" localSheetId="25">#REF!</definedName>
    <definedName name="__19new_2" localSheetId="34">#REF!</definedName>
    <definedName name="__19new_2" localSheetId="27">#REF!</definedName>
    <definedName name="__19new_2" localSheetId="28">#REF!</definedName>
    <definedName name="__19new_2" localSheetId="29">#REF!</definedName>
    <definedName name="__19new_2" localSheetId="30">#REF!</definedName>
    <definedName name="__19new_2" localSheetId="31">#REF!</definedName>
    <definedName name="__19new_2" localSheetId="32">#REF!</definedName>
    <definedName name="__19new_2" localSheetId="33">#REF!</definedName>
    <definedName name="__19new_2" localSheetId="5">#REF!</definedName>
    <definedName name="__19new_2" localSheetId="6">#REF!</definedName>
    <definedName name="__19new_2" localSheetId="17">#REF!</definedName>
    <definedName name="__19new_2" localSheetId="18">#REF!</definedName>
    <definedName name="__19new_2" localSheetId="20">#REF!</definedName>
    <definedName name="__19new_2" localSheetId="21">#REF!</definedName>
    <definedName name="__19new_2" localSheetId="22">#REF!</definedName>
    <definedName name="__19new_2" localSheetId="23">#REF!</definedName>
    <definedName name="__19new_2" localSheetId="7">#REF!</definedName>
    <definedName name="__19new_2" localSheetId="8">#REF!</definedName>
    <definedName name="__19new_2" localSheetId="9">#REF!</definedName>
    <definedName name="__19new_2" localSheetId="10">#REF!</definedName>
    <definedName name="__19new_2" localSheetId="11">#REF!</definedName>
    <definedName name="__19new_2" localSheetId="12">#REF!</definedName>
    <definedName name="__19new_2" localSheetId="13">#REF!</definedName>
    <definedName name="__19new_2">#REF!</definedName>
    <definedName name="__1a_1" localSheetId="25">#REF!</definedName>
    <definedName name="__1a_1" localSheetId="34">#REF!</definedName>
    <definedName name="__1a_1" localSheetId="27">#REF!</definedName>
    <definedName name="__1a_1" localSheetId="28">#REF!</definedName>
    <definedName name="__1a_1" localSheetId="29">#REF!</definedName>
    <definedName name="__1a_1" localSheetId="30">#REF!</definedName>
    <definedName name="__1a_1" localSheetId="31">#REF!</definedName>
    <definedName name="__1a_1" localSheetId="32">#REF!</definedName>
    <definedName name="__1a_1" localSheetId="33">#REF!</definedName>
    <definedName name="__1a_1" localSheetId="5">#REF!</definedName>
    <definedName name="__1a_1" localSheetId="6">#REF!</definedName>
    <definedName name="__1a_1" localSheetId="17">#REF!</definedName>
    <definedName name="__1a_1" localSheetId="18">#REF!</definedName>
    <definedName name="__1a_1" localSheetId="20">#REF!</definedName>
    <definedName name="__1a_1" localSheetId="21">#REF!</definedName>
    <definedName name="__1a_1" localSheetId="22">#REF!</definedName>
    <definedName name="__1a_1" localSheetId="23">#REF!</definedName>
    <definedName name="__1a_1" localSheetId="7">#REF!</definedName>
    <definedName name="__1a_1" localSheetId="8">#REF!</definedName>
    <definedName name="__1a_1" localSheetId="9">#REF!</definedName>
    <definedName name="__1a_1" localSheetId="10">#REF!</definedName>
    <definedName name="__1a_1" localSheetId="11">#REF!</definedName>
    <definedName name="__1a_1" localSheetId="12">#REF!</definedName>
    <definedName name="__1a_1" localSheetId="13">#REF!</definedName>
    <definedName name="__1a_1">#REF!</definedName>
    <definedName name="__20Pg_1" localSheetId="25">#REF!</definedName>
    <definedName name="__20Pg_1" localSheetId="34">#REF!</definedName>
    <definedName name="__20Pg_1" localSheetId="27">#REF!</definedName>
    <definedName name="__20Pg_1" localSheetId="28">#REF!</definedName>
    <definedName name="__20Pg_1" localSheetId="29">#REF!</definedName>
    <definedName name="__20Pg_1" localSheetId="30">#REF!</definedName>
    <definedName name="__20Pg_1" localSheetId="31">#REF!</definedName>
    <definedName name="__20Pg_1" localSheetId="32">#REF!</definedName>
    <definedName name="__20Pg_1" localSheetId="33">#REF!</definedName>
    <definedName name="__20Pg_1" localSheetId="5">#REF!</definedName>
    <definedName name="__20Pg_1" localSheetId="6">#REF!</definedName>
    <definedName name="__20Pg_1" localSheetId="17">#REF!</definedName>
    <definedName name="__20Pg_1" localSheetId="18">#REF!</definedName>
    <definedName name="__20Pg_1" localSheetId="20">#REF!</definedName>
    <definedName name="__20Pg_1" localSheetId="21">#REF!</definedName>
    <definedName name="__20Pg_1" localSheetId="22">#REF!</definedName>
    <definedName name="__20Pg_1" localSheetId="23">#REF!</definedName>
    <definedName name="__20Pg_1" localSheetId="7">#REF!</definedName>
    <definedName name="__20Pg_1" localSheetId="8">#REF!</definedName>
    <definedName name="__20Pg_1" localSheetId="9">#REF!</definedName>
    <definedName name="__20Pg_1" localSheetId="10">#REF!</definedName>
    <definedName name="__20Pg_1" localSheetId="11">#REF!</definedName>
    <definedName name="__20Pg_1" localSheetId="12">#REF!</definedName>
    <definedName name="__20Pg_1" localSheetId="13">#REF!</definedName>
    <definedName name="__20Pg_1">#REF!</definedName>
    <definedName name="__21Z_8106A741_5A1C_11D7_A90D_00D0B7DB5195_.wvu.Cols_1" localSheetId="25">#REF!</definedName>
    <definedName name="__21Z_8106A741_5A1C_11D7_A90D_00D0B7DB5195_.wvu.Cols_1" localSheetId="34">#REF!</definedName>
    <definedName name="__21Z_8106A741_5A1C_11D7_A90D_00D0B7DB5195_.wvu.Cols_1" localSheetId="27">#REF!</definedName>
    <definedName name="__21Z_8106A741_5A1C_11D7_A90D_00D0B7DB5195_.wvu.Cols_1" localSheetId="28">#REF!</definedName>
    <definedName name="__21Z_8106A741_5A1C_11D7_A90D_00D0B7DB5195_.wvu.Cols_1" localSheetId="29">#REF!</definedName>
    <definedName name="__21Z_8106A741_5A1C_11D7_A90D_00D0B7DB5195_.wvu.Cols_1" localSheetId="30">#REF!</definedName>
    <definedName name="__21Z_8106A741_5A1C_11D7_A90D_00D0B7DB5195_.wvu.Cols_1" localSheetId="31">#REF!</definedName>
    <definedName name="__21Z_8106A741_5A1C_11D7_A90D_00D0B7DB5195_.wvu.Cols_1" localSheetId="32">#REF!</definedName>
    <definedName name="__21Z_8106A741_5A1C_11D7_A90D_00D0B7DB5195_.wvu.Cols_1" localSheetId="33">#REF!</definedName>
    <definedName name="__21Z_8106A741_5A1C_11D7_A90D_00D0B7DB5195_.wvu.Cols_1" localSheetId="5">#REF!</definedName>
    <definedName name="__21Z_8106A741_5A1C_11D7_A90D_00D0B7DB5195_.wvu.Cols_1" localSheetId="6">#REF!</definedName>
    <definedName name="__21Z_8106A741_5A1C_11D7_A90D_00D0B7DB5195_.wvu.Cols_1" localSheetId="17">#REF!</definedName>
    <definedName name="__21Z_8106A741_5A1C_11D7_A90D_00D0B7DB5195_.wvu.Cols_1" localSheetId="18">#REF!</definedName>
    <definedName name="__21Z_8106A741_5A1C_11D7_A90D_00D0B7DB5195_.wvu.Cols_1" localSheetId="20">#REF!</definedName>
    <definedName name="__21Z_8106A741_5A1C_11D7_A90D_00D0B7DB5195_.wvu.Cols_1" localSheetId="21">#REF!</definedName>
    <definedName name="__21Z_8106A741_5A1C_11D7_A90D_00D0B7DB5195_.wvu.Cols_1" localSheetId="22">#REF!</definedName>
    <definedName name="__21Z_8106A741_5A1C_11D7_A90D_00D0B7DB5195_.wvu.Cols_1" localSheetId="23">#REF!</definedName>
    <definedName name="__21Z_8106A741_5A1C_11D7_A90D_00D0B7DB5195_.wvu.Cols_1" localSheetId="7">#REF!</definedName>
    <definedName name="__21Z_8106A741_5A1C_11D7_A90D_00D0B7DB5195_.wvu.Cols_1" localSheetId="8">#REF!</definedName>
    <definedName name="__21Z_8106A741_5A1C_11D7_A90D_00D0B7DB5195_.wvu.Cols_1" localSheetId="9">#REF!</definedName>
    <definedName name="__21Z_8106A741_5A1C_11D7_A90D_00D0B7DB5195_.wvu.Cols_1" localSheetId="10">#REF!</definedName>
    <definedName name="__21Z_8106A741_5A1C_11D7_A90D_00D0B7DB5195_.wvu.Cols_1" localSheetId="11">#REF!</definedName>
    <definedName name="__21Z_8106A741_5A1C_11D7_A90D_00D0B7DB5195_.wvu.Cols_1" localSheetId="12">#REF!</definedName>
    <definedName name="__21Z_8106A741_5A1C_11D7_A90D_00D0B7DB5195_.wvu.Cols_1" localSheetId="13">#REF!</definedName>
    <definedName name="__21Z_8106A741_5A1C_11D7_A90D_00D0B7DB5195_.wvu.Cols_1">#REF!</definedName>
    <definedName name="__22Z_8106A741_5A1C_11D7_A90D_00D0B7DB5195_.wvu.PrintArea_1" localSheetId="25">#REF!</definedName>
    <definedName name="__22Z_8106A741_5A1C_11D7_A90D_00D0B7DB5195_.wvu.PrintArea_1" localSheetId="34">#REF!</definedName>
    <definedName name="__22Z_8106A741_5A1C_11D7_A90D_00D0B7DB5195_.wvu.PrintArea_1" localSheetId="27">#REF!</definedName>
    <definedName name="__22Z_8106A741_5A1C_11D7_A90D_00D0B7DB5195_.wvu.PrintArea_1" localSheetId="28">#REF!</definedName>
    <definedName name="__22Z_8106A741_5A1C_11D7_A90D_00D0B7DB5195_.wvu.PrintArea_1" localSheetId="29">#REF!</definedName>
    <definedName name="__22Z_8106A741_5A1C_11D7_A90D_00D0B7DB5195_.wvu.PrintArea_1" localSheetId="30">#REF!</definedName>
    <definedName name="__22Z_8106A741_5A1C_11D7_A90D_00D0B7DB5195_.wvu.PrintArea_1" localSheetId="31">#REF!</definedName>
    <definedName name="__22Z_8106A741_5A1C_11D7_A90D_00D0B7DB5195_.wvu.PrintArea_1" localSheetId="32">#REF!</definedName>
    <definedName name="__22Z_8106A741_5A1C_11D7_A90D_00D0B7DB5195_.wvu.PrintArea_1" localSheetId="33">#REF!</definedName>
    <definedName name="__22Z_8106A741_5A1C_11D7_A90D_00D0B7DB5195_.wvu.PrintArea_1" localSheetId="5">#REF!</definedName>
    <definedName name="__22Z_8106A741_5A1C_11D7_A90D_00D0B7DB5195_.wvu.PrintArea_1" localSheetId="6">#REF!</definedName>
    <definedName name="__22Z_8106A741_5A1C_11D7_A90D_00D0B7DB5195_.wvu.PrintArea_1" localSheetId="17">#REF!</definedName>
    <definedName name="__22Z_8106A741_5A1C_11D7_A90D_00D0B7DB5195_.wvu.PrintArea_1" localSheetId="18">#REF!</definedName>
    <definedName name="__22Z_8106A741_5A1C_11D7_A90D_00D0B7DB5195_.wvu.PrintArea_1" localSheetId="20">#REF!</definedName>
    <definedName name="__22Z_8106A741_5A1C_11D7_A90D_00D0B7DB5195_.wvu.PrintArea_1" localSheetId="21">#REF!</definedName>
    <definedName name="__22Z_8106A741_5A1C_11D7_A90D_00D0B7DB5195_.wvu.PrintArea_1" localSheetId="22">#REF!</definedName>
    <definedName name="__22Z_8106A741_5A1C_11D7_A90D_00D0B7DB5195_.wvu.PrintArea_1" localSheetId="23">#REF!</definedName>
    <definedName name="__22Z_8106A741_5A1C_11D7_A90D_00D0B7DB5195_.wvu.PrintArea_1" localSheetId="7">#REF!</definedName>
    <definedName name="__22Z_8106A741_5A1C_11D7_A90D_00D0B7DB5195_.wvu.PrintArea_1" localSheetId="8">#REF!</definedName>
    <definedName name="__22Z_8106A741_5A1C_11D7_A90D_00D0B7DB5195_.wvu.PrintArea_1" localSheetId="9">#REF!</definedName>
    <definedName name="__22Z_8106A741_5A1C_11D7_A90D_00D0B7DB5195_.wvu.PrintArea_1" localSheetId="10">#REF!</definedName>
    <definedName name="__22Z_8106A741_5A1C_11D7_A90D_00D0B7DB5195_.wvu.PrintArea_1" localSheetId="11">#REF!</definedName>
    <definedName name="__22Z_8106A741_5A1C_11D7_A90D_00D0B7DB5195_.wvu.PrintArea_1" localSheetId="12">#REF!</definedName>
    <definedName name="__22Z_8106A741_5A1C_11D7_A90D_00D0B7DB5195_.wvu.PrintArea_1" localSheetId="13">#REF!</definedName>
    <definedName name="__22Z_8106A741_5A1C_11D7_A90D_00D0B7DB5195_.wvu.PrintArea_1">#REF!</definedName>
    <definedName name="__23Z_8106A741_5A1C_11D7_A90D_00D0B7DB5195_.wvu.PrintArea_2" localSheetId="25">#REF!</definedName>
    <definedName name="__23Z_8106A741_5A1C_11D7_A90D_00D0B7DB5195_.wvu.PrintArea_2" localSheetId="34">#REF!</definedName>
    <definedName name="__23Z_8106A741_5A1C_11D7_A90D_00D0B7DB5195_.wvu.PrintArea_2" localSheetId="27">#REF!</definedName>
    <definedName name="__23Z_8106A741_5A1C_11D7_A90D_00D0B7DB5195_.wvu.PrintArea_2" localSheetId="28">#REF!</definedName>
    <definedName name="__23Z_8106A741_5A1C_11D7_A90D_00D0B7DB5195_.wvu.PrintArea_2" localSheetId="29">#REF!</definedName>
    <definedName name="__23Z_8106A741_5A1C_11D7_A90D_00D0B7DB5195_.wvu.PrintArea_2" localSheetId="30">#REF!</definedName>
    <definedName name="__23Z_8106A741_5A1C_11D7_A90D_00D0B7DB5195_.wvu.PrintArea_2" localSheetId="31">#REF!</definedName>
    <definedName name="__23Z_8106A741_5A1C_11D7_A90D_00D0B7DB5195_.wvu.PrintArea_2" localSheetId="32">#REF!</definedName>
    <definedName name="__23Z_8106A741_5A1C_11D7_A90D_00D0B7DB5195_.wvu.PrintArea_2" localSheetId="33">#REF!</definedName>
    <definedName name="__23Z_8106A741_5A1C_11D7_A90D_00D0B7DB5195_.wvu.PrintArea_2" localSheetId="5">#REF!</definedName>
    <definedName name="__23Z_8106A741_5A1C_11D7_A90D_00D0B7DB5195_.wvu.PrintArea_2" localSheetId="6">#REF!</definedName>
    <definedName name="__23Z_8106A741_5A1C_11D7_A90D_00D0B7DB5195_.wvu.PrintArea_2" localSheetId="17">#REF!</definedName>
    <definedName name="__23Z_8106A741_5A1C_11D7_A90D_00D0B7DB5195_.wvu.PrintArea_2" localSheetId="18">#REF!</definedName>
    <definedName name="__23Z_8106A741_5A1C_11D7_A90D_00D0B7DB5195_.wvu.PrintArea_2" localSheetId="20">#REF!</definedName>
    <definedName name="__23Z_8106A741_5A1C_11D7_A90D_00D0B7DB5195_.wvu.PrintArea_2" localSheetId="21">#REF!</definedName>
    <definedName name="__23Z_8106A741_5A1C_11D7_A90D_00D0B7DB5195_.wvu.PrintArea_2" localSheetId="22">#REF!</definedName>
    <definedName name="__23Z_8106A741_5A1C_11D7_A90D_00D0B7DB5195_.wvu.PrintArea_2" localSheetId="23">#REF!</definedName>
    <definedName name="__23Z_8106A741_5A1C_11D7_A90D_00D0B7DB5195_.wvu.PrintArea_2" localSheetId="7">#REF!</definedName>
    <definedName name="__23Z_8106A741_5A1C_11D7_A90D_00D0B7DB5195_.wvu.PrintArea_2" localSheetId="8">#REF!</definedName>
    <definedName name="__23Z_8106A741_5A1C_11D7_A90D_00D0B7DB5195_.wvu.PrintArea_2" localSheetId="9">#REF!</definedName>
    <definedName name="__23Z_8106A741_5A1C_11D7_A90D_00D0B7DB5195_.wvu.PrintArea_2" localSheetId="10">#REF!</definedName>
    <definedName name="__23Z_8106A741_5A1C_11D7_A90D_00D0B7DB5195_.wvu.PrintArea_2" localSheetId="11">#REF!</definedName>
    <definedName name="__23Z_8106A741_5A1C_11D7_A90D_00D0B7DB5195_.wvu.PrintArea_2" localSheetId="12">#REF!</definedName>
    <definedName name="__23Z_8106A741_5A1C_11D7_A90D_00D0B7DB5195_.wvu.PrintArea_2" localSheetId="13">#REF!</definedName>
    <definedName name="__23Z_8106A741_5A1C_11D7_A90D_00D0B7DB5195_.wvu.PrintArea_2">#REF!</definedName>
    <definedName name="__24Z_8106A741_5A1C_11D7_A90D_00D0B7DB5195_.wvu.PrintArea_3" localSheetId="25">#REF!</definedName>
    <definedName name="__24Z_8106A741_5A1C_11D7_A90D_00D0B7DB5195_.wvu.PrintArea_3" localSheetId="34">#REF!</definedName>
    <definedName name="__24Z_8106A741_5A1C_11D7_A90D_00D0B7DB5195_.wvu.PrintArea_3" localSheetId="27">#REF!</definedName>
    <definedName name="__24Z_8106A741_5A1C_11D7_A90D_00D0B7DB5195_.wvu.PrintArea_3" localSheetId="28">#REF!</definedName>
    <definedName name="__24Z_8106A741_5A1C_11D7_A90D_00D0B7DB5195_.wvu.PrintArea_3" localSheetId="29">#REF!</definedName>
    <definedName name="__24Z_8106A741_5A1C_11D7_A90D_00D0B7DB5195_.wvu.PrintArea_3" localSheetId="30">#REF!</definedName>
    <definedName name="__24Z_8106A741_5A1C_11D7_A90D_00D0B7DB5195_.wvu.PrintArea_3" localSheetId="31">#REF!</definedName>
    <definedName name="__24Z_8106A741_5A1C_11D7_A90D_00D0B7DB5195_.wvu.PrintArea_3" localSheetId="32">#REF!</definedName>
    <definedName name="__24Z_8106A741_5A1C_11D7_A90D_00D0B7DB5195_.wvu.PrintArea_3" localSheetId="33">#REF!</definedName>
    <definedName name="__24Z_8106A741_5A1C_11D7_A90D_00D0B7DB5195_.wvu.PrintArea_3" localSheetId="5">#REF!</definedName>
    <definedName name="__24Z_8106A741_5A1C_11D7_A90D_00D0B7DB5195_.wvu.PrintArea_3" localSheetId="6">#REF!</definedName>
    <definedName name="__24Z_8106A741_5A1C_11D7_A90D_00D0B7DB5195_.wvu.PrintArea_3" localSheetId="17">#REF!</definedName>
    <definedName name="__24Z_8106A741_5A1C_11D7_A90D_00D0B7DB5195_.wvu.PrintArea_3" localSheetId="18">#REF!</definedName>
    <definedName name="__24Z_8106A741_5A1C_11D7_A90D_00D0B7DB5195_.wvu.PrintArea_3" localSheetId="20">#REF!</definedName>
    <definedName name="__24Z_8106A741_5A1C_11D7_A90D_00D0B7DB5195_.wvu.PrintArea_3" localSheetId="21">#REF!</definedName>
    <definedName name="__24Z_8106A741_5A1C_11D7_A90D_00D0B7DB5195_.wvu.PrintArea_3" localSheetId="22">#REF!</definedName>
    <definedName name="__24Z_8106A741_5A1C_11D7_A90D_00D0B7DB5195_.wvu.PrintArea_3" localSheetId="23">#REF!</definedName>
    <definedName name="__24Z_8106A741_5A1C_11D7_A90D_00D0B7DB5195_.wvu.PrintArea_3" localSheetId="7">#REF!</definedName>
    <definedName name="__24Z_8106A741_5A1C_11D7_A90D_00D0B7DB5195_.wvu.PrintArea_3" localSheetId="8">#REF!</definedName>
    <definedName name="__24Z_8106A741_5A1C_11D7_A90D_00D0B7DB5195_.wvu.PrintArea_3" localSheetId="9">#REF!</definedName>
    <definedName name="__24Z_8106A741_5A1C_11D7_A90D_00D0B7DB5195_.wvu.PrintArea_3" localSheetId="10">#REF!</definedName>
    <definedName name="__24Z_8106A741_5A1C_11D7_A90D_00D0B7DB5195_.wvu.PrintArea_3" localSheetId="11">#REF!</definedName>
    <definedName name="__24Z_8106A741_5A1C_11D7_A90D_00D0B7DB5195_.wvu.PrintArea_3" localSheetId="12">#REF!</definedName>
    <definedName name="__24Z_8106A741_5A1C_11D7_A90D_00D0B7DB5195_.wvu.PrintArea_3" localSheetId="13">#REF!</definedName>
    <definedName name="__24Z_8106A741_5A1C_11D7_A90D_00D0B7DB5195_.wvu.PrintArea_3">#REF!</definedName>
    <definedName name="__25Z_8106A741_5A1C_11D7_A90D_00D0B7DB5195_.wvu.PrintArea_4" localSheetId="25">#REF!</definedName>
    <definedName name="__25Z_8106A741_5A1C_11D7_A90D_00D0B7DB5195_.wvu.PrintArea_4" localSheetId="34">#REF!</definedName>
    <definedName name="__25Z_8106A741_5A1C_11D7_A90D_00D0B7DB5195_.wvu.PrintArea_4" localSheetId="27">#REF!</definedName>
    <definedName name="__25Z_8106A741_5A1C_11D7_A90D_00D0B7DB5195_.wvu.PrintArea_4" localSheetId="28">#REF!</definedName>
    <definedName name="__25Z_8106A741_5A1C_11D7_A90D_00D0B7DB5195_.wvu.PrintArea_4" localSheetId="29">#REF!</definedName>
    <definedName name="__25Z_8106A741_5A1C_11D7_A90D_00D0B7DB5195_.wvu.PrintArea_4" localSheetId="30">#REF!</definedName>
    <definedName name="__25Z_8106A741_5A1C_11D7_A90D_00D0B7DB5195_.wvu.PrintArea_4" localSheetId="31">#REF!</definedName>
    <definedName name="__25Z_8106A741_5A1C_11D7_A90D_00D0B7DB5195_.wvu.PrintArea_4" localSheetId="32">#REF!</definedName>
    <definedName name="__25Z_8106A741_5A1C_11D7_A90D_00D0B7DB5195_.wvu.PrintArea_4" localSheetId="33">#REF!</definedName>
    <definedName name="__25Z_8106A741_5A1C_11D7_A90D_00D0B7DB5195_.wvu.PrintArea_4" localSheetId="5">#REF!</definedName>
    <definedName name="__25Z_8106A741_5A1C_11D7_A90D_00D0B7DB5195_.wvu.PrintArea_4" localSheetId="6">#REF!</definedName>
    <definedName name="__25Z_8106A741_5A1C_11D7_A90D_00D0B7DB5195_.wvu.PrintArea_4" localSheetId="17">#REF!</definedName>
    <definedName name="__25Z_8106A741_5A1C_11D7_A90D_00D0B7DB5195_.wvu.PrintArea_4" localSheetId="18">#REF!</definedName>
    <definedName name="__25Z_8106A741_5A1C_11D7_A90D_00D0B7DB5195_.wvu.PrintArea_4" localSheetId="20">#REF!</definedName>
    <definedName name="__25Z_8106A741_5A1C_11D7_A90D_00D0B7DB5195_.wvu.PrintArea_4" localSheetId="21">#REF!</definedName>
    <definedName name="__25Z_8106A741_5A1C_11D7_A90D_00D0B7DB5195_.wvu.PrintArea_4" localSheetId="22">#REF!</definedName>
    <definedName name="__25Z_8106A741_5A1C_11D7_A90D_00D0B7DB5195_.wvu.PrintArea_4" localSheetId="23">#REF!</definedName>
    <definedName name="__25Z_8106A741_5A1C_11D7_A90D_00D0B7DB5195_.wvu.PrintArea_4" localSheetId="7">#REF!</definedName>
    <definedName name="__25Z_8106A741_5A1C_11D7_A90D_00D0B7DB5195_.wvu.PrintArea_4" localSheetId="8">#REF!</definedName>
    <definedName name="__25Z_8106A741_5A1C_11D7_A90D_00D0B7DB5195_.wvu.PrintArea_4" localSheetId="9">#REF!</definedName>
    <definedName name="__25Z_8106A741_5A1C_11D7_A90D_00D0B7DB5195_.wvu.PrintArea_4" localSheetId="10">#REF!</definedName>
    <definedName name="__25Z_8106A741_5A1C_11D7_A90D_00D0B7DB5195_.wvu.PrintArea_4" localSheetId="11">#REF!</definedName>
    <definedName name="__25Z_8106A741_5A1C_11D7_A90D_00D0B7DB5195_.wvu.PrintArea_4" localSheetId="12">#REF!</definedName>
    <definedName name="__25Z_8106A741_5A1C_11D7_A90D_00D0B7DB5195_.wvu.PrintArea_4" localSheetId="13">#REF!</definedName>
    <definedName name="__25Z_8106A741_5A1C_11D7_A90D_00D0B7DB5195_.wvu.PrintArea_4">#REF!</definedName>
    <definedName name="__26Z_8106A741_5A1C_11D7_A90D_00D0B7DB5195_.wvu.PrintArea_5" localSheetId="25">#REF!</definedName>
    <definedName name="__26Z_8106A741_5A1C_11D7_A90D_00D0B7DB5195_.wvu.PrintArea_5" localSheetId="34">#REF!</definedName>
    <definedName name="__26Z_8106A741_5A1C_11D7_A90D_00D0B7DB5195_.wvu.PrintArea_5" localSheetId="27">#REF!</definedName>
    <definedName name="__26Z_8106A741_5A1C_11D7_A90D_00D0B7DB5195_.wvu.PrintArea_5" localSheetId="28">#REF!</definedName>
    <definedName name="__26Z_8106A741_5A1C_11D7_A90D_00D0B7DB5195_.wvu.PrintArea_5" localSheetId="29">#REF!</definedName>
    <definedName name="__26Z_8106A741_5A1C_11D7_A90D_00D0B7DB5195_.wvu.PrintArea_5" localSheetId="30">#REF!</definedName>
    <definedName name="__26Z_8106A741_5A1C_11D7_A90D_00D0B7DB5195_.wvu.PrintArea_5" localSheetId="31">#REF!</definedName>
    <definedName name="__26Z_8106A741_5A1C_11D7_A90D_00D0B7DB5195_.wvu.PrintArea_5" localSheetId="32">#REF!</definedName>
    <definedName name="__26Z_8106A741_5A1C_11D7_A90D_00D0B7DB5195_.wvu.PrintArea_5" localSheetId="33">#REF!</definedName>
    <definedName name="__26Z_8106A741_5A1C_11D7_A90D_00D0B7DB5195_.wvu.PrintArea_5" localSheetId="5">#REF!</definedName>
    <definedName name="__26Z_8106A741_5A1C_11D7_A90D_00D0B7DB5195_.wvu.PrintArea_5" localSheetId="6">#REF!</definedName>
    <definedName name="__26Z_8106A741_5A1C_11D7_A90D_00D0B7DB5195_.wvu.PrintArea_5" localSheetId="17">#REF!</definedName>
    <definedName name="__26Z_8106A741_5A1C_11D7_A90D_00D0B7DB5195_.wvu.PrintArea_5" localSheetId="18">#REF!</definedName>
    <definedName name="__26Z_8106A741_5A1C_11D7_A90D_00D0B7DB5195_.wvu.PrintArea_5" localSheetId="20">#REF!</definedName>
    <definedName name="__26Z_8106A741_5A1C_11D7_A90D_00D0B7DB5195_.wvu.PrintArea_5" localSheetId="21">#REF!</definedName>
    <definedName name="__26Z_8106A741_5A1C_11D7_A90D_00D0B7DB5195_.wvu.PrintArea_5" localSheetId="22">#REF!</definedName>
    <definedName name="__26Z_8106A741_5A1C_11D7_A90D_00D0B7DB5195_.wvu.PrintArea_5" localSheetId="23">#REF!</definedName>
    <definedName name="__26Z_8106A741_5A1C_11D7_A90D_00D0B7DB5195_.wvu.PrintArea_5" localSheetId="7">#REF!</definedName>
    <definedName name="__26Z_8106A741_5A1C_11D7_A90D_00D0B7DB5195_.wvu.PrintArea_5" localSheetId="8">#REF!</definedName>
    <definedName name="__26Z_8106A741_5A1C_11D7_A90D_00D0B7DB5195_.wvu.PrintArea_5" localSheetId="9">#REF!</definedName>
    <definedName name="__26Z_8106A741_5A1C_11D7_A90D_00D0B7DB5195_.wvu.PrintArea_5" localSheetId="10">#REF!</definedName>
    <definedName name="__26Z_8106A741_5A1C_11D7_A90D_00D0B7DB5195_.wvu.PrintArea_5" localSheetId="11">#REF!</definedName>
    <definedName name="__26Z_8106A741_5A1C_11D7_A90D_00D0B7DB5195_.wvu.PrintArea_5" localSheetId="12">#REF!</definedName>
    <definedName name="__26Z_8106A741_5A1C_11D7_A90D_00D0B7DB5195_.wvu.PrintArea_5" localSheetId="13">#REF!</definedName>
    <definedName name="__26Z_8106A741_5A1C_11D7_A90D_00D0B7DB5195_.wvu.PrintArea_5">#REF!</definedName>
    <definedName name="__2a_2" localSheetId="25">#REF!</definedName>
    <definedName name="__2a_2" localSheetId="34">#REF!</definedName>
    <definedName name="__2a_2" localSheetId="27">#REF!</definedName>
    <definedName name="__2a_2" localSheetId="28">#REF!</definedName>
    <definedName name="__2a_2" localSheetId="29">#REF!</definedName>
    <definedName name="__2a_2" localSheetId="30">#REF!</definedName>
    <definedName name="__2a_2" localSheetId="31">#REF!</definedName>
    <definedName name="__2a_2" localSheetId="32">#REF!</definedName>
    <definedName name="__2a_2" localSheetId="33">#REF!</definedName>
    <definedName name="__2a_2" localSheetId="5">#REF!</definedName>
    <definedName name="__2a_2" localSheetId="6">#REF!</definedName>
    <definedName name="__2a_2" localSheetId="17">#REF!</definedName>
    <definedName name="__2a_2" localSheetId="18">#REF!</definedName>
    <definedName name="__2a_2" localSheetId="20">#REF!</definedName>
    <definedName name="__2a_2" localSheetId="21">#REF!</definedName>
    <definedName name="__2a_2" localSheetId="22">#REF!</definedName>
    <definedName name="__2a_2" localSheetId="23">#REF!</definedName>
    <definedName name="__2a_2" localSheetId="7">#REF!</definedName>
    <definedName name="__2a_2" localSheetId="8">#REF!</definedName>
    <definedName name="__2a_2" localSheetId="9">#REF!</definedName>
    <definedName name="__2a_2" localSheetId="10">#REF!</definedName>
    <definedName name="__2a_2" localSheetId="11">#REF!</definedName>
    <definedName name="__2a_2" localSheetId="12">#REF!</definedName>
    <definedName name="__2a_2" localSheetId="13">#REF!</definedName>
    <definedName name="__2a_2">#REF!</definedName>
    <definedName name="__3AA_1" localSheetId="25">#REF!</definedName>
    <definedName name="__3AA_1" localSheetId="34">#REF!</definedName>
    <definedName name="__3AA_1" localSheetId="27">#REF!</definedName>
    <definedName name="__3AA_1" localSheetId="28">#REF!</definedName>
    <definedName name="__3AA_1" localSheetId="29">#REF!</definedName>
    <definedName name="__3AA_1" localSheetId="30">#REF!</definedName>
    <definedName name="__3AA_1" localSheetId="31">#REF!</definedName>
    <definedName name="__3AA_1" localSheetId="32">#REF!</definedName>
    <definedName name="__3AA_1" localSheetId="33">#REF!</definedName>
    <definedName name="__3AA_1" localSheetId="5">#REF!</definedName>
    <definedName name="__3AA_1" localSheetId="6">#REF!</definedName>
    <definedName name="__3AA_1" localSheetId="17">#REF!</definedName>
    <definedName name="__3AA_1" localSheetId="18">#REF!</definedName>
    <definedName name="__3AA_1" localSheetId="20">#REF!</definedName>
    <definedName name="__3AA_1" localSheetId="21">#REF!</definedName>
    <definedName name="__3AA_1" localSheetId="22">#REF!</definedName>
    <definedName name="__3AA_1" localSheetId="23">#REF!</definedName>
    <definedName name="__3AA_1" localSheetId="7">#REF!</definedName>
    <definedName name="__3AA_1" localSheetId="8">#REF!</definedName>
    <definedName name="__3AA_1" localSheetId="9">#REF!</definedName>
    <definedName name="__3AA_1" localSheetId="10">#REF!</definedName>
    <definedName name="__3AA_1" localSheetId="11">#REF!</definedName>
    <definedName name="__3AA_1" localSheetId="12">#REF!</definedName>
    <definedName name="__3AA_1" localSheetId="13">#REF!</definedName>
    <definedName name="__3AA_1">#REF!</definedName>
    <definedName name="__4AA_2" localSheetId="25">#REF!</definedName>
    <definedName name="__4AA_2" localSheetId="34">#REF!</definedName>
    <definedName name="__4AA_2" localSheetId="27">#REF!</definedName>
    <definedName name="__4AA_2" localSheetId="28">#REF!</definedName>
    <definedName name="__4AA_2" localSheetId="29">#REF!</definedName>
    <definedName name="__4AA_2" localSheetId="30">#REF!</definedName>
    <definedName name="__4AA_2" localSheetId="31">#REF!</definedName>
    <definedName name="__4AA_2" localSheetId="32">#REF!</definedName>
    <definedName name="__4AA_2" localSheetId="33">#REF!</definedName>
    <definedName name="__4AA_2" localSheetId="5">#REF!</definedName>
    <definedName name="__4AA_2" localSheetId="6">#REF!</definedName>
    <definedName name="__4AA_2" localSheetId="17">#REF!</definedName>
    <definedName name="__4AA_2" localSheetId="18">#REF!</definedName>
    <definedName name="__4AA_2" localSheetId="20">#REF!</definedName>
    <definedName name="__4AA_2" localSheetId="21">#REF!</definedName>
    <definedName name="__4AA_2" localSheetId="22">#REF!</definedName>
    <definedName name="__4AA_2" localSheetId="23">#REF!</definedName>
    <definedName name="__4AA_2" localSheetId="7">#REF!</definedName>
    <definedName name="__4AA_2" localSheetId="8">#REF!</definedName>
    <definedName name="__4AA_2" localSheetId="9">#REF!</definedName>
    <definedName name="__4AA_2" localSheetId="10">#REF!</definedName>
    <definedName name="__4AA_2" localSheetId="11">#REF!</definedName>
    <definedName name="__4AA_2" localSheetId="12">#REF!</definedName>
    <definedName name="__4AA_2" localSheetId="13">#REF!</definedName>
    <definedName name="__4AA_2">#REF!</definedName>
    <definedName name="__5AA_3" localSheetId="25">#REF!</definedName>
    <definedName name="__5AA_3" localSheetId="34">#REF!</definedName>
    <definedName name="__5AA_3" localSheetId="27">#REF!</definedName>
    <definedName name="__5AA_3" localSheetId="28">#REF!</definedName>
    <definedName name="__5AA_3" localSheetId="29">#REF!</definedName>
    <definedName name="__5AA_3" localSheetId="30">#REF!</definedName>
    <definedName name="__5AA_3" localSheetId="31">#REF!</definedName>
    <definedName name="__5AA_3" localSheetId="32">#REF!</definedName>
    <definedName name="__5AA_3" localSheetId="33">#REF!</definedName>
    <definedName name="__5AA_3" localSheetId="5">#REF!</definedName>
    <definedName name="__5AA_3" localSheetId="6">#REF!</definedName>
    <definedName name="__5AA_3" localSheetId="17">#REF!</definedName>
    <definedName name="__5AA_3" localSheetId="18">#REF!</definedName>
    <definedName name="__5AA_3" localSheetId="20">#REF!</definedName>
    <definedName name="__5AA_3" localSheetId="21">#REF!</definedName>
    <definedName name="__5AA_3" localSheetId="22">#REF!</definedName>
    <definedName name="__5AA_3" localSheetId="23">#REF!</definedName>
    <definedName name="__5AA_3" localSheetId="7">#REF!</definedName>
    <definedName name="__5AA_3" localSheetId="8">#REF!</definedName>
    <definedName name="__5AA_3" localSheetId="9">#REF!</definedName>
    <definedName name="__5AA_3" localSheetId="10">#REF!</definedName>
    <definedName name="__5AA_3" localSheetId="11">#REF!</definedName>
    <definedName name="__5AA_3" localSheetId="12">#REF!</definedName>
    <definedName name="__5AA_3" localSheetId="13">#REF!</definedName>
    <definedName name="__5AA_3">#REF!</definedName>
    <definedName name="__6AA_4" localSheetId="25">#REF!</definedName>
    <definedName name="__6AA_4" localSheetId="34">#REF!</definedName>
    <definedName name="__6AA_4" localSheetId="27">#REF!</definedName>
    <definedName name="__6AA_4" localSheetId="28">#REF!</definedName>
    <definedName name="__6AA_4" localSheetId="29">#REF!</definedName>
    <definedName name="__6AA_4" localSheetId="30">#REF!</definedName>
    <definedName name="__6AA_4" localSheetId="31">#REF!</definedName>
    <definedName name="__6AA_4" localSheetId="32">#REF!</definedName>
    <definedName name="__6AA_4" localSheetId="33">#REF!</definedName>
    <definedName name="__6AA_4" localSheetId="5">#REF!</definedName>
    <definedName name="__6AA_4" localSheetId="6">#REF!</definedName>
    <definedName name="__6AA_4" localSheetId="17">#REF!</definedName>
    <definedName name="__6AA_4" localSheetId="18">#REF!</definedName>
    <definedName name="__6AA_4" localSheetId="20">#REF!</definedName>
    <definedName name="__6AA_4" localSheetId="21">#REF!</definedName>
    <definedName name="__6AA_4" localSheetId="22">#REF!</definedName>
    <definedName name="__6AA_4" localSheetId="23">#REF!</definedName>
    <definedName name="__6AA_4" localSheetId="7">#REF!</definedName>
    <definedName name="__6AA_4" localSheetId="8">#REF!</definedName>
    <definedName name="__6AA_4" localSheetId="9">#REF!</definedName>
    <definedName name="__6AA_4" localSheetId="10">#REF!</definedName>
    <definedName name="__6AA_4" localSheetId="11">#REF!</definedName>
    <definedName name="__6AA_4" localSheetId="12">#REF!</definedName>
    <definedName name="__6AA_4" localSheetId="13">#REF!</definedName>
    <definedName name="__6AA_4">#REF!</definedName>
    <definedName name="__7AA_5" localSheetId="25">#REF!</definedName>
    <definedName name="__7AA_5" localSheetId="34">#REF!</definedName>
    <definedName name="__7AA_5" localSheetId="27">#REF!</definedName>
    <definedName name="__7AA_5" localSheetId="28">#REF!</definedName>
    <definedName name="__7AA_5" localSheetId="29">#REF!</definedName>
    <definedName name="__7AA_5" localSheetId="30">#REF!</definedName>
    <definedName name="__7AA_5" localSheetId="31">#REF!</definedName>
    <definedName name="__7AA_5" localSheetId="32">#REF!</definedName>
    <definedName name="__7AA_5" localSheetId="33">#REF!</definedName>
    <definedName name="__7AA_5" localSheetId="5">#REF!</definedName>
    <definedName name="__7AA_5" localSheetId="6">#REF!</definedName>
    <definedName name="__7AA_5" localSheetId="17">#REF!</definedName>
    <definedName name="__7AA_5" localSheetId="18">#REF!</definedName>
    <definedName name="__7AA_5" localSheetId="20">#REF!</definedName>
    <definedName name="__7AA_5" localSheetId="21">#REF!</definedName>
    <definedName name="__7AA_5" localSheetId="22">#REF!</definedName>
    <definedName name="__7AA_5" localSheetId="23">#REF!</definedName>
    <definedName name="__7AA_5" localSheetId="7">#REF!</definedName>
    <definedName name="__7AA_5" localSheetId="8">#REF!</definedName>
    <definedName name="__7AA_5" localSheetId="9">#REF!</definedName>
    <definedName name="__7AA_5" localSheetId="10">#REF!</definedName>
    <definedName name="__7AA_5" localSheetId="11">#REF!</definedName>
    <definedName name="__7AA_5" localSheetId="12">#REF!</definedName>
    <definedName name="__7AA_5" localSheetId="13">#REF!</definedName>
    <definedName name="__7AA_5">#REF!</definedName>
    <definedName name="__8B_1" localSheetId="25">#REF!</definedName>
    <definedName name="__8B_1" localSheetId="34">#REF!</definedName>
    <definedName name="__8B_1" localSheetId="27">#REF!</definedName>
    <definedName name="__8B_1" localSheetId="28">#REF!</definedName>
    <definedName name="__8B_1" localSheetId="29">#REF!</definedName>
    <definedName name="__8B_1" localSheetId="30">#REF!</definedName>
    <definedName name="__8B_1" localSheetId="31">#REF!</definedName>
    <definedName name="__8B_1" localSheetId="32">#REF!</definedName>
    <definedName name="__8B_1" localSheetId="33">#REF!</definedName>
    <definedName name="__8B_1" localSheetId="5">#REF!</definedName>
    <definedName name="__8B_1" localSheetId="6">#REF!</definedName>
    <definedName name="__8B_1" localSheetId="17">#REF!</definedName>
    <definedName name="__8B_1" localSheetId="18">#REF!</definedName>
    <definedName name="__8B_1" localSheetId="20">#REF!</definedName>
    <definedName name="__8B_1" localSheetId="21">#REF!</definedName>
    <definedName name="__8B_1" localSheetId="22">#REF!</definedName>
    <definedName name="__8B_1" localSheetId="23">#REF!</definedName>
    <definedName name="__8B_1" localSheetId="7">#REF!</definedName>
    <definedName name="__8B_1" localSheetId="8">#REF!</definedName>
    <definedName name="__8B_1" localSheetId="9">#REF!</definedName>
    <definedName name="__8B_1" localSheetId="10">#REF!</definedName>
    <definedName name="__8B_1" localSheetId="11">#REF!</definedName>
    <definedName name="__8B_1" localSheetId="12">#REF!</definedName>
    <definedName name="__8B_1" localSheetId="13">#REF!</definedName>
    <definedName name="__8B_1">#REF!</definedName>
    <definedName name="__9B_2" localSheetId="25">#REF!</definedName>
    <definedName name="__9B_2" localSheetId="34">#REF!</definedName>
    <definedName name="__9B_2" localSheetId="27">#REF!</definedName>
    <definedName name="__9B_2" localSheetId="28">#REF!</definedName>
    <definedName name="__9B_2" localSheetId="29">#REF!</definedName>
    <definedName name="__9B_2" localSheetId="30">#REF!</definedName>
    <definedName name="__9B_2" localSheetId="31">#REF!</definedName>
    <definedName name="__9B_2" localSheetId="32">#REF!</definedName>
    <definedName name="__9B_2" localSheetId="33">#REF!</definedName>
    <definedName name="__9B_2" localSheetId="5">#REF!</definedName>
    <definedName name="__9B_2" localSheetId="6">#REF!</definedName>
    <definedName name="__9B_2" localSheetId="17">#REF!</definedName>
    <definedName name="__9B_2" localSheetId="18">#REF!</definedName>
    <definedName name="__9B_2" localSheetId="20">#REF!</definedName>
    <definedName name="__9B_2" localSheetId="21">#REF!</definedName>
    <definedName name="__9B_2" localSheetId="22">#REF!</definedName>
    <definedName name="__9B_2" localSheetId="23">#REF!</definedName>
    <definedName name="__9B_2" localSheetId="7">#REF!</definedName>
    <definedName name="__9B_2" localSheetId="8">#REF!</definedName>
    <definedName name="__9B_2" localSheetId="9">#REF!</definedName>
    <definedName name="__9B_2" localSheetId="10">#REF!</definedName>
    <definedName name="__9B_2" localSheetId="11">#REF!</definedName>
    <definedName name="__9B_2" localSheetId="12">#REF!</definedName>
    <definedName name="__9B_2" localSheetId="13">#REF!</definedName>
    <definedName name="__9B_2">#REF!</definedName>
    <definedName name="_10B_3" localSheetId="25">#REF!</definedName>
    <definedName name="_10B_3" localSheetId="34">#REF!</definedName>
    <definedName name="_10B_3" localSheetId="2">#REF!</definedName>
    <definedName name="_10B_3" localSheetId="1">#REF!</definedName>
    <definedName name="_10B_3" localSheetId="27">#REF!</definedName>
    <definedName name="_10B_3" localSheetId="28">#REF!</definedName>
    <definedName name="_10B_3" localSheetId="29">#REF!</definedName>
    <definedName name="_10B_3" localSheetId="30">#REF!</definedName>
    <definedName name="_10B_3" localSheetId="31">#REF!</definedName>
    <definedName name="_10B_3" localSheetId="32">#REF!</definedName>
    <definedName name="_10B_3" localSheetId="33">#REF!</definedName>
    <definedName name="_10B_3" localSheetId="4">#REF!</definedName>
    <definedName name="_10B_3" localSheetId="5">#REF!</definedName>
    <definedName name="_10B_3" localSheetId="6">#REF!</definedName>
    <definedName name="_10B_3" localSheetId="16">#REF!</definedName>
    <definedName name="_10B_3" localSheetId="17">#REF!</definedName>
    <definedName name="_10B_3" localSheetId="18">#REF!</definedName>
    <definedName name="_10B_3" localSheetId="20">#REF!</definedName>
    <definedName name="_10B_3" localSheetId="21">#REF!</definedName>
    <definedName name="_10B_3" localSheetId="22">#REF!</definedName>
    <definedName name="_10B_3" localSheetId="23">#REF!</definedName>
    <definedName name="_10B_3" localSheetId="7">#REF!</definedName>
    <definedName name="_10B_3" localSheetId="8">#REF!</definedName>
    <definedName name="_10B_3" localSheetId="9">#REF!</definedName>
    <definedName name="_10B_3" localSheetId="10">#REF!</definedName>
    <definedName name="_10B_3" localSheetId="11">#REF!</definedName>
    <definedName name="_10B_3" localSheetId="12">#REF!</definedName>
    <definedName name="_10B_3" localSheetId="13">#REF!</definedName>
    <definedName name="_10B_3">#REF!</definedName>
    <definedName name="_10B_4" localSheetId="27">#REF!</definedName>
    <definedName name="_10B_4">#REF!</definedName>
    <definedName name="_11B_4" localSheetId="25">#REF!</definedName>
    <definedName name="_11B_4" localSheetId="34">#REF!</definedName>
    <definedName name="_11B_4" localSheetId="2">#REF!</definedName>
    <definedName name="_11B_4" localSheetId="1">#REF!</definedName>
    <definedName name="_11B_4" localSheetId="27">#REF!</definedName>
    <definedName name="_11B_4" localSheetId="28">#REF!</definedName>
    <definedName name="_11B_4" localSheetId="29">#REF!</definedName>
    <definedName name="_11B_4" localSheetId="30">#REF!</definedName>
    <definedName name="_11B_4" localSheetId="31">#REF!</definedName>
    <definedName name="_11B_4" localSheetId="32">#REF!</definedName>
    <definedName name="_11B_4" localSheetId="33">#REF!</definedName>
    <definedName name="_11B_4" localSheetId="4">#REF!</definedName>
    <definedName name="_11B_4" localSheetId="5">#REF!</definedName>
    <definedName name="_11B_4" localSheetId="6">#REF!</definedName>
    <definedName name="_11B_4" localSheetId="16">#REF!</definedName>
    <definedName name="_11B_4" localSheetId="17">#REF!</definedName>
    <definedName name="_11B_4" localSheetId="18">#REF!</definedName>
    <definedName name="_11B_4" localSheetId="20">#REF!</definedName>
    <definedName name="_11B_4" localSheetId="21">#REF!</definedName>
    <definedName name="_11B_4" localSheetId="22">#REF!</definedName>
    <definedName name="_11B_4" localSheetId="23">#REF!</definedName>
    <definedName name="_11B_4" localSheetId="7">#REF!</definedName>
    <definedName name="_11B_4" localSheetId="8">#REF!</definedName>
    <definedName name="_11B_4" localSheetId="9">#REF!</definedName>
    <definedName name="_11B_4" localSheetId="10">#REF!</definedName>
    <definedName name="_11B_4" localSheetId="11">#REF!</definedName>
    <definedName name="_11B_4" localSheetId="12">#REF!</definedName>
    <definedName name="_11B_4" localSheetId="13">#REF!</definedName>
    <definedName name="_11B_4">#REF!</definedName>
    <definedName name="_12B_5" localSheetId="25">#REF!</definedName>
    <definedName name="_12B_5" localSheetId="34">#REF!</definedName>
    <definedName name="_12B_5" localSheetId="2">#REF!</definedName>
    <definedName name="_12B_5" localSheetId="1">#REF!</definedName>
    <definedName name="_12B_5" localSheetId="27">#REF!</definedName>
    <definedName name="_12B_5" localSheetId="28">#REF!</definedName>
    <definedName name="_12B_5" localSheetId="29">#REF!</definedName>
    <definedName name="_12B_5" localSheetId="30">#REF!</definedName>
    <definedName name="_12B_5" localSheetId="31">#REF!</definedName>
    <definedName name="_12B_5" localSheetId="32">#REF!</definedName>
    <definedName name="_12B_5" localSheetId="33">#REF!</definedName>
    <definedName name="_12B_5" localSheetId="4">#REF!</definedName>
    <definedName name="_12B_5" localSheetId="5">#REF!</definedName>
    <definedName name="_12B_5" localSheetId="6">#REF!</definedName>
    <definedName name="_12B_5" localSheetId="16">#REF!</definedName>
    <definedName name="_12B_5" localSheetId="17">#REF!</definedName>
    <definedName name="_12B_5" localSheetId="18">#REF!</definedName>
    <definedName name="_12B_5" localSheetId="20">#REF!</definedName>
    <definedName name="_12B_5" localSheetId="21">#REF!</definedName>
    <definedName name="_12B_5" localSheetId="22">#REF!</definedName>
    <definedName name="_12B_5" localSheetId="23">#REF!</definedName>
    <definedName name="_12B_5" localSheetId="7">#REF!</definedName>
    <definedName name="_12B_5" localSheetId="8">#REF!</definedName>
    <definedName name="_12B_5" localSheetId="9">#REF!</definedName>
    <definedName name="_12B_5" localSheetId="10">#REF!</definedName>
    <definedName name="_12B_5" localSheetId="11">#REF!</definedName>
    <definedName name="_12B_5" localSheetId="12">#REF!</definedName>
    <definedName name="_12B_5" localSheetId="13">#REF!</definedName>
    <definedName name="_12B_5">#REF!</definedName>
    <definedName name="_13bb_1" localSheetId="25">#REF!</definedName>
    <definedName name="_13bb_1" localSheetId="34">#REF!</definedName>
    <definedName name="_13bb_1" localSheetId="2">#REF!</definedName>
    <definedName name="_13bb_1" localSheetId="1">#REF!</definedName>
    <definedName name="_13bb_1" localSheetId="27">#REF!</definedName>
    <definedName name="_13bb_1" localSheetId="28">#REF!</definedName>
    <definedName name="_13bb_1" localSheetId="29">#REF!</definedName>
    <definedName name="_13bb_1" localSheetId="30">#REF!</definedName>
    <definedName name="_13bb_1" localSheetId="31">#REF!</definedName>
    <definedName name="_13bb_1" localSheetId="32">#REF!</definedName>
    <definedName name="_13bb_1" localSheetId="33">#REF!</definedName>
    <definedName name="_13bb_1" localSheetId="4">#REF!</definedName>
    <definedName name="_13bb_1" localSheetId="5">#REF!</definedName>
    <definedName name="_13bb_1" localSheetId="6">#REF!</definedName>
    <definedName name="_13bb_1" localSheetId="16">#REF!</definedName>
    <definedName name="_13bb_1" localSheetId="17">#REF!</definedName>
    <definedName name="_13bb_1" localSheetId="18">#REF!</definedName>
    <definedName name="_13bb_1" localSheetId="20">#REF!</definedName>
    <definedName name="_13bb_1" localSheetId="21">#REF!</definedName>
    <definedName name="_13bb_1" localSheetId="22">#REF!</definedName>
    <definedName name="_13bb_1" localSheetId="23">#REF!</definedName>
    <definedName name="_13bb_1" localSheetId="7">#REF!</definedName>
    <definedName name="_13bb_1" localSheetId="8">#REF!</definedName>
    <definedName name="_13bb_1" localSheetId="9">#REF!</definedName>
    <definedName name="_13bb_1" localSheetId="10">#REF!</definedName>
    <definedName name="_13bb_1" localSheetId="11">#REF!</definedName>
    <definedName name="_13bb_1" localSheetId="12">#REF!</definedName>
    <definedName name="_13bb_1" localSheetId="13">#REF!</definedName>
    <definedName name="_13bb_1">#REF!</definedName>
    <definedName name="_14bb_2" localSheetId="25">#REF!</definedName>
    <definedName name="_14bb_2" localSheetId="34">#REF!</definedName>
    <definedName name="_14bb_2" localSheetId="2">#REF!</definedName>
    <definedName name="_14bb_2" localSheetId="1">#REF!</definedName>
    <definedName name="_14bb_2" localSheetId="27">#REF!</definedName>
    <definedName name="_14bb_2" localSheetId="28">#REF!</definedName>
    <definedName name="_14bb_2" localSheetId="29">#REF!</definedName>
    <definedName name="_14bb_2" localSheetId="30">#REF!</definedName>
    <definedName name="_14bb_2" localSheetId="31">#REF!</definedName>
    <definedName name="_14bb_2" localSheetId="32">#REF!</definedName>
    <definedName name="_14bb_2" localSheetId="33">#REF!</definedName>
    <definedName name="_14bb_2" localSheetId="4">#REF!</definedName>
    <definedName name="_14bb_2" localSheetId="5">#REF!</definedName>
    <definedName name="_14bb_2" localSheetId="6">#REF!</definedName>
    <definedName name="_14bb_2" localSheetId="16">#REF!</definedName>
    <definedName name="_14bb_2" localSheetId="17">#REF!</definedName>
    <definedName name="_14bb_2" localSheetId="18">#REF!</definedName>
    <definedName name="_14bb_2" localSheetId="20">#REF!</definedName>
    <definedName name="_14bb_2" localSheetId="21">#REF!</definedName>
    <definedName name="_14bb_2" localSheetId="22">#REF!</definedName>
    <definedName name="_14bb_2" localSheetId="23">#REF!</definedName>
    <definedName name="_14bb_2" localSheetId="7">#REF!</definedName>
    <definedName name="_14bb_2" localSheetId="8">#REF!</definedName>
    <definedName name="_14bb_2" localSheetId="9">#REF!</definedName>
    <definedName name="_14bb_2" localSheetId="10">#REF!</definedName>
    <definedName name="_14bb_2" localSheetId="11">#REF!</definedName>
    <definedName name="_14bb_2" localSheetId="12">#REF!</definedName>
    <definedName name="_14bb_2" localSheetId="13">#REF!</definedName>
    <definedName name="_14bb_2">#REF!</definedName>
    <definedName name="_15cc_1" localSheetId="25">#REF!</definedName>
    <definedName name="_15cc_1" localSheetId="34">#REF!</definedName>
    <definedName name="_15cc_1" localSheetId="2">#REF!</definedName>
    <definedName name="_15cc_1" localSheetId="1">#REF!</definedName>
    <definedName name="_15cc_1" localSheetId="27">#REF!</definedName>
    <definedName name="_15cc_1" localSheetId="28">#REF!</definedName>
    <definedName name="_15cc_1" localSheetId="29">#REF!</definedName>
    <definedName name="_15cc_1" localSheetId="30">#REF!</definedName>
    <definedName name="_15cc_1" localSheetId="31">#REF!</definedName>
    <definedName name="_15cc_1" localSheetId="32">#REF!</definedName>
    <definedName name="_15cc_1" localSheetId="33">#REF!</definedName>
    <definedName name="_15cc_1" localSheetId="4">#REF!</definedName>
    <definedName name="_15cc_1" localSheetId="5">#REF!</definedName>
    <definedName name="_15cc_1" localSheetId="6">#REF!</definedName>
    <definedName name="_15cc_1" localSheetId="16">#REF!</definedName>
    <definedName name="_15cc_1" localSheetId="17">#REF!</definedName>
    <definedName name="_15cc_1" localSheetId="18">#REF!</definedName>
    <definedName name="_15cc_1" localSheetId="20">#REF!</definedName>
    <definedName name="_15cc_1" localSheetId="21">#REF!</definedName>
    <definedName name="_15cc_1" localSheetId="22">#REF!</definedName>
    <definedName name="_15cc_1" localSheetId="23">#REF!</definedName>
    <definedName name="_15cc_1" localSheetId="7">#REF!</definedName>
    <definedName name="_15cc_1" localSheetId="8">#REF!</definedName>
    <definedName name="_15cc_1" localSheetId="9">#REF!</definedName>
    <definedName name="_15cc_1" localSheetId="10">#REF!</definedName>
    <definedName name="_15cc_1" localSheetId="11">#REF!</definedName>
    <definedName name="_15cc_1" localSheetId="12">#REF!</definedName>
    <definedName name="_15cc_1" localSheetId="13">#REF!</definedName>
    <definedName name="_15cc_1">#REF!</definedName>
    <definedName name="_16cc_2" localSheetId="25">#REF!</definedName>
    <definedName name="_16cc_2" localSheetId="34">#REF!</definedName>
    <definedName name="_16cc_2" localSheetId="2">#REF!</definedName>
    <definedName name="_16cc_2" localSheetId="1">#REF!</definedName>
    <definedName name="_16cc_2" localSheetId="27">#REF!</definedName>
    <definedName name="_16cc_2" localSheetId="28">#REF!</definedName>
    <definedName name="_16cc_2" localSheetId="29">#REF!</definedName>
    <definedName name="_16cc_2" localSheetId="30">#REF!</definedName>
    <definedName name="_16cc_2" localSheetId="31">#REF!</definedName>
    <definedName name="_16cc_2" localSheetId="32">#REF!</definedName>
    <definedName name="_16cc_2" localSheetId="33">#REF!</definedName>
    <definedName name="_16cc_2" localSheetId="4">#REF!</definedName>
    <definedName name="_16cc_2" localSheetId="5">#REF!</definedName>
    <definedName name="_16cc_2" localSheetId="6">#REF!</definedName>
    <definedName name="_16cc_2" localSheetId="16">#REF!</definedName>
    <definedName name="_16cc_2" localSheetId="17">#REF!</definedName>
    <definedName name="_16cc_2" localSheetId="18">#REF!</definedName>
    <definedName name="_16cc_2" localSheetId="20">#REF!</definedName>
    <definedName name="_16cc_2" localSheetId="21">#REF!</definedName>
    <definedName name="_16cc_2" localSheetId="22">#REF!</definedName>
    <definedName name="_16cc_2" localSheetId="23">#REF!</definedName>
    <definedName name="_16cc_2" localSheetId="7">#REF!</definedName>
    <definedName name="_16cc_2" localSheetId="8">#REF!</definedName>
    <definedName name="_16cc_2" localSheetId="9">#REF!</definedName>
    <definedName name="_16cc_2" localSheetId="10">#REF!</definedName>
    <definedName name="_16cc_2" localSheetId="11">#REF!</definedName>
    <definedName name="_16cc_2" localSheetId="12">#REF!</definedName>
    <definedName name="_16cc_2" localSheetId="13">#REF!</definedName>
    <definedName name="_16cc_2">#REF!</definedName>
    <definedName name="_17MukaDepan_1" localSheetId="25">#REF!</definedName>
    <definedName name="_17MukaDepan_1" localSheetId="34">#REF!</definedName>
    <definedName name="_17MukaDepan_1" localSheetId="2">#REF!</definedName>
    <definedName name="_17MukaDepan_1" localSheetId="1">#REF!</definedName>
    <definedName name="_17MukaDepan_1" localSheetId="27">#REF!</definedName>
    <definedName name="_17MukaDepan_1" localSheetId="28">#REF!</definedName>
    <definedName name="_17MukaDepan_1" localSheetId="29">#REF!</definedName>
    <definedName name="_17MukaDepan_1" localSheetId="30">#REF!</definedName>
    <definedName name="_17MukaDepan_1" localSheetId="31">#REF!</definedName>
    <definedName name="_17MukaDepan_1" localSheetId="32">#REF!</definedName>
    <definedName name="_17MukaDepan_1" localSheetId="33">#REF!</definedName>
    <definedName name="_17MukaDepan_1" localSheetId="4">#REF!</definedName>
    <definedName name="_17MukaDepan_1" localSheetId="5">#REF!</definedName>
    <definedName name="_17MukaDepan_1" localSheetId="6">#REF!</definedName>
    <definedName name="_17MukaDepan_1" localSheetId="16">#REF!</definedName>
    <definedName name="_17MukaDepan_1" localSheetId="17">#REF!</definedName>
    <definedName name="_17MukaDepan_1" localSheetId="18">#REF!</definedName>
    <definedName name="_17MukaDepan_1" localSheetId="20">#REF!</definedName>
    <definedName name="_17MukaDepan_1" localSheetId="21">#REF!</definedName>
    <definedName name="_17MukaDepan_1" localSheetId="22">#REF!</definedName>
    <definedName name="_17MukaDepan_1" localSheetId="23">#REF!</definedName>
    <definedName name="_17MukaDepan_1" localSheetId="7">#REF!</definedName>
    <definedName name="_17MukaDepan_1" localSheetId="8">#REF!</definedName>
    <definedName name="_17MukaDepan_1" localSheetId="9">#REF!</definedName>
    <definedName name="_17MukaDepan_1" localSheetId="10">#REF!</definedName>
    <definedName name="_17MukaDepan_1" localSheetId="11">#REF!</definedName>
    <definedName name="_17MukaDepan_1" localSheetId="12">#REF!</definedName>
    <definedName name="_17MukaDepan_1" localSheetId="13">#REF!</definedName>
    <definedName name="_17MukaDepan_1">#REF!</definedName>
    <definedName name="_18new_1" localSheetId="25">#REF!</definedName>
    <definedName name="_18new_1" localSheetId="34">#REF!</definedName>
    <definedName name="_18new_1" localSheetId="2">#REF!</definedName>
    <definedName name="_18new_1" localSheetId="1">#REF!</definedName>
    <definedName name="_18new_1" localSheetId="27">#REF!</definedName>
    <definedName name="_18new_1" localSheetId="28">#REF!</definedName>
    <definedName name="_18new_1" localSheetId="29">#REF!</definedName>
    <definedName name="_18new_1" localSheetId="30">#REF!</definedName>
    <definedName name="_18new_1" localSheetId="31">#REF!</definedName>
    <definedName name="_18new_1" localSheetId="32">#REF!</definedName>
    <definedName name="_18new_1" localSheetId="33">#REF!</definedName>
    <definedName name="_18new_1" localSheetId="4">#REF!</definedName>
    <definedName name="_18new_1" localSheetId="5">#REF!</definedName>
    <definedName name="_18new_1" localSheetId="6">#REF!</definedName>
    <definedName name="_18new_1" localSheetId="16">#REF!</definedName>
    <definedName name="_18new_1" localSheetId="17">#REF!</definedName>
    <definedName name="_18new_1" localSheetId="18">#REF!</definedName>
    <definedName name="_18new_1" localSheetId="20">#REF!</definedName>
    <definedName name="_18new_1" localSheetId="21">#REF!</definedName>
    <definedName name="_18new_1" localSheetId="22">#REF!</definedName>
    <definedName name="_18new_1" localSheetId="23">#REF!</definedName>
    <definedName name="_18new_1" localSheetId="7">#REF!</definedName>
    <definedName name="_18new_1" localSheetId="8">#REF!</definedName>
    <definedName name="_18new_1" localSheetId="9">#REF!</definedName>
    <definedName name="_18new_1" localSheetId="10">#REF!</definedName>
    <definedName name="_18new_1" localSheetId="11">#REF!</definedName>
    <definedName name="_18new_1" localSheetId="12">#REF!</definedName>
    <definedName name="_18new_1" localSheetId="13">#REF!</definedName>
    <definedName name="_18new_1">#REF!</definedName>
    <definedName name="_19new_2" localSheetId="25">#REF!</definedName>
    <definedName name="_19new_2" localSheetId="34">#REF!</definedName>
    <definedName name="_19new_2" localSheetId="2">#REF!</definedName>
    <definedName name="_19new_2" localSheetId="1">#REF!</definedName>
    <definedName name="_19new_2" localSheetId="27">#REF!</definedName>
    <definedName name="_19new_2" localSheetId="28">#REF!</definedName>
    <definedName name="_19new_2" localSheetId="29">#REF!</definedName>
    <definedName name="_19new_2" localSheetId="30">#REF!</definedName>
    <definedName name="_19new_2" localSheetId="31">#REF!</definedName>
    <definedName name="_19new_2" localSheetId="32">#REF!</definedName>
    <definedName name="_19new_2" localSheetId="33">#REF!</definedName>
    <definedName name="_19new_2" localSheetId="4">#REF!</definedName>
    <definedName name="_19new_2" localSheetId="5">#REF!</definedName>
    <definedName name="_19new_2" localSheetId="6">#REF!</definedName>
    <definedName name="_19new_2" localSheetId="16">#REF!</definedName>
    <definedName name="_19new_2" localSheetId="17">#REF!</definedName>
    <definedName name="_19new_2" localSheetId="18">#REF!</definedName>
    <definedName name="_19new_2" localSheetId="20">#REF!</definedName>
    <definedName name="_19new_2" localSheetId="21">#REF!</definedName>
    <definedName name="_19new_2" localSheetId="22">#REF!</definedName>
    <definedName name="_19new_2" localSheetId="23">#REF!</definedName>
    <definedName name="_19new_2" localSheetId="7">#REF!</definedName>
    <definedName name="_19new_2" localSheetId="8">#REF!</definedName>
    <definedName name="_19new_2" localSheetId="9">#REF!</definedName>
    <definedName name="_19new_2" localSheetId="10">#REF!</definedName>
    <definedName name="_19new_2" localSheetId="11">#REF!</definedName>
    <definedName name="_19new_2" localSheetId="12">#REF!</definedName>
    <definedName name="_19new_2" localSheetId="13">#REF!</definedName>
    <definedName name="_19new_2">#REF!</definedName>
    <definedName name="_1a_1" localSheetId="25">#REF!</definedName>
    <definedName name="_1a_1" localSheetId="34">#REF!</definedName>
    <definedName name="_1a_1" localSheetId="2">#REF!</definedName>
    <definedName name="_1a_1" localSheetId="1">#REF!</definedName>
    <definedName name="_1a_1" localSheetId="27">#REF!</definedName>
    <definedName name="_1a_1" localSheetId="28">#REF!</definedName>
    <definedName name="_1a_1" localSheetId="29">#REF!</definedName>
    <definedName name="_1a_1" localSheetId="30">#REF!</definedName>
    <definedName name="_1a_1" localSheetId="31">#REF!</definedName>
    <definedName name="_1a_1" localSheetId="32">#REF!</definedName>
    <definedName name="_1a_1" localSheetId="33">#REF!</definedName>
    <definedName name="_1a_1" localSheetId="4">#REF!</definedName>
    <definedName name="_1a_1" localSheetId="5">#REF!</definedName>
    <definedName name="_1a_1" localSheetId="6">#REF!</definedName>
    <definedName name="_1a_1" localSheetId="16">#REF!</definedName>
    <definedName name="_1a_1" localSheetId="17">#REF!</definedName>
    <definedName name="_1a_1" localSheetId="18">#REF!</definedName>
    <definedName name="_1a_1" localSheetId="20">#REF!</definedName>
    <definedName name="_1a_1" localSheetId="21">#REF!</definedName>
    <definedName name="_1a_1" localSheetId="22">#REF!</definedName>
    <definedName name="_1a_1" localSheetId="23">#REF!</definedName>
    <definedName name="_1a_1" localSheetId="7">#REF!</definedName>
    <definedName name="_1a_1" localSheetId="8">#REF!</definedName>
    <definedName name="_1a_1" localSheetId="9">#REF!</definedName>
    <definedName name="_1a_1" localSheetId="10">#REF!</definedName>
    <definedName name="_1a_1" localSheetId="11">#REF!</definedName>
    <definedName name="_1a_1" localSheetId="12">#REF!</definedName>
    <definedName name="_1a_1" localSheetId="13">#REF!</definedName>
    <definedName name="_1a_1">#REF!</definedName>
    <definedName name="_20Pg_1" localSheetId="25">#REF!</definedName>
    <definedName name="_20Pg_1" localSheetId="34">#REF!</definedName>
    <definedName name="_20Pg_1" localSheetId="2">#REF!</definedName>
    <definedName name="_20Pg_1" localSheetId="1">#REF!</definedName>
    <definedName name="_20Pg_1" localSheetId="27">#REF!</definedName>
    <definedName name="_20Pg_1" localSheetId="28">#REF!</definedName>
    <definedName name="_20Pg_1" localSheetId="29">#REF!</definedName>
    <definedName name="_20Pg_1" localSheetId="30">#REF!</definedName>
    <definedName name="_20Pg_1" localSheetId="31">#REF!</definedName>
    <definedName name="_20Pg_1" localSheetId="32">#REF!</definedName>
    <definedName name="_20Pg_1" localSheetId="33">#REF!</definedName>
    <definedName name="_20Pg_1" localSheetId="4">#REF!</definedName>
    <definedName name="_20Pg_1" localSheetId="5">#REF!</definedName>
    <definedName name="_20Pg_1" localSheetId="6">#REF!</definedName>
    <definedName name="_20Pg_1" localSheetId="16">#REF!</definedName>
    <definedName name="_20Pg_1" localSheetId="17">#REF!</definedName>
    <definedName name="_20Pg_1" localSheetId="18">#REF!</definedName>
    <definedName name="_20Pg_1" localSheetId="20">#REF!</definedName>
    <definedName name="_20Pg_1" localSheetId="21">#REF!</definedName>
    <definedName name="_20Pg_1" localSheetId="22">#REF!</definedName>
    <definedName name="_20Pg_1" localSheetId="23">#REF!</definedName>
    <definedName name="_20Pg_1" localSheetId="7">#REF!</definedName>
    <definedName name="_20Pg_1" localSheetId="8">#REF!</definedName>
    <definedName name="_20Pg_1" localSheetId="9">#REF!</definedName>
    <definedName name="_20Pg_1" localSheetId="10">#REF!</definedName>
    <definedName name="_20Pg_1" localSheetId="11">#REF!</definedName>
    <definedName name="_20Pg_1" localSheetId="12">#REF!</definedName>
    <definedName name="_20Pg_1" localSheetId="13">#REF!</definedName>
    <definedName name="_20Pg_1">#REF!</definedName>
    <definedName name="_21Z_8106A741_5A1C_11D7_A90D_00D0B7DB5195_.wvu.Cols_1" localSheetId="35">#REF!</definedName>
    <definedName name="_21Z_8106A741_5A1C_11D7_A90D_00D0B7DB5195_.wvu.Cols_1" localSheetId="34">#REF!</definedName>
    <definedName name="_21Z_8106A741_5A1C_11D7_A90D_00D0B7DB5195_.wvu.Cols_1" localSheetId="2">#REF!</definedName>
    <definedName name="_21Z_8106A741_5A1C_11D7_A90D_00D0B7DB5195_.wvu.Cols_1" localSheetId="1">#REF!</definedName>
    <definedName name="_21Z_8106A741_5A1C_11D7_A90D_00D0B7DB5195_.wvu.Cols_1" localSheetId="27">#REF!</definedName>
    <definedName name="_21Z_8106A741_5A1C_11D7_A90D_00D0B7DB5195_.wvu.Cols_1" localSheetId="28">#REF!</definedName>
    <definedName name="_21Z_8106A741_5A1C_11D7_A90D_00D0B7DB5195_.wvu.Cols_1" localSheetId="29">#REF!</definedName>
    <definedName name="_21Z_8106A741_5A1C_11D7_A90D_00D0B7DB5195_.wvu.Cols_1" localSheetId="30">#REF!</definedName>
    <definedName name="_21Z_8106A741_5A1C_11D7_A90D_00D0B7DB5195_.wvu.Cols_1" localSheetId="31">#REF!</definedName>
    <definedName name="_21Z_8106A741_5A1C_11D7_A90D_00D0B7DB5195_.wvu.Cols_1" localSheetId="32">#REF!</definedName>
    <definedName name="_21Z_8106A741_5A1C_11D7_A90D_00D0B7DB5195_.wvu.Cols_1" localSheetId="33">#REF!</definedName>
    <definedName name="_21Z_8106A741_5A1C_11D7_A90D_00D0B7DB5195_.wvu.Cols_1" localSheetId="17">#REF!</definedName>
    <definedName name="_21Z_8106A741_5A1C_11D7_A90D_00D0B7DB5195_.wvu.Cols_1" localSheetId="20">#REF!</definedName>
    <definedName name="_21Z_8106A741_5A1C_11D7_A90D_00D0B7DB5195_.wvu.Cols_1" localSheetId="21">#REF!</definedName>
    <definedName name="_21Z_8106A741_5A1C_11D7_A90D_00D0B7DB5195_.wvu.Cols_1" localSheetId="9">'Soalan 4(ms8-11)'!$BA:$BA</definedName>
    <definedName name="_21Z_8106A741_5A1C_11D7_A90D_00D0B7DB5195_.wvu.Cols_1" localSheetId="11">#REF!</definedName>
    <definedName name="_21Z_8106A741_5A1C_11D7_A90D_00D0B7DB5195_.wvu.Cols_1" localSheetId="12">#REF!</definedName>
    <definedName name="_21Z_8106A741_5A1C_11D7_A90D_00D0B7DB5195_.wvu.Cols_1">#REF!</definedName>
    <definedName name="_21Z_8106A741_5A1C_11D7_A90D_00D0B7DB5195_.wvu.PrintArea_2" localSheetId="25">#REF!</definedName>
    <definedName name="_21Z_8106A741_5A1C_11D7_A90D_00D0B7DB5195_.wvu.PrintArea_2" localSheetId="34">#REF!</definedName>
    <definedName name="_21Z_8106A741_5A1C_11D7_A90D_00D0B7DB5195_.wvu.PrintArea_2" localSheetId="2">#REF!</definedName>
    <definedName name="_21Z_8106A741_5A1C_11D7_A90D_00D0B7DB5195_.wvu.PrintArea_2" localSheetId="1">#REF!</definedName>
    <definedName name="_21Z_8106A741_5A1C_11D7_A90D_00D0B7DB5195_.wvu.PrintArea_2" localSheetId="27">#REF!</definedName>
    <definedName name="_21Z_8106A741_5A1C_11D7_A90D_00D0B7DB5195_.wvu.PrintArea_2" localSheetId="28">#REF!</definedName>
    <definedName name="_21Z_8106A741_5A1C_11D7_A90D_00D0B7DB5195_.wvu.PrintArea_2" localSheetId="29">#REF!</definedName>
    <definedName name="_21Z_8106A741_5A1C_11D7_A90D_00D0B7DB5195_.wvu.PrintArea_2" localSheetId="30">#REF!</definedName>
    <definedName name="_21Z_8106A741_5A1C_11D7_A90D_00D0B7DB5195_.wvu.PrintArea_2" localSheetId="31">#REF!</definedName>
    <definedName name="_21Z_8106A741_5A1C_11D7_A90D_00D0B7DB5195_.wvu.PrintArea_2" localSheetId="32">#REF!</definedName>
    <definedName name="_21Z_8106A741_5A1C_11D7_A90D_00D0B7DB5195_.wvu.PrintArea_2" localSheetId="33">#REF!</definedName>
    <definedName name="_21Z_8106A741_5A1C_11D7_A90D_00D0B7DB5195_.wvu.PrintArea_2" localSheetId="5">#REF!</definedName>
    <definedName name="_21Z_8106A741_5A1C_11D7_A90D_00D0B7DB5195_.wvu.PrintArea_2" localSheetId="6">#REF!</definedName>
    <definedName name="_21Z_8106A741_5A1C_11D7_A90D_00D0B7DB5195_.wvu.PrintArea_2" localSheetId="16">#REF!</definedName>
    <definedName name="_21Z_8106A741_5A1C_11D7_A90D_00D0B7DB5195_.wvu.PrintArea_2" localSheetId="17">#REF!</definedName>
    <definedName name="_21Z_8106A741_5A1C_11D7_A90D_00D0B7DB5195_.wvu.PrintArea_2" localSheetId="18">#REF!</definedName>
    <definedName name="_21Z_8106A741_5A1C_11D7_A90D_00D0B7DB5195_.wvu.PrintArea_2" localSheetId="20">#REF!</definedName>
    <definedName name="_21Z_8106A741_5A1C_11D7_A90D_00D0B7DB5195_.wvu.PrintArea_2" localSheetId="21">#REF!</definedName>
    <definedName name="_21Z_8106A741_5A1C_11D7_A90D_00D0B7DB5195_.wvu.PrintArea_2" localSheetId="22">#REF!</definedName>
    <definedName name="_21Z_8106A741_5A1C_11D7_A90D_00D0B7DB5195_.wvu.PrintArea_2" localSheetId="23">#REF!</definedName>
    <definedName name="_21Z_8106A741_5A1C_11D7_A90D_00D0B7DB5195_.wvu.PrintArea_2" localSheetId="7">#REF!</definedName>
    <definedName name="_21Z_8106A741_5A1C_11D7_A90D_00D0B7DB5195_.wvu.PrintArea_2" localSheetId="8">#REF!</definedName>
    <definedName name="_21Z_8106A741_5A1C_11D7_A90D_00D0B7DB5195_.wvu.PrintArea_2" localSheetId="9">#REF!</definedName>
    <definedName name="_21Z_8106A741_5A1C_11D7_A90D_00D0B7DB5195_.wvu.PrintArea_2" localSheetId="10">#REF!</definedName>
    <definedName name="_21Z_8106A741_5A1C_11D7_A90D_00D0B7DB5195_.wvu.PrintArea_2" localSheetId="11">#REF!</definedName>
    <definedName name="_21Z_8106A741_5A1C_11D7_A90D_00D0B7DB5195_.wvu.PrintArea_2" localSheetId="12">#REF!</definedName>
    <definedName name="_21Z_8106A741_5A1C_11D7_A90D_00D0B7DB5195_.wvu.PrintArea_2" localSheetId="13">#REF!</definedName>
    <definedName name="_21Z_8106A741_5A1C_11D7_A90D_00D0B7DB5195_.wvu.PrintArea_2">#REF!</definedName>
    <definedName name="_22Z_8106A741_5A1C_11D7_A90D_00D0B7DB5195_.wvu.PrintArea_1" localSheetId="25">#REF!</definedName>
    <definedName name="_22Z_8106A741_5A1C_11D7_A90D_00D0B7DB5195_.wvu.PrintArea_1" localSheetId="34">#REF!</definedName>
    <definedName name="_22Z_8106A741_5A1C_11D7_A90D_00D0B7DB5195_.wvu.PrintArea_1" localSheetId="27">#REF!</definedName>
    <definedName name="_22Z_8106A741_5A1C_11D7_A90D_00D0B7DB5195_.wvu.PrintArea_1" localSheetId="28">#REF!</definedName>
    <definedName name="_22Z_8106A741_5A1C_11D7_A90D_00D0B7DB5195_.wvu.PrintArea_1" localSheetId="29">#REF!</definedName>
    <definedName name="_22Z_8106A741_5A1C_11D7_A90D_00D0B7DB5195_.wvu.PrintArea_1" localSheetId="30">#REF!</definedName>
    <definedName name="_22Z_8106A741_5A1C_11D7_A90D_00D0B7DB5195_.wvu.PrintArea_1" localSheetId="31">#REF!</definedName>
    <definedName name="_22Z_8106A741_5A1C_11D7_A90D_00D0B7DB5195_.wvu.PrintArea_1" localSheetId="32">#REF!</definedName>
    <definedName name="_22Z_8106A741_5A1C_11D7_A90D_00D0B7DB5195_.wvu.PrintArea_1" localSheetId="33">#REF!</definedName>
    <definedName name="_22Z_8106A741_5A1C_11D7_A90D_00D0B7DB5195_.wvu.PrintArea_1" localSheetId="5">#REF!</definedName>
    <definedName name="_22Z_8106A741_5A1C_11D7_A90D_00D0B7DB5195_.wvu.PrintArea_1" localSheetId="6">#REF!</definedName>
    <definedName name="_22Z_8106A741_5A1C_11D7_A90D_00D0B7DB5195_.wvu.PrintArea_1" localSheetId="17">#REF!</definedName>
    <definedName name="_22Z_8106A741_5A1C_11D7_A90D_00D0B7DB5195_.wvu.PrintArea_1" localSheetId="18">#REF!</definedName>
    <definedName name="_22Z_8106A741_5A1C_11D7_A90D_00D0B7DB5195_.wvu.PrintArea_1" localSheetId="20">#REF!</definedName>
    <definedName name="_22Z_8106A741_5A1C_11D7_A90D_00D0B7DB5195_.wvu.PrintArea_1" localSheetId="21">#REF!</definedName>
    <definedName name="_22Z_8106A741_5A1C_11D7_A90D_00D0B7DB5195_.wvu.PrintArea_1" localSheetId="22">#REF!</definedName>
    <definedName name="_22Z_8106A741_5A1C_11D7_A90D_00D0B7DB5195_.wvu.PrintArea_1" localSheetId="23">#REF!</definedName>
    <definedName name="_22Z_8106A741_5A1C_11D7_A90D_00D0B7DB5195_.wvu.PrintArea_1" localSheetId="7">#REF!</definedName>
    <definedName name="_22Z_8106A741_5A1C_11D7_A90D_00D0B7DB5195_.wvu.PrintArea_1" localSheetId="8">#REF!</definedName>
    <definedName name="_22Z_8106A741_5A1C_11D7_A90D_00D0B7DB5195_.wvu.PrintArea_1" localSheetId="9">#REF!</definedName>
    <definedName name="_22Z_8106A741_5A1C_11D7_A90D_00D0B7DB5195_.wvu.PrintArea_1" localSheetId="10">#REF!</definedName>
    <definedName name="_22Z_8106A741_5A1C_11D7_A90D_00D0B7DB5195_.wvu.PrintArea_1" localSheetId="11">#REF!</definedName>
    <definedName name="_22Z_8106A741_5A1C_11D7_A90D_00D0B7DB5195_.wvu.PrintArea_1" localSheetId="12">#REF!</definedName>
    <definedName name="_22Z_8106A741_5A1C_11D7_A90D_00D0B7DB5195_.wvu.PrintArea_1" localSheetId="13">#REF!</definedName>
    <definedName name="_22Z_8106A741_5A1C_11D7_A90D_00D0B7DB5195_.wvu.PrintArea_1">#REF!</definedName>
    <definedName name="_22Z_8106A741_5A1C_11D7_A90D_00D0B7DB5195_.wvu.PrintArea_2" localSheetId="25">#REF!</definedName>
    <definedName name="_22Z_8106A741_5A1C_11D7_A90D_00D0B7DB5195_.wvu.PrintArea_2" localSheetId="34">#REF!</definedName>
    <definedName name="_22Z_8106A741_5A1C_11D7_A90D_00D0B7DB5195_.wvu.PrintArea_2" localSheetId="2">#REF!</definedName>
    <definedName name="_22Z_8106A741_5A1C_11D7_A90D_00D0B7DB5195_.wvu.PrintArea_2" localSheetId="1">#REF!</definedName>
    <definedName name="_22Z_8106A741_5A1C_11D7_A90D_00D0B7DB5195_.wvu.PrintArea_2" localSheetId="27">#REF!</definedName>
    <definedName name="_22Z_8106A741_5A1C_11D7_A90D_00D0B7DB5195_.wvu.PrintArea_2" localSheetId="28">#REF!</definedName>
    <definedName name="_22Z_8106A741_5A1C_11D7_A90D_00D0B7DB5195_.wvu.PrintArea_2" localSheetId="29">#REF!</definedName>
    <definedName name="_22Z_8106A741_5A1C_11D7_A90D_00D0B7DB5195_.wvu.PrintArea_2" localSheetId="30">#REF!</definedName>
    <definedName name="_22Z_8106A741_5A1C_11D7_A90D_00D0B7DB5195_.wvu.PrintArea_2" localSheetId="31">#REF!</definedName>
    <definedName name="_22Z_8106A741_5A1C_11D7_A90D_00D0B7DB5195_.wvu.PrintArea_2" localSheetId="32">#REF!</definedName>
    <definedName name="_22Z_8106A741_5A1C_11D7_A90D_00D0B7DB5195_.wvu.PrintArea_2" localSheetId="33">#REF!</definedName>
    <definedName name="_22Z_8106A741_5A1C_11D7_A90D_00D0B7DB5195_.wvu.PrintArea_2" localSheetId="5">#REF!</definedName>
    <definedName name="_22Z_8106A741_5A1C_11D7_A90D_00D0B7DB5195_.wvu.PrintArea_2" localSheetId="6">#REF!</definedName>
    <definedName name="_22Z_8106A741_5A1C_11D7_A90D_00D0B7DB5195_.wvu.PrintArea_2" localSheetId="17">#REF!</definedName>
    <definedName name="_22Z_8106A741_5A1C_11D7_A90D_00D0B7DB5195_.wvu.PrintArea_2" localSheetId="18">#REF!</definedName>
    <definedName name="_22Z_8106A741_5A1C_11D7_A90D_00D0B7DB5195_.wvu.PrintArea_2" localSheetId="20">#REF!</definedName>
    <definedName name="_22Z_8106A741_5A1C_11D7_A90D_00D0B7DB5195_.wvu.PrintArea_2" localSheetId="21">#REF!</definedName>
    <definedName name="_22Z_8106A741_5A1C_11D7_A90D_00D0B7DB5195_.wvu.PrintArea_2" localSheetId="22">#REF!</definedName>
    <definedName name="_22Z_8106A741_5A1C_11D7_A90D_00D0B7DB5195_.wvu.PrintArea_2" localSheetId="23">#REF!</definedName>
    <definedName name="_22Z_8106A741_5A1C_11D7_A90D_00D0B7DB5195_.wvu.PrintArea_2" localSheetId="7">#REF!</definedName>
    <definedName name="_22Z_8106A741_5A1C_11D7_A90D_00D0B7DB5195_.wvu.PrintArea_2" localSheetId="8">#REF!</definedName>
    <definedName name="_22Z_8106A741_5A1C_11D7_A90D_00D0B7DB5195_.wvu.PrintArea_2" localSheetId="9">#REF!</definedName>
    <definedName name="_22Z_8106A741_5A1C_11D7_A90D_00D0B7DB5195_.wvu.PrintArea_2" localSheetId="10">#REF!</definedName>
    <definedName name="_22Z_8106A741_5A1C_11D7_A90D_00D0B7DB5195_.wvu.PrintArea_2" localSheetId="11">#REF!</definedName>
    <definedName name="_22Z_8106A741_5A1C_11D7_A90D_00D0B7DB5195_.wvu.PrintArea_2" localSheetId="12">#REF!</definedName>
    <definedName name="_22Z_8106A741_5A1C_11D7_A90D_00D0B7DB5195_.wvu.PrintArea_2" localSheetId="13">#REF!</definedName>
    <definedName name="_22Z_8106A741_5A1C_11D7_A90D_00D0B7DB5195_.wvu.PrintArea_2">#REF!</definedName>
    <definedName name="_22Z_8106A741_5A1C_11D7_A90D_00D0B7DB5195_.wvu.PrintArea_5" localSheetId="35">#REF!</definedName>
    <definedName name="_22Z_8106A741_5A1C_11D7_A90D_00D0B7DB5195_.wvu.PrintArea_5" localSheetId="6">#REF!</definedName>
    <definedName name="_22Z_8106A741_5A1C_11D7_A90D_00D0B7DB5195_.wvu.PrintArea_5" localSheetId="17">#REF!</definedName>
    <definedName name="_22Z_8106A741_5A1C_11D7_A90D_00D0B7DB5195_.wvu.PrintArea_5" localSheetId="20">#REF!</definedName>
    <definedName name="_22Z_8106A741_5A1C_11D7_A90D_00D0B7DB5195_.wvu.PrintArea_5" localSheetId="21">#REF!</definedName>
    <definedName name="_22Z_8106A741_5A1C_11D7_A90D_00D0B7DB5195_.wvu.PrintArea_5" localSheetId="22">#REF!</definedName>
    <definedName name="_22Z_8106A741_5A1C_11D7_A90D_00D0B7DB5195_.wvu.PrintArea_5" localSheetId="23">#REF!</definedName>
    <definedName name="_22Z_8106A741_5A1C_11D7_A90D_00D0B7DB5195_.wvu.PrintArea_5" localSheetId="9">#REF!</definedName>
    <definedName name="_22Z_8106A741_5A1C_11D7_A90D_00D0B7DB5195_.wvu.PrintArea_5" localSheetId="12">#REF!</definedName>
    <definedName name="_22Z_8106A741_5A1C_11D7_A90D_00D0B7DB5195_.wvu.PrintArea_5" localSheetId="13">'Soalan 7(ms17)'!$1:$1048576</definedName>
    <definedName name="_22Z_8106A741_5A1C_11D7_A90D_00D0B7DB5195_.wvu.PrintArea_5">#REF!</definedName>
    <definedName name="_23Z_8106A741_5A1C_11D7_A90D_00D0B7DB5195_.wvu.PrintArea_2" localSheetId="25">#REF!</definedName>
    <definedName name="_23Z_8106A741_5A1C_11D7_A90D_00D0B7DB5195_.wvu.PrintArea_2" localSheetId="34">#REF!</definedName>
    <definedName name="_23Z_8106A741_5A1C_11D7_A90D_00D0B7DB5195_.wvu.PrintArea_2" localSheetId="27">#REF!</definedName>
    <definedName name="_23Z_8106A741_5A1C_11D7_A90D_00D0B7DB5195_.wvu.PrintArea_2" localSheetId="28">#REF!</definedName>
    <definedName name="_23Z_8106A741_5A1C_11D7_A90D_00D0B7DB5195_.wvu.PrintArea_2" localSheetId="29">#REF!</definedName>
    <definedName name="_23Z_8106A741_5A1C_11D7_A90D_00D0B7DB5195_.wvu.PrintArea_2" localSheetId="30">#REF!</definedName>
    <definedName name="_23Z_8106A741_5A1C_11D7_A90D_00D0B7DB5195_.wvu.PrintArea_2" localSheetId="31">#REF!</definedName>
    <definedName name="_23Z_8106A741_5A1C_11D7_A90D_00D0B7DB5195_.wvu.PrintArea_2" localSheetId="32">#REF!</definedName>
    <definedName name="_23Z_8106A741_5A1C_11D7_A90D_00D0B7DB5195_.wvu.PrintArea_2" localSheetId="33">#REF!</definedName>
    <definedName name="_23Z_8106A741_5A1C_11D7_A90D_00D0B7DB5195_.wvu.PrintArea_2" localSheetId="5">#REF!</definedName>
    <definedName name="_23Z_8106A741_5A1C_11D7_A90D_00D0B7DB5195_.wvu.PrintArea_2" localSheetId="6">#REF!</definedName>
    <definedName name="_23Z_8106A741_5A1C_11D7_A90D_00D0B7DB5195_.wvu.PrintArea_2" localSheetId="17">#REF!</definedName>
    <definedName name="_23Z_8106A741_5A1C_11D7_A90D_00D0B7DB5195_.wvu.PrintArea_2" localSheetId="18">#REF!</definedName>
    <definedName name="_23Z_8106A741_5A1C_11D7_A90D_00D0B7DB5195_.wvu.PrintArea_2" localSheetId="20">#REF!</definedName>
    <definedName name="_23Z_8106A741_5A1C_11D7_A90D_00D0B7DB5195_.wvu.PrintArea_2" localSheetId="21">#REF!</definedName>
    <definedName name="_23Z_8106A741_5A1C_11D7_A90D_00D0B7DB5195_.wvu.PrintArea_2" localSheetId="22">#REF!</definedName>
    <definedName name="_23Z_8106A741_5A1C_11D7_A90D_00D0B7DB5195_.wvu.PrintArea_2" localSheetId="23">#REF!</definedName>
    <definedName name="_23Z_8106A741_5A1C_11D7_A90D_00D0B7DB5195_.wvu.PrintArea_2" localSheetId="7">#REF!</definedName>
    <definedName name="_23Z_8106A741_5A1C_11D7_A90D_00D0B7DB5195_.wvu.PrintArea_2" localSheetId="8">#REF!</definedName>
    <definedName name="_23Z_8106A741_5A1C_11D7_A90D_00D0B7DB5195_.wvu.PrintArea_2" localSheetId="9">#REF!</definedName>
    <definedName name="_23Z_8106A741_5A1C_11D7_A90D_00D0B7DB5195_.wvu.PrintArea_2" localSheetId="10">#REF!</definedName>
    <definedName name="_23Z_8106A741_5A1C_11D7_A90D_00D0B7DB5195_.wvu.PrintArea_2" localSheetId="11">#REF!</definedName>
    <definedName name="_23Z_8106A741_5A1C_11D7_A90D_00D0B7DB5195_.wvu.PrintArea_2" localSheetId="12">#REF!</definedName>
    <definedName name="_23Z_8106A741_5A1C_11D7_A90D_00D0B7DB5195_.wvu.PrintArea_2" localSheetId="13">#REF!</definedName>
    <definedName name="_23Z_8106A741_5A1C_11D7_A90D_00D0B7DB5195_.wvu.PrintArea_2">#REF!</definedName>
    <definedName name="_23Z_8106A741_5A1C_11D7_A90D_00D0B7DB5195_.wvu.PrintArea_3" localSheetId="34">'KEGUNAAN PEJABAT'!$A$1:$X$81</definedName>
    <definedName name="_23Z_8106A741_5A1C_11D7_A90D_00D0B7DB5195_.wvu.PrintArea_3" localSheetId="5">'Soalan 1(ms4)'!$A$1:$Z$84</definedName>
    <definedName name="_23Z_8106A741_5A1C_11D7_A90D_00D0B7DB5195_.wvu.PrintArea_3" localSheetId="6">'Soalan 1(ms5)'!$A$1:$W$87</definedName>
    <definedName name="_23Z_8106A741_5A1C_11D7_A90D_00D0B7DB5195_.wvu.PrintArea_3" localSheetId="7">'Soalan 2(ms6)'!$A$1:$Z$63</definedName>
    <definedName name="_23Z_8106A741_5A1C_11D7_A90D_00D0B7DB5195_.wvu.PrintArea_3">'Soalan 1(ms3)'!$A$1:$Y$70</definedName>
    <definedName name="_24Z_8106A741_5A1C_11D7_A90D_00D0B7DB5195_.wvu.PrintArea_3" localSheetId="25">#REF!</definedName>
    <definedName name="_24Z_8106A741_5A1C_11D7_A90D_00D0B7DB5195_.wvu.PrintArea_3" localSheetId="34">#REF!</definedName>
    <definedName name="_24Z_8106A741_5A1C_11D7_A90D_00D0B7DB5195_.wvu.PrintArea_3" localSheetId="27">#REF!</definedName>
    <definedName name="_24Z_8106A741_5A1C_11D7_A90D_00D0B7DB5195_.wvu.PrintArea_3" localSheetId="28">#REF!</definedName>
    <definedName name="_24Z_8106A741_5A1C_11D7_A90D_00D0B7DB5195_.wvu.PrintArea_3" localSheetId="29">#REF!</definedName>
    <definedName name="_24Z_8106A741_5A1C_11D7_A90D_00D0B7DB5195_.wvu.PrintArea_3" localSheetId="30">#REF!</definedName>
    <definedName name="_24Z_8106A741_5A1C_11D7_A90D_00D0B7DB5195_.wvu.PrintArea_3" localSheetId="31">#REF!</definedName>
    <definedName name="_24Z_8106A741_5A1C_11D7_A90D_00D0B7DB5195_.wvu.PrintArea_3" localSheetId="32">#REF!</definedName>
    <definedName name="_24Z_8106A741_5A1C_11D7_A90D_00D0B7DB5195_.wvu.PrintArea_3" localSheetId="33">#REF!</definedName>
    <definedName name="_24Z_8106A741_5A1C_11D7_A90D_00D0B7DB5195_.wvu.PrintArea_3" localSheetId="5">#REF!</definedName>
    <definedName name="_24Z_8106A741_5A1C_11D7_A90D_00D0B7DB5195_.wvu.PrintArea_3" localSheetId="6">#REF!</definedName>
    <definedName name="_24Z_8106A741_5A1C_11D7_A90D_00D0B7DB5195_.wvu.PrintArea_3" localSheetId="17">#REF!</definedName>
    <definedName name="_24Z_8106A741_5A1C_11D7_A90D_00D0B7DB5195_.wvu.PrintArea_3" localSheetId="18">#REF!</definedName>
    <definedName name="_24Z_8106A741_5A1C_11D7_A90D_00D0B7DB5195_.wvu.PrintArea_3" localSheetId="20">#REF!</definedName>
    <definedName name="_24Z_8106A741_5A1C_11D7_A90D_00D0B7DB5195_.wvu.PrintArea_3" localSheetId="21">#REF!</definedName>
    <definedName name="_24Z_8106A741_5A1C_11D7_A90D_00D0B7DB5195_.wvu.PrintArea_3" localSheetId="22">#REF!</definedName>
    <definedName name="_24Z_8106A741_5A1C_11D7_A90D_00D0B7DB5195_.wvu.PrintArea_3" localSheetId="23">#REF!</definedName>
    <definedName name="_24Z_8106A741_5A1C_11D7_A90D_00D0B7DB5195_.wvu.PrintArea_3" localSheetId="7">#REF!</definedName>
    <definedName name="_24Z_8106A741_5A1C_11D7_A90D_00D0B7DB5195_.wvu.PrintArea_3" localSheetId="8">#REF!</definedName>
    <definedName name="_24Z_8106A741_5A1C_11D7_A90D_00D0B7DB5195_.wvu.PrintArea_3" localSheetId="9">#REF!</definedName>
    <definedName name="_24Z_8106A741_5A1C_11D7_A90D_00D0B7DB5195_.wvu.PrintArea_3" localSheetId="10">#REF!</definedName>
    <definedName name="_24Z_8106A741_5A1C_11D7_A90D_00D0B7DB5195_.wvu.PrintArea_3" localSheetId="11">#REF!</definedName>
    <definedName name="_24Z_8106A741_5A1C_11D7_A90D_00D0B7DB5195_.wvu.PrintArea_3" localSheetId="12">#REF!</definedName>
    <definedName name="_24Z_8106A741_5A1C_11D7_A90D_00D0B7DB5195_.wvu.PrintArea_3" localSheetId="13">#REF!</definedName>
    <definedName name="_24Z_8106A741_5A1C_11D7_A90D_00D0B7DB5195_.wvu.PrintArea_3">#REF!</definedName>
    <definedName name="_24Z_8106A741_5A1C_11D7_A90D_00D0B7DB5195_.wvu.PrintArea_4" localSheetId="35">#REF!</definedName>
    <definedName name="_24Z_8106A741_5A1C_11D7_A90D_00D0B7DB5195_.wvu.PrintArea_4" localSheetId="34">#REF!</definedName>
    <definedName name="_24Z_8106A741_5A1C_11D7_A90D_00D0B7DB5195_.wvu.PrintArea_4" localSheetId="1">#REF!</definedName>
    <definedName name="_24Z_8106A741_5A1C_11D7_A90D_00D0B7DB5195_.wvu.PrintArea_4" localSheetId="27">#REF!</definedName>
    <definedName name="_24Z_8106A741_5A1C_11D7_A90D_00D0B7DB5195_.wvu.PrintArea_4" localSheetId="28">#REF!</definedName>
    <definedName name="_24Z_8106A741_5A1C_11D7_A90D_00D0B7DB5195_.wvu.PrintArea_4" localSheetId="29">#REF!</definedName>
    <definedName name="_24Z_8106A741_5A1C_11D7_A90D_00D0B7DB5195_.wvu.PrintArea_4" localSheetId="30">#REF!</definedName>
    <definedName name="_24Z_8106A741_5A1C_11D7_A90D_00D0B7DB5195_.wvu.PrintArea_4" localSheetId="31">#REF!</definedName>
    <definedName name="_24Z_8106A741_5A1C_11D7_A90D_00D0B7DB5195_.wvu.PrintArea_4" localSheetId="32">#REF!</definedName>
    <definedName name="_24Z_8106A741_5A1C_11D7_A90D_00D0B7DB5195_.wvu.PrintArea_4" localSheetId="33">#REF!</definedName>
    <definedName name="_24Z_8106A741_5A1C_11D7_A90D_00D0B7DB5195_.wvu.PrintArea_4" localSheetId="17">#REF!</definedName>
    <definedName name="_24Z_8106A741_5A1C_11D7_A90D_00D0B7DB5195_.wvu.PrintArea_4" localSheetId="20">#REF!</definedName>
    <definedName name="_24Z_8106A741_5A1C_11D7_A90D_00D0B7DB5195_.wvu.PrintArea_4" localSheetId="21">#REF!</definedName>
    <definedName name="_24Z_8106A741_5A1C_11D7_A90D_00D0B7DB5195_.wvu.PrintArea_4" localSheetId="9">'Soalan 4(ms8-11)'!$1:$1048576</definedName>
    <definedName name="_24Z_8106A741_5A1C_11D7_A90D_00D0B7DB5195_.wvu.PrintArea_4" localSheetId="11">#REF!</definedName>
    <definedName name="_24Z_8106A741_5A1C_11D7_A90D_00D0B7DB5195_.wvu.PrintArea_4" localSheetId="12">#REF!</definedName>
    <definedName name="_24Z_8106A741_5A1C_11D7_A90D_00D0B7DB5195_.wvu.PrintArea_4">#REF!</definedName>
    <definedName name="_25Z_8106A741_5A1C_11D7_A90D_00D0B7DB5195_.wvu.PrintArea_4" localSheetId="25">#REF!</definedName>
    <definedName name="_25Z_8106A741_5A1C_11D7_A90D_00D0B7DB5195_.wvu.PrintArea_4" localSheetId="34">#REF!</definedName>
    <definedName name="_25Z_8106A741_5A1C_11D7_A90D_00D0B7DB5195_.wvu.PrintArea_4" localSheetId="27">#REF!</definedName>
    <definedName name="_25Z_8106A741_5A1C_11D7_A90D_00D0B7DB5195_.wvu.PrintArea_4" localSheetId="28">#REF!</definedName>
    <definedName name="_25Z_8106A741_5A1C_11D7_A90D_00D0B7DB5195_.wvu.PrintArea_4" localSheetId="29">#REF!</definedName>
    <definedName name="_25Z_8106A741_5A1C_11D7_A90D_00D0B7DB5195_.wvu.PrintArea_4" localSheetId="30">#REF!</definedName>
    <definedName name="_25Z_8106A741_5A1C_11D7_A90D_00D0B7DB5195_.wvu.PrintArea_4" localSheetId="31">#REF!</definedName>
    <definedName name="_25Z_8106A741_5A1C_11D7_A90D_00D0B7DB5195_.wvu.PrintArea_4" localSheetId="32">#REF!</definedName>
    <definedName name="_25Z_8106A741_5A1C_11D7_A90D_00D0B7DB5195_.wvu.PrintArea_4" localSheetId="33">#REF!</definedName>
    <definedName name="_25Z_8106A741_5A1C_11D7_A90D_00D0B7DB5195_.wvu.PrintArea_4" localSheetId="5">#REF!</definedName>
    <definedName name="_25Z_8106A741_5A1C_11D7_A90D_00D0B7DB5195_.wvu.PrintArea_4" localSheetId="6">#REF!</definedName>
    <definedName name="_25Z_8106A741_5A1C_11D7_A90D_00D0B7DB5195_.wvu.PrintArea_4" localSheetId="17">#REF!</definedName>
    <definedName name="_25Z_8106A741_5A1C_11D7_A90D_00D0B7DB5195_.wvu.PrintArea_4" localSheetId="18">#REF!</definedName>
    <definedName name="_25Z_8106A741_5A1C_11D7_A90D_00D0B7DB5195_.wvu.PrintArea_4" localSheetId="20">#REF!</definedName>
    <definedName name="_25Z_8106A741_5A1C_11D7_A90D_00D0B7DB5195_.wvu.PrintArea_4" localSheetId="21">#REF!</definedName>
    <definedName name="_25Z_8106A741_5A1C_11D7_A90D_00D0B7DB5195_.wvu.PrintArea_4" localSheetId="22">#REF!</definedName>
    <definedName name="_25Z_8106A741_5A1C_11D7_A90D_00D0B7DB5195_.wvu.PrintArea_4" localSheetId="23">#REF!</definedName>
    <definedName name="_25Z_8106A741_5A1C_11D7_A90D_00D0B7DB5195_.wvu.PrintArea_4" localSheetId="7">#REF!</definedName>
    <definedName name="_25Z_8106A741_5A1C_11D7_A90D_00D0B7DB5195_.wvu.PrintArea_4" localSheetId="8">#REF!</definedName>
    <definedName name="_25Z_8106A741_5A1C_11D7_A90D_00D0B7DB5195_.wvu.PrintArea_4" localSheetId="9">#REF!</definedName>
    <definedName name="_25Z_8106A741_5A1C_11D7_A90D_00D0B7DB5195_.wvu.PrintArea_4" localSheetId="10">#REF!</definedName>
    <definedName name="_25Z_8106A741_5A1C_11D7_A90D_00D0B7DB5195_.wvu.PrintArea_4" localSheetId="11">#REF!</definedName>
    <definedName name="_25Z_8106A741_5A1C_11D7_A90D_00D0B7DB5195_.wvu.PrintArea_4" localSheetId="12">#REF!</definedName>
    <definedName name="_25Z_8106A741_5A1C_11D7_A90D_00D0B7DB5195_.wvu.PrintArea_4" localSheetId="13">#REF!</definedName>
    <definedName name="_25Z_8106A741_5A1C_11D7_A90D_00D0B7DB5195_.wvu.PrintArea_4">#REF!</definedName>
    <definedName name="_26Z_8106A741_5A1C_11D7_A90D_00D0B7DB5195_.wvu.PrintArea_5" localSheetId="25">#REF!</definedName>
    <definedName name="_26Z_8106A741_5A1C_11D7_A90D_00D0B7DB5195_.wvu.PrintArea_5" localSheetId="34">#REF!</definedName>
    <definedName name="_26Z_8106A741_5A1C_11D7_A90D_00D0B7DB5195_.wvu.PrintArea_5" localSheetId="27">#REF!</definedName>
    <definedName name="_26Z_8106A741_5A1C_11D7_A90D_00D0B7DB5195_.wvu.PrintArea_5" localSheetId="28">#REF!</definedName>
    <definedName name="_26Z_8106A741_5A1C_11D7_A90D_00D0B7DB5195_.wvu.PrintArea_5" localSheetId="29">#REF!</definedName>
    <definedName name="_26Z_8106A741_5A1C_11D7_A90D_00D0B7DB5195_.wvu.PrintArea_5" localSheetId="30">#REF!</definedName>
    <definedName name="_26Z_8106A741_5A1C_11D7_A90D_00D0B7DB5195_.wvu.PrintArea_5" localSheetId="31">#REF!</definedName>
    <definedName name="_26Z_8106A741_5A1C_11D7_A90D_00D0B7DB5195_.wvu.PrintArea_5" localSheetId="32">#REF!</definedName>
    <definedName name="_26Z_8106A741_5A1C_11D7_A90D_00D0B7DB5195_.wvu.PrintArea_5" localSheetId="33">#REF!</definedName>
    <definedName name="_26Z_8106A741_5A1C_11D7_A90D_00D0B7DB5195_.wvu.PrintArea_5" localSheetId="5">#REF!</definedName>
    <definedName name="_26Z_8106A741_5A1C_11D7_A90D_00D0B7DB5195_.wvu.PrintArea_5" localSheetId="6">#REF!</definedName>
    <definedName name="_26Z_8106A741_5A1C_11D7_A90D_00D0B7DB5195_.wvu.PrintArea_5" localSheetId="17">#REF!</definedName>
    <definedName name="_26Z_8106A741_5A1C_11D7_A90D_00D0B7DB5195_.wvu.PrintArea_5" localSheetId="18">#REF!</definedName>
    <definedName name="_26Z_8106A741_5A1C_11D7_A90D_00D0B7DB5195_.wvu.PrintArea_5" localSheetId="20">#REF!</definedName>
    <definedName name="_26Z_8106A741_5A1C_11D7_A90D_00D0B7DB5195_.wvu.PrintArea_5" localSheetId="21">#REF!</definedName>
    <definedName name="_26Z_8106A741_5A1C_11D7_A90D_00D0B7DB5195_.wvu.PrintArea_5" localSheetId="22">#REF!</definedName>
    <definedName name="_26Z_8106A741_5A1C_11D7_A90D_00D0B7DB5195_.wvu.PrintArea_5" localSheetId="23">#REF!</definedName>
    <definedName name="_26Z_8106A741_5A1C_11D7_A90D_00D0B7DB5195_.wvu.PrintArea_5" localSheetId="7">#REF!</definedName>
    <definedName name="_26Z_8106A741_5A1C_11D7_A90D_00D0B7DB5195_.wvu.PrintArea_5" localSheetId="8">#REF!</definedName>
    <definedName name="_26Z_8106A741_5A1C_11D7_A90D_00D0B7DB5195_.wvu.PrintArea_5" localSheetId="9">#REF!</definedName>
    <definedName name="_26Z_8106A741_5A1C_11D7_A90D_00D0B7DB5195_.wvu.PrintArea_5" localSheetId="10">#REF!</definedName>
    <definedName name="_26Z_8106A741_5A1C_11D7_A90D_00D0B7DB5195_.wvu.PrintArea_5" localSheetId="11">#REF!</definedName>
    <definedName name="_26Z_8106A741_5A1C_11D7_A90D_00D0B7DB5195_.wvu.PrintArea_5" localSheetId="12">#REF!</definedName>
    <definedName name="_26Z_8106A741_5A1C_11D7_A90D_00D0B7DB5195_.wvu.PrintArea_5" localSheetId="13">#REF!</definedName>
    <definedName name="_26Z_8106A741_5A1C_11D7_A90D_00D0B7DB5195_.wvu.PrintArea_5">#REF!</definedName>
    <definedName name="_27Z_8106A741_5A1C_11D7_A90D_00D0B7DB5195_.wvu.PrintArea_6">'Soalan 8(ms18-20)'!$1:$1048576</definedName>
    <definedName name="_2a_2" localSheetId="25">#REF!</definedName>
    <definedName name="_2a_2" localSheetId="34">#REF!</definedName>
    <definedName name="_2a_2" localSheetId="2">#REF!</definedName>
    <definedName name="_2a_2" localSheetId="1">#REF!</definedName>
    <definedName name="_2a_2" localSheetId="27">#REF!</definedName>
    <definedName name="_2a_2" localSheetId="28">#REF!</definedName>
    <definedName name="_2a_2" localSheetId="29">#REF!</definedName>
    <definedName name="_2a_2" localSheetId="30">#REF!</definedName>
    <definedName name="_2a_2" localSheetId="31">#REF!</definedName>
    <definedName name="_2a_2" localSheetId="32">#REF!</definedName>
    <definedName name="_2a_2" localSheetId="33">#REF!</definedName>
    <definedName name="_2a_2" localSheetId="4">#REF!</definedName>
    <definedName name="_2a_2" localSheetId="5">#REF!</definedName>
    <definedName name="_2a_2" localSheetId="6">#REF!</definedName>
    <definedName name="_2a_2" localSheetId="16">#REF!</definedName>
    <definedName name="_2a_2" localSheetId="17">#REF!</definedName>
    <definedName name="_2a_2" localSheetId="18">#REF!</definedName>
    <definedName name="_2a_2" localSheetId="20">#REF!</definedName>
    <definedName name="_2a_2" localSheetId="21">#REF!</definedName>
    <definedName name="_2a_2" localSheetId="22">#REF!</definedName>
    <definedName name="_2a_2" localSheetId="23">#REF!</definedName>
    <definedName name="_2a_2" localSheetId="7">#REF!</definedName>
    <definedName name="_2a_2" localSheetId="8">#REF!</definedName>
    <definedName name="_2a_2" localSheetId="9">#REF!</definedName>
    <definedName name="_2a_2" localSheetId="10">#REF!</definedName>
    <definedName name="_2a_2" localSheetId="11">#REF!</definedName>
    <definedName name="_2a_2" localSheetId="12">#REF!</definedName>
    <definedName name="_2a_2" localSheetId="13">#REF!</definedName>
    <definedName name="_2a_2">#REF!</definedName>
    <definedName name="_3AA_1" localSheetId="25">#REF!</definedName>
    <definedName name="_3AA_1" localSheetId="34">#REF!</definedName>
    <definedName name="_3AA_1" localSheetId="2">#REF!</definedName>
    <definedName name="_3AA_1" localSheetId="1">#REF!</definedName>
    <definedName name="_3AA_1" localSheetId="27">#REF!</definedName>
    <definedName name="_3AA_1" localSheetId="28">#REF!</definedName>
    <definedName name="_3AA_1" localSheetId="29">#REF!</definedName>
    <definedName name="_3AA_1" localSheetId="30">#REF!</definedName>
    <definedName name="_3AA_1" localSheetId="31">#REF!</definedName>
    <definedName name="_3AA_1" localSheetId="32">#REF!</definedName>
    <definedName name="_3AA_1" localSheetId="33">#REF!</definedName>
    <definedName name="_3AA_1" localSheetId="4">#REF!</definedName>
    <definedName name="_3AA_1" localSheetId="5">#REF!</definedName>
    <definedName name="_3AA_1" localSheetId="6">#REF!</definedName>
    <definedName name="_3AA_1" localSheetId="16">#REF!</definedName>
    <definedName name="_3AA_1" localSheetId="17">#REF!</definedName>
    <definedName name="_3AA_1" localSheetId="18">#REF!</definedName>
    <definedName name="_3AA_1" localSheetId="20">#REF!</definedName>
    <definedName name="_3AA_1" localSheetId="21">#REF!</definedName>
    <definedName name="_3AA_1" localSheetId="22">#REF!</definedName>
    <definedName name="_3AA_1" localSheetId="23">#REF!</definedName>
    <definedName name="_3AA_1" localSheetId="7">#REF!</definedName>
    <definedName name="_3AA_1" localSheetId="8">#REF!</definedName>
    <definedName name="_3AA_1" localSheetId="9">#REF!</definedName>
    <definedName name="_3AA_1" localSheetId="10">#REF!</definedName>
    <definedName name="_3AA_1" localSheetId="11">#REF!</definedName>
    <definedName name="_3AA_1" localSheetId="12">#REF!</definedName>
    <definedName name="_3AA_1" localSheetId="13">#REF!</definedName>
    <definedName name="_3AA_1">#REF!</definedName>
    <definedName name="_4AA_2" localSheetId="25">#REF!</definedName>
    <definedName name="_4AA_2" localSheetId="34">#REF!</definedName>
    <definedName name="_4AA_2" localSheetId="2">#REF!</definedName>
    <definedName name="_4AA_2" localSheetId="1">#REF!</definedName>
    <definedName name="_4AA_2" localSheetId="27">#REF!</definedName>
    <definedName name="_4AA_2" localSheetId="28">#REF!</definedName>
    <definedName name="_4AA_2" localSheetId="29">#REF!</definedName>
    <definedName name="_4AA_2" localSheetId="30">#REF!</definedName>
    <definedName name="_4AA_2" localSheetId="31">#REF!</definedName>
    <definedName name="_4AA_2" localSheetId="32">#REF!</definedName>
    <definedName name="_4AA_2" localSheetId="33">#REF!</definedName>
    <definedName name="_4AA_2" localSheetId="4">#REF!</definedName>
    <definedName name="_4AA_2" localSheetId="5">#REF!</definedName>
    <definedName name="_4AA_2" localSheetId="6">#REF!</definedName>
    <definedName name="_4AA_2" localSheetId="16">#REF!</definedName>
    <definedName name="_4AA_2" localSheetId="17">#REF!</definedName>
    <definedName name="_4AA_2" localSheetId="18">#REF!</definedName>
    <definedName name="_4AA_2" localSheetId="20">#REF!</definedName>
    <definedName name="_4AA_2" localSheetId="21">#REF!</definedName>
    <definedName name="_4AA_2" localSheetId="22">#REF!</definedName>
    <definedName name="_4AA_2" localSheetId="23">#REF!</definedName>
    <definedName name="_4AA_2" localSheetId="7">#REF!</definedName>
    <definedName name="_4AA_2" localSheetId="8">#REF!</definedName>
    <definedName name="_4AA_2" localSheetId="9">#REF!</definedName>
    <definedName name="_4AA_2" localSheetId="10">#REF!</definedName>
    <definedName name="_4AA_2" localSheetId="11">#REF!</definedName>
    <definedName name="_4AA_2" localSheetId="12">#REF!</definedName>
    <definedName name="_4AA_2" localSheetId="13">#REF!</definedName>
    <definedName name="_4AA_2">#REF!</definedName>
    <definedName name="_5AA_3" localSheetId="25">#REF!</definedName>
    <definedName name="_5AA_3" localSheetId="34">#REF!</definedName>
    <definedName name="_5AA_3" localSheetId="2">#REF!</definedName>
    <definedName name="_5AA_3" localSheetId="1">#REF!</definedName>
    <definedName name="_5AA_3" localSheetId="27">#REF!</definedName>
    <definedName name="_5AA_3" localSheetId="28">#REF!</definedName>
    <definedName name="_5AA_3" localSheetId="29">#REF!</definedName>
    <definedName name="_5AA_3" localSheetId="30">#REF!</definedName>
    <definedName name="_5AA_3" localSheetId="31">#REF!</definedName>
    <definedName name="_5AA_3" localSheetId="32">#REF!</definedName>
    <definedName name="_5AA_3" localSheetId="33">#REF!</definedName>
    <definedName name="_5AA_3" localSheetId="4">#REF!</definedName>
    <definedName name="_5AA_3" localSheetId="5">#REF!</definedName>
    <definedName name="_5AA_3" localSheetId="6">#REF!</definedName>
    <definedName name="_5AA_3" localSheetId="16">#REF!</definedName>
    <definedName name="_5AA_3" localSheetId="17">#REF!</definedName>
    <definedName name="_5AA_3" localSheetId="18">#REF!</definedName>
    <definedName name="_5AA_3" localSheetId="20">#REF!</definedName>
    <definedName name="_5AA_3" localSheetId="21">#REF!</definedName>
    <definedName name="_5AA_3" localSheetId="22">#REF!</definedName>
    <definedName name="_5AA_3" localSheetId="23">#REF!</definedName>
    <definedName name="_5AA_3" localSheetId="7">#REF!</definedName>
    <definedName name="_5AA_3" localSheetId="8">#REF!</definedName>
    <definedName name="_5AA_3" localSheetId="9">#REF!</definedName>
    <definedName name="_5AA_3" localSheetId="10">#REF!</definedName>
    <definedName name="_5AA_3" localSheetId="11">#REF!</definedName>
    <definedName name="_5AA_3" localSheetId="12">#REF!</definedName>
    <definedName name="_5AA_3" localSheetId="13">#REF!</definedName>
    <definedName name="_5AA_3">#REF!</definedName>
    <definedName name="_6AA_4" localSheetId="25">#REF!</definedName>
    <definedName name="_6AA_4" localSheetId="34">#REF!</definedName>
    <definedName name="_6AA_4" localSheetId="2">#REF!</definedName>
    <definedName name="_6AA_4" localSheetId="1">#REF!</definedName>
    <definedName name="_6AA_4" localSheetId="27">#REF!</definedName>
    <definedName name="_6AA_4" localSheetId="28">#REF!</definedName>
    <definedName name="_6AA_4" localSheetId="29">#REF!</definedName>
    <definedName name="_6AA_4" localSheetId="30">#REF!</definedName>
    <definedName name="_6AA_4" localSheetId="31">#REF!</definedName>
    <definedName name="_6AA_4" localSheetId="32">#REF!</definedName>
    <definedName name="_6AA_4" localSheetId="33">#REF!</definedName>
    <definedName name="_6AA_4" localSheetId="4">#REF!</definedName>
    <definedName name="_6AA_4" localSheetId="5">#REF!</definedName>
    <definedName name="_6AA_4" localSheetId="6">#REF!</definedName>
    <definedName name="_6AA_4" localSheetId="16">#REF!</definedName>
    <definedName name="_6AA_4" localSheetId="17">#REF!</definedName>
    <definedName name="_6AA_4" localSheetId="18">#REF!</definedName>
    <definedName name="_6AA_4" localSheetId="20">#REF!</definedName>
    <definedName name="_6AA_4" localSheetId="21">#REF!</definedName>
    <definedName name="_6AA_4" localSheetId="22">#REF!</definedName>
    <definedName name="_6AA_4" localSheetId="23">#REF!</definedName>
    <definedName name="_6AA_4" localSheetId="7">#REF!</definedName>
    <definedName name="_6AA_4" localSheetId="8">#REF!</definedName>
    <definedName name="_6AA_4" localSheetId="9">#REF!</definedName>
    <definedName name="_6AA_4" localSheetId="10">#REF!</definedName>
    <definedName name="_6AA_4" localSheetId="11">#REF!</definedName>
    <definedName name="_6AA_4" localSheetId="12">#REF!</definedName>
    <definedName name="_6AA_4" localSheetId="13">#REF!</definedName>
    <definedName name="_6AA_4">#REF!</definedName>
    <definedName name="_7AA_5" localSheetId="25">#REF!</definedName>
    <definedName name="_7AA_5" localSheetId="34">#REF!</definedName>
    <definedName name="_7AA_5" localSheetId="2">#REF!</definedName>
    <definedName name="_7AA_5" localSheetId="1">#REF!</definedName>
    <definedName name="_7AA_5" localSheetId="27">#REF!</definedName>
    <definedName name="_7AA_5" localSheetId="28">#REF!</definedName>
    <definedName name="_7AA_5" localSheetId="29">#REF!</definedName>
    <definedName name="_7AA_5" localSheetId="30">#REF!</definedName>
    <definedName name="_7AA_5" localSheetId="31">#REF!</definedName>
    <definedName name="_7AA_5" localSheetId="32">#REF!</definedName>
    <definedName name="_7AA_5" localSheetId="33">#REF!</definedName>
    <definedName name="_7AA_5" localSheetId="4">#REF!</definedName>
    <definedName name="_7AA_5" localSheetId="5">#REF!</definedName>
    <definedName name="_7AA_5" localSheetId="6">#REF!</definedName>
    <definedName name="_7AA_5" localSheetId="16">#REF!</definedName>
    <definedName name="_7AA_5" localSheetId="17">#REF!</definedName>
    <definedName name="_7AA_5" localSheetId="18">#REF!</definedName>
    <definedName name="_7AA_5" localSheetId="20">#REF!</definedName>
    <definedName name="_7AA_5" localSheetId="21">#REF!</definedName>
    <definedName name="_7AA_5" localSheetId="22">#REF!</definedName>
    <definedName name="_7AA_5" localSheetId="23">#REF!</definedName>
    <definedName name="_7AA_5" localSheetId="7">#REF!</definedName>
    <definedName name="_7AA_5" localSheetId="8">#REF!</definedName>
    <definedName name="_7AA_5" localSheetId="9">#REF!</definedName>
    <definedName name="_7AA_5" localSheetId="10">#REF!</definedName>
    <definedName name="_7AA_5" localSheetId="11">#REF!</definedName>
    <definedName name="_7AA_5" localSheetId="12">#REF!</definedName>
    <definedName name="_7AA_5" localSheetId="13">#REF!</definedName>
    <definedName name="_7AA_5">#REF!</definedName>
    <definedName name="_8B_1" localSheetId="25">#REF!</definedName>
    <definedName name="_8B_1" localSheetId="34">#REF!</definedName>
    <definedName name="_8B_1" localSheetId="2">#REF!</definedName>
    <definedName name="_8B_1" localSheetId="1">#REF!</definedName>
    <definedName name="_8B_1" localSheetId="27">#REF!</definedName>
    <definedName name="_8B_1" localSheetId="28">#REF!</definedName>
    <definedName name="_8B_1" localSheetId="29">#REF!</definedName>
    <definedName name="_8B_1" localSheetId="30">#REF!</definedName>
    <definedName name="_8B_1" localSheetId="31">#REF!</definedName>
    <definedName name="_8B_1" localSheetId="32">#REF!</definedName>
    <definedName name="_8B_1" localSheetId="33">#REF!</definedName>
    <definedName name="_8B_1" localSheetId="4">#REF!</definedName>
    <definedName name="_8B_1" localSheetId="5">#REF!</definedName>
    <definedName name="_8B_1" localSheetId="6">#REF!</definedName>
    <definedName name="_8B_1" localSheetId="16">#REF!</definedName>
    <definedName name="_8B_1" localSheetId="17">#REF!</definedName>
    <definedName name="_8B_1" localSheetId="18">#REF!</definedName>
    <definedName name="_8B_1" localSheetId="20">#REF!</definedName>
    <definedName name="_8B_1" localSheetId="21">#REF!</definedName>
    <definedName name="_8B_1" localSheetId="22">#REF!</definedName>
    <definedName name="_8B_1" localSheetId="23">#REF!</definedName>
    <definedName name="_8B_1" localSheetId="7">#REF!</definedName>
    <definedName name="_8B_1" localSheetId="8">#REF!</definedName>
    <definedName name="_8B_1" localSheetId="9">#REF!</definedName>
    <definedName name="_8B_1" localSheetId="10">#REF!</definedName>
    <definedName name="_8B_1" localSheetId="11">#REF!</definedName>
    <definedName name="_8B_1" localSheetId="12">#REF!</definedName>
    <definedName name="_8B_1" localSheetId="13">#REF!</definedName>
    <definedName name="_8B_1">#REF!</definedName>
    <definedName name="_9B_2" localSheetId="25">#REF!</definedName>
    <definedName name="_9B_2" localSheetId="34">#REF!</definedName>
    <definedName name="_9B_2" localSheetId="2">#REF!</definedName>
    <definedName name="_9B_2" localSheetId="1">#REF!</definedName>
    <definedName name="_9B_2" localSheetId="27">#REF!</definedName>
    <definedName name="_9B_2" localSheetId="28">#REF!</definedName>
    <definedName name="_9B_2" localSheetId="29">#REF!</definedName>
    <definedName name="_9B_2" localSheetId="30">#REF!</definedName>
    <definedName name="_9B_2" localSheetId="31">#REF!</definedName>
    <definedName name="_9B_2" localSheetId="32">#REF!</definedName>
    <definedName name="_9B_2" localSheetId="33">#REF!</definedName>
    <definedName name="_9B_2" localSheetId="4">#REF!</definedName>
    <definedName name="_9B_2" localSheetId="5">#REF!</definedName>
    <definedName name="_9B_2" localSheetId="6">#REF!</definedName>
    <definedName name="_9B_2" localSheetId="16">#REF!</definedName>
    <definedName name="_9B_2" localSheetId="17">#REF!</definedName>
    <definedName name="_9B_2" localSheetId="18">#REF!</definedName>
    <definedName name="_9B_2" localSheetId="20">#REF!</definedName>
    <definedName name="_9B_2" localSheetId="21">#REF!</definedName>
    <definedName name="_9B_2" localSheetId="22">#REF!</definedName>
    <definedName name="_9B_2" localSheetId="23">#REF!</definedName>
    <definedName name="_9B_2" localSheetId="7">#REF!</definedName>
    <definedName name="_9B_2" localSheetId="8">#REF!</definedName>
    <definedName name="_9B_2" localSheetId="9">#REF!</definedName>
    <definedName name="_9B_2" localSheetId="10">#REF!</definedName>
    <definedName name="_9B_2" localSheetId="11">#REF!</definedName>
    <definedName name="_9B_2" localSheetId="12">#REF!</definedName>
    <definedName name="_9B_2" localSheetId="13">#REF!</definedName>
    <definedName name="_9B_2">#REF!</definedName>
    <definedName name="_new1" localSheetId="6">#REF!</definedName>
    <definedName name="_new1" localSheetId="18">#REF!</definedName>
    <definedName name="_new1" localSheetId="20">#REF!</definedName>
    <definedName name="_new1" localSheetId="21">#REF!</definedName>
    <definedName name="_new1" localSheetId="22">#REF!</definedName>
    <definedName name="_new1" localSheetId="23">#REF!</definedName>
    <definedName name="_new1" localSheetId="9">#REF!</definedName>
    <definedName name="_new1" localSheetId="12">#REF!</definedName>
    <definedName name="_new1">#REF!</definedName>
    <definedName name="a" localSheetId="25">#REF!</definedName>
    <definedName name="a" localSheetId="34">#REF!</definedName>
    <definedName name="a" localSheetId="2">#REF!</definedName>
    <definedName name="a" localSheetId="1">#REF!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2">#REF!</definedName>
    <definedName name="a" localSheetId="33">#REF!</definedName>
    <definedName name="a" localSheetId="4">#REF!</definedName>
    <definedName name="a" localSheetId="5">#REF!</definedName>
    <definedName name="a" localSheetId="6">#REF!</definedName>
    <definedName name="a" localSheetId="17">#REF!</definedName>
    <definedName name="a" localSheetId="18">#REF!</definedName>
    <definedName name="a" localSheetId="20">#REF!</definedName>
    <definedName name="a" localSheetId="21">#REF!</definedName>
    <definedName name="a" localSheetId="22">#REF!</definedName>
    <definedName name="a" localSheetId="23">#REF!</definedName>
    <definedName name="a" localSheetId="7">#REF!</definedName>
    <definedName name="a" localSheetId="8">#REF!</definedName>
    <definedName name="a" localSheetId="9">#REF!</definedName>
    <definedName name="a" localSheetId="10">#REF!</definedName>
    <definedName name="a" localSheetId="11">#REF!</definedName>
    <definedName name="a" localSheetId="12">#REF!</definedName>
    <definedName name="a" localSheetId="13">#REF!</definedName>
    <definedName name="a">#REF!</definedName>
    <definedName name="AA" localSheetId="25">#REF!</definedName>
    <definedName name="AA" localSheetId="34">#REF!</definedName>
    <definedName name="AA" localSheetId="27">#REF!</definedName>
    <definedName name="AA" localSheetId="28">#REF!</definedName>
    <definedName name="AA" localSheetId="29">#REF!</definedName>
    <definedName name="AA" localSheetId="30">#REF!</definedName>
    <definedName name="AA" localSheetId="31">#REF!</definedName>
    <definedName name="AA" localSheetId="32">#REF!</definedName>
    <definedName name="AA" localSheetId="33">#REF!</definedName>
    <definedName name="AA" localSheetId="5">#REF!</definedName>
    <definedName name="AA" localSheetId="6">#REF!</definedName>
    <definedName name="AA" localSheetId="17">#REF!</definedName>
    <definedName name="AA" localSheetId="18">#REF!</definedName>
    <definedName name="AA" localSheetId="20">#REF!</definedName>
    <definedName name="AA" localSheetId="21">#REF!</definedName>
    <definedName name="AA" localSheetId="22">#REF!</definedName>
    <definedName name="AA" localSheetId="23">#REF!</definedName>
    <definedName name="AA" localSheetId="7">#REF!</definedName>
    <definedName name="AA" localSheetId="8">#REF!</definedName>
    <definedName name="AA" localSheetId="9">#REF!</definedName>
    <definedName name="AA" localSheetId="10">#REF!</definedName>
    <definedName name="AA" localSheetId="11">#REF!</definedName>
    <definedName name="AA" localSheetId="12">#REF!</definedName>
    <definedName name="AA" localSheetId="13">#REF!</definedName>
    <definedName name="AA">#REF!</definedName>
    <definedName name="adss23" localSheetId="27">#REF!</definedName>
    <definedName name="adss23">#REF!</definedName>
    <definedName name="B" localSheetId="25">#REF!</definedName>
    <definedName name="B" localSheetId="34">#REF!</definedName>
    <definedName name="B" localSheetId="27">#REF!</definedName>
    <definedName name="B" localSheetId="28">#REF!</definedName>
    <definedName name="B" localSheetId="29">#REF!</definedName>
    <definedName name="B" localSheetId="30">#REF!</definedName>
    <definedName name="B" localSheetId="31">#REF!</definedName>
    <definedName name="B" localSheetId="32">#REF!</definedName>
    <definedName name="B" localSheetId="33">#REF!</definedName>
    <definedName name="B" localSheetId="5">#REF!</definedName>
    <definedName name="B" localSheetId="6">#REF!</definedName>
    <definedName name="B" localSheetId="17">#REF!</definedName>
    <definedName name="B" localSheetId="18">#REF!</definedName>
    <definedName name="B" localSheetId="20">#REF!</definedName>
    <definedName name="B" localSheetId="21">#REF!</definedName>
    <definedName name="B" localSheetId="22">#REF!</definedName>
    <definedName name="B" localSheetId="23">#REF!</definedName>
    <definedName name="B" localSheetId="7">#REF!</definedName>
    <definedName name="B" localSheetId="8">#REF!</definedName>
    <definedName name="B" localSheetId="9">#REF!</definedName>
    <definedName name="B" localSheetId="10">#REF!</definedName>
    <definedName name="B" localSheetId="11">#REF!</definedName>
    <definedName name="B" localSheetId="12">#REF!</definedName>
    <definedName name="B" localSheetId="13">#REF!</definedName>
    <definedName name="B">#REF!</definedName>
    <definedName name="bb" localSheetId="25">#REF!</definedName>
    <definedName name="bb" localSheetId="34">#REF!</definedName>
    <definedName name="bb" localSheetId="27">#REF!</definedName>
    <definedName name="bb" localSheetId="28">#REF!</definedName>
    <definedName name="bb" localSheetId="29">#REF!</definedName>
    <definedName name="bb" localSheetId="30">#REF!</definedName>
    <definedName name="bb" localSheetId="31">#REF!</definedName>
    <definedName name="bb" localSheetId="32">#REF!</definedName>
    <definedName name="bb" localSheetId="33">#REF!</definedName>
    <definedName name="bb" localSheetId="5">#REF!</definedName>
    <definedName name="bb" localSheetId="6">#REF!</definedName>
    <definedName name="bb" localSheetId="17">#REF!</definedName>
    <definedName name="bb" localSheetId="18">#REF!</definedName>
    <definedName name="bb" localSheetId="20">#REF!</definedName>
    <definedName name="bb" localSheetId="21">#REF!</definedName>
    <definedName name="bb" localSheetId="22">#REF!</definedName>
    <definedName name="bb" localSheetId="23">#REF!</definedName>
    <definedName name="bb" localSheetId="7">#REF!</definedName>
    <definedName name="bb" localSheetId="8">#REF!</definedName>
    <definedName name="bb" localSheetId="9">#REF!</definedName>
    <definedName name="bb" localSheetId="10">#REF!</definedName>
    <definedName name="bb" localSheetId="11">#REF!</definedName>
    <definedName name="bb" localSheetId="12">#REF!</definedName>
    <definedName name="bb" localSheetId="13">#REF!</definedName>
    <definedName name="bb">#REF!</definedName>
    <definedName name="bbb" localSheetId="27">#REF!</definedName>
    <definedName name="bbb" localSheetId="32">#REF!</definedName>
    <definedName name="bbb" localSheetId="20">#REF!</definedName>
    <definedName name="bbb" localSheetId="11">#REF!</definedName>
    <definedName name="bbb">#REF!</definedName>
    <definedName name="cc" localSheetId="25">#REF!</definedName>
    <definedName name="cc" localSheetId="34">#REF!</definedName>
    <definedName name="cc" localSheetId="27">#REF!</definedName>
    <definedName name="cc" localSheetId="28">#REF!</definedName>
    <definedName name="cc" localSheetId="29">#REF!</definedName>
    <definedName name="cc" localSheetId="30">#REF!</definedName>
    <definedName name="cc" localSheetId="31">#REF!</definedName>
    <definedName name="cc" localSheetId="32">#REF!</definedName>
    <definedName name="cc" localSheetId="33">#REF!</definedName>
    <definedName name="cc" localSheetId="5">#REF!</definedName>
    <definedName name="cc" localSheetId="6">#REF!</definedName>
    <definedName name="cc" localSheetId="17">#REF!</definedName>
    <definedName name="cc" localSheetId="18">#REF!</definedName>
    <definedName name="cc" localSheetId="20">#REF!</definedName>
    <definedName name="cc" localSheetId="21">#REF!</definedName>
    <definedName name="cc" localSheetId="22">#REF!</definedName>
    <definedName name="cc" localSheetId="23">#REF!</definedName>
    <definedName name="cc" localSheetId="7">#REF!</definedName>
    <definedName name="cc" localSheetId="8">#REF!</definedName>
    <definedName name="cc" localSheetId="9">#REF!</definedName>
    <definedName name="cc" localSheetId="10">#REF!</definedName>
    <definedName name="cc" localSheetId="11">#REF!</definedName>
    <definedName name="cc" localSheetId="12">#REF!</definedName>
    <definedName name="cc" localSheetId="13">#REF!</definedName>
    <definedName name="cc">#REF!</definedName>
    <definedName name="con_05">'[1]VA-cons'!$A$4:$CB$21</definedName>
    <definedName name="con_06">'[1]VA-cons'!$A$26:$CB$43</definedName>
    <definedName name="con_07">'[1]VA-cons'!$A$48:$CB$65</definedName>
    <definedName name="con_08">'[1]VA-cons'!$A$70:$CB$87</definedName>
    <definedName name="con_09">'[1]VA-cons'!$A$92:$CB$109</definedName>
    <definedName name="con_10">'[1]VA-cons'!$A$114:$CB$131</definedName>
    <definedName name="con_11">'[1]VA-cons'!$A$136:$CB$153</definedName>
    <definedName name="cons_12p" localSheetId="27">#REF!</definedName>
    <definedName name="cons_12p" localSheetId="32">#REF!</definedName>
    <definedName name="cons_12p" localSheetId="33">#REF!</definedName>
    <definedName name="cons_12p" localSheetId="20">#REF!</definedName>
    <definedName name="cons_12p" localSheetId="10">#REF!</definedName>
    <definedName name="cons_12p" localSheetId="11">#REF!</definedName>
    <definedName name="cons_12p">#REF!</definedName>
    <definedName name="cons_2005">[2]VA_CONSTANT!$A$3:$Z$21</definedName>
    <definedName name="cons_2006">[2]VA_CONSTANT!$A$25:$Z$43</definedName>
    <definedName name="cons_2007">[2]VA_CONSTANT!$A$47:$Z$65</definedName>
    <definedName name="cons_2008">[2]VA_CONSTANT!$A$69:$Z$87</definedName>
    <definedName name="cons_2009">[2]VA_CONSTANT!$A$91:$Z$109</definedName>
    <definedName name="cons_2010">[2]VA_CONSTANT!$A$113:$Z$131</definedName>
    <definedName name="cons_2011">[2]VA_CONSTANT!$A$135:$Z$153</definedName>
    <definedName name="cons_2012">[2]VA_CONSTANT!$A$157:$Z$175</definedName>
    <definedName name="cons_2013">[2]VA_CONSTANT!$A$179:$Z$197</definedName>
    <definedName name="cons_2013p" localSheetId="27">#REF!</definedName>
    <definedName name="cons_2013p" localSheetId="32">#REF!</definedName>
    <definedName name="cons_2013p" localSheetId="33">#REF!</definedName>
    <definedName name="cons_2013p" localSheetId="20">#REF!</definedName>
    <definedName name="cons_2013p" localSheetId="10">#REF!</definedName>
    <definedName name="cons_2013p" localSheetId="11">#REF!</definedName>
    <definedName name="cons_2013p">#REF!</definedName>
    <definedName name="cons_data">[2]VA_CONSTANT!$A$1:$Z$197</definedName>
    <definedName name="cur_05">'[1]VA-curr'!$B$4:$CM$21</definedName>
    <definedName name="cur_06">'[1]VA-curr'!$B$26:$CM$43</definedName>
    <definedName name="cur_07">'[1]VA-curr'!$B$48:$CM$65</definedName>
    <definedName name="cur_08">'[1]VA-curr'!$B$70:$CM$87</definedName>
    <definedName name="cur_09">'[1]VA-curr'!$B$92:$CM$109</definedName>
    <definedName name="cur_10">'[1]VA-curr'!$B$114:$CM$131</definedName>
    <definedName name="cur_11">'[1]VA-curr'!$B$136:$CM$153</definedName>
    <definedName name="cur_12p" localSheetId="27">#REF!</definedName>
    <definedName name="cur_12p" localSheetId="32">#REF!</definedName>
    <definedName name="cur_12p" localSheetId="33">#REF!</definedName>
    <definedName name="cur_12p" localSheetId="20">#REF!</definedName>
    <definedName name="cur_12p" localSheetId="10">#REF!</definedName>
    <definedName name="cur_12p" localSheetId="11">#REF!</definedName>
    <definedName name="cur_12p">#REF!</definedName>
    <definedName name="cur_2013p" localSheetId="27">#REF!</definedName>
    <definedName name="cur_2013p" localSheetId="32">#REF!</definedName>
    <definedName name="cur_2013p" localSheetId="33">#REF!</definedName>
    <definedName name="cur_2013p" localSheetId="20">#REF!</definedName>
    <definedName name="cur_2013p" localSheetId="10">#REF!</definedName>
    <definedName name="cur_2013p" localSheetId="11">#REF!</definedName>
    <definedName name="cur_2013p">#REF!</definedName>
    <definedName name="dd" localSheetId="6">#REF!</definedName>
    <definedName name="dd" localSheetId="18">#REF!</definedName>
    <definedName name="dd" localSheetId="20">#REF!</definedName>
    <definedName name="dd" localSheetId="21">#REF!</definedName>
    <definedName name="dd" localSheetId="22">#REF!</definedName>
    <definedName name="dd" localSheetId="23">#REF!</definedName>
    <definedName name="dd" localSheetId="9">#REF!</definedName>
    <definedName name="dd" localSheetId="12">#REF!</definedName>
    <definedName name="dd">#REF!</definedName>
    <definedName name="ddg" localSheetId="27">#REF!</definedName>
    <definedName name="ddg">#REF!</definedName>
    <definedName name="e" localSheetId="27">#REF!</definedName>
    <definedName name="e">#REF!</definedName>
    <definedName name="front" localSheetId="6">#REF!</definedName>
    <definedName name="front" localSheetId="18">#REF!</definedName>
    <definedName name="front" localSheetId="20">#REF!</definedName>
    <definedName name="front" localSheetId="21">#REF!</definedName>
    <definedName name="front" localSheetId="22">#REF!</definedName>
    <definedName name="front" localSheetId="23">#REF!</definedName>
    <definedName name="front" localSheetId="9">#REF!</definedName>
    <definedName name="front" localSheetId="12">#REF!</definedName>
    <definedName name="front">#REF!</definedName>
    <definedName name="ggfg" localSheetId="27">#REF!</definedName>
    <definedName name="ggfg">#REF!</definedName>
    <definedName name="head">'[1]VA-curr'!$B$4:$B$21</definedName>
    <definedName name="hhhh" localSheetId="34">#REF!</definedName>
    <definedName name="hhhh" localSheetId="27">#REF!</definedName>
    <definedName name="hhhh">#REF!</definedName>
    <definedName name="k" localSheetId="6">#REF!</definedName>
    <definedName name="k" localSheetId="18">#REF!</definedName>
    <definedName name="k" localSheetId="20">#REF!</definedName>
    <definedName name="k" localSheetId="21">#REF!</definedName>
    <definedName name="k" localSheetId="22">#REF!</definedName>
    <definedName name="k" localSheetId="23">#REF!</definedName>
    <definedName name="k" localSheetId="9">#REF!</definedName>
    <definedName name="k" localSheetId="12">#REF!</definedName>
    <definedName name="k">#REF!</definedName>
    <definedName name="kkkk" localSheetId="6">#REF!</definedName>
    <definedName name="kkkk" localSheetId="18">#REF!</definedName>
    <definedName name="kkkk" localSheetId="20">#REF!</definedName>
    <definedName name="kkkk" localSheetId="21">#REF!</definedName>
    <definedName name="kkkk" localSheetId="22">#REF!</definedName>
    <definedName name="kkkk" localSheetId="23">#REF!</definedName>
    <definedName name="kkkk" localSheetId="9">#REF!</definedName>
    <definedName name="kkkk" localSheetId="12">#REF!</definedName>
    <definedName name="kkkk">#REF!</definedName>
    <definedName name="kosong" localSheetId="6">#REF!</definedName>
    <definedName name="kosong" localSheetId="18">#REF!</definedName>
    <definedName name="kosong" localSheetId="20">#REF!</definedName>
    <definedName name="kosong" localSheetId="21">#REF!</definedName>
    <definedName name="kosong" localSheetId="22">#REF!</definedName>
    <definedName name="kosong" localSheetId="23">#REF!</definedName>
    <definedName name="kosong" localSheetId="12">#REF!</definedName>
    <definedName name="kosong">#REF!</definedName>
    <definedName name="l" localSheetId="6">#REF!</definedName>
    <definedName name="l" localSheetId="18">#REF!</definedName>
    <definedName name="l" localSheetId="20">#REF!</definedName>
    <definedName name="l" localSheetId="21">#REF!</definedName>
    <definedName name="l" localSheetId="22">#REF!</definedName>
    <definedName name="l" localSheetId="23">#REF!</definedName>
    <definedName name="l" localSheetId="9">#REF!</definedName>
    <definedName name="l" localSheetId="12">#REF!</definedName>
    <definedName name="l">#REF!</definedName>
    <definedName name="m" localSheetId="27">#REF!</definedName>
    <definedName name="m">#REF!</definedName>
    <definedName name="MMMM" localSheetId="27">#REF!</definedName>
    <definedName name="MMMM">#REF!</definedName>
    <definedName name="MukaDepan" localSheetId="25">#REF!</definedName>
    <definedName name="MukaDepan" localSheetId="34">#REF!</definedName>
    <definedName name="MukaDepan" localSheetId="27">#REF!</definedName>
    <definedName name="MukaDepan" localSheetId="28">#REF!</definedName>
    <definedName name="MukaDepan" localSheetId="29">#REF!</definedName>
    <definedName name="MukaDepan" localSheetId="30">#REF!</definedName>
    <definedName name="MukaDepan" localSheetId="31">#REF!</definedName>
    <definedName name="MukaDepan" localSheetId="32">#REF!</definedName>
    <definedName name="MukaDepan" localSheetId="33">#REF!</definedName>
    <definedName name="MukaDepan" localSheetId="5">#REF!</definedName>
    <definedName name="MukaDepan" localSheetId="6">#REF!</definedName>
    <definedName name="MukaDepan" localSheetId="17">#REF!</definedName>
    <definedName name="MukaDepan" localSheetId="18">#REF!</definedName>
    <definedName name="MukaDepan" localSheetId="20">#REF!</definedName>
    <definedName name="MukaDepan" localSheetId="21">#REF!</definedName>
    <definedName name="MukaDepan" localSheetId="22">#REF!</definedName>
    <definedName name="MukaDepan" localSheetId="23">#REF!</definedName>
    <definedName name="MukaDepan" localSheetId="7">#REF!</definedName>
    <definedName name="MukaDepan" localSheetId="8">#REF!</definedName>
    <definedName name="MukaDepan" localSheetId="9">#REF!</definedName>
    <definedName name="MukaDepan" localSheetId="10">#REF!</definedName>
    <definedName name="MukaDepan" localSheetId="11">#REF!</definedName>
    <definedName name="MukaDepan" localSheetId="12">#REF!</definedName>
    <definedName name="MukaDepan" localSheetId="13">#REF!</definedName>
    <definedName name="MukaDepan">#REF!</definedName>
    <definedName name="new" localSheetId="25">#REF!</definedName>
    <definedName name="new" localSheetId="34">#REF!</definedName>
    <definedName name="new" localSheetId="27">#REF!</definedName>
    <definedName name="new" localSheetId="28">#REF!</definedName>
    <definedName name="new" localSheetId="29">#REF!</definedName>
    <definedName name="new" localSheetId="30">#REF!</definedName>
    <definedName name="new" localSheetId="31">#REF!</definedName>
    <definedName name="new" localSheetId="32">#REF!</definedName>
    <definedName name="new" localSheetId="33">#REF!</definedName>
    <definedName name="new" localSheetId="5">#REF!</definedName>
    <definedName name="new" localSheetId="6">#REF!</definedName>
    <definedName name="new" localSheetId="17">#REF!</definedName>
    <definedName name="new" localSheetId="18">#REF!</definedName>
    <definedName name="new" localSheetId="20">#REF!</definedName>
    <definedName name="new" localSheetId="21">#REF!</definedName>
    <definedName name="new" localSheetId="22">#REF!</definedName>
    <definedName name="new" localSheetId="23">#REF!</definedName>
    <definedName name="new" localSheetId="7">#REF!</definedName>
    <definedName name="new" localSheetId="8">#REF!</definedName>
    <definedName name="new" localSheetId="9">#REF!</definedName>
    <definedName name="new" localSheetId="10">#REF!</definedName>
    <definedName name="new" localSheetId="11">#REF!</definedName>
    <definedName name="new" localSheetId="12">#REF!</definedName>
    <definedName name="new" localSheetId="13">#REF!</definedName>
    <definedName name="new">#REF!</definedName>
    <definedName name="no" localSheetId="6">#REF!</definedName>
    <definedName name="no" localSheetId="18">#REF!</definedName>
    <definedName name="no" localSheetId="20">#REF!</definedName>
    <definedName name="no" localSheetId="21">#REF!</definedName>
    <definedName name="no" localSheetId="22">#REF!</definedName>
    <definedName name="no" localSheetId="23">#REF!</definedName>
    <definedName name="no" localSheetId="9">#REF!</definedName>
    <definedName name="no" localSheetId="12">#REF!</definedName>
    <definedName name="no">#REF!</definedName>
    <definedName name="o" localSheetId="6">#REF!</definedName>
    <definedName name="o" localSheetId="18">#REF!</definedName>
    <definedName name="o" localSheetId="20">#REF!</definedName>
    <definedName name="o" localSheetId="21">#REF!</definedName>
    <definedName name="o" localSheetId="22">#REF!</definedName>
    <definedName name="o" localSheetId="23">#REF!</definedName>
    <definedName name="o" localSheetId="9">#REF!</definedName>
    <definedName name="o" localSheetId="12">#REF!</definedName>
    <definedName name="o">#REF!</definedName>
    <definedName name="p" localSheetId="6">#REF!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9">#REF!</definedName>
    <definedName name="p" localSheetId="12">#REF!</definedName>
    <definedName name="p">#REF!</definedName>
    <definedName name="Pg" localSheetId="25">#REF!</definedName>
    <definedName name="Pg" localSheetId="34">#REF!</definedName>
    <definedName name="Pg" localSheetId="27">#REF!</definedName>
    <definedName name="Pg" localSheetId="28">#REF!</definedName>
    <definedName name="Pg" localSheetId="29">#REF!</definedName>
    <definedName name="Pg" localSheetId="30">#REF!</definedName>
    <definedName name="Pg" localSheetId="31">#REF!</definedName>
    <definedName name="Pg" localSheetId="32">#REF!</definedName>
    <definedName name="Pg" localSheetId="33">#REF!</definedName>
    <definedName name="Pg" localSheetId="5">#REF!</definedName>
    <definedName name="Pg" localSheetId="6">#REF!</definedName>
    <definedName name="Pg" localSheetId="17">#REF!</definedName>
    <definedName name="Pg" localSheetId="18">#REF!</definedName>
    <definedName name="Pg" localSheetId="20">#REF!</definedName>
    <definedName name="Pg" localSheetId="21">#REF!</definedName>
    <definedName name="Pg" localSheetId="22">#REF!</definedName>
    <definedName name="Pg" localSheetId="23">#REF!</definedName>
    <definedName name="Pg" localSheetId="7">#REF!</definedName>
    <definedName name="Pg" localSheetId="8">#REF!</definedName>
    <definedName name="Pg" localSheetId="9">#REF!</definedName>
    <definedName name="Pg" localSheetId="10">#REF!</definedName>
    <definedName name="Pg" localSheetId="11">#REF!</definedName>
    <definedName name="Pg" localSheetId="12">#REF!</definedName>
    <definedName name="Pg" localSheetId="13">#REF!</definedName>
    <definedName name="Pg">#REF!</definedName>
    <definedName name="pp" localSheetId="6">#REF!</definedName>
    <definedName name="pp" localSheetId="18">#REF!</definedName>
    <definedName name="pp" localSheetId="20">#REF!</definedName>
    <definedName name="pp" localSheetId="21">#REF!</definedName>
    <definedName name="pp" localSheetId="22">#REF!</definedName>
    <definedName name="pp" localSheetId="23">#REF!</definedName>
    <definedName name="pp" localSheetId="9">#REF!</definedName>
    <definedName name="pp" localSheetId="12">#REF!</definedName>
    <definedName name="pp">#REF!</definedName>
    <definedName name="_xlnm.Print_Area" localSheetId="35">'9.8(ms53)'!$A$2:$AJ$71</definedName>
    <definedName name="_xlnm.Print_Area" localSheetId="3">'Arahan (ms2)'!$A$1:$AG$74</definedName>
    <definedName name="_xlnm.Print_Area" localSheetId="25">'Daya saing'!$A$1:$T$78</definedName>
    <definedName name="_xlnm.Print_Area" localSheetId="34">'KEGUNAAN PEJABAT'!$A$1:$AD$81</definedName>
    <definedName name="_xlnm.Print_Area" localSheetId="24">'Lampiran 1(ms37)'!$A$1:$R$64</definedName>
    <definedName name="_xlnm.Print_Area" localSheetId="2">'Muka Hadapan'!$A$1:$AJ$105</definedName>
    <definedName name="_xlnm.Print_Area" localSheetId="1">'Muka Hadapan (ms1)'!$A$1:$AO$105</definedName>
    <definedName name="_xlnm.Print_Area" localSheetId="26">'Seksyen A'!$A$1:$AH$476</definedName>
    <definedName name="_xlnm.Print_Area" localSheetId="27">'Seksyen B_OGSE'!$A$1:$AH$97</definedName>
    <definedName name="_xlnm.Print_Area" localSheetId="28">'Seksyen C'!$A$1:$AI$219</definedName>
    <definedName name="_xlnm.Print_Area" localSheetId="29">'Seksyen D'!$A$1:$AB$94</definedName>
    <definedName name="_xlnm.Print_Area" localSheetId="30">'Seksyen E'!$A$1:$AH$93</definedName>
    <definedName name="_xlnm.Print_Area" localSheetId="31">'Seksyen F'!$A$1:$AJ$313</definedName>
    <definedName name="_xlnm.Print_Area" localSheetId="32">'Seksyen G'!$A$1:$AH$95</definedName>
    <definedName name="_xlnm.Print_Area" localSheetId="33">'Seksyen H'!$A$1:$AG$186</definedName>
    <definedName name="_xlnm.Print_Area" localSheetId="4">'Soalan 1(ms3)'!$A$1:$AG$87</definedName>
    <definedName name="_xlnm.Print_Area" localSheetId="5">'Soalan 1(ms4)'!$A$1:$AF$87</definedName>
    <definedName name="_xlnm.Print_Area" localSheetId="6">'Soalan 1(ms5)'!$A$1:$AF$91</definedName>
    <definedName name="_xlnm.Print_Area" localSheetId="16">'Soalan 10&amp;11(ms26)'!$A$1:$Z$85</definedName>
    <definedName name="_xlnm.Print_Area" localSheetId="17">'Soalan 12 (ms27-29) '!$A$1:$Y$284</definedName>
    <definedName name="_xlnm.Print_Area" localSheetId="18">'Soalan 13 A (ms30)'!$A$1:$AG$63</definedName>
    <definedName name="_xlnm.Print_Area" localSheetId="19">'Soalan 13 B (ms31)'!$A$1:$W$94</definedName>
    <definedName name="_xlnm.Print_Area" localSheetId="20">'Soalan 13 C &amp; D (ms32)'!$A$1:$I$74</definedName>
    <definedName name="_xlnm.Print_Area" localSheetId="21">'Soalan 13 E &amp; F (ms33)'!$A$1:$I$74</definedName>
    <definedName name="_xlnm.Print_Area" localSheetId="22">'Soalan 14(ms34-35)'!$A$1:$N$84</definedName>
    <definedName name="_xlnm.Print_Area" localSheetId="23">'Soalan 15&amp;16 (ms36)'!$A$1:$AA$103</definedName>
    <definedName name="_xlnm.Print_Area" localSheetId="7">'Soalan 2(ms6)'!$A$1:$AM$92</definedName>
    <definedName name="_xlnm.Print_Area" localSheetId="8">'Soalan 3(ms7) '!$A$1:$AJ$87</definedName>
    <definedName name="_xlnm.Print_Area" localSheetId="9">'Soalan 4(ms8-11)'!$A$1:$CP$123</definedName>
    <definedName name="_xlnm.Print_Area" localSheetId="10">'Soalan 5A(ms12-13)'!$A$1:$AQ$78</definedName>
    <definedName name="_xlnm.Print_Area" localSheetId="11">'Soalan 5B(ms14-15)'!$A$1:$AS$77</definedName>
    <definedName name="_xlnm.Print_Area" localSheetId="12">'Soalan 6(ms16)'!$A$1:$X$98</definedName>
    <definedName name="_xlnm.Print_Area" localSheetId="13">'Soalan 7(ms17)'!$A$1:$AM$88</definedName>
    <definedName name="_xlnm.Print_Area" localSheetId="14">'Soalan 8(ms18-20)'!$A$1:$AF$297</definedName>
    <definedName name="_xlnm.Print_Area" localSheetId="15">'Soalan 9(ms21-25)'!$A$1:$AB$479</definedName>
    <definedName name="_xlnm.Print_Titles" localSheetId="9">'Soalan 4(ms8-11)'!$1:$8</definedName>
    <definedName name="rename12" localSheetId="34">#REF!</definedName>
    <definedName name="rename12" localSheetId="27">#REF!</definedName>
    <definedName name="rename12">#REF!</definedName>
    <definedName name="row_no">[2]ref!$B$3:$K$20</definedName>
    <definedName name="row_no_head">[2]ref!$B$3:$K$3</definedName>
    <definedName name="rrrr" localSheetId="6">#REF!</definedName>
    <definedName name="rrrr" localSheetId="18">#REF!</definedName>
    <definedName name="rrrr" localSheetId="20">#REF!</definedName>
    <definedName name="rrrr" localSheetId="21">#REF!</definedName>
    <definedName name="rrrr" localSheetId="22">#REF!</definedName>
    <definedName name="rrrr" localSheetId="23">#REF!</definedName>
    <definedName name="rrrr" localSheetId="9">#REF!</definedName>
    <definedName name="rrrr" localSheetId="12">#REF!</definedName>
    <definedName name="rrrr">#REF!</definedName>
    <definedName name="SFFDF" localSheetId="34">#REF!</definedName>
    <definedName name="SFFDF" localSheetId="27">#REF!</definedName>
    <definedName name="SFFDF">#REF!</definedName>
    <definedName name="sffsfs" localSheetId="27">#REF!</definedName>
    <definedName name="sffsfs">#REF!</definedName>
    <definedName name="shhe" localSheetId="27">#REF!</definedName>
    <definedName name="shhe">#REF!</definedName>
    <definedName name="soalan" localSheetId="27">#REF!</definedName>
    <definedName name="soalan">#REF!</definedName>
    <definedName name="soalan12" localSheetId="6">#REF!</definedName>
    <definedName name="soalan12" localSheetId="18">#REF!</definedName>
    <definedName name="soalan12" localSheetId="20">#REF!</definedName>
    <definedName name="soalan12" localSheetId="21">#REF!</definedName>
    <definedName name="soalan12" localSheetId="22">#REF!</definedName>
    <definedName name="soalan12" localSheetId="23">#REF!</definedName>
    <definedName name="soalan12" localSheetId="9">#REF!</definedName>
    <definedName name="soalan12" localSheetId="12">#REF!</definedName>
    <definedName name="soalan12">#REF!</definedName>
    <definedName name="state">[2]ref!$B$23:$C$38</definedName>
    <definedName name="table_no">[2]ref!$B$23:$E$38</definedName>
    <definedName name="wani" localSheetId="34">#REF!</definedName>
    <definedName name="wani" localSheetId="27">#REF!</definedName>
    <definedName name="wani">#REF!</definedName>
    <definedName name="x" localSheetId="6">#REF!</definedName>
    <definedName name="x" localSheetId="18">#REF!</definedName>
    <definedName name="x" localSheetId="20">#REF!</definedName>
    <definedName name="x" localSheetId="21">#REF!</definedName>
    <definedName name="x" localSheetId="22">#REF!</definedName>
    <definedName name="x" localSheetId="23">#REF!</definedName>
    <definedName name="x" localSheetId="9">#REF!</definedName>
    <definedName name="x" localSheetId="12">#REF!</definedName>
    <definedName name="x">#REF!</definedName>
    <definedName name="xi" localSheetId="27">#REF!</definedName>
    <definedName name="xi">#REF!</definedName>
    <definedName name="xx" localSheetId="27">#REF!</definedName>
    <definedName name="xx" localSheetId="32">#REF!</definedName>
    <definedName name="xx" localSheetId="33">#REF!</definedName>
    <definedName name="xx" localSheetId="6">#REF!</definedName>
    <definedName name="xx" localSheetId="18">#REF!</definedName>
    <definedName name="xx" localSheetId="20">#REF!</definedName>
    <definedName name="xx" localSheetId="21">#REF!</definedName>
    <definedName name="xx" localSheetId="22">#REF!</definedName>
    <definedName name="xx" localSheetId="23">#REF!</definedName>
    <definedName name="xx" localSheetId="9">#REF!</definedName>
    <definedName name="xx" localSheetId="11">#REF!</definedName>
    <definedName name="xx" localSheetId="12">#REF!</definedName>
    <definedName name="xx">#REF!</definedName>
    <definedName name="y" localSheetId="6">#REF!</definedName>
    <definedName name="y" localSheetId="18">#REF!</definedName>
    <definedName name="y" localSheetId="20">#REF!</definedName>
    <definedName name="y" localSheetId="21">#REF!</definedName>
    <definedName name="y" localSheetId="22">#REF!</definedName>
    <definedName name="y" localSheetId="23">#REF!</definedName>
    <definedName name="y" localSheetId="9">#REF!</definedName>
    <definedName name="y" localSheetId="12">#REF!</definedName>
    <definedName name="y">#REF!</definedName>
    <definedName name="yes" localSheetId="6">#REF!</definedName>
    <definedName name="yes" localSheetId="18">#REF!</definedName>
    <definedName name="yes" localSheetId="20">#REF!</definedName>
    <definedName name="yes" localSheetId="21">#REF!</definedName>
    <definedName name="yes" localSheetId="22">#REF!</definedName>
    <definedName name="yes" localSheetId="23">#REF!</definedName>
    <definedName name="yes" localSheetId="9">#REF!</definedName>
    <definedName name="yes" localSheetId="12">#REF!</definedName>
    <definedName name="yes">#REF!</definedName>
    <definedName name="z" localSheetId="6">#REF!</definedName>
    <definedName name="z" localSheetId="18">#REF!</definedName>
    <definedName name="z" localSheetId="20">#REF!</definedName>
    <definedName name="z" localSheetId="21">#REF!</definedName>
    <definedName name="z" localSheetId="22">#REF!</definedName>
    <definedName name="z" localSheetId="23">#REF!</definedName>
    <definedName name="z" localSheetId="9">#REF!</definedName>
    <definedName name="z" localSheetId="12">#REF!</definedName>
    <definedName name="z">#REF!</definedName>
    <definedName name="z_24fdgfh" localSheetId="6">#REF!</definedName>
    <definedName name="z_24fdgfh" localSheetId="20">#REF!</definedName>
    <definedName name="z_24fdgfh" localSheetId="21">#REF!</definedName>
    <definedName name="z_24fdgfh" localSheetId="12">#REF!</definedName>
    <definedName name="z_24fdgfh">#REF!</definedName>
    <definedName name="Z_8106A741_5A1C_11D7_A90D_00D0B7DB5195_.wvu.Cols" localSheetId="35">#REF!</definedName>
    <definedName name="Z_8106A741_5A1C_11D7_A90D_00D0B7DB5195_.wvu.Cols" localSheetId="0">#REF!</definedName>
    <definedName name="Z_8106A741_5A1C_11D7_A90D_00D0B7DB5195_.wvu.Cols" localSheetId="25">'[3]Soalan 16, 17 (ms.26)'!#REF!</definedName>
    <definedName name="Z_8106A741_5A1C_11D7_A90D_00D0B7DB5195_.wvu.Cols" localSheetId="34">'[4]Soalan 16, 17 (ms.26)'!#REF!</definedName>
    <definedName name="Z_8106A741_5A1C_11D7_A90D_00D0B7DB5195_.wvu.Cols" localSheetId="2">'[5]Soalan 16, 17 (ms.26)'!#REF!</definedName>
    <definedName name="Z_8106A741_5A1C_11D7_A90D_00D0B7DB5195_.wvu.Cols" localSheetId="1">'[4]Soalan 16, 17 (ms.26)'!#REF!</definedName>
    <definedName name="Z_8106A741_5A1C_11D7_A90D_00D0B7DB5195_.wvu.Cols" localSheetId="27">'[6]Soalan 16, 17 (ms.26)'!#REF!</definedName>
    <definedName name="Z_8106A741_5A1C_11D7_A90D_00D0B7DB5195_.wvu.Cols" localSheetId="28">#REF!</definedName>
    <definedName name="Z_8106A741_5A1C_11D7_A90D_00D0B7DB5195_.wvu.Cols" localSheetId="29">#REF!</definedName>
    <definedName name="Z_8106A741_5A1C_11D7_A90D_00D0B7DB5195_.wvu.Cols" localSheetId="30">'[6]Soalan 16, 17 (ms.26)'!#REF!</definedName>
    <definedName name="Z_8106A741_5A1C_11D7_A90D_00D0B7DB5195_.wvu.Cols" localSheetId="31">'[6]Soalan 16, 17 (ms.26)'!#REF!</definedName>
    <definedName name="Z_8106A741_5A1C_11D7_A90D_00D0B7DB5195_.wvu.Cols" localSheetId="32">'[6]Soalan 16, 17 (ms.26)'!#REF!</definedName>
    <definedName name="Z_8106A741_5A1C_11D7_A90D_00D0B7DB5195_.wvu.Cols" localSheetId="33">#REF!</definedName>
    <definedName name="Z_8106A741_5A1C_11D7_A90D_00D0B7DB5195_.wvu.Cols" localSheetId="4">'[5]Soalan 16, 17 (ms.26)'!#REF!</definedName>
    <definedName name="Z_8106A741_5A1C_11D7_A90D_00D0B7DB5195_.wvu.Cols" localSheetId="5">'[5]Soalan 16, 17 (ms.26)'!#REF!</definedName>
    <definedName name="Z_8106A741_5A1C_11D7_A90D_00D0B7DB5195_.wvu.Cols" localSheetId="6">'[5]Soalan 16, 17 (ms.26)'!#REF!</definedName>
    <definedName name="Z_8106A741_5A1C_11D7_A90D_00D0B7DB5195_.wvu.Cols" localSheetId="16">'[7]Soalan 16, 17 (ms.26)'!#REF!</definedName>
    <definedName name="Z_8106A741_5A1C_11D7_A90D_00D0B7DB5195_.wvu.Cols" localSheetId="17">'[3]Soalan 16, 17 (ms.26)'!#REF!</definedName>
    <definedName name="Z_8106A741_5A1C_11D7_A90D_00D0B7DB5195_.wvu.Cols" localSheetId="18">#REF!</definedName>
    <definedName name="Z_8106A741_5A1C_11D7_A90D_00D0B7DB5195_.wvu.Cols" localSheetId="20">#REF!</definedName>
    <definedName name="Z_8106A741_5A1C_11D7_A90D_00D0B7DB5195_.wvu.Cols" localSheetId="21">#REF!</definedName>
    <definedName name="Z_8106A741_5A1C_11D7_A90D_00D0B7DB5195_.wvu.Cols" localSheetId="22">#REF!</definedName>
    <definedName name="Z_8106A741_5A1C_11D7_A90D_00D0B7DB5195_.wvu.Cols" localSheetId="23">#REF!</definedName>
    <definedName name="Z_8106A741_5A1C_11D7_A90D_00D0B7DB5195_.wvu.Cols" localSheetId="7">'[5]Soalan 16, 17 (ms.26)'!#REF!</definedName>
    <definedName name="Z_8106A741_5A1C_11D7_A90D_00D0B7DB5195_.wvu.Cols" localSheetId="8">'[5]Soalan 16, 17 (ms.26)'!#REF!</definedName>
    <definedName name="Z_8106A741_5A1C_11D7_A90D_00D0B7DB5195_.wvu.Cols" localSheetId="9">'[4]Soalan 16, 17 (ms.26)'!#REF!</definedName>
    <definedName name="Z_8106A741_5A1C_11D7_A90D_00D0B7DB5195_.wvu.Cols" localSheetId="10">'[3]Soalan 16, 17 (ms.26)'!#REF!</definedName>
    <definedName name="Z_8106A741_5A1C_11D7_A90D_00D0B7DB5195_.wvu.Cols" localSheetId="11">'[3]Soalan 16, 17 (ms.26)'!#REF!</definedName>
    <definedName name="Z_8106A741_5A1C_11D7_A90D_00D0B7DB5195_.wvu.Cols" localSheetId="12">'[7]Soalan 16, 17 (ms.26)'!#REF!</definedName>
    <definedName name="Z_8106A741_5A1C_11D7_A90D_00D0B7DB5195_.wvu.Cols" localSheetId="13">'[7]Soalan 16, 17 (ms.26)'!#REF!</definedName>
    <definedName name="Z_8106A741_5A1C_11D7_A90D_00D0B7DB5195_.wvu.Cols">#REF!</definedName>
    <definedName name="Z_8106A741_5A1C_11D7_A90D_00D0B7DB5195_.wvu.PrintArea" localSheetId="25">#REF!</definedName>
    <definedName name="Z_8106A741_5A1C_11D7_A90D_00D0B7DB5195_.wvu.PrintArea" localSheetId="34">#REF!</definedName>
    <definedName name="Z_8106A741_5A1C_11D7_A90D_00D0B7DB5195_.wvu.PrintArea" localSheetId="2">#REF!</definedName>
    <definedName name="Z_8106A741_5A1C_11D7_A90D_00D0B7DB5195_.wvu.PrintArea" localSheetId="1">#REF!</definedName>
    <definedName name="Z_8106A741_5A1C_11D7_A90D_00D0B7DB5195_.wvu.PrintArea" localSheetId="27">#REF!</definedName>
    <definedName name="Z_8106A741_5A1C_11D7_A90D_00D0B7DB5195_.wvu.PrintArea" localSheetId="28">#REF!</definedName>
    <definedName name="Z_8106A741_5A1C_11D7_A90D_00D0B7DB5195_.wvu.PrintArea" localSheetId="29">#REF!</definedName>
    <definedName name="Z_8106A741_5A1C_11D7_A90D_00D0B7DB5195_.wvu.PrintArea" localSheetId="30">#REF!</definedName>
    <definedName name="Z_8106A741_5A1C_11D7_A90D_00D0B7DB5195_.wvu.PrintArea" localSheetId="31">#REF!</definedName>
    <definedName name="Z_8106A741_5A1C_11D7_A90D_00D0B7DB5195_.wvu.PrintArea" localSheetId="32">#REF!</definedName>
    <definedName name="Z_8106A741_5A1C_11D7_A90D_00D0B7DB5195_.wvu.PrintArea" localSheetId="33">#REF!</definedName>
    <definedName name="Z_8106A741_5A1C_11D7_A90D_00D0B7DB5195_.wvu.PrintArea" localSheetId="4">#REF!</definedName>
    <definedName name="Z_8106A741_5A1C_11D7_A90D_00D0B7DB5195_.wvu.PrintArea" localSheetId="5">#REF!</definedName>
    <definedName name="Z_8106A741_5A1C_11D7_A90D_00D0B7DB5195_.wvu.PrintArea" localSheetId="6">#REF!</definedName>
    <definedName name="Z_8106A741_5A1C_11D7_A90D_00D0B7DB5195_.wvu.PrintArea" localSheetId="16">#REF!</definedName>
    <definedName name="Z_8106A741_5A1C_11D7_A90D_00D0B7DB5195_.wvu.PrintArea" localSheetId="17">#REF!</definedName>
    <definedName name="Z_8106A741_5A1C_11D7_A90D_00D0B7DB5195_.wvu.PrintArea" localSheetId="18">#REF!</definedName>
    <definedName name="Z_8106A741_5A1C_11D7_A90D_00D0B7DB5195_.wvu.PrintArea" localSheetId="20">#REF!</definedName>
    <definedName name="Z_8106A741_5A1C_11D7_A90D_00D0B7DB5195_.wvu.PrintArea" localSheetId="21">#REF!</definedName>
    <definedName name="Z_8106A741_5A1C_11D7_A90D_00D0B7DB5195_.wvu.PrintArea" localSheetId="22">#REF!</definedName>
    <definedName name="Z_8106A741_5A1C_11D7_A90D_00D0B7DB5195_.wvu.PrintArea" localSheetId="23">#REF!</definedName>
    <definedName name="Z_8106A741_5A1C_11D7_A90D_00D0B7DB5195_.wvu.PrintArea" localSheetId="7">#REF!</definedName>
    <definedName name="Z_8106A741_5A1C_11D7_A90D_00D0B7DB5195_.wvu.PrintArea" localSheetId="8">#REF!</definedName>
    <definedName name="Z_8106A741_5A1C_11D7_A90D_00D0B7DB5195_.wvu.PrintArea" localSheetId="9">#REF!</definedName>
    <definedName name="Z_8106A741_5A1C_11D7_A90D_00D0B7DB5195_.wvu.PrintArea" localSheetId="10">#REF!</definedName>
    <definedName name="Z_8106A741_5A1C_11D7_A90D_00D0B7DB5195_.wvu.PrintArea" localSheetId="11">#REF!</definedName>
    <definedName name="Z_8106A741_5A1C_11D7_A90D_00D0B7DB5195_.wvu.PrintArea" localSheetId="12">#REF!</definedName>
    <definedName name="Z_8106A741_5A1C_11D7_A90D_00D0B7DB5195_.wvu.PrintArea" localSheetId="13">#REF!</definedName>
    <definedName name="Z_8106A741_5A1C_11D7_A90D_00D0B7DB5195_.wvu.PrintArea">#REF!</definedName>
    <definedName name="Z_8106A741_5A1C_11D7_A90D_00D0B7DB5195_.wvu.Rows" localSheetId="0">#REF!</definedName>
    <definedName name="Z_8106A741_5A1C_11D7_A90D_00D0B7DB5195_.wvu.Rows" localSheetId="25">'Daya saing'!#REF!</definedName>
    <definedName name="Z_8106A741_5A1C_11D7_A90D_00D0B7DB5195_.wvu.Rows" localSheetId="34">#REF!</definedName>
    <definedName name="Z_8106A741_5A1C_11D7_A90D_00D0B7DB5195_.wvu.Rows" localSheetId="2">#REF!</definedName>
    <definedName name="Z_8106A741_5A1C_11D7_A90D_00D0B7DB5195_.wvu.Rows" localSheetId="1">#REF!</definedName>
    <definedName name="Z_8106A741_5A1C_11D7_A90D_00D0B7DB5195_.wvu.Rows" localSheetId="27">#REF!</definedName>
    <definedName name="Z_8106A741_5A1C_11D7_A90D_00D0B7DB5195_.wvu.Rows" localSheetId="28">#REF!</definedName>
    <definedName name="Z_8106A741_5A1C_11D7_A90D_00D0B7DB5195_.wvu.Rows" localSheetId="29">#REF!</definedName>
    <definedName name="Z_8106A741_5A1C_11D7_A90D_00D0B7DB5195_.wvu.Rows" localSheetId="30">#REF!</definedName>
    <definedName name="Z_8106A741_5A1C_11D7_A90D_00D0B7DB5195_.wvu.Rows" localSheetId="31">#REF!</definedName>
    <definedName name="Z_8106A741_5A1C_11D7_A90D_00D0B7DB5195_.wvu.Rows" localSheetId="32">#REF!</definedName>
    <definedName name="Z_8106A741_5A1C_11D7_A90D_00D0B7DB5195_.wvu.Rows" localSheetId="33">#REF!</definedName>
    <definedName name="Z_8106A741_5A1C_11D7_A90D_00D0B7DB5195_.wvu.Rows" localSheetId="5">#REF!</definedName>
    <definedName name="Z_8106A741_5A1C_11D7_A90D_00D0B7DB5195_.wvu.Rows" localSheetId="6">#REF!</definedName>
    <definedName name="Z_8106A741_5A1C_11D7_A90D_00D0B7DB5195_.wvu.Rows" localSheetId="17">'Soalan 12 (ms27-29) '!$279:$279</definedName>
    <definedName name="Z_8106A741_5A1C_11D7_A90D_00D0B7DB5195_.wvu.Rows" localSheetId="18">#REF!</definedName>
    <definedName name="Z_8106A741_5A1C_11D7_A90D_00D0B7DB5195_.wvu.Rows" localSheetId="20">#REF!</definedName>
    <definedName name="Z_8106A741_5A1C_11D7_A90D_00D0B7DB5195_.wvu.Rows" localSheetId="21">#REF!</definedName>
    <definedName name="Z_8106A741_5A1C_11D7_A90D_00D0B7DB5195_.wvu.Rows" localSheetId="22">#REF!</definedName>
    <definedName name="Z_8106A741_5A1C_11D7_A90D_00D0B7DB5195_.wvu.Rows" localSheetId="23">#REF!</definedName>
    <definedName name="Z_8106A741_5A1C_11D7_A90D_00D0B7DB5195_.wvu.Rows" localSheetId="7">#REF!</definedName>
    <definedName name="Z_8106A741_5A1C_11D7_A90D_00D0B7DB5195_.wvu.Rows" localSheetId="8">#REF!</definedName>
    <definedName name="Z_8106A741_5A1C_11D7_A90D_00D0B7DB5195_.wvu.Rows" localSheetId="9">#REF!</definedName>
    <definedName name="Z_8106A741_5A1C_11D7_A90D_00D0B7DB5195_.wvu.Rows" localSheetId="10">#REF!</definedName>
    <definedName name="Z_8106A741_5A1C_11D7_A90D_00D0B7DB5195_.wvu.Rows" localSheetId="11">#REF!</definedName>
    <definedName name="Z_8106A741_5A1C_11D7_A90D_00D0B7DB5195_.wvu.Rows" localSheetId="12">'Soalan 6(ms16)'!#REF!</definedName>
    <definedName name="Z_8106A741_5A1C_11D7_A90D_00D0B7DB5195_.wvu.Rows" localSheetId="13">#REF!</definedName>
    <definedName name="Z_8106A741_5A1C_11D7_A90D_00D0B7DB5195_.wvu.Rows">#REF!</definedName>
    <definedName name="zaz" localSheetId="6">#REF!</definedName>
    <definedName name="zaz" localSheetId="20">#REF!</definedName>
    <definedName name="zaz" localSheetId="21">#REF!</definedName>
    <definedName name="zaz" localSheetId="12">#REF!</definedName>
    <definedName name="zaz">#REF!</definedName>
    <definedName name="zz" localSheetId="27">#REF!</definedName>
    <definedName name="zz" localSheetId="32">#REF!</definedName>
    <definedName name="zz" localSheetId="20">#REF!</definedName>
    <definedName name="zz" localSheetId="11">#REF!</definedName>
    <definedName name="zz">#REF!</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IM3" i="194" l="1"/>
  <c r="CG111" i="109" l="1"/>
  <c r="CG107" i="109"/>
  <c r="J81" i="78" l="1"/>
  <c r="H65" i="117"/>
  <c r="G65" i="117"/>
  <c r="H52" i="117"/>
  <c r="G52" i="117"/>
  <c r="H33" i="117"/>
  <c r="G33" i="117"/>
  <c r="H20" i="117"/>
  <c r="G20" i="117"/>
  <c r="H65" i="174"/>
  <c r="G65" i="174"/>
  <c r="H52" i="174"/>
  <c r="G52" i="174"/>
  <c r="H33" i="174"/>
  <c r="G33" i="174"/>
  <c r="G20" i="174"/>
  <c r="H20" i="174"/>
  <c r="R39" i="47"/>
  <c r="S275" i="116"/>
  <c r="L207" i="116"/>
  <c r="S207" i="116"/>
  <c r="L29" i="116"/>
  <c r="S22" i="116"/>
  <c r="S29" i="116"/>
  <c r="L22" i="116"/>
  <c r="L12" i="116"/>
  <c r="S12" i="116"/>
  <c r="S24" i="36"/>
  <c r="L24" i="36"/>
  <c r="Q474" i="9"/>
  <c r="Q447" i="9"/>
  <c r="W44" i="8"/>
  <c r="V267" i="8"/>
  <c r="U255" i="8"/>
  <c r="AE29" i="34"/>
  <c r="AG21" i="34"/>
  <c r="T65" i="114"/>
  <c r="L65" i="114"/>
  <c r="AN67" i="163"/>
  <c r="AP66" i="164"/>
  <c r="AP60" i="164"/>
  <c r="AP63" i="164"/>
  <c r="AN61" i="163"/>
  <c r="AP29" i="164"/>
  <c r="AP25" i="164"/>
  <c r="AL60" i="164"/>
  <c r="AH60" i="164"/>
  <c r="AH66" i="164"/>
  <c r="AL66" i="164"/>
  <c r="AF67" i="163"/>
  <c r="K67" i="163"/>
  <c r="X60" i="164"/>
  <c r="T66" i="164"/>
  <c r="X66" i="164"/>
  <c r="K66" i="164"/>
  <c r="O66" i="164"/>
  <c r="T63" i="164"/>
  <c r="T60" i="164"/>
  <c r="T37" i="164"/>
  <c r="T33" i="164"/>
  <c r="T29" i="164"/>
  <c r="T25" i="164"/>
  <c r="T21" i="164"/>
  <c r="T17" i="164"/>
  <c r="AN64" i="163"/>
  <c r="AN58" i="163"/>
  <c r="AN54" i="163"/>
  <c r="AN50" i="163"/>
  <c r="AN46" i="163"/>
  <c r="AN42" i="163"/>
  <c r="AN38" i="163"/>
  <c r="AN34" i="163"/>
  <c r="AN30" i="163"/>
  <c r="AN25" i="163"/>
  <c r="AJ61" i="163"/>
  <c r="AJ67" i="163"/>
  <c r="AF61" i="163"/>
  <c r="W67" i="163"/>
  <c r="W61" i="163"/>
  <c r="S64" i="163"/>
  <c r="S67" i="163"/>
  <c r="O67" i="163"/>
  <c r="K61" i="163"/>
  <c r="S58" i="163"/>
  <c r="S54" i="163"/>
  <c r="S50" i="163"/>
  <c r="S46" i="163"/>
  <c r="S42" i="163"/>
  <c r="S38" i="163"/>
  <c r="S34" i="163"/>
  <c r="S30" i="163"/>
  <c r="S25" i="163"/>
  <c r="S21" i="163"/>
  <c r="S17" i="163"/>
  <c r="CG103" i="109"/>
  <c r="CG99" i="109"/>
  <c r="CG95" i="109"/>
  <c r="CG91" i="109"/>
  <c r="CG87" i="109"/>
  <c r="CG83" i="109"/>
  <c r="CG79" i="109"/>
  <c r="CG75" i="109"/>
  <c r="CG71" i="109"/>
  <c r="CG67" i="109"/>
  <c r="CG63" i="109"/>
  <c r="CG59" i="109"/>
  <c r="CG55" i="109"/>
  <c r="CG51" i="109"/>
  <c r="CG47" i="109"/>
  <c r="CG43" i="109"/>
  <c r="CG39" i="109"/>
  <c r="CG35" i="109"/>
  <c r="CG31" i="109"/>
  <c r="CG27" i="109"/>
  <c r="CG23" i="109"/>
  <c r="CG19" i="109"/>
  <c r="CG11" i="109"/>
  <c r="CG15" i="109"/>
  <c r="BN111" i="109"/>
  <c r="M111" i="109"/>
  <c r="BW111" i="109"/>
  <c r="AH59" i="8"/>
  <c r="SF3" i="194"/>
  <c r="Y3" i="194" l="1"/>
  <c r="BHT3" i="194" l="1"/>
  <c r="BFO3" i="194"/>
  <c r="BFF3" i="194"/>
  <c r="BEN3" i="194"/>
  <c r="BCC3" i="194"/>
  <c r="AD57" i="189" l="1"/>
  <c r="J3" i="194" l="1"/>
  <c r="I3" i="194"/>
  <c r="BGJ3" i="194"/>
  <c r="BGI3" i="194"/>
  <c r="BGH3" i="194"/>
  <c r="BGG3" i="194"/>
  <c r="BGF3" i="194"/>
  <c r="BGE3" i="194"/>
  <c r="BGD3" i="194"/>
  <c r="BGC3" i="194"/>
  <c r="BGB3" i="194"/>
  <c r="BGA3" i="194"/>
  <c r="BFZ3" i="194"/>
  <c r="BFY3" i="194"/>
  <c r="BFX3" i="194"/>
  <c r="BFW3" i="194"/>
  <c r="BFU3" i="194"/>
  <c r="BFV3" i="194"/>
  <c r="BFS3" i="194"/>
  <c r="BFT3" i="194"/>
  <c r="BFQ3" i="194"/>
  <c r="BFR3" i="194"/>
  <c r="BFP3" i="194"/>
  <c r="BFN3" i="194"/>
  <c r="BFM3" i="194"/>
  <c r="BFL3" i="194"/>
  <c r="BFK3" i="194"/>
  <c r="BFJ3" i="194"/>
  <c r="BFI3" i="194"/>
  <c r="BFH3" i="194"/>
  <c r="BFG3" i="194"/>
  <c r="BFE3" i="194"/>
  <c r="BFD3" i="194"/>
  <c r="BFC3" i="194"/>
  <c r="BFB3" i="194"/>
  <c r="BFA3" i="194"/>
  <c r="BEZ3" i="194"/>
  <c r="BEY3" i="194"/>
  <c r="BEX3" i="194"/>
  <c r="BEW3" i="194"/>
  <c r="BEV3" i="194"/>
  <c r="BEU3" i="194"/>
  <c r="BET3" i="194"/>
  <c r="BES3" i="194"/>
  <c r="BER3" i="194"/>
  <c r="BEQ3" i="194"/>
  <c r="BEP3" i="194"/>
  <c r="BEO3" i="194"/>
  <c r="BEM3" i="194"/>
  <c r="BEL3" i="194"/>
  <c r="BEK3" i="194"/>
  <c r="BEJ3" i="194"/>
  <c r="BEI3" i="194"/>
  <c r="BEH3" i="194"/>
  <c r="BEG3" i="194"/>
  <c r="BEF3" i="194"/>
  <c r="BEE3" i="194"/>
  <c r="BED3" i="194"/>
  <c r="BEC3" i="194"/>
  <c r="BEB3" i="194"/>
  <c r="BEA3" i="194"/>
  <c r="BDZ3" i="194"/>
  <c r="BDY3" i="194"/>
  <c r="BDX3" i="194"/>
  <c r="BDW3" i="194"/>
  <c r="BDV3" i="194"/>
  <c r="BDU3" i="194"/>
  <c r="BDT3" i="194"/>
  <c r="BDS3" i="194"/>
  <c r="BDR3" i="194"/>
  <c r="BDQ3" i="194"/>
  <c r="BDP3" i="194"/>
  <c r="BDN3" i="194"/>
  <c r="BDO3" i="194"/>
  <c r="BDM3" i="194"/>
  <c r="BHV3" i="194"/>
  <c r="BHU3" i="194"/>
  <c r="BHS3" i="194"/>
  <c r="BHR3" i="194"/>
  <c r="BHQ3" i="194"/>
  <c r="BHP3" i="194"/>
  <c r="BHO3" i="194"/>
  <c r="BHN3" i="194"/>
  <c r="BHM3" i="194"/>
  <c r="BHL3" i="194"/>
  <c r="BHK3" i="194"/>
  <c r="BHJ3" i="194"/>
  <c r="BHI3" i="194"/>
  <c r="BHH3" i="194"/>
  <c r="BHG3" i="194"/>
  <c r="BHF3" i="194"/>
  <c r="BHE3" i="194"/>
  <c r="BHD3" i="194"/>
  <c r="BHC3" i="194"/>
  <c r="BHB3" i="194"/>
  <c r="BHA3" i="194"/>
  <c r="BGZ3" i="194"/>
  <c r="BGY3" i="194"/>
  <c r="BGX3" i="194"/>
  <c r="BGW3" i="194"/>
  <c r="BGV3" i="194"/>
  <c r="BGU3" i="194"/>
  <c r="BGT3" i="194"/>
  <c r="BGS3" i="194"/>
  <c r="BGR3" i="194"/>
  <c r="BGQ3" i="194"/>
  <c r="BGP3" i="194"/>
  <c r="BGO3" i="194"/>
  <c r="BGN3" i="194"/>
  <c r="BGM3" i="194"/>
  <c r="BGL3" i="194"/>
  <c r="BGK3" i="194"/>
  <c r="BDL3" i="194"/>
  <c r="BDK3" i="194"/>
  <c r="BDJ3" i="194"/>
  <c r="BDI3" i="194"/>
  <c r="BDH3" i="194"/>
  <c r="BDG3" i="194"/>
  <c r="BDF3" i="194"/>
  <c r="BDE3" i="194"/>
  <c r="BDC3" i="194"/>
  <c r="BDD3" i="194"/>
  <c r="BDB3" i="194"/>
  <c r="BDA3" i="194"/>
  <c r="BCZ3" i="194"/>
  <c r="BCY3" i="194"/>
  <c r="BCX3" i="194"/>
  <c r="BCW3" i="194"/>
  <c r="BCV3" i="194"/>
  <c r="BCU3" i="194"/>
  <c r="BCT3" i="194"/>
  <c r="BCS3" i="194"/>
  <c r="BCR3" i="194"/>
  <c r="BCQ3" i="194"/>
  <c r="BCP3" i="194"/>
  <c r="BCO3" i="194"/>
  <c r="BCM3" i="194"/>
  <c r="BCN3" i="194"/>
  <c r="BCL3" i="194"/>
  <c r="BCK3" i="194"/>
  <c r="BCJ3" i="194"/>
  <c r="BCI3" i="194"/>
  <c r="BCH3" i="194"/>
  <c r="BCG3" i="194"/>
  <c r="BCF3" i="194"/>
  <c r="BCE3" i="194"/>
  <c r="BCD3" i="194"/>
  <c r="BCB3" i="194"/>
  <c r="BCA3" i="194"/>
  <c r="BBZ3" i="194"/>
  <c r="BBY3" i="194"/>
  <c r="BBX3" i="194"/>
  <c r="BBW3" i="194"/>
  <c r="BBV3" i="194"/>
  <c r="BBU3" i="194"/>
  <c r="BBT3" i="194"/>
  <c r="BBS3" i="194"/>
  <c r="BBR3" i="194"/>
  <c r="BBP3" i="194"/>
  <c r="BBQ3" i="194"/>
  <c r="BBO3" i="194"/>
  <c r="BBN3" i="194"/>
  <c r="BBM3" i="194"/>
  <c r="BBL3" i="194"/>
  <c r="BBK3" i="194"/>
  <c r="BBJ3" i="194"/>
  <c r="BBI3" i="194"/>
  <c r="BBH3" i="194"/>
  <c r="BBG3" i="194"/>
  <c r="BBF3" i="194"/>
  <c r="BBE3" i="194"/>
  <c r="BBD3" i="194"/>
  <c r="BBC3" i="194"/>
  <c r="BBB3" i="194"/>
  <c r="BBA3" i="194"/>
  <c r="BAZ3" i="194"/>
  <c r="BAY3" i="194"/>
  <c r="BAX3" i="194"/>
  <c r="BAW3" i="194"/>
  <c r="BAV3" i="194"/>
  <c r="BAU3" i="194"/>
  <c r="BAT3" i="194"/>
  <c r="BAS3" i="194"/>
  <c r="BAR3" i="194"/>
  <c r="BAQ3" i="194"/>
  <c r="BAP3" i="194"/>
  <c r="BAO3" i="194"/>
  <c r="BAM3" i="194"/>
  <c r="BAN3" i="194"/>
  <c r="BAL3" i="194"/>
  <c r="BAK3" i="194"/>
  <c r="BAJ3" i="194"/>
  <c r="BAI3" i="194"/>
  <c r="BAH3" i="194"/>
  <c r="BAF3" i="194"/>
  <c r="BAG3" i="194"/>
  <c r="BAE3" i="194"/>
  <c r="BAD3" i="194"/>
  <c r="BAC3" i="194"/>
  <c r="BAB3" i="194"/>
  <c r="BAA3" i="194"/>
  <c r="AZZ3" i="194"/>
  <c r="AZY3" i="194"/>
  <c r="AZX3" i="194"/>
  <c r="AZW3" i="194"/>
  <c r="AZV3" i="194"/>
  <c r="AZU3" i="194"/>
  <c r="AZT3" i="194"/>
  <c r="AZS3" i="194"/>
  <c r="AZR3" i="194"/>
  <c r="AZQ3" i="194"/>
  <c r="AZP3" i="194"/>
  <c r="AZO3" i="194"/>
  <c r="AZN3" i="194"/>
  <c r="AZM3" i="194"/>
  <c r="AZL3" i="194"/>
  <c r="AZK3" i="194"/>
  <c r="AZJ3" i="194"/>
  <c r="AZI3" i="194"/>
  <c r="AZH3" i="194"/>
  <c r="AZG3" i="194"/>
  <c r="AZF3" i="194"/>
  <c r="AZE3" i="194"/>
  <c r="AZD3" i="194"/>
  <c r="AZC3" i="194"/>
  <c r="AZB3" i="194"/>
  <c r="AZA3" i="194"/>
  <c r="AYZ3" i="194"/>
  <c r="AYY3" i="194"/>
  <c r="AYX3" i="194"/>
  <c r="AYW3" i="194"/>
  <c r="AYV3" i="194"/>
  <c r="AYU3" i="194"/>
  <c r="AYT3" i="194"/>
  <c r="AYS3" i="194"/>
  <c r="AYR3" i="194"/>
  <c r="AYQ3" i="194"/>
  <c r="AYP3" i="194"/>
  <c r="AYO3" i="194"/>
  <c r="AYN3" i="194"/>
  <c r="AYM3" i="194"/>
  <c r="AYL3" i="194"/>
  <c r="AYK3" i="194"/>
  <c r="AYJ3" i="194"/>
  <c r="AYI3" i="194"/>
  <c r="AYH3" i="194"/>
  <c r="AQ3" i="194" l="1"/>
  <c r="AS3" i="194"/>
  <c r="AR3" i="194"/>
  <c r="AJ3" i="194"/>
  <c r="AI3" i="194"/>
  <c r="K3" i="194"/>
  <c r="AYG3" i="194" l="1"/>
  <c r="AYF3" i="194"/>
  <c r="AYE3" i="194"/>
  <c r="AYD3" i="194"/>
  <c r="AYC3" i="194"/>
  <c r="AYB3" i="194"/>
  <c r="AYA3" i="194"/>
  <c r="AXZ3" i="194"/>
  <c r="AXY3" i="194"/>
  <c r="AXX3" i="194"/>
  <c r="AXW3" i="194"/>
  <c r="AXV3" i="194"/>
  <c r="AXU3" i="194"/>
  <c r="AXT3" i="194"/>
  <c r="AXS3" i="194"/>
  <c r="AXR3" i="194"/>
  <c r="AXQ3" i="194"/>
  <c r="AXP3" i="194"/>
  <c r="AXO3" i="194"/>
  <c r="AXN3" i="194"/>
  <c r="AXM3" i="194"/>
  <c r="AXL3" i="194"/>
  <c r="AXK3" i="194"/>
  <c r="AXJ3" i="194"/>
  <c r="AXI3" i="194"/>
  <c r="AXH3" i="194"/>
  <c r="AXG3" i="194"/>
  <c r="AXF3" i="194"/>
  <c r="AXE3" i="194"/>
  <c r="AXD3" i="194"/>
  <c r="AXC3" i="194"/>
  <c r="AXB3" i="194"/>
  <c r="AXA3" i="194"/>
  <c r="AWZ3" i="194"/>
  <c r="AWY3" i="194"/>
  <c r="AWX3" i="194"/>
  <c r="AWW3" i="194"/>
  <c r="AWV3" i="194"/>
  <c r="AWU3" i="194"/>
  <c r="AWT3" i="194"/>
  <c r="AWS3" i="194"/>
  <c r="AWR3" i="194"/>
  <c r="AWQ3" i="194"/>
  <c r="AWP3" i="194"/>
  <c r="AWO3" i="194"/>
  <c r="AWN3" i="194"/>
  <c r="AWM3" i="194"/>
  <c r="AWL3" i="194"/>
  <c r="AWK3" i="194"/>
  <c r="AWJ3" i="194"/>
  <c r="AWI3" i="194"/>
  <c r="AWH3" i="194"/>
  <c r="AWG3" i="194"/>
  <c r="AWF3" i="194"/>
  <c r="AWE3" i="194"/>
  <c r="AWD3" i="194"/>
  <c r="AWC3" i="194"/>
  <c r="AWB3" i="194"/>
  <c r="AWA3" i="194"/>
  <c r="AVZ3" i="194"/>
  <c r="AVY3" i="194"/>
  <c r="AVX3" i="194"/>
  <c r="AVW3" i="194"/>
  <c r="AVV3" i="194"/>
  <c r="AVU3" i="194"/>
  <c r="AVT3" i="194"/>
  <c r="AVS3" i="194"/>
  <c r="AVQ3" i="194"/>
  <c r="AVO3" i="194"/>
  <c r="AVM3" i="194"/>
  <c r="AUR3" i="194"/>
  <c r="AUS3" i="194"/>
  <c r="AUT3" i="194"/>
  <c r="AUU3" i="194"/>
  <c r="AUV3" i="194"/>
  <c r="AUW3" i="194"/>
  <c r="AUX3" i="194"/>
  <c r="AUY3" i="194"/>
  <c r="AUZ3" i="194"/>
  <c r="AVA3" i="194"/>
  <c r="AVB3" i="194"/>
  <c r="AVC3" i="194"/>
  <c r="AVD3" i="194"/>
  <c r="AVE3" i="194"/>
  <c r="AVF3" i="194"/>
  <c r="AVG3" i="194"/>
  <c r="AVH3" i="194"/>
  <c r="AVI3" i="194"/>
  <c r="AVJ3" i="194"/>
  <c r="AVK3" i="194"/>
  <c r="AVL3" i="194"/>
  <c r="AVN3" i="194"/>
  <c r="AVP3" i="194"/>
  <c r="AUQ3" i="194"/>
  <c r="ATS3" i="194"/>
  <c r="ATT3" i="194"/>
  <c r="ATU3" i="194"/>
  <c r="ATV3" i="194"/>
  <c r="ATW3" i="194"/>
  <c r="ATX3" i="194"/>
  <c r="ATY3" i="194"/>
  <c r="ATZ3" i="194"/>
  <c r="AUA3" i="194"/>
  <c r="AUB3" i="194"/>
  <c r="AUC3" i="194"/>
  <c r="AUD3" i="194"/>
  <c r="AUE3" i="194"/>
  <c r="AUF3" i="194"/>
  <c r="AUG3" i="194"/>
  <c r="AUH3" i="194"/>
  <c r="AUI3" i="194"/>
  <c r="AUJ3" i="194"/>
  <c r="AUK3" i="194"/>
  <c r="AUL3" i="194"/>
  <c r="AUM3" i="194"/>
  <c r="AUN3" i="194"/>
  <c r="AUO3" i="194"/>
  <c r="AUP3" i="194"/>
  <c r="ATR3" i="194"/>
  <c r="ATP3" i="194"/>
  <c r="ATO3" i="194"/>
  <c r="ATN3" i="194"/>
  <c r="ATM3" i="194"/>
  <c r="ATL3" i="194"/>
  <c r="ATK3" i="194"/>
  <c r="ATJ3" i="194"/>
  <c r="ATI3" i="194"/>
  <c r="ATH3" i="194"/>
  <c r="ATG3" i="194"/>
  <c r="ATE3" i="194"/>
  <c r="ATD3" i="194"/>
  <c r="ATC3" i="194"/>
  <c r="ATB3" i="194"/>
  <c r="ATA3" i="194"/>
  <c r="ASZ3" i="194"/>
  <c r="ASY3" i="194"/>
  <c r="ASX3" i="194"/>
  <c r="ASW3" i="194"/>
  <c r="ASV3" i="194"/>
  <c r="ASU3" i="194"/>
  <c r="AST3" i="194"/>
  <c r="ASS3" i="194"/>
  <c r="ASR3" i="194"/>
  <c r="ASQ3" i="194"/>
  <c r="ASP3" i="194"/>
  <c r="ASO3" i="194"/>
  <c r="ASN3" i="194"/>
  <c r="ASM3" i="194"/>
  <c r="ASL3" i="194"/>
  <c r="ASK3" i="194"/>
  <c r="ASJ3" i="194"/>
  <c r="ASI3" i="194"/>
  <c r="ASH3" i="194"/>
  <c r="ASG3" i="194"/>
  <c r="ASF3" i="194"/>
  <c r="ASE3" i="194"/>
  <c r="ASD3" i="194"/>
  <c r="ASC3" i="194"/>
  <c r="ASB3" i="194"/>
  <c r="ASA3" i="194"/>
  <c r="ARZ3" i="194"/>
  <c r="ARY3" i="194"/>
  <c r="ARX3" i="194"/>
  <c r="ARW3" i="194"/>
  <c r="ARV3" i="194"/>
  <c r="ARU3" i="194"/>
  <c r="ART3" i="194"/>
  <c r="ARS3" i="194"/>
  <c r="ARR3" i="194"/>
  <c r="ARP3" i="194"/>
  <c r="ARO3" i="194"/>
  <c r="ARN3" i="194"/>
  <c r="ARM3" i="194"/>
  <c r="ARL3" i="194"/>
  <c r="ARK3" i="194"/>
  <c r="ARJ3" i="194"/>
  <c r="ARI3" i="194"/>
  <c r="ARH3" i="194"/>
  <c r="ARG3" i="194"/>
  <c r="ARE3" i="194"/>
  <c r="ARD3" i="194"/>
  <c r="ARC3" i="194"/>
  <c r="ARB3" i="194"/>
  <c r="ARA3" i="194"/>
  <c r="AQZ3" i="194"/>
  <c r="AQY3" i="194"/>
  <c r="AQX3" i="194"/>
  <c r="AQW3" i="194"/>
  <c r="AQV3" i="194"/>
  <c r="AQU3" i="194"/>
  <c r="AQT3" i="194"/>
  <c r="AQS3" i="194"/>
  <c r="AQR3" i="194"/>
  <c r="AQQ3" i="194"/>
  <c r="AQP3" i="194"/>
  <c r="AQO3" i="194"/>
  <c r="AQN3" i="194"/>
  <c r="AQM3" i="194"/>
  <c r="AQL3" i="194"/>
  <c r="AQK3" i="194"/>
  <c r="AQJ3" i="194"/>
  <c r="AQI3" i="194"/>
  <c r="AQH3" i="194"/>
  <c r="AQG3" i="194"/>
  <c r="AQF3" i="194"/>
  <c r="AQE3" i="194"/>
  <c r="AQD3" i="194"/>
  <c r="AQC3" i="194"/>
  <c r="AQB3" i="194"/>
  <c r="AQA3" i="194"/>
  <c r="APZ3" i="194"/>
  <c r="APY3" i="194"/>
  <c r="APX3" i="194"/>
  <c r="APW3" i="194"/>
  <c r="APV3" i="194"/>
  <c r="APU3" i="194"/>
  <c r="APT3" i="194"/>
  <c r="APS3" i="194"/>
  <c r="APR3" i="194"/>
  <c r="ATQ3" i="194"/>
  <c r="ATF3" i="194"/>
  <c r="APP3" i="194"/>
  <c r="APO3" i="194"/>
  <c r="APN3" i="194"/>
  <c r="APM3" i="194"/>
  <c r="APL3" i="194"/>
  <c r="APK3" i="194"/>
  <c r="APJ3" i="194"/>
  <c r="API3" i="194"/>
  <c r="APH3" i="194"/>
  <c r="APG3" i="194"/>
  <c r="APE3" i="194"/>
  <c r="APD3" i="194"/>
  <c r="APC3" i="194"/>
  <c r="APB3" i="194"/>
  <c r="APA3" i="194"/>
  <c r="AOZ3" i="194"/>
  <c r="AOY3" i="194"/>
  <c r="AOX3" i="194"/>
  <c r="AOW3" i="194"/>
  <c r="AOV3" i="194"/>
  <c r="AOU3" i="194"/>
  <c r="AOT3" i="194"/>
  <c r="AOS3" i="194"/>
  <c r="AOR3" i="194"/>
  <c r="AOQ3" i="194"/>
  <c r="AOP3" i="194"/>
  <c r="AOO3" i="194"/>
  <c r="AON3" i="194"/>
  <c r="AOM3" i="194"/>
  <c r="AOL3" i="194"/>
  <c r="AOK3" i="194"/>
  <c r="AOJ3" i="194"/>
  <c r="AOI3" i="194"/>
  <c r="AOH3" i="194"/>
  <c r="AOG3" i="194"/>
  <c r="AOF3" i="194"/>
  <c r="AOE3" i="194"/>
  <c r="AOD3" i="194"/>
  <c r="AOC3" i="194"/>
  <c r="AOB3" i="194"/>
  <c r="AOA3" i="194"/>
  <c r="ANZ3" i="194"/>
  <c r="ANY3" i="194"/>
  <c r="ANX3" i="194"/>
  <c r="ANW3" i="194"/>
  <c r="ANV3" i="194"/>
  <c r="ANU3" i="194"/>
  <c r="ANT3" i="194"/>
  <c r="ANS3" i="194"/>
  <c r="ANR3" i="194"/>
  <c r="ANP3" i="194"/>
  <c r="ANO3" i="194"/>
  <c r="ANN3" i="194"/>
  <c r="ANM3" i="194"/>
  <c r="ANL3" i="194"/>
  <c r="ANK3" i="194"/>
  <c r="ANJ3" i="194"/>
  <c r="ANI3" i="194"/>
  <c r="ANH3" i="194"/>
  <c r="ANG3" i="194"/>
  <c r="ANE3" i="194"/>
  <c r="AND3" i="194"/>
  <c r="ANC3" i="194"/>
  <c r="ANB3" i="194"/>
  <c r="ANA3" i="194"/>
  <c r="AMZ3" i="194"/>
  <c r="AMY3" i="194"/>
  <c r="AMX3" i="194"/>
  <c r="AMW3" i="194"/>
  <c r="AMV3" i="194"/>
  <c r="AMU3" i="194"/>
  <c r="AMT3" i="194"/>
  <c r="AMS3" i="194"/>
  <c r="AMR3" i="194"/>
  <c r="AMQ3" i="194"/>
  <c r="AMP3" i="194"/>
  <c r="AMO3" i="194"/>
  <c r="AMN3" i="194"/>
  <c r="AMM3" i="194"/>
  <c r="AML3" i="194"/>
  <c r="AMK3" i="194"/>
  <c r="AMJ3" i="194"/>
  <c r="AMI3" i="194"/>
  <c r="AMH3" i="194"/>
  <c r="AMG3" i="194"/>
  <c r="AMF3" i="194"/>
  <c r="AME3" i="194"/>
  <c r="AMD3" i="194"/>
  <c r="AMC3" i="194"/>
  <c r="AMB3" i="194"/>
  <c r="AMA3" i="194"/>
  <c r="ALZ3" i="194"/>
  <c r="ALY3" i="194"/>
  <c r="ALX3" i="194"/>
  <c r="ALW3" i="194"/>
  <c r="ALV3" i="194"/>
  <c r="ALU3" i="194"/>
  <c r="ALT3" i="194"/>
  <c r="ALS3" i="194"/>
  <c r="ALR3" i="194"/>
  <c r="APQ3" i="194"/>
  <c r="APF3" i="194"/>
  <c r="ALP3" i="194"/>
  <c r="ALO3" i="194"/>
  <c r="ALN3" i="194"/>
  <c r="ALM3" i="194"/>
  <c r="ALL3" i="194"/>
  <c r="ALK3" i="194"/>
  <c r="ALJ3" i="194"/>
  <c r="ALI3" i="194"/>
  <c r="ALH3" i="194"/>
  <c r="ALG3" i="194"/>
  <c r="ALE3" i="194"/>
  <c r="ALD3" i="194"/>
  <c r="ALC3" i="194"/>
  <c r="ALB3" i="194"/>
  <c r="ALA3" i="194"/>
  <c r="AKZ3" i="194"/>
  <c r="AKY3" i="194"/>
  <c r="AKX3" i="194"/>
  <c r="AKW3" i="194"/>
  <c r="AKV3" i="194"/>
  <c r="AKU3" i="194"/>
  <c r="AKT3" i="194"/>
  <c r="AKS3" i="194"/>
  <c r="AKR3" i="194"/>
  <c r="AKQ3" i="194"/>
  <c r="AKP3" i="194"/>
  <c r="AKO3" i="194"/>
  <c r="AKN3" i="194"/>
  <c r="AKM3" i="194"/>
  <c r="AKL3" i="194"/>
  <c r="AKK3" i="194"/>
  <c r="AKJ3" i="194"/>
  <c r="AKI3" i="194"/>
  <c r="AKH3" i="194"/>
  <c r="AKG3" i="194"/>
  <c r="AKF3" i="194"/>
  <c r="AKE3" i="194"/>
  <c r="AKD3" i="194"/>
  <c r="AKC3" i="194"/>
  <c r="AKB3" i="194"/>
  <c r="AKA3" i="194"/>
  <c r="AJZ3" i="194"/>
  <c r="AJY3" i="194"/>
  <c r="AJX3" i="194"/>
  <c r="AJW3" i="194"/>
  <c r="AJV3" i="194"/>
  <c r="AJU3" i="194"/>
  <c r="AJT3" i="194"/>
  <c r="AJS3" i="194"/>
  <c r="AJR3" i="194"/>
  <c r="AJP3" i="194"/>
  <c r="AJO3" i="194"/>
  <c r="AJN3" i="194"/>
  <c r="AJM3" i="194"/>
  <c r="AJL3" i="194"/>
  <c r="AJK3" i="194"/>
  <c r="AJJ3" i="194"/>
  <c r="AJI3" i="194"/>
  <c r="AJH3" i="194"/>
  <c r="AJG3" i="194"/>
  <c r="AJE3" i="194"/>
  <c r="AJD3" i="194"/>
  <c r="AJC3" i="194"/>
  <c r="AJB3" i="194"/>
  <c r="AJA3" i="194"/>
  <c r="AIZ3" i="194"/>
  <c r="AIY3" i="194"/>
  <c r="AIX3" i="194"/>
  <c r="AIW3" i="194"/>
  <c r="AIV3" i="194"/>
  <c r="AIU3" i="194"/>
  <c r="AIT3" i="194"/>
  <c r="AIS3" i="194"/>
  <c r="AIR3" i="194"/>
  <c r="AIQ3" i="194"/>
  <c r="AIP3" i="194"/>
  <c r="AIO3" i="194"/>
  <c r="AIN3" i="194"/>
  <c r="AIM3" i="194"/>
  <c r="AIL3" i="194"/>
  <c r="AIK3" i="194"/>
  <c r="AIJ3" i="194"/>
  <c r="AII3" i="194"/>
  <c r="AIH3" i="194"/>
  <c r="AIG3" i="194"/>
  <c r="AIF3" i="194"/>
  <c r="AIE3" i="194"/>
  <c r="AID3" i="194"/>
  <c r="AIC3" i="194"/>
  <c r="AIB3" i="194"/>
  <c r="ALQ3" i="194"/>
  <c r="ALF3" i="194"/>
  <c r="AIA3" i="194"/>
  <c r="AHZ3" i="194"/>
  <c r="AHY3" i="194"/>
  <c r="AHX3" i="194"/>
  <c r="AHW3" i="194"/>
  <c r="AHV3" i="194"/>
  <c r="AHU3" i="194"/>
  <c r="AHT3" i="194"/>
  <c r="AHS3" i="194"/>
  <c r="AHR3" i="194"/>
  <c r="AHP3" i="194"/>
  <c r="AHO3" i="194"/>
  <c r="AHN3" i="194"/>
  <c r="AHM3" i="194"/>
  <c r="AHL3" i="194"/>
  <c r="AHK3" i="194"/>
  <c r="AHJ3" i="194"/>
  <c r="AHI3" i="194"/>
  <c r="AHH3" i="194"/>
  <c r="AHG3" i="194"/>
  <c r="AHE3" i="194"/>
  <c r="AHD3" i="194"/>
  <c r="AHC3" i="194"/>
  <c r="AHB3" i="194"/>
  <c r="AHA3" i="194"/>
  <c r="AGZ3" i="194"/>
  <c r="AGY3" i="194"/>
  <c r="AGX3" i="194"/>
  <c r="AGW3" i="194"/>
  <c r="AGV3" i="194"/>
  <c r="AGU3" i="194"/>
  <c r="AGT3" i="194"/>
  <c r="AGS3" i="194"/>
  <c r="AGR3" i="194"/>
  <c r="AGQ3" i="194"/>
  <c r="AGP3" i="194"/>
  <c r="AGO3" i="194"/>
  <c r="AGN3" i="194"/>
  <c r="AGM3" i="194"/>
  <c r="AGL3" i="194"/>
  <c r="AGK3" i="194"/>
  <c r="AGJ3" i="194"/>
  <c r="AGI3" i="194"/>
  <c r="AGH3" i="194"/>
  <c r="AGG3" i="194"/>
  <c r="AGF3" i="194"/>
  <c r="AGE3" i="194"/>
  <c r="AGD3" i="194"/>
  <c r="AGC3" i="194"/>
  <c r="AGB3" i="194"/>
  <c r="AGA3" i="194"/>
  <c r="AFZ3" i="194"/>
  <c r="AFY3" i="194"/>
  <c r="AFX3" i="194"/>
  <c r="AFW3" i="194"/>
  <c r="AFV3" i="194"/>
  <c r="AFU3" i="194"/>
  <c r="AFT3" i="194"/>
  <c r="AFS3" i="194"/>
  <c r="AFR3" i="194"/>
  <c r="AFP3" i="194"/>
  <c r="AFO3" i="194"/>
  <c r="AFN3" i="194"/>
  <c r="AFM3" i="194"/>
  <c r="AFL3" i="194"/>
  <c r="AFK3" i="194"/>
  <c r="AFJ3" i="194"/>
  <c r="AFI3" i="194"/>
  <c r="AFH3" i="194"/>
  <c r="AFG3" i="194"/>
  <c r="AFE3" i="194"/>
  <c r="AFD3" i="194"/>
  <c r="AFC3" i="194"/>
  <c r="AFB3" i="194"/>
  <c r="AFA3" i="194"/>
  <c r="AEZ3" i="194"/>
  <c r="AEY3" i="194"/>
  <c r="AEX3" i="194"/>
  <c r="AEW3" i="194"/>
  <c r="AEV3" i="194"/>
  <c r="AEU3" i="194"/>
  <c r="AET3" i="194"/>
  <c r="AES3" i="194"/>
  <c r="AER3" i="194"/>
  <c r="AEQ3" i="194"/>
  <c r="AEP3" i="194"/>
  <c r="AEO3" i="194"/>
  <c r="AEN3" i="194"/>
  <c r="AEM3" i="194"/>
  <c r="AEL3" i="194"/>
  <c r="AEK3" i="194"/>
  <c r="AEJ3" i="194"/>
  <c r="AEI3" i="194"/>
  <c r="AEH3" i="194"/>
  <c r="AEG3" i="194"/>
  <c r="AEF3" i="194"/>
  <c r="AEE3" i="194"/>
  <c r="AED3" i="194"/>
  <c r="AEC3" i="194"/>
  <c r="AEB3" i="194"/>
  <c r="AEA3" i="194" l="1"/>
  <c r="ADZ3" i="194"/>
  <c r="ADY3" i="194"/>
  <c r="ADX3" i="194"/>
  <c r="ADW3" i="194"/>
  <c r="ADV3" i="194"/>
  <c r="ADU3" i="194"/>
  <c r="ADT3" i="194"/>
  <c r="ADS3" i="194"/>
  <c r="ADR3" i="194"/>
  <c r="AHQ3" i="194"/>
  <c r="AHF3" i="194"/>
  <c r="ADP3" i="194"/>
  <c r="ADO3" i="194"/>
  <c r="ADN3" i="194"/>
  <c r="ADM3" i="194"/>
  <c r="ADL3" i="194"/>
  <c r="ADK3" i="194"/>
  <c r="ADJ3" i="194"/>
  <c r="ADI3" i="194"/>
  <c r="ADH3" i="194"/>
  <c r="ADG3" i="194"/>
  <c r="ADF3" i="194"/>
  <c r="ADE3" i="194"/>
  <c r="ADD3" i="194"/>
  <c r="ADC3" i="194"/>
  <c r="ADB3" i="194"/>
  <c r="ADA3" i="194"/>
  <c r="ACZ3" i="194"/>
  <c r="ACY3" i="194"/>
  <c r="ACX3" i="194"/>
  <c r="ACW3" i="194"/>
  <c r="ACV3" i="194"/>
  <c r="ACU3" i="194"/>
  <c r="ACT3" i="194"/>
  <c r="ACS3" i="194"/>
  <c r="ACR3" i="194"/>
  <c r="ACQ3" i="194"/>
  <c r="ACP3" i="194"/>
  <c r="ACO3" i="194"/>
  <c r="ACN3" i="194"/>
  <c r="ACM3" i="194"/>
  <c r="ACL3" i="194"/>
  <c r="ACK3" i="194"/>
  <c r="ACJ3" i="194"/>
  <c r="ACI3" i="194"/>
  <c r="ACH3" i="194"/>
  <c r="ACG3" i="194"/>
  <c r="ACF3" i="194"/>
  <c r="ACE3" i="194"/>
  <c r="ACD3" i="194"/>
  <c r="ACC3" i="194"/>
  <c r="ACB3" i="194"/>
  <c r="ACA3" i="194"/>
  <c r="ABZ3" i="194"/>
  <c r="ABY3" i="194"/>
  <c r="ABX3" i="194"/>
  <c r="ABW3" i="194"/>
  <c r="ABV3" i="194"/>
  <c r="ABU3" i="194"/>
  <c r="ABT3" i="194"/>
  <c r="ABS3" i="194"/>
  <c r="ABR3" i="194"/>
  <c r="ABQ3" i="194"/>
  <c r="ABP3" i="194"/>
  <c r="ABO3" i="194"/>
  <c r="ABN3" i="194"/>
  <c r="ABM3" i="194"/>
  <c r="ABL3" i="194"/>
  <c r="ABK3" i="194"/>
  <c r="ABJ3" i="194"/>
  <c r="ABI3" i="194"/>
  <c r="ABH3" i="194"/>
  <c r="ABG3" i="194"/>
  <c r="ABF3" i="194"/>
  <c r="ABE3" i="194"/>
  <c r="ABD3" i="194"/>
  <c r="ABC3" i="194"/>
  <c r="ABB3" i="194"/>
  <c r="ABA3" i="194"/>
  <c r="AAZ3" i="194"/>
  <c r="AAY3" i="194"/>
  <c r="AAX3" i="194"/>
  <c r="AAW3" i="194"/>
  <c r="AAV3" i="194"/>
  <c r="AAU3" i="194"/>
  <c r="AAT3" i="194"/>
  <c r="AAS3" i="194"/>
  <c r="AAR3" i="194"/>
  <c r="AAQ3" i="194"/>
  <c r="AAP3" i="194"/>
  <c r="AAO3" i="194"/>
  <c r="AAN3" i="194"/>
  <c r="AAM3" i="194"/>
  <c r="AAL3" i="194"/>
  <c r="AAK3" i="194"/>
  <c r="AAJ3" i="194"/>
  <c r="AAI3" i="194"/>
  <c r="AAH3" i="194"/>
  <c r="AAG3" i="194"/>
  <c r="AAF3" i="194"/>
  <c r="AAE3" i="194"/>
  <c r="AAC3" i="194" l="1"/>
  <c r="AAB3" i="194"/>
  <c r="AAA3" i="194"/>
  <c r="ZZ3" i="194"/>
  <c r="ZY3" i="194"/>
  <c r="ZX3" i="194"/>
  <c r="ZW3" i="194"/>
  <c r="ZV3" i="194"/>
  <c r="ZU3" i="194"/>
  <c r="ZT3" i="194"/>
  <c r="ZS3" i="194"/>
  <c r="ZR3" i="194"/>
  <c r="ZQ3" i="194"/>
  <c r="ZP3" i="194"/>
  <c r="ZO3" i="194"/>
  <c r="ZN3" i="194"/>
  <c r="ZM3" i="194"/>
  <c r="ZL3" i="194"/>
  <c r="ZK3" i="194"/>
  <c r="ZJ3" i="194"/>
  <c r="ZI3" i="194"/>
  <c r="ZH3" i="194"/>
  <c r="ZG3" i="194"/>
  <c r="ZF3" i="194"/>
  <c r="ZE3" i="194"/>
  <c r="ZD3" i="194"/>
  <c r="ZC3" i="194"/>
  <c r="ZB3" i="194"/>
  <c r="ZA3" i="194"/>
  <c r="YZ3" i="194"/>
  <c r="YV3" i="194"/>
  <c r="YU3" i="194"/>
  <c r="YY3" i="194"/>
  <c r="YX3" i="194"/>
  <c r="YW3" i="194"/>
  <c r="YT3" i="194"/>
  <c r="YS3" i="194"/>
  <c r="YR3" i="194"/>
  <c r="YQ3" i="194"/>
  <c r="YP3" i="194"/>
  <c r="YO3" i="194"/>
  <c r="YN3" i="194"/>
  <c r="YM3" i="194"/>
  <c r="YL3" i="194"/>
  <c r="YK3" i="194"/>
  <c r="YJ3" i="194"/>
  <c r="YI3" i="194"/>
  <c r="YH3" i="194"/>
  <c r="YG3" i="194"/>
  <c r="YF3" i="194"/>
  <c r="YE3" i="194"/>
  <c r="YD3" i="194"/>
  <c r="YC3" i="194"/>
  <c r="YB3" i="194"/>
  <c r="YA3" i="194"/>
  <c r="XZ3" i="194"/>
  <c r="XY3" i="194"/>
  <c r="XX3" i="194"/>
  <c r="XW3" i="194"/>
  <c r="XV3" i="194"/>
  <c r="XU3" i="194"/>
  <c r="XT3" i="194"/>
  <c r="XS3" i="194"/>
  <c r="XR3" i="194"/>
  <c r="XQ3" i="194"/>
  <c r="XP3" i="194"/>
  <c r="XO3" i="194"/>
  <c r="XN3" i="194"/>
  <c r="XM3" i="194"/>
  <c r="XL3" i="194"/>
  <c r="XK3" i="194"/>
  <c r="XJ3" i="194"/>
  <c r="XF3" i="194"/>
  <c r="XE3" i="194"/>
  <c r="XI3" i="194"/>
  <c r="XH3" i="194"/>
  <c r="XG3" i="194"/>
  <c r="XD3" i="194"/>
  <c r="XC3" i="194"/>
  <c r="XB3" i="194"/>
  <c r="XA3" i="194"/>
  <c r="WZ3" i="194"/>
  <c r="WY3" i="194"/>
  <c r="WX3" i="194"/>
  <c r="WW3" i="194"/>
  <c r="WV3" i="194"/>
  <c r="WU3" i="194"/>
  <c r="WT3" i="194"/>
  <c r="WS3" i="194"/>
  <c r="WR3" i="194"/>
  <c r="WQ3" i="194"/>
  <c r="WP3" i="194"/>
  <c r="WO3" i="194"/>
  <c r="WN3" i="194"/>
  <c r="WM3" i="194"/>
  <c r="WL3" i="194"/>
  <c r="WK3" i="194"/>
  <c r="WJ3" i="194"/>
  <c r="WI3" i="194"/>
  <c r="WH3" i="194"/>
  <c r="WG3" i="194"/>
  <c r="WE3" i="194"/>
  <c r="WD3" i="194"/>
  <c r="WC3" i="194"/>
  <c r="WB3" i="194"/>
  <c r="VZ3" i="194"/>
  <c r="VY3" i="194"/>
  <c r="VX3" i="194"/>
  <c r="VW3" i="194"/>
  <c r="VU3" i="194"/>
  <c r="VT3" i="194"/>
  <c r="VS3" i="194"/>
  <c r="VR3" i="194"/>
  <c r="VP3" i="194"/>
  <c r="VO3" i="194"/>
  <c r="VN3" i="194"/>
  <c r="VM3" i="194"/>
  <c r="VL3" i="194"/>
  <c r="VK3" i="194"/>
  <c r="VJ3" i="194"/>
  <c r="VI3" i="194"/>
  <c r="VH3" i="194"/>
  <c r="VG3" i="194"/>
  <c r="VF3" i="194"/>
  <c r="VE3" i="194"/>
  <c r="VD3" i="194"/>
  <c r="VC3" i="194"/>
  <c r="VB3" i="194"/>
  <c r="VA3" i="194"/>
  <c r="UZ3" i="194"/>
  <c r="UY3" i="194"/>
  <c r="UX3" i="194"/>
  <c r="UW3" i="194"/>
  <c r="UV3" i="194"/>
  <c r="UU3" i="194"/>
  <c r="UT3" i="194"/>
  <c r="BIF3" i="194" s="1"/>
  <c r="US3" i="194"/>
  <c r="UR3" i="194"/>
  <c r="UQ3" i="194"/>
  <c r="UP3" i="194"/>
  <c r="UO3" i="194"/>
  <c r="UN3" i="194"/>
  <c r="UM3" i="194"/>
  <c r="UL3" i="194"/>
  <c r="UK3" i="194"/>
  <c r="UJ3" i="194"/>
  <c r="UI3" i="194"/>
  <c r="UH3" i="194"/>
  <c r="UG3" i="194"/>
  <c r="UF3" i="194"/>
  <c r="UE3" i="194"/>
  <c r="UD3" i="194"/>
  <c r="UC3" i="194"/>
  <c r="UB3" i="194"/>
  <c r="UA3" i="194"/>
  <c r="TZ3" i="194"/>
  <c r="TY3" i="194"/>
  <c r="TX3" i="194"/>
  <c r="TW3" i="194"/>
  <c r="TV3" i="194"/>
  <c r="TU3" i="194"/>
  <c r="TT3" i="194"/>
  <c r="TS3" i="194"/>
  <c r="TR3" i="194"/>
  <c r="TQ3" i="194"/>
  <c r="TP3" i="194"/>
  <c r="TO3" i="194"/>
  <c r="TN3" i="194"/>
  <c r="TM3" i="194"/>
  <c r="TL3" i="194"/>
  <c r="TK3" i="194"/>
  <c r="TJ3" i="194"/>
  <c r="TI3" i="194"/>
  <c r="TH3" i="194"/>
  <c r="TG3" i="194"/>
  <c r="TF3" i="194"/>
  <c r="TE3" i="194"/>
  <c r="TD3" i="194"/>
  <c r="TB3" i="194"/>
  <c r="TC3" i="194"/>
  <c r="TA3" i="194"/>
  <c r="SZ3" i="194"/>
  <c r="SY3" i="194"/>
  <c r="SX3" i="194"/>
  <c r="SW3" i="194"/>
  <c r="SV3" i="194"/>
  <c r="SU3" i="194"/>
  <c r="ST3" i="194"/>
  <c r="SS3" i="194"/>
  <c r="SR3" i="194"/>
  <c r="SP3" i="194"/>
  <c r="SN3" i="194"/>
  <c r="SM3" i="194"/>
  <c r="SL3" i="194"/>
  <c r="SK3" i="194"/>
  <c r="SJ3" i="194"/>
  <c r="SI3" i="194"/>
  <c r="SH3" i="194"/>
  <c r="SG3" i="194"/>
  <c r="SE3" i="194"/>
  <c r="SD3" i="194"/>
  <c r="SC3" i="194"/>
  <c r="SB3" i="194"/>
  <c r="SA3" i="194"/>
  <c r="RZ3" i="194"/>
  <c r="RY3" i="194"/>
  <c r="RX3" i="194"/>
  <c r="RW3" i="194"/>
  <c r="RV3" i="194"/>
  <c r="RU3" i="194"/>
  <c r="RT3" i="194"/>
  <c r="RS3" i="194"/>
  <c r="RR3" i="194"/>
  <c r="RQ3" i="194"/>
  <c r="RP3" i="194"/>
  <c r="RO3" i="194"/>
  <c r="RN3" i="194"/>
  <c r="RM3" i="194"/>
  <c r="RL3" i="194"/>
  <c r="RK3" i="194"/>
  <c r="RJ3" i="194"/>
  <c r="RI3" i="194"/>
  <c r="RH3" i="194"/>
  <c r="RF3" i="194"/>
  <c r="RE3" i="194"/>
  <c r="BIV3" i="194" s="1"/>
  <c r="RD3" i="194"/>
  <c r="RC3" i="194"/>
  <c r="BIU3" i="194" s="1"/>
  <c r="RB3" i="194"/>
  <c r="RA3" i="194"/>
  <c r="BIT3" i="194" s="1"/>
  <c r="QZ3" i="194"/>
  <c r="QY3" i="194"/>
  <c r="BIS3" i="194" s="1"/>
  <c r="QX3" i="194"/>
  <c r="QV3" i="194"/>
  <c r="QT3" i="194"/>
  <c r="QS3" i="194"/>
  <c r="QR3" i="194"/>
  <c r="QP3" i="194"/>
  <c r="QO3" i="194"/>
  <c r="QN3" i="194"/>
  <c r="QM3" i="194"/>
  <c r="QL3" i="194"/>
  <c r="QK3" i="194"/>
  <c r="QJ3" i="194"/>
  <c r="QI3" i="194"/>
  <c r="QH3" i="194"/>
  <c r="QG3" i="194"/>
  <c r="QF3" i="194"/>
  <c r="QD3" i="194"/>
  <c r="QC3" i="194"/>
  <c r="QB3" i="194"/>
  <c r="QA3" i="194"/>
  <c r="PZ3" i="194"/>
  <c r="PY3" i="194"/>
  <c r="PX3" i="194"/>
  <c r="PW3" i="194"/>
  <c r="PV3" i="194"/>
  <c r="PU3" i="194"/>
  <c r="PT3" i="194"/>
  <c r="PR3" i="194"/>
  <c r="PF3" i="194"/>
  <c r="PD3" i="194"/>
  <c r="PC3" i="194"/>
  <c r="PB3" i="194"/>
  <c r="PA3" i="194"/>
  <c r="OZ3" i="194"/>
  <c r="OY3" i="194"/>
  <c r="OX3" i="194"/>
  <c r="OW3" i="194"/>
  <c r="OV3" i="194"/>
  <c r="OT3" i="194"/>
  <c r="OS3" i="194"/>
  <c r="OR3" i="194"/>
  <c r="OQ3" i="194"/>
  <c r="OP3" i="194"/>
  <c r="OO3" i="194"/>
  <c r="ON3" i="194"/>
  <c r="OM3" i="194"/>
  <c r="OL3" i="194"/>
  <c r="OK3" i="194"/>
  <c r="OJ3" i="194"/>
  <c r="OG3" i="194"/>
  <c r="OF3" i="194"/>
  <c r="OE3" i="194"/>
  <c r="OD3" i="194"/>
  <c r="OC3" i="194"/>
  <c r="OB3" i="194"/>
  <c r="OA3" i="194"/>
  <c r="NZ3" i="194"/>
  <c r="NY3" i="194"/>
  <c r="NW3" i="194"/>
  <c r="NI3" i="194"/>
  <c r="NG3" i="194"/>
  <c r="NF3" i="194"/>
  <c r="NE3" i="194"/>
  <c r="ND3" i="194"/>
  <c r="NC3" i="194"/>
  <c r="NB3" i="194"/>
  <c r="NA3" i="194"/>
  <c r="MZ3" i="194"/>
  <c r="MY3" i="194"/>
  <c r="MX3" i="194"/>
  <c r="MW3" i="194"/>
  <c r="MU3" i="194"/>
  <c r="MS3" i="194"/>
  <c r="MR3" i="194"/>
  <c r="MQ3" i="194"/>
  <c r="MP3" i="194"/>
  <c r="MO3" i="194"/>
  <c r="MN3" i="194"/>
  <c r="MM3" i="194"/>
  <c r="ML3" i="194"/>
  <c r="MK3" i="194"/>
  <c r="MJ3" i="194"/>
  <c r="MI3" i="194"/>
  <c r="MG3" i="194"/>
  <c r="LU3" i="194"/>
  <c r="LS3" i="194"/>
  <c r="LR3" i="194"/>
  <c r="LQ3" i="194"/>
  <c r="LP3" i="194"/>
  <c r="LO3" i="194"/>
  <c r="LN3" i="194"/>
  <c r="LM3" i="194"/>
  <c r="LL3" i="194"/>
  <c r="LK3" i="194"/>
  <c r="LI3" i="194"/>
  <c r="LG3" i="194"/>
  <c r="LF3" i="194"/>
  <c r="LE3" i="194"/>
  <c r="LD3" i="194"/>
  <c r="LC3" i="194"/>
  <c r="LB3" i="194"/>
  <c r="LA3" i="194"/>
  <c r="KZ3" i="194"/>
  <c r="KY3" i="194"/>
  <c r="KV3" i="194"/>
  <c r="KU3" i="194"/>
  <c r="KT3" i="194"/>
  <c r="KS3" i="194"/>
  <c r="KR3" i="194"/>
  <c r="KQ3" i="194"/>
  <c r="KP3" i="194"/>
  <c r="KO3" i="194"/>
  <c r="KN3" i="194"/>
  <c r="KL3" i="194"/>
  <c r="JX3" i="194"/>
  <c r="JV3" i="194"/>
  <c r="JU3" i="194"/>
  <c r="JT3" i="194"/>
  <c r="JS3" i="194"/>
  <c r="JR3" i="194"/>
  <c r="JQ3" i="194"/>
  <c r="JP3" i="194"/>
  <c r="JO3" i="194"/>
  <c r="JN3" i="194"/>
  <c r="JM3" i="194"/>
  <c r="JL3" i="194"/>
  <c r="JJ3" i="194"/>
  <c r="JH3" i="194"/>
  <c r="JG3" i="194"/>
  <c r="JF3" i="194"/>
  <c r="JE3" i="194"/>
  <c r="JD3" i="194"/>
  <c r="JC3" i="194"/>
  <c r="JB3" i="194"/>
  <c r="JA3" i="194"/>
  <c r="IZ3" i="194"/>
  <c r="IY3" i="194"/>
  <c r="IX3" i="194"/>
  <c r="IW3" i="194"/>
  <c r="IV3" i="194"/>
  <c r="IU3" i="194"/>
  <c r="IT3" i="194"/>
  <c r="IS3" i="194"/>
  <c r="IR3" i="194"/>
  <c r="HP3" i="194"/>
  <c r="HO3" i="194"/>
  <c r="HN3" i="194"/>
  <c r="HM3" i="194"/>
  <c r="HL3" i="194"/>
  <c r="HK3" i="194"/>
  <c r="HJ3" i="194"/>
  <c r="HI3" i="194"/>
  <c r="HH3" i="194"/>
  <c r="HG3" i="194"/>
  <c r="HF3" i="194"/>
  <c r="HE3" i="194"/>
  <c r="HD3" i="194"/>
  <c r="HC3" i="194"/>
  <c r="HB3" i="194"/>
  <c r="HA3" i="194"/>
  <c r="GZ3" i="194"/>
  <c r="GY3" i="194"/>
  <c r="GX3" i="194"/>
  <c r="GW3" i="194"/>
  <c r="GV3" i="194"/>
  <c r="GU3" i="194"/>
  <c r="GT3" i="194"/>
  <c r="GS3" i="194"/>
  <c r="GQ3" i="194"/>
  <c r="GP3" i="194"/>
  <c r="GO3" i="194"/>
  <c r="GN3" i="194"/>
  <c r="GM3" i="194"/>
  <c r="GL3" i="194"/>
  <c r="GK3" i="194"/>
  <c r="GJ3" i="194"/>
  <c r="GI3" i="194"/>
  <c r="GH3" i="194"/>
  <c r="GG3" i="194"/>
  <c r="GF3" i="194"/>
  <c r="GE3" i="194"/>
  <c r="GD3" i="194"/>
  <c r="GC3" i="194"/>
  <c r="GB3" i="194"/>
  <c r="GA3" i="194"/>
  <c r="FZ3" i="194"/>
  <c r="FY3" i="194"/>
  <c r="FX3" i="194"/>
  <c r="FW3" i="194"/>
  <c r="FV3" i="194"/>
  <c r="FU3" i="194"/>
  <c r="FT3" i="194"/>
  <c r="FS3" i="194"/>
  <c r="FQ3" i="194"/>
  <c r="FP3" i="194"/>
  <c r="FO3" i="194"/>
  <c r="FN3" i="194"/>
  <c r="FM3" i="194"/>
  <c r="FL3" i="194"/>
  <c r="FK3" i="194"/>
  <c r="FJ3" i="194"/>
  <c r="FI3" i="194"/>
  <c r="FH3" i="194"/>
  <c r="FG3" i="194"/>
  <c r="FF3" i="194"/>
  <c r="FE3" i="194"/>
  <c r="FD3" i="194"/>
  <c r="FC3" i="194"/>
  <c r="FB3" i="194"/>
  <c r="FA3" i="194"/>
  <c r="EZ3" i="194"/>
  <c r="EY3" i="194"/>
  <c r="EX3" i="194"/>
  <c r="EW3" i="194"/>
  <c r="EV3" i="194"/>
  <c r="EU3" i="194"/>
  <c r="ET3" i="194"/>
  <c r="ES3" i="194"/>
  <c r="EQ3" i="194"/>
  <c r="EP3" i="194"/>
  <c r="EO3" i="194"/>
  <c r="EN3" i="194"/>
  <c r="EM3" i="194"/>
  <c r="EL3" i="194"/>
  <c r="EK3" i="194"/>
  <c r="EJ3" i="194"/>
  <c r="EI3" i="194"/>
  <c r="EH3" i="194"/>
  <c r="EG3" i="194"/>
  <c r="EF3" i="194"/>
  <c r="EE3" i="194"/>
  <c r="ED3" i="194"/>
  <c r="EC3" i="194"/>
  <c r="EB3" i="194"/>
  <c r="EA3" i="194"/>
  <c r="DZ3" i="194"/>
  <c r="DX3" i="194"/>
  <c r="DW3" i="194"/>
  <c r="DV3" i="194"/>
  <c r="DU3" i="194"/>
  <c r="DT3" i="194"/>
  <c r="DS3" i="194"/>
  <c r="DR3" i="194"/>
  <c r="DQ3" i="194"/>
  <c r="DP3" i="194"/>
  <c r="DO3" i="194"/>
  <c r="DN3" i="194"/>
  <c r="DM3" i="194"/>
  <c r="DL3" i="194"/>
  <c r="DK3" i="194"/>
  <c r="DJ3" i="194"/>
  <c r="DI3" i="194"/>
  <c r="DH3" i="194"/>
  <c r="DG3" i="194"/>
  <c r="DE3" i="194"/>
  <c r="DD3" i="194"/>
  <c r="DC3" i="194"/>
  <c r="DB3" i="194"/>
  <c r="DA3" i="194"/>
  <c r="CZ3" i="194"/>
  <c r="CY3" i="194"/>
  <c r="CX3" i="194"/>
  <c r="CW3" i="194"/>
  <c r="CV3" i="194"/>
  <c r="CU3" i="194"/>
  <c r="CT3" i="194"/>
  <c r="CS3" i="194"/>
  <c r="CR3" i="194"/>
  <c r="CQ3" i="194"/>
  <c r="CP3" i="194"/>
  <c r="CO3" i="194"/>
  <c r="CN3" i="194"/>
  <c r="CM3" i="194"/>
  <c r="CL3" i="194"/>
  <c r="CK3" i="194"/>
  <c r="CJ3" i="194"/>
  <c r="CI3" i="194"/>
  <c r="CH3" i="194"/>
  <c r="CG3" i="194"/>
  <c r="CE3" i="194"/>
  <c r="CD3" i="194"/>
  <c r="CC3" i="194"/>
  <c r="CB3" i="194"/>
  <c r="CA3" i="194"/>
  <c r="BZ3" i="194"/>
  <c r="BY3" i="194"/>
  <c r="BX3" i="194"/>
  <c r="BW3" i="194"/>
  <c r="BV3" i="194"/>
  <c r="BU3" i="194"/>
  <c r="BT3" i="194"/>
  <c r="BS3" i="194"/>
  <c r="BR3" i="194"/>
  <c r="BQ3" i="194"/>
  <c r="BP3" i="194"/>
  <c r="BO3" i="194"/>
  <c r="BN3" i="194"/>
  <c r="BM3" i="194"/>
  <c r="BL3" i="194"/>
  <c r="BK3" i="194"/>
  <c r="BJ3" i="194"/>
  <c r="BI3" i="194"/>
  <c r="BH3" i="194"/>
  <c r="BG3" i="194"/>
  <c r="BF3" i="194"/>
  <c r="BE3" i="194"/>
  <c r="BD3" i="194"/>
  <c r="BC3" i="194"/>
  <c r="BB3" i="194"/>
  <c r="BA3" i="194"/>
  <c r="AZ3" i="194"/>
  <c r="AY3" i="194"/>
  <c r="AX3" i="194"/>
  <c r="AW3" i="194"/>
  <c r="AV3" i="194"/>
  <c r="AU3" i="194"/>
  <c r="AT3" i="194"/>
  <c r="AP3" i="194"/>
  <c r="AO3" i="194"/>
  <c r="AN3" i="194"/>
  <c r="AM3" i="194"/>
  <c r="AL3" i="194"/>
  <c r="AK3" i="194"/>
  <c r="AH3" i="194"/>
  <c r="AG3" i="194"/>
  <c r="AF3" i="194"/>
  <c r="AE3" i="194"/>
  <c r="AD3" i="194"/>
  <c r="AC3" i="194"/>
  <c r="AA3" i="194"/>
  <c r="AB3" i="194"/>
  <c r="Z3" i="194"/>
  <c r="X3" i="194"/>
  <c r="BHW3" i="194" s="1"/>
  <c r="W3" i="194"/>
  <c r="V3" i="194"/>
  <c r="U3" i="194"/>
  <c r="T3" i="194"/>
  <c r="S3" i="194"/>
  <c r="R3" i="194"/>
  <c r="Q3" i="194"/>
  <c r="P3" i="194"/>
  <c r="O3" i="194"/>
  <c r="N3" i="194"/>
  <c r="M3" i="194"/>
  <c r="L3" i="194"/>
  <c r="H3" i="194"/>
  <c r="G3" i="194"/>
  <c r="F3" i="194"/>
  <c r="E3" i="194"/>
  <c r="D3" i="194"/>
  <c r="C3" i="194"/>
  <c r="B3" i="194"/>
  <c r="BIO3" i="194" l="1"/>
  <c r="BIN3" i="194"/>
  <c r="BIP3" i="194"/>
  <c r="BIJ3" i="194"/>
  <c r="BIA3" i="194"/>
  <c r="BIR3" i="194"/>
  <c r="AF132" i="187"/>
  <c r="AF110" i="187"/>
  <c r="AC471" i="185"/>
  <c r="AC457" i="185"/>
  <c r="AB413" i="185"/>
  <c r="AB400" i="185"/>
  <c r="AAD3" i="194" l="1"/>
  <c r="VQ3" i="194" l="1"/>
  <c r="BHY3" i="194" s="1"/>
  <c r="HR3" i="194" l="1"/>
  <c r="HS3" i="194" l="1"/>
  <c r="IP3" i="194"/>
  <c r="HQ3" i="194"/>
  <c r="GR3" i="194"/>
  <c r="AB111" i="109"/>
  <c r="DF3" i="194" s="1"/>
  <c r="CF3" i="194"/>
  <c r="BE111" i="109" l="1"/>
  <c r="FR3" i="194" s="1"/>
  <c r="AT111" i="109"/>
  <c r="ER3" i="194" s="1"/>
  <c r="AK111" i="109"/>
  <c r="DY3" i="194" s="1"/>
  <c r="QE3" i="194"/>
  <c r="AP57" i="164"/>
  <c r="PP3" i="194" s="1"/>
  <c r="AP53" i="164"/>
  <c r="PO3" i="194" s="1"/>
  <c r="AP49" i="164"/>
  <c r="PN3" i="194" s="1"/>
  <c r="AP45" i="164"/>
  <c r="PM3" i="194" s="1"/>
  <c r="AP41" i="164"/>
  <c r="PL3" i="194" s="1"/>
  <c r="AP37" i="164"/>
  <c r="PK3" i="194" s="1"/>
  <c r="AP33" i="164"/>
  <c r="PJ3" i="194" s="1"/>
  <c r="PI3" i="194"/>
  <c r="PH3" i="194"/>
  <c r="ME3" i="194"/>
  <c r="MD3" i="194"/>
  <c r="MC3" i="194"/>
  <c r="MB3" i="194"/>
  <c r="MA3" i="194"/>
  <c r="LZ3" i="194"/>
  <c r="LY3" i="194"/>
  <c r="LX3" i="194"/>
  <c r="LW3" i="194"/>
  <c r="IC3" i="194"/>
  <c r="HV3" i="194"/>
  <c r="HT3" i="194"/>
  <c r="BIE3" i="194" l="1"/>
  <c r="AVR3" i="194"/>
  <c r="NK3" i="194"/>
  <c r="O60" i="164"/>
  <c r="NH3" i="194" s="1"/>
  <c r="K60" i="164"/>
  <c r="MT3" i="194" s="1"/>
  <c r="IO3" i="194"/>
  <c r="IN3" i="194"/>
  <c r="IM3" i="194"/>
  <c r="IL3" i="194"/>
  <c r="IK3" i="194"/>
  <c r="IJ3" i="194"/>
  <c r="II3" i="194"/>
  <c r="IH3" i="194"/>
  <c r="IG3" i="194"/>
  <c r="IF3" i="194"/>
  <c r="IE3" i="194"/>
  <c r="ID3" i="194"/>
  <c r="IB3" i="194"/>
  <c r="IA3" i="194"/>
  <c r="HZ3" i="194"/>
  <c r="HY3" i="194"/>
  <c r="HX3" i="194"/>
  <c r="HW3" i="194"/>
  <c r="HU3" i="194" l="1"/>
  <c r="IQ3" i="194"/>
  <c r="BIG3" i="194"/>
  <c r="BIK3" i="194"/>
  <c r="QW3" i="194" l="1"/>
  <c r="QU3" i="194"/>
  <c r="ANF3" i="194"/>
  <c r="WF3" i="194"/>
  <c r="WA3" i="194"/>
  <c r="QQ3" i="194"/>
  <c r="ANQ3" i="194" l="1"/>
  <c r="ARQ3" i="194"/>
  <c r="ARF3" i="194"/>
  <c r="AJQ3" i="194"/>
  <c r="AJF3" i="194"/>
  <c r="AFQ3" i="194"/>
  <c r="AFF3" i="194"/>
  <c r="VV3" i="194" l="1"/>
  <c r="AF70" i="29" l="1"/>
  <c r="AB58" i="28"/>
  <c r="AA71" i="116" l="1"/>
  <c r="RG3" i="194" l="1"/>
  <c r="BHZ3" i="194" s="1"/>
  <c r="NJ3" i="194"/>
  <c r="MV3" i="194"/>
  <c r="T57" i="164"/>
  <c r="NU3" i="194" s="1"/>
  <c r="T53" i="164"/>
  <c r="NT3" i="194" s="1"/>
  <c r="T49" i="164"/>
  <c r="NS3" i="194" s="1"/>
  <c r="T45" i="164"/>
  <c r="NR3" i="194" s="1"/>
  <c r="T41" i="164"/>
  <c r="NQ3" i="194" s="1"/>
  <c r="NP3" i="194"/>
  <c r="NO3" i="194"/>
  <c r="NN3" i="194"/>
  <c r="NM3" i="194"/>
  <c r="NL3" i="194"/>
  <c r="LT3" i="194"/>
  <c r="LH3" i="194"/>
  <c r="O61" i="163"/>
  <c r="JW3" i="194" s="1"/>
  <c r="KJ3" i="194"/>
  <c r="KI3" i="194"/>
  <c r="KH3" i="194"/>
  <c r="KG3" i="194"/>
  <c r="KF3" i="194"/>
  <c r="KE3" i="194"/>
  <c r="KD3" i="194"/>
  <c r="KC3" i="194"/>
  <c r="KB3" i="194"/>
  <c r="KA3" i="194"/>
  <c r="JZ3" i="194"/>
  <c r="BIC3" i="194" l="1"/>
  <c r="BIL3" i="194" s="1"/>
  <c r="BID3" i="194"/>
  <c r="BII3" i="194" s="1"/>
  <c r="OI3" i="194"/>
  <c r="OH3" i="194"/>
  <c r="PG3" i="194"/>
  <c r="PE3" i="194"/>
  <c r="JK3" i="194"/>
  <c r="JI3" i="194"/>
  <c r="KX3" i="194"/>
  <c r="KW3" i="194"/>
  <c r="SQ3" i="194"/>
  <c r="SO3" i="194"/>
  <c r="OU3" i="194"/>
  <c r="LJ3" i="194"/>
  <c r="MF3" i="194"/>
  <c r="LV3" i="194"/>
  <c r="JY3" i="194"/>
  <c r="PQ3" i="194"/>
  <c r="S61" i="163"/>
  <c r="BIQ3" i="194" l="1"/>
  <c r="BHX3" i="194"/>
  <c r="BIB3" i="194"/>
  <c r="BIH3" i="194"/>
  <c r="KM3" i="194"/>
  <c r="KK3" i="194"/>
  <c r="NX3" i="194"/>
  <c r="NV3" i="194"/>
  <c r="PS3" i="194"/>
  <c r="MH3" i="194"/>
  <c r="B413" i="9" l="1"/>
  <c r="B418" i="9" s="1"/>
  <c r="B423" i="9" l="1"/>
  <c r="B442" i="9" s="1"/>
  <c r="B447" i="9" s="1"/>
  <c r="B453" i="9" s="1"/>
  <c r="B458" i="9" s="1"/>
  <c r="B463" i="9" s="1"/>
  <c r="B468" i="9" s="1"/>
  <c r="B474" i="9" s="1"/>
  <c r="A86" i="19" l="1"/>
  <c r="A86" i="28" s="1"/>
  <c r="A90" i="107" s="1"/>
  <c r="ADQ3" i="194"/>
  <c r="A91" i="30" l="1"/>
  <c r="A86" i="29" s="1"/>
  <c r="A87" i="34" s="1"/>
  <c r="A101" i="8" s="1"/>
  <c r="A195" i="8" s="1"/>
  <c r="A296" i="8" s="1"/>
  <c r="A91" i="9" s="1"/>
  <c r="A192" i="9" s="1"/>
  <c r="A274" i="9" s="1"/>
  <c r="A380" i="9" s="1"/>
  <c r="A478" i="9" s="1"/>
  <c r="A84" i="36" s="1"/>
  <c r="A95" i="116" s="1"/>
  <c r="AC89" i="88"/>
  <c r="AC91" i="88" s="1"/>
  <c r="AC10" i="88"/>
  <c r="AH30" i="107"/>
  <c r="AH32" i="107" s="1"/>
  <c r="A62" i="60" l="1"/>
  <c r="A93" i="47" s="1"/>
  <c r="A74" i="174" l="1"/>
  <c r="A74" i="117" s="1"/>
  <c r="A42" i="78" s="1"/>
  <c r="A66" i="174"/>
  <c r="A66" i="1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Noorhashida Mad Saad</author>
    <author>Nur Saiyidah Hasinah Malek</author>
  </authors>
  <commentList>
    <comment ref="AB14" authorId="0" shapeId="0" xr:uid="{AAE71AAD-64F3-45E8-9B33-ECB273AEFF33}">
      <text>
        <r>
          <rPr>
            <b/>
            <sz val="9"/>
            <color indexed="81"/>
            <rFont val="Tahoma"/>
            <family val="2"/>
          </rPr>
          <t xml:space="preserve">Sila isi di sini
</t>
        </r>
        <r>
          <rPr>
            <i/>
            <sz val="9"/>
            <color indexed="81"/>
            <rFont val="Tahoma"/>
            <family val="2"/>
          </rPr>
          <t>Please fill in here</t>
        </r>
      </text>
    </comment>
    <comment ref="D21" authorId="0" shapeId="0" xr:uid="{BB91FF0B-6208-46C7-BD0B-67AD4AA6616F}">
      <text>
        <r>
          <rPr>
            <b/>
            <sz val="9"/>
            <color indexed="81"/>
            <rFont val="Tahoma"/>
            <family val="2"/>
          </rPr>
          <t xml:space="preserve">Sila isi di sini
</t>
        </r>
        <r>
          <rPr>
            <i/>
            <sz val="9"/>
            <color indexed="81"/>
            <rFont val="Tahoma"/>
            <family val="2"/>
          </rPr>
          <t>Please fill in here</t>
        </r>
      </text>
    </comment>
    <comment ref="G21" authorId="0" shapeId="0" xr:uid="{48671ED5-4C4F-4E42-BB56-1C7EE391FF39}">
      <text>
        <r>
          <rPr>
            <b/>
            <sz val="9"/>
            <color indexed="81"/>
            <rFont val="Tahoma"/>
            <family val="2"/>
          </rPr>
          <t xml:space="preserve">Sila isi di sini
</t>
        </r>
        <r>
          <rPr>
            <i/>
            <sz val="9"/>
            <color indexed="81"/>
            <rFont val="Tahoma"/>
            <family val="2"/>
          </rPr>
          <t>Please fill in here</t>
        </r>
      </text>
    </comment>
    <comment ref="J21" authorId="0" shapeId="0" xr:uid="{95BE2F70-BE06-462E-8AF5-865D7048382A}">
      <text>
        <r>
          <rPr>
            <b/>
            <sz val="9"/>
            <color indexed="81"/>
            <rFont val="Tahoma"/>
            <family val="2"/>
          </rPr>
          <t xml:space="preserve">Sila isi di sini
</t>
        </r>
        <r>
          <rPr>
            <i/>
            <sz val="9"/>
            <color indexed="81"/>
            <rFont val="Tahoma"/>
            <family val="2"/>
          </rPr>
          <t>Please fill in here</t>
        </r>
      </text>
    </comment>
    <comment ref="V21" authorId="0" shapeId="0" xr:uid="{F11EDDBC-473A-4D11-813C-C67FA67403F8}">
      <text>
        <r>
          <rPr>
            <b/>
            <sz val="9"/>
            <color indexed="81"/>
            <rFont val="Tahoma"/>
            <family val="2"/>
          </rPr>
          <t xml:space="preserve">Sila isi di sini
</t>
        </r>
        <r>
          <rPr>
            <i/>
            <sz val="9"/>
            <color indexed="81"/>
            <rFont val="Tahoma"/>
            <family val="2"/>
          </rPr>
          <t>Please fill in here</t>
        </r>
      </text>
    </comment>
    <comment ref="Y21" authorId="0" shapeId="0" xr:uid="{3EC8CCD5-70F0-45CA-BE5F-0D01B944E247}">
      <text>
        <r>
          <rPr>
            <b/>
            <sz val="9"/>
            <color indexed="81"/>
            <rFont val="Tahoma"/>
            <family val="2"/>
          </rPr>
          <t xml:space="preserve">Sila isi di sini
</t>
        </r>
        <r>
          <rPr>
            <i/>
            <sz val="9"/>
            <color indexed="81"/>
            <rFont val="Tahoma"/>
            <family val="2"/>
          </rPr>
          <t>Please fill in here</t>
        </r>
      </text>
    </comment>
    <comment ref="AB21" authorId="0" shapeId="0" xr:uid="{4F99926E-0258-4EFE-9F17-E39CE87E616C}">
      <text>
        <r>
          <rPr>
            <b/>
            <sz val="9"/>
            <color indexed="81"/>
            <rFont val="Tahoma"/>
            <family val="2"/>
          </rPr>
          <t xml:space="preserve">Sila isi di sini
</t>
        </r>
        <r>
          <rPr>
            <i/>
            <sz val="9"/>
            <color indexed="81"/>
            <rFont val="Tahoma"/>
            <family val="2"/>
          </rPr>
          <t>Please fill in here</t>
        </r>
      </text>
    </comment>
    <comment ref="B28" authorId="1" shapeId="0" xr:uid="{B81AB055-42E2-489C-BDBF-BEC14D62E126}">
      <text>
        <r>
          <rPr>
            <b/>
            <sz val="9"/>
            <color indexed="81"/>
            <rFont val="Tahoma"/>
            <family val="2"/>
          </rPr>
          <t xml:space="preserve">Sila isi di sini
</t>
        </r>
        <r>
          <rPr>
            <b/>
            <i/>
            <sz val="9"/>
            <color indexed="81"/>
            <rFont val="Tahoma"/>
            <family val="2"/>
          </rPr>
          <t>Please fill in here</t>
        </r>
      </text>
    </comment>
    <comment ref="B35" authorId="1" shapeId="0" xr:uid="{AB598039-DDF5-4813-B3E1-4AE4B32A0F74}">
      <text>
        <r>
          <rPr>
            <b/>
            <sz val="9"/>
            <color indexed="81"/>
            <rFont val="Tahoma"/>
            <family val="2"/>
          </rPr>
          <t xml:space="preserve">Sila isi di sini
</t>
        </r>
        <r>
          <rPr>
            <b/>
            <i/>
            <sz val="9"/>
            <color indexed="81"/>
            <rFont val="Tahoma"/>
            <family val="2"/>
          </rPr>
          <t>Please fill in here</t>
        </r>
      </text>
    </comment>
    <comment ref="AA42" authorId="0" shapeId="0" xr:uid="{4BB82E20-D665-4CC8-9EAF-7502ADA47567}">
      <text>
        <r>
          <rPr>
            <b/>
            <sz val="9"/>
            <color indexed="81"/>
            <rFont val="Tahoma"/>
            <family val="2"/>
          </rPr>
          <t xml:space="preserve">Sila isi di sini
</t>
        </r>
        <r>
          <rPr>
            <i/>
            <sz val="9"/>
            <color indexed="81"/>
            <rFont val="Tahoma"/>
            <family val="2"/>
          </rPr>
          <t>Please fill in here</t>
        </r>
      </text>
    </comment>
    <comment ref="D68" authorId="0" shapeId="0" xr:uid="{4BE415E1-73C3-4FAF-859D-26875EC87E11}">
      <text>
        <r>
          <rPr>
            <b/>
            <sz val="9"/>
            <color indexed="81"/>
            <rFont val="Tahoma"/>
            <family val="2"/>
          </rPr>
          <t xml:space="preserve">Sila isi di sini
</t>
        </r>
        <r>
          <rPr>
            <i/>
            <sz val="9"/>
            <color indexed="81"/>
            <rFont val="Tahoma"/>
            <family val="2"/>
          </rPr>
          <t>Please fill in here</t>
        </r>
      </text>
    </comment>
    <comment ref="J68" authorId="0" shapeId="0" xr:uid="{B383C61D-924C-4EE9-A60D-E1E3DCAAF03C}">
      <text>
        <r>
          <rPr>
            <b/>
            <sz val="9"/>
            <color indexed="81"/>
            <rFont val="Tahoma"/>
            <family val="2"/>
          </rPr>
          <t xml:space="preserve">Sila isi di sini
</t>
        </r>
        <r>
          <rPr>
            <i/>
            <sz val="9"/>
            <color indexed="81"/>
            <rFont val="Tahoma"/>
            <family val="2"/>
          </rPr>
          <t>Please fill in here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Noorhashida Mad Saad</author>
  </authors>
  <commentList>
    <comment ref="AI9" authorId="0" shapeId="0" xr:uid="{D9EA902D-4477-4236-8E4E-16557BC756FD}">
      <text>
        <r>
          <rPr>
            <b/>
            <sz val="8"/>
            <color indexed="8"/>
            <rFont val="Tahoma"/>
            <family val="2"/>
          </rPr>
          <t xml:space="preserve">Sila isi di sini
</t>
        </r>
        <r>
          <rPr>
            <b/>
            <i/>
            <sz val="8"/>
            <color indexed="8"/>
            <rFont val="Tahoma"/>
            <family val="2"/>
          </rPr>
          <t xml:space="preserve">Please fill in here
</t>
        </r>
      </text>
    </comment>
    <comment ref="AJ13" authorId="1" shapeId="0" xr:uid="{2A958B09-1CA9-4FD4-9889-357183F14DEE}">
      <text>
        <r>
          <rPr>
            <b/>
            <sz val="8"/>
            <color indexed="81"/>
            <rFont val="Tahoma"/>
            <family val="2"/>
          </rPr>
          <t xml:space="preserve">Sila isi di sini
</t>
        </r>
        <r>
          <rPr>
            <b/>
            <i/>
            <sz val="8"/>
            <color indexed="81"/>
            <rFont val="Tahoma"/>
            <family val="2"/>
          </rPr>
          <t>Please fill in here</t>
        </r>
        <r>
          <rPr>
            <sz val="9"/>
            <color indexed="81"/>
            <rFont val="Tahoma"/>
            <family val="2"/>
          </rPr>
          <t xml:space="preserve">
</t>
        </r>
      </text>
    </comment>
    <comment ref="AK17" authorId="1" shapeId="0" xr:uid="{DA18F337-2476-440A-931F-770DB2C66974}">
      <text>
        <r>
          <rPr>
            <b/>
            <sz val="8"/>
            <color indexed="81"/>
            <rFont val="Tahoma"/>
            <family val="2"/>
          </rPr>
          <t xml:space="preserve">Sila isi di sini
</t>
        </r>
        <r>
          <rPr>
            <b/>
            <i/>
            <sz val="8"/>
            <color indexed="81"/>
            <rFont val="Tahoma"/>
            <family val="2"/>
          </rPr>
          <t>Please fill in here</t>
        </r>
      </text>
    </comment>
    <comment ref="AG21" authorId="1" shapeId="0" xr:uid="{4038EE5D-FD61-4505-8CA7-B6C0251F6AE2}">
      <text>
        <r>
          <rPr>
            <b/>
            <sz val="8"/>
            <color indexed="81"/>
            <rFont val="Tahoma"/>
            <family val="2"/>
          </rPr>
          <t>Pengiraan automatik
Automatic calculation</t>
        </r>
        <r>
          <rPr>
            <sz val="9"/>
            <color indexed="81"/>
            <rFont val="Tahoma"/>
            <family val="2"/>
          </rPr>
          <t xml:space="preserve">
</t>
        </r>
      </text>
    </comment>
    <comment ref="AE25" authorId="1" shapeId="0" xr:uid="{23F0F529-235B-4536-A35B-8A78BDCE5F56}">
      <text>
        <r>
          <rPr>
            <b/>
            <sz val="8"/>
            <color indexed="81"/>
            <rFont val="Tahoma"/>
            <family val="2"/>
          </rPr>
          <t xml:space="preserve">Sila isi di sini
</t>
        </r>
        <r>
          <rPr>
            <b/>
            <i/>
            <sz val="8"/>
            <color indexed="81"/>
            <rFont val="Tahoma"/>
            <family val="2"/>
          </rPr>
          <t>Please fill in here</t>
        </r>
      </text>
    </comment>
    <comment ref="AE29" authorId="1" shapeId="0" xr:uid="{FA77C63C-DD53-4482-80CE-8F0E5AA1CD07}">
      <text>
        <r>
          <rPr>
            <b/>
            <sz val="8"/>
            <color indexed="81"/>
            <rFont val="Tahoma"/>
            <family val="2"/>
          </rPr>
          <t>Pengiraan automatik
Automatic calculation</t>
        </r>
        <r>
          <rPr>
            <sz val="9"/>
            <color indexed="81"/>
            <rFont val="Tahoma"/>
            <family val="2"/>
          </rPr>
          <t xml:space="preserve">
</t>
        </r>
      </text>
    </comment>
    <comment ref="AA36" authorId="0" shapeId="0" xr:uid="{F7261641-97AA-46CC-9616-83E45017ACB8}">
      <text>
        <r>
          <rPr>
            <b/>
            <sz val="8"/>
            <color indexed="8"/>
            <rFont val="Tahoma"/>
            <family val="2"/>
          </rPr>
          <t xml:space="preserve">Sila isi di sini
</t>
        </r>
        <r>
          <rPr>
            <b/>
            <i/>
            <sz val="8"/>
            <color indexed="8"/>
            <rFont val="Tahoma"/>
            <family val="2"/>
          </rPr>
          <t xml:space="preserve">Please fill in here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noorhashida</author>
    <author>Nur Saiyidah Hasinah Malek</author>
  </authors>
  <commentList>
    <comment ref="W8" authorId="0" shapeId="0" xr:uid="{00000000-0006-0000-0D00-000001000000}">
      <text>
        <r>
          <rPr>
            <b/>
            <sz val="8"/>
            <color indexed="81"/>
            <rFont val="Tahoma"/>
            <family val="2"/>
          </rPr>
          <t xml:space="preserve">Sila isi di sini
</t>
        </r>
        <r>
          <rPr>
            <b/>
            <i/>
            <sz val="8"/>
            <color indexed="81"/>
            <rFont val="Tahoma"/>
            <family val="2"/>
          </rPr>
          <t>Please fill in here</t>
        </r>
      </text>
    </comment>
    <comment ref="AD13" authorId="0" shapeId="0" xr:uid="{00000000-0006-0000-0D00-000002000000}">
      <text>
        <r>
          <rPr>
            <b/>
            <sz val="8"/>
            <color indexed="81"/>
            <rFont val="Tahoma"/>
            <family val="2"/>
          </rPr>
          <t xml:space="preserve">Sila isi di sini
</t>
        </r>
        <r>
          <rPr>
            <b/>
            <i/>
            <sz val="8"/>
            <color indexed="81"/>
            <rFont val="Tahoma"/>
            <family val="2"/>
          </rPr>
          <t>Please fill in here</t>
        </r>
      </text>
    </comment>
    <comment ref="W17" authorId="0" shapeId="0" xr:uid="{00000000-0006-0000-0D00-000003000000}">
      <text>
        <r>
          <rPr>
            <b/>
            <sz val="8"/>
            <color indexed="81"/>
            <rFont val="Tahoma"/>
            <family val="2"/>
          </rPr>
          <t xml:space="preserve">Sila isi di sini
</t>
        </r>
        <r>
          <rPr>
            <b/>
            <i/>
            <sz val="8"/>
            <color indexed="81"/>
            <rFont val="Tahoma"/>
            <family val="2"/>
          </rPr>
          <t>Please fill in here</t>
        </r>
      </text>
    </comment>
    <comment ref="AD21" authorId="0" shapeId="0" xr:uid="{00000000-0006-0000-0D00-000004000000}">
      <text>
        <r>
          <rPr>
            <b/>
            <sz val="8"/>
            <color indexed="81"/>
            <rFont val="Tahoma"/>
            <family val="2"/>
          </rPr>
          <t xml:space="preserve">Sila isi di sini
</t>
        </r>
        <r>
          <rPr>
            <b/>
            <i/>
            <sz val="8"/>
            <color indexed="81"/>
            <rFont val="Tahoma"/>
            <family val="2"/>
          </rPr>
          <t>Please fill in here</t>
        </r>
      </text>
    </comment>
    <comment ref="W25" authorId="0" shapeId="0" xr:uid="{00000000-0006-0000-0D00-000005000000}">
      <text>
        <r>
          <rPr>
            <b/>
            <sz val="8"/>
            <color indexed="81"/>
            <rFont val="Tahoma"/>
            <family val="2"/>
          </rPr>
          <t xml:space="preserve">Sila isi di sini
</t>
        </r>
        <r>
          <rPr>
            <b/>
            <i/>
            <sz val="8"/>
            <color indexed="81"/>
            <rFont val="Tahoma"/>
            <family val="2"/>
          </rPr>
          <t>Please fill in here</t>
        </r>
      </text>
    </comment>
    <comment ref="AD30" authorId="0" shapeId="0" xr:uid="{00000000-0006-0000-0D00-000006000000}">
      <text>
        <r>
          <rPr>
            <b/>
            <sz val="8"/>
            <color indexed="81"/>
            <rFont val="Tahoma"/>
            <family val="2"/>
          </rPr>
          <t xml:space="preserve">Sila isi di sini
</t>
        </r>
        <r>
          <rPr>
            <b/>
            <i/>
            <sz val="8"/>
            <color indexed="81"/>
            <rFont val="Tahoma"/>
            <family val="2"/>
          </rPr>
          <t>Please fill in here</t>
        </r>
      </text>
    </comment>
    <comment ref="W34" authorId="0" shapeId="0" xr:uid="{00000000-0006-0000-0D00-000007000000}">
      <text>
        <r>
          <rPr>
            <b/>
            <sz val="8"/>
            <color indexed="81"/>
            <rFont val="Tahoma"/>
            <family val="2"/>
          </rPr>
          <t xml:space="preserve">Sila isi di sini
</t>
        </r>
        <r>
          <rPr>
            <b/>
            <i/>
            <sz val="8"/>
            <color indexed="81"/>
            <rFont val="Tahoma"/>
            <family val="2"/>
          </rPr>
          <t>Please fill in here</t>
        </r>
      </text>
    </comment>
    <comment ref="AD39" authorId="0" shapeId="0" xr:uid="{00000000-0006-0000-0D00-000008000000}">
      <text>
        <r>
          <rPr>
            <b/>
            <sz val="8"/>
            <color indexed="81"/>
            <rFont val="Tahoma"/>
            <family val="2"/>
          </rPr>
          <t xml:space="preserve">Sila isi di sini
</t>
        </r>
        <r>
          <rPr>
            <b/>
            <i/>
            <sz val="8"/>
            <color indexed="81"/>
            <rFont val="Tahoma"/>
            <family val="2"/>
          </rPr>
          <t>Please fill in here</t>
        </r>
      </text>
    </comment>
    <comment ref="W44" authorId="1" shapeId="0" xr:uid="{00000000-0006-0000-0D00-000009000000}">
      <text>
        <r>
          <rPr>
            <b/>
            <sz val="9"/>
            <color indexed="81"/>
            <rFont val="Tahoma"/>
            <family val="2"/>
          </rPr>
          <t xml:space="preserve">Pengiraan Automatik
</t>
        </r>
        <r>
          <rPr>
            <b/>
            <i/>
            <sz val="9"/>
            <color indexed="81"/>
            <rFont val="Tahoma"/>
            <family val="2"/>
          </rPr>
          <t>Automatic Calculation</t>
        </r>
      </text>
    </comment>
    <comment ref="W50" authorId="0" shapeId="0" xr:uid="{00000000-0006-0000-0D00-00000A000000}">
      <text>
        <r>
          <rPr>
            <b/>
            <sz val="8"/>
            <color indexed="81"/>
            <rFont val="Tahoma"/>
            <family val="2"/>
          </rPr>
          <t xml:space="preserve">Sila isi di sini
</t>
        </r>
        <r>
          <rPr>
            <b/>
            <i/>
            <sz val="8"/>
            <color indexed="81"/>
            <rFont val="Tahoma"/>
            <family val="2"/>
          </rPr>
          <t>Please fill in here</t>
        </r>
      </text>
    </comment>
    <comment ref="W55" authorId="0" shapeId="0" xr:uid="{00000000-0006-0000-0D00-00000B000000}">
      <text>
        <r>
          <rPr>
            <b/>
            <sz val="8"/>
            <color indexed="81"/>
            <rFont val="Tahoma"/>
            <family val="2"/>
          </rPr>
          <t xml:space="preserve">Sila isi di sini
</t>
        </r>
        <r>
          <rPr>
            <b/>
            <i/>
            <sz val="8"/>
            <color indexed="81"/>
            <rFont val="Tahoma"/>
            <family val="2"/>
          </rPr>
          <t>Please fill in here</t>
        </r>
      </text>
    </comment>
    <comment ref="W59" authorId="0" shapeId="0" xr:uid="{00000000-0006-0000-0D00-00000C000000}">
      <text>
        <r>
          <rPr>
            <b/>
            <sz val="8"/>
            <color indexed="81"/>
            <rFont val="Tahoma"/>
            <family val="2"/>
          </rPr>
          <t xml:space="preserve">Sila isi di sini
</t>
        </r>
        <r>
          <rPr>
            <b/>
            <i/>
            <sz val="8"/>
            <color indexed="81"/>
            <rFont val="Tahoma"/>
            <family val="2"/>
          </rPr>
          <t>Please fill in here</t>
        </r>
      </text>
    </comment>
    <comment ref="W79" authorId="0" shapeId="0" xr:uid="{00000000-0006-0000-0D00-00000D000000}">
      <text>
        <r>
          <rPr>
            <b/>
            <sz val="8"/>
            <color indexed="81"/>
            <rFont val="Tahoma"/>
            <family val="2"/>
          </rPr>
          <t xml:space="preserve">Sila isi di sini
</t>
        </r>
        <r>
          <rPr>
            <b/>
            <i/>
            <sz val="8"/>
            <color indexed="81"/>
            <rFont val="Tahoma"/>
            <family val="2"/>
          </rPr>
          <t>Please fill in here</t>
        </r>
      </text>
    </comment>
    <comment ref="AD83" authorId="0" shapeId="0" xr:uid="{00000000-0006-0000-0D00-00000E000000}">
      <text>
        <r>
          <rPr>
            <b/>
            <sz val="8"/>
            <color indexed="81"/>
            <rFont val="Tahoma"/>
            <family val="2"/>
          </rPr>
          <t xml:space="preserve">Sila isi di sini
</t>
        </r>
        <r>
          <rPr>
            <b/>
            <i/>
            <sz val="8"/>
            <color indexed="81"/>
            <rFont val="Tahoma"/>
            <family val="2"/>
          </rPr>
          <t>Please fill in here</t>
        </r>
      </text>
    </comment>
    <comment ref="W89" authorId="0" shapeId="0" xr:uid="{00000000-0006-0000-0D00-00000F000000}">
      <text>
        <r>
          <rPr>
            <b/>
            <sz val="8"/>
            <color indexed="81"/>
            <rFont val="Tahoma"/>
            <family val="2"/>
          </rPr>
          <t xml:space="preserve">Sila isi di sini
</t>
        </r>
        <r>
          <rPr>
            <b/>
            <i/>
            <sz val="8"/>
            <color indexed="81"/>
            <rFont val="Tahoma"/>
            <family val="2"/>
          </rPr>
          <t>Please fill in here</t>
        </r>
      </text>
    </comment>
    <comment ref="AD94" authorId="0" shapeId="0" xr:uid="{00000000-0006-0000-0D00-000010000000}">
      <text>
        <r>
          <rPr>
            <b/>
            <sz val="8"/>
            <color indexed="81"/>
            <rFont val="Tahoma"/>
            <family val="2"/>
          </rPr>
          <t xml:space="preserve">Sila isi di sini
</t>
        </r>
        <r>
          <rPr>
            <b/>
            <i/>
            <sz val="8"/>
            <color indexed="81"/>
            <rFont val="Tahoma"/>
            <family val="2"/>
          </rPr>
          <t>Please fill in here</t>
        </r>
      </text>
    </comment>
    <comment ref="W109" authorId="0" shapeId="0" xr:uid="{ABE813A9-CE34-4716-8BB7-778C00C5D644}">
      <text>
        <r>
          <rPr>
            <b/>
            <sz val="8"/>
            <color indexed="81"/>
            <rFont val="Tahoma"/>
            <family val="2"/>
          </rPr>
          <t xml:space="preserve">Sila isi di sini
</t>
        </r>
        <r>
          <rPr>
            <b/>
            <i/>
            <sz val="8"/>
            <color indexed="81"/>
            <rFont val="Tahoma"/>
            <family val="2"/>
          </rPr>
          <t>Please fill in here</t>
        </r>
      </text>
    </comment>
    <comment ref="AD114" authorId="0" shapeId="0" xr:uid="{01CEBC41-EE71-4E37-8E66-ED87F806ED7F}">
      <text>
        <r>
          <rPr>
            <b/>
            <sz val="8"/>
            <color indexed="81"/>
            <rFont val="Tahoma"/>
            <family val="2"/>
          </rPr>
          <t xml:space="preserve">Sila isi di sini
</t>
        </r>
        <r>
          <rPr>
            <b/>
            <i/>
            <sz val="8"/>
            <color indexed="81"/>
            <rFont val="Tahoma"/>
            <family val="2"/>
          </rPr>
          <t>Please fill in here</t>
        </r>
      </text>
    </comment>
    <comment ref="W124" authorId="0" shapeId="0" xr:uid="{00000000-0006-0000-0D00-000013000000}">
      <text>
        <r>
          <rPr>
            <b/>
            <sz val="8"/>
            <color indexed="81"/>
            <rFont val="Tahoma"/>
            <family val="2"/>
          </rPr>
          <t xml:space="preserve">Sila isi di sini
</t>
        </r>
        <r>
          <rPr>
            <b/>
            <i/>
            <sz val="8"/>
            <color indexed="81"/>
            <rFont val="Tahoma"/>
            <family val="2"/>
          </rPr>
          <t>Please fill in here</t>
        </r>
      </text>
    </comment>
    <comment ref="W130" authorId="0" shapeId="0" xr:uid="{00000000-0006-0000-0D00-000014000000}">
      <text>
        <r>
          <rPr>
            <b/>
            <sz val="8"/>
            <color indexed="81"/>
            <rFont val="Tahoma"/>
            <family val="2"/>
          </rPr>
          <t xml:space="preserve">Sila isi di sini
</t>
        </r>
        <r>
          <rPr>
            <b/>
            <i/>
            <sz val="8"/>
            <color indexed="81"/>
            <rFont val="Tahoma"/>
            <family val="2"/>
          </rPr>
          <t>Please fill in here</t>
        </r>
      </text>
    </comment>
    <comment ref="W138" authorId="0" shapeId="0" xr:uid="{00000000-0006-0000-0D00-000017000000}">
      <text>
        <r>
          <rPr>
            <b/>
            <sz val="8"/>
            <color indexed="81"/>
            <rFont val="Tahoma"/>
            <family val="2"/>
          </rPr>
          <t xml:space="preserve">Sila isi di sini
</t>
        </r>
        <r>
          <rPr>
            <b/>
            <i/>
            <sz val="8"/>
            <color indexed="81"/>
            <rFont val="Tahoma"/>
            <family val="2"/>
          </rPr>
          <t>Please fill in here</t>
        </r>
      </text>
    </comment>
    <comment ref="W144" authorId="0" shapeId="0" xr:uid="{00000000-0006-0000-0D00-000018000000}">
      <text>
        <r>
          <rPr>
            <b/>
            <sz val="8"/>
            <color indexed="81"/>
            <rFont val="Tahoma"/>
            <family val="2"/>
          </rPr>
          <t xml:space="preserve">Sila isi di sini
</t>
        </r>
        <r>
          <rPr>
            <b/>
            <i/>
            <sz val="8"/>
            <color indexed="81"/>
            <rFont val="Tahoma"/>
            <family val="2"/>
          </rPr>
          <t>Please fill in here</t>
        </r>
      </text>
    </comment>
    <comment ref="W152" authorId="0" shapeId="0" xr:uid="{00000000-0006-0000-0D00-000019000000}">
      <text>
        <r>
          <rPr>
            <b/>
            <sz val="8"/>
            <color indexed="81"/>
            <rFont val="Tahoma"/>
            <family val="2"/>
          </rPr>
          <t xml:space="preserve">Sila isi di sini
</t>
        </r>
        <r>
          <rPr>
            <b/>
            <i/>
            <sz val="8"/>
            <color indexed="81"/>
            <rFont val="Tahoma"/>
            <family val="2"/>
          </rPr>
          <t>Please fill in here</t>
        </r>
      </text>
    </comment>
    <comment ref="W159" authorId="0" shapeId="0" xr:uid="{00000000-0006-0000-0D00-00001A000000}">
      <text>
        <r>
          <rPr>
            <b/>
            <sz val="8"/>
            <color indexed="81"/>
            <rFont val="Tahoma"/>
            <family val="2"/>
          </rPr>
          <t xml:space="preserve">Sila isi di sini
</t>
        </r>
        <r>
          <rPr>
            <b/>
            <i/>
            <sz val="8"/>
            <color indexed="81"/>
            <rFont val="Tahoma"/>
            <family val="2"/>
          </rPr>
          <t>Please fill in here</t>
        </r>
      </text>
    </comment>
    <comment ref="W167" authorId="0" shapeId="0" xr:uid="{00000000-0006-0000-0D00-00001B000000}">
      <text>
        <r>
          <rPr>
            <b/>
            <sz val="8"/>
            <color indexed="81"/>
            <rFont val="Tahoma"/>
            <family val="2"/>
          </rPr>
          <t xml:space="preserve">Sila isi di sini
</t>
        </r>
        <r>
          <rPr>
            <b/>
            <i/>
            <sz val="8"/>
            <color indexed="81"/>
            <rFont val="Tahoma"/>
            <family val="2"/>
          </rPr>
          <t>Please fill in here</t>
        </r>
      </text>
    </comment>
    <comment ref="W171" authorId="0" shapeId="0" xr:uid="{00000000-0006-0000-0D00-00001C000000}">
      <text>
        <r>
          <rPr>
            <b/>
            <sz val="8"/>
            <color indexed="81"/>
            <rFont val="Tahoma"/>
            <family val="2"/>
          </rPr>
          <t xml:space="preserve">Sila isi di sini
</t>
        </r>
        <r>
          <rPr>
            <b/>
            <i/>
            <sz val="8"/>
            <color indexed="81"/>
            <rFont val="Tahoma"/>
            <family val="2"/>
          </rPr>
          <t>Please fill in here</t>
        </r>
      </text>
    </comment>
    <comment ref="W175" authorId="0" shapeId="0" xr:uid="{00000000-0006-0000-0D00-00001D000000}">
      <text>
        <r>
          <rPr>
            <b/>
            <sz val="8"/>
            <color indexed="81"/>
            <rFont val="Tahoma"/>
            <family val="2"/>
          </rPr>
          <t xml:space="preserve">Sila isi di sini
</t>
        </r>
        <r>
          <rPr>
            <b/>
            <i/>
            <sz val="8"/>
            <color indexed="81"/>
            <rFont val="Tahoma"/>
            <family val="2"/>
          </rPr>
          <t>Please fill in here</t>
        </r>
      </text>
    </comment>
    <comment ref="W179" authorId="0" shapeId="0" xr:uid="{00000000-0006-0000-0D00-00001E000000}">
      <text>
        <r>
          <rPr>
            <b/>
            <sz val="8"/>
            <color indexed="81"/>
            <rFont val="Tahoma"/>
            <family val="2"/>
          </rPr>
          <t xml:space="preserve">Sila isi di sini
</t>
        </r>
        <r>
          <rPr>
            <b/>
            <i/>
            <sz val="8"/>
            <color indexed="81"/>
            <rFont val="Tahoma"/>
            <family val="2"/>
          </rPr>
          <t>Please fill in here</t>
        </r>
      </text>
    </comment>
    <comment ref="W183" authorId="0" shapeId="0" xr:uid="{00000000-0006-0000-0D00-00001F000000}">
      <text>
        <r>
          <rPr>
            <b/>
            <sz val="8"/>
            <color indexed="81"/>
            <rFont val="Tahoma"/>
            <family val="2"/>
          </rPr>
          <t xml:space="preserve">Sila isi di sini
</t>
        </r>
        <r>
          <rPr>
            <b/>
            <i/>
            <sz val="8"/>
            <color indexed="81"/>
            <rFont val="Tahoma"/>
            <family val="2"/>
          </rPr>
          <t>Please fill in here</t>
        </r>
      </text>
    </comment>
    <comment ref="W187" authorId="0" shapeId="0" xr:uid="{00000000-0006-0000-0D00-000020000000}">
      <text>
        <r>
          <rPr>
            <b/>
            <sz val="8"/>
            <color indexed="81"/>
            <rFont val="Tahoma"/>
            <family val="2"/>
          </rPr>
          <t xml:space="preserve">Sila isi di sini
</t>
        </r>
        <r>
          <rPr>
            <b/>
            <i/>
            <sz val="8"/>
            <color indexed="81"/>
            <rFont val="Tahoma"/>
            <family val="2"/>
          </rPr>
          <t>Please fill in here</t>
        </r>
      </text>
    </comment>
    <comment ref="W191" authorId="0" shapeId="0" xr:uid="{00000000-0006-0000-0D00-000021000000}">
      <text>
        <r>
          <rPr>
            <b/>
            <sz val="8"/>
            <color indexed="81"/>
            <rFont val="Tahoma"/>
            <family val="2"/>
          </rPr>
          <t xml:space="preserve">Sila isi di sini
</t>
        </r>
        <r>
          <rPr>
            <b/>
            <i/>
            <sz val="8"/>
            <color indexed="81"/>
            <rFont val="Tahoma"/>
            <family val="2"/>
          </rPr>
          <t>Please fill in here</t>
        </r>
      </text>
    </comment>
    <comment ref="W203" authorId="0" shapeId="0" xr:uid="{520A79CB-9E15-44FE-9873-81BA7ED069FE}">
      <text>
        <r>
          <rPr>
            <b/>
            <sz val="8"/>
            <color indexed="81"/>
            <rFont val="Tahoma"/>
            <family val="2"/>
          </rPr>
          <t xml:space="preserve">Sila isi di sini
</t>
        </r>
        <r>
          <rPr>
            <b/>
            <i/>
            <sz val="8"/>
            <color indexed="81"/>
            <rFont val="Tahoma"/>
            <family val="2"/>
          </rPr>
          <t>Please fill in here</t>
        </r>
      </text>
    </comment>
    <comment ref="W210" authorId="0" shapeId="0" xr:uid="{00000000-0006-0000-0D00-00002D000000}">
      <text>
        <r>
          <rPr>
            <b/>
            <sz val="8"/>
            <color indexed="81"/>
            <rFont val="Tahoma"/>
            <family val="2"/>
          </rPr>
          <t xml:space="preserve">Sila isi di sini
</t>
        </r>
        <r>
          <rPr>
            <b/>
            <i/>
            <sz val="8"/>
            <color indexed="81"/>
            <rFont val="Tahoma"/>
            <family val="2"/>
          </rPr>
          <t>Please fill in here</t>
        </r>
      </text>
    </comment>
    <comment ref="W225" authorId="0" shapeId="0" xr:uid="{F1B2A923-B69B-41F1-8921-61CE8E92EF9D}">
      <text>
        <r>
          <rPr>
            <b/>
            <sz val="8"/>
            <color indexed="81"/>
            <rFont val="Tahoma"/>
            <family val="2"/>
          </rPr>
          <t xml:space="preserve">Sila isi di sini
</t>
        </r>
        <r>
          <rPr>
            <b/>
            <i/>
            <sz val="8"/>
            <color indexed="81"/>
            <rFont val="Tahoma"/>
            <family val="2"/>
          </rPr>
          <t>Please fill in here</t>
        </r>
      </text>
    </comment>
    <comment ref="W229" authorId="0" shapeId="0" xr:uid="{28CC6F7E-0CF4-46B8-AB5F-977A78F26935}">
      <text>
        <r>
          <rPr>
            <b/>
            <sz val="8"/>
            <color indexed="81"/>
            <rFont val="Tahoma"/>
            <family val="2"/>
          </rPr>
          <t xml:space="preserve">Sila isi di sini
</t>
        </r>
        <r>
          <rPr>
            <b/>
            <i/>
            <sz val="8"/>
            <color indexed="81"/>
            <rFont val="Tahoma"/>
            <family val="2"/>
          </rPr>
          <t>Please fill in here</t>
        </r>
      </text>
    </comment>
    <comment ref="W233" authorId="0" shapeId="0" xr:uid="{00000000-0006-0000-0D00-000027000000}">
      <text>
        <r>
          <rPr>
            <b/>
            <sz val="8"/>
            <color indexed="81"/>
            <rFont val="Tahoma"/>
            <family val="2"/>
          </rPr>
          <t xml:space="preserve">Sila isi di sini
</t>
        </r>
        <r>
          <rPr>
            <b/>
            <i/>
            <sz val="8"/>
            <color indexed="81"/>
            <rFont val="Tahoma"/>
            <family val="2"/>
          </rPr>
          <t>Please fill in here</t>
        </r>
      </text>
    </comment>
    <comment ref="W237" authorId="0" shapeId="0" xr:uid="{00000000-0006-0000-0D00-000028000000}">
      <text>
        <r>
          <rPr>
            <b/>
            <sz val="8"/>
            <color indexed="81"/>
            <rFont val="Tahoma"/>
            <family val="2"/>
          </rPr>
          <t xml:space="preserve">Sila isi di sini
</t>
        </r>
        <r>
          <rPr>
            <b/>
            <i/>
            <sz val="8"/>
            <color indexed="81"/>
            <rFont val="Tahoma"/>
            <family val="2"/>
          </rPr>
          <t>Please fill in here</t>
        </r>
      </text>
    </comment>
    <comment ref="W241" authorId="0" shapeId="0" xr:uid="{00000000-0006-0000-0D00-00002C000000}">
      <text>
        <r>
          <rPr>
            <b/>
            <sz val="8"/>
            <color indexed="81"/>
            <rFont val="Tahoma"/>
            <family val="2"/>
          </rPr>
          <t xml:space="preserve">Sila isi di sini
</t>
        </r>
        <r>
          <rPr>
            <b/>
            <i/>
            <sz val="8"/>
            <color indexed="81"/>
            <rFont val="Tahoma"/>
            <family val="2"/>
          </rPr>
          <t>Please fill in here</t>
        </r>
      </text>
    </comment>
    <comment ref="U255" authorId="1" shapeId="0" xr:uid="{00000000-0006-0000-0D00-00002F000000}">
      <text>
        <r>
          <rPr>
            <b/>
            <sz val="8.5"/>
            <color indexed="81"/>
            <rFont val="Tahoma"/>
            <family val="2"/>
          </rPr>
          <t xml:space="preserve">Pengiraan automatik
</t>
        </r>
        <r>
          <rPr>
            <b/>
            <i/>
            <sz val="8.5"/>
            <color indexed="81"/>
            <rFont val="Tahoma"/>
            <family val="2"/>
          </rPr>
          <t>Automatic calculation</t>
        </r>
      </text>
    </comment>
    <comment ref="W261" authorId="0" shapeId="0" xr:uid="{00000000-0006-0000-0D00-000030000000}">
      <text>
        <r>
          <rPr>
            <b/>
            <sz val="8"/>
            <color indexed="81"/>
            <rFont val="Tahoma"/>
            <family val="2"/>
          </rPr>
          <t xml:space="preserve">Sila isi di sini
</t>
        </r>
        <r>
          <rPr>
            <b/>
            <i/>
            <sz val="8"/>
            <color indexed="81"/>
            <rFont val="Tahoma"/>
            <family val="2"/>
          </rPr>
          <t>Please fill in here</t>
        </r>
      </text>
    </comment>
    <comment ref="V267" authorId="1" shapeId="0" xr:uid="{00000000-0006-0000-0D00-000031000000}">
      <text>
        <r>
          <rPr>
            <b/>
            <sz val="8.5"/>
            <color indexed="81"/>
            <rFont val="Tahoma"/>
            <family val="2"/>
          </rPr>
          <t xml:space="preserve">Pengiraan automatik
</t>
        </r>
        <r>
          <rPr>
            <b/>
            <i/>
            <sz val="8.5"/>
            <color indexed="81"/>
            <rFont val="Tahoma"/>
            <family val="2"/>
          </rPr>
          <t>Automatic calculation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
    <author>noorhashida</author>
  </authors>
  <commentList>
    <comment ref="S8" authorId="0" shapeId="0" xr:uid="{00000000-0006-0000-0E00-000001000000}">
      <text>
        <r>
          <rPr>
            <b/>
            <sz val="8"/>
            <color indexed="8"/>
            <rFont val="Tahoma"/>
            <family val="2"/>
          </rPr>
          <t xml:space="preserve">Sila isi di sini
</t>
        </r>
        <r>
          <rPr>
            <b/>
            <i/>
            <sz val="8"/>
            <color indexed="8"/>
            <rFont val="Tahoma"/>
            <family val="2"/>
          </rPr>
          <t>Please fill in here</t>
        </r>
      </text>
    </comment>
    <comment ref="S26" authorId="0" shapeId="0" xr:uid="{00000000-0006-0000-0E00-000002000000}">
      <text>
        <r>
          <rPr>
            <b/>
            <sz val="8"/>
            <color indexed="8"/>
            <rFont val="Tahoma"/>
            <family val="2"/>
          </rPr>
          <t xml:space="preserve">Sila isi di sini
</t>
        </r>
        <r>
          <rPr>
            <b/>
            <i/>
            <sz val="8"/>
            <color indexed="8"/>
            <rFont val="Tahoma"/>
            <family val="2"/>
          </rPr>
          <t>Please fill in here</t>
        </r>
      </text>
    </comment>
    <comment ref="S30" authorId="0" shapeId="0" xr:uid="{00000000-0006-0000-0E00-000003000000}">
      <text>
        <r>
          <rPr>
            <b/>
            <sz val="8"/>
            <color indexed="8"/>
            <rFont val="Tahoma"/>
            <family val="2"/>
          </rPr>
          <t xml:space="preserve">Sila isi di sini
</t>
        </r>
        <r>
          <rPr>
            <b/>
            <i/>
            <sz val="8"/>
            <color indexed="8"/>
            <rFont val="Tahoma"/>
            <family val="2"/>
          </rPr>
          <t>Please fill in here</t>
        </r>
      </text>
    </comment>
    <comment ref="S34" authorId="0" shapeId="0" xr:uid="{00000000-0006-0000-0E00-000004000000}">
      <text>
        <r>
          <rPr>
            <b/>
            <sz val="8"/>
            <color indexed="8"/>
            <rFont val="Tahoma"/>
            <family val="2"/>
          </rPr>
          <t xml:space="preserve">Sila isi di sini
</t>
        </r>
        <r>
          <rPr>
            <b/>
            <i/>
            <sz val="8"/>
            <color indexed="8"/>
            <rFont val="Tahoma"/>
            <family val="2"/>
          </rPr>
          <t>Please fill in here</t>
        </r>
      </text>
    </comment>
    <comment ref="S38" authorId="0" shapeId="0" xr:uid="{00000000-0006-0000-0E00-000005000000}">
      <text>
        <r>
          <rPr>
            <b/>
            <sz val="8"/>
            <color indexed="8"/>
            <rFont val="Tahoma"/>
            <family val="2"/>
          </rPr>
          <t xml:space="preserve">Sila isi di sini
</t>
        </r>
        <r>
          <rPr>
            <b/>
            <i/>
            <sz val="8"/>
            <color indexed="8"/>
            <rFont val="Tahoma"/>
            <family val="2"/>
          </rPr>
          <t>Please fill in here</t>
        </r>
      </text>
    </comment>
    <comment ref="S42" authorId="0" shapeId="0" xr:uid="{00000000-0006-0000-0E00-000006000000}">
      <text>
        <r>
          <rPr>
            <b/>
            <sz val="8"/>
            <color indexed="8"/>
            <rFont val="Tahoma"/>
            <family val="2"/>
          </rPr>
          <t xml:space="preserve">Sila isi di sini
</t>
        </r>
        <r>
          <rPr>
            <b/>
            <i/>
            <sz val="8"/>
            <color indexed="8"/>
            <rFont val="Tahoma"/>
            <family val="2"/>
          </rPr>
          <t>Please fill in here</t>
        </r>
      </text>
    </comment>
    <comment ref="S46" authorId="0" shapeId="0" xr:uid="{00000000-0006-0000-0E00-000007000000}">
      <text>
        <r>
          <rPr>
            <b/>
            <sz val="8"/>
            <color indexed="8"/>
            <rFont val="Tahoma"/>
            <family val="2"/>
          </rPr>
          <t xml:space="preserve">Sila isi di sini
</t>
        </r>
        <r>
          <rPr>
            <b/>
            <i/>
            <sz val="8"/>
            <color indexed="8"/>
            <rFont val="Tahoma"/>
            <family val="2"/>
          </rPr>
          <t>Please fill in here</t>
        </r>
      </text>
    </comment>
    <comment ref="S50" authorId="0" shapeId="0" xr:uid="{00000000-0006-0000-0E00-000008000000}">
      <text>
        <r>
          <rPr>
            <b/>
            <sz val="8"/>
            <color indexed="8"/>
            <rFont val="Tahoma"/>
            <family val="2"/>
          </rPr>
          <t xml:space="preserve">Sila isi di sini
</t>
        </r>
        <r>
          <rPr>
            <b/>
            <i/>
            <sz val="8"/>
            <color indexed="8"/>
            <rFont val="Tahoma"/>
            <family val="2"/>
          </rPr>
          <t>Please fill in here</t>
        </r>
      </text>
    </comment>
    <comment ref="S54" authorId="0" shapeId="0" xr:uid="{00000000-0006-0000-0E00-000009000000}">
      <text>
        <r>
          <rPr>
            <b/>
            <sz val="8"/>
            <color indexed="8"/>
            <rFont val="Tahoma"/>
            <family val="2"/>
          </rPr>
          <t xml:space="preserve">Sila isi di sini
</t>
        </r>
        <r>
          <rPr>
            <b/>
            <i/>
            <sz val="8"/>
            <color indexed="8"/>
            <rFont val="Tahoma"/>
            <family val="2"/>
          </rPr>
          <t>Please fill in here</t>
        </r>
      </text>
    </comment>
    <comment ref="S60" authorId="0" shapeId="0" xr:uid="{00000000-0006-0000-0E00-00000A000000}">
      <text>
        <r>
          <rPr>
            <b/>
            <sz val="8"/>
            <color indexed="8"/>
            <rFont val="Tahoma"/>
            <family val="2"/>
          </rPr>
          <t xml:space="preserve">Sila isi di sini
</t>
        </r>
        <r>
          <rPr>
            <b/>
            <i/>
            <sz val="8"/>
            <color indexed="8"/>
            <rFont val="Tahoma"/>
            <family val="2"/>
          </rPr>
          <t>Please fill in here</t>
        </r>
      </text>
    </comment>
    <comment ref="S68" authorId="0" shapeId="0" xr:uid="{00000000-0006-0000-0E00-00000B000000}">
      <text>
        <r>
          <rPr>
            <b/>
            <sz val="8"/>
            <color indexed="8"/>
            <rFont val="Tahoma"/>
            <family val="2"/>
          </rPr>
          <t xml:space="preserve">Sila isi di sini
</t>
        </r>
        <r>
          <rPr>
            <b/>
            <i/>
            <sz val="8"/>
            <color indexed="8"/>
            <rFont val="Tahoma"/>
            <family val="2"/>
          </rPr>
          <t>Please fill in here</t>
        </r>
      </text>
    </comment>
    <comment ref="S80" authorId="0" shapeId="0" xr:uid="{00000000-0006-0000-0E00-00000C000000}">
      <text>
        <r>
          <rPr>
            <b/>
            <sz val="8"/>
            <color indexed="8"/>
            <rFont val="Tahoma"/>
            <family val="2"/>
          </rPr>
          <t xml:space="preserve">Sila isi di sini
</t>
        </r>
        <r>
          <rPr>
            <b/>
            <i/>
            <sz val="8"/>
            <color indexed="8"/>
            <rFont val="Tahoma"/>
            <family val="2"/>
          </rPr>
          <t>Please fill in here</t>
        </r>
      </text>
    </comment>
    <comment ref="S83" authorId="1" shapeId="0" xr:uid="{00000000-0006-0000-0E00-00000D000000}">
      <text>
        <r>
          <rPr>
            <b/>
            <sz val="8"/>
            <color indexed="81"/>
            <rFont val="Tahoma"/>
            <family val="2"/>
          </rPr>
          <t xml:space="preserve">Sila isi di sini
</t>
        </r>
        <r>
          <rPr>
            <b/>
            <i/>
            <sz val="8"/>
            <color indexed="81"/>
            <rFont val="Tahoma"/>
            <family val="2"/>
          </rPr>
          <t>Please fill in here</t>
        </r>
      </text>
    </comment>
    <comment ref="S86" authorId="1" shapeId="0" xr:uid="{00000000-0006-0000-0E00-00000E000000}">
      <text>
        <r>
          <rPr>
            <b/>
            <sz val="8"/>
            <color indexed="81"/>
            <rFont val="Tahoma"/>
            <family val="2"/>
          </rPr>
          <t xml:space="preserve">Sila isi di sini
</t>
        </r>
        <r>
          <rPr>
            <b/>
            <i/>
            <sz val="8"/>
            <color indexed="81"/>
            <rFont val="Tahoma"/>
            <family val="2"/>
          </rPr>
          <t>Please fill in here</t>
        </r>
      </text>
    </comment>
    <comment ref="S100" authorId="0" shapeId="0" xr:uid="{00000000-0006-0000-0E00-000010000000}">
      <text>
        <r>
          <rPr>
            <b/>
            <sz val="8"/>
            <color indexed="8"/>
            <rFont val="Tahoma"/>
            <family val="2"/>
          </rPr>
          <t xml:space="preserve">Sila isi di sini
</t>
        </r>
        <r>
          <rPr>
            <b/>
            <i/>
            <sz val="8"/>
            <color indexed="8"/>
            <rFont val="Tahoma"/>
            <family val="2"/>
          </rPr>
          <t>Please fill in here</t>
        </r>
      </text>
    </comment>
    <comment ref="S105" authorId="0" shapeId="0" xr:uid="{00000000-0006-0000-0E00-000011000000}">
      <text>
        <r>
          <rPr>
            <b/>
            <sz val="8"/>
            <color indexed="8"/>
            <rFont val="Tahoma"/>
            <family val="2"/>
          </rPr>
          <t xml:space="preserve">Sila isi di sini
</t>
        </r>
        <r>
          <rPr>
            <b/>
            <i/>
            <sz val="8"/>
            <color indexed="8"/>
            <rFont val="Tahoma"/>
            <family val="2"/>
          </rPr>
          <t>Please fill in here</t>
        </r>
      </text>
    </comment>
    <comment ref="S112" authorId="0" shapeId="0" xr:uid="{00000000-0006-0000-0E00-000012000000}">
      <text>
        <r>
          <rPr>
            <b/>
            <sz val="8"/>
            <color indexed="8"/>
            <rFont val="Tahoma"/>
            <family val="2"/>
          </rPr>
          <t xml:space="preserve">Sila isi di sini
</t>
        </r>
        <r>
          <rPr>
            <b/>
            <i/>
            <sz val="8"/>
            <color indexed="8"/>
            <rFont val="Tahoma"/>
            <family val="2"/>
          </rPr>
          <t>Please fill in here</t>
        </r>
      </text>
    </comment>
    <comment ref="S117" authorId="0" shapeId="0" xr:uid="{00000000-0006-0000-0E00-000013000000}">
      <text>
        <r>
          <rPr>
            <b/>
            <sz val="8"/>
            <color indexed="8"/>
            <rFont val="Tahoma"/>
            <family val="2"/>
          </rPr>
          <t xml:space="preserve">Sila isi di sini
</t>
        </r>
        <r>
          <rPr>
            <b/>
            <i/>
            <sz val="8"/>
            <color indexed="8"/>
            <rFont val="Tahoma"/>
            <family val="2"/>
          </rPr>
          <t>Please fill in here</t>
        </r>
      </text>
    </comment>
    <comment ref="S122" authorId="0" shapeId="0" xr:uid="{00000000-0006-0000-0E00-000014000000}">
      <text>
        <r>
          <rPr>
            <b/>
            <sz val="8"/>
            <color indexed="8"/>
            <rFont val="Tahoma"/>
            <family val="2"/>
          </rPr>
          <t xml:space="preserve">Sila isi di sini
</t>
        </r>
        <r>
          <rPr>
            <b/>
            <i/>
            <sz val="8"/>
            <color indexed="8"/>
            <rFont val="Tahoma"/>
            <family val="2"/>
          </rPr>
          <t>Please fill in here</t>
        </r>
      </text>
    </comment>
    <comment ref="S127" authorId="0" shapeId="0" xr:uid="{00000000-0006-0000-0E00-000015000000}">
      <text>
        <r>
          <rPr>
            <b/>
            <sz val="8"/>
            <color indexed="8"/>
            <rFont val="Tahoma"/>
            <family val="2"/>
          </rPr>
          <t xml:space="preserve">Sila isi di sini
</t>
        </r>
        <r>
          <rPr>
            <b/>
            <i/>
            <sz val="8"/>
            <color indexed="8"/>
            <rFont val="Tahoma"/>
            <family val="2"/>
          </rPr>
          <t>Please fill in here</t>
        </r>
      </text>
    </comment>
    <comment ref="S132" authorId="0" shapeId="0" xr:uid="{00000000-0006-0000-0E00-000016000000}">
      <text>
        <r>
          <rPr>
            <b/>
            <sz val="8"/>
            <color indexed="8"/>
            <rFont val="Tahoma"/>
            <family val="2"/>
          </rPr>
          <t xml:space="preserve">Sila isi di sini
</t>
        </r>
        <r>
          <rPr>
            <b/>
            <i/>
            <sz val="8"/>
            <color indexed="8"/>
            <rFont val="Tahoma"/>
            <family val="2"/>
          </rPr>
          <t>Please fill in here</t>
        </r>
      </text>
    </comment>
    <comment ref="S137" authorId="0" shapeId="0" xr:uid="{00000000-0006-0000-0E00-000017000000}">
      <text>
        <r>
          <rPr>
            <b/>
            <sz val="8"/>
            <color indexed="8"/>
            <rFont val="Tahoma"/>
            <family val="2"/>
          </rPr>
          <t xml:space="preserve">Sila isi di sini
</t>
        </r>
        <r>
          <rPr>
            <b/>
            <i/>
            <sz val="8"/>
            <color indexed="8"/>
            <rFont val="Tahoma"/>
            <family val="2"/>
          </rPr>
          <t>Please fill in here</t>
        </r>
      </text>
    </comment>
    <comment ref="S142" authorId="0" shapeId="0" xr:uid="{00000000-0006-0000-0E00-000018000000}">
      <text>
        <r>
          <rPr>
            <b/>
            <sz val="8"/>
            <color indexed="8"/>
            <rFont val="Tahoma"/>
            <family val="2"/>
          </rPr>
          <t xml:space="preserve">Sila isi di sini
</t>
        </r>
        <r>
          <rPr>
            <b/>
            <i/>
            <sz val="8"/>
            <color indexed="8"/>
            <rFont val="Tahoma"/>
            <family val="2"/>
          </rPr>
          <t>Please fill in here</t>
        </r>
      </text>
    </comment>
    <comment ref="S148" authorId="0" shapeId="0" xr:uid="{00000000-0006-0000-0E00-000019000000}">
      <text>
        <r>
          <rPr>
            <b/>
            <sz val="8"/>
            <color indexed="8"/>
            <rFont val="Tahoma"/>
            <family val="2"/>
          </rPr>
          <t xml:space="preserve">Sila isi di sini
</t>
        </r>
        <r>
          <rPr>
            <b/>
            <i/>
            <sz val="8"/>
            <color indexed="8"/>
            <rFont val="Tahoma"/>
            <family val="2"/>
          </rPr>
          <t>Please fill in here</t>
        </r>
      </text>
    </comment>
    <comment ref="S153" authorId="0" shapeId="0" xr:uid="{00000000-0006-0000-0E00-00001A000000}">
      <text>
        <r>
          <rPr>
            <b/>
            <sz val="8"/>
            <color indexed="8"/>
            <rFont val="Tahoma"/>
            <family val="2"/>
          </rPr>
          <t xml:space="preserve">Sila isi di sini
</t>
        </r>
        <r>
          <rPr>
            <b/>
            <i/>
            <sz val="8"/>
            <color indexed="8"/>
            <rFont val="Tahoma"/>
            <family val="2"/>
          </rPr>
          <t>Please fill in here</t>
        </r>
      </text>
    </comment>
    <comment ref="S158" authorId="0" shapeId="0" xr:uid="{00000000-0006-0000-0E00-00001B000000}">
      <text>
        <r>
          <rPr>
            <b/>
            <sz val="8"/>
            <color indexed="8"/>
            <rFont val="Tahoma"/>
            <family val="2"/>
          </rPr>
          <t xml:space="preserve">Sila isi di sini
</t>
        </r>
        <r>
          <rPr>
            <b/>
            <i/>
            <sz val="8"/>
            <color indexed="8"/>
            <rFont val="Tahoma"/>
            <family val="2"/>
          </rPr>
          <t>Please fill in here</t>
        </r>
      </text>
    </comment>
    <comment ref="S165" authorId="0" shapeId="0" xr:uid="{00000000-0006-0000-0E00-00001C000000}">
      <text>
        <r>
          <rPr>
            <b/>
            <sz val="8"/>
            <color indexed="8"/>
            <rFont val="Tahoma"/>
            <family val="2"/>
          </rPr>
          <t xml:space="preserve">Sila isi di sini
</t>
        </r>
        <r>
          <rPr>
            <b/>
            <i/>
            <sz val="8"/>
            <color indexed="8"/>
            <rFont val="Tahoma"/>
            <family val="2"/>
          </rPr>
          <t>Please fill in here</t>
        </r>
      </text>
    </comment>
    <comment ref="S172" authorId="0" shapeId="0" xr:uid="{00000000-0006-0000-0E00-00001D000000}">
      <text>
        <r>
          <rPr>
            <b/>
            <sz val="8"/>
            <color indexed="8"/>
            <rFont val="Tahoma"/>
            <family val="2"/>
          </rPr>
          <t xml:space="preserve">Sila isi di sini
</t>
        </r>
        <r>
          <rPr>
            <b/>
            <i/>
            <sz val="8"/>
            <color indexed="8"/>
            <rFont val="Tahoma"/>
            <family val="2"/>
          </rPr>
          <t>Please fill in here</t>
        </r>
      </text>
    </comment>
    <comment ref="S177" authorId="0" shapeId="0" xr:uid="{00000000-0006-0000-0E00-00001E000000}">
      <text>
        <r>
          <rPr>
            <b/>
            <sz val="8"/>
            <color indexed="8"/>
            <rFont val="Tahoma"/>
            <family val="2"/>
          </rPr>
          <t xml:space="preserve">Sila isi di sini
</t>
        </r>
        <r>
          <rPr>
            <b/>
            <i/>
            <sz val="8"/>
            <color indexed="8"/>
            <rFont val="Tahoma"/>
            <family val="2"/>
          </rPr>
          <t>Please fill in here</t>
        </r>
      </text>
    </comment>
    <comment ref="S184" authorId="0" shapeId="0" xr:uid="{DECFA3E0-1C56-48CB-AF42-AB9900781220}">
      <text>
        <r>
          <rPr>
            <b/>
            <sz val="8"/>
            <color indexed="8"/>
            <rFont val="Tahoma"/>
            <family val="2"/>
          </rPr>
          <t xml:space="preserve">Sila isi di sini
</t>
        </r>
        <r>
          <rPr>
            <b/>
            <i/>
            <sz val="8"/>
            <color indexed="8"/>
            <rFont val="Tahoma"/>
            <family val="2"/>
          </rPr>
          <t>Please fill in here</t>
        </r>
      </text>
    </comment>
    <comment ref="S201" authorId="0" shapeId="0" xr:uid="{D55811BE-EDF9-4A61-97D1-F3266297AACE}">
      <text>
        <r>
          <rPr>
            <b/>
            <sz val="8"/>
            <color indexed="8"/>
            <rFont val="Tahoma"/>
            <family val="2"/>
          </rPr>
          <t xml:space="preserve">Sila isi di sini
</t>
        </r>
        <r>
          <rPr>
            <b/>
            <i/>
            <sz val="8"/>
            <color indexed="8"/>
            <rFont val="Tahoma"/>
            <family val="2"/>
          </rPr>
          <t>Please fill in here</t>
        </r>
      </text>
    </comment>
    <comment ref="S204" authorId="0" shapeId="0" xr:uid="{FD7FBDDF-BB26-4EB1-9827-F7020284F60C}">
      <text>
        <r>
          <rPr>
            <b/>
            <sz val="8"/>
            <color indexed="8"/>
            <rFont val="Tahoma"/>
            <family val="2"/>
          </rPr>
          <t xml:space="preserve">Sila isi di sini
</t>
        </r>
        <r>
          <rPr>
            <b/>
            <i/>
            <sz val="8"/>
            <color indexed="8"/>
            <rFont val="Tahoma"/>
            <family val="2"/>
          </rPr>
          <t>Please fill in here</t>
        </r>
      </text>
    </comment>
    <comment ref="S207" authorId="0" shapeId="0" xr:uid="{9A9CCBE0-532F-45AB-A224-68C3A25E6349}">
      <text>
        <r>
          <rPr>
            <b/>
            <sz val="8"/>
            <color indexed="8"/>
            <rFont val="Tahoma"/>
            <family val="2"/>
          </rPr>
          <t xml:space="preserve">Sila isi di sini
</t>
        </r>
        <r>
          <rPr>
            <b/>
            <i/>
            <sz val="8"/>
            <color indexed="8"/>
            <rFont val="Tahoma"/>
            <family val="2"/>
          </rPr>
          <t>Please fill in here</t>
        </r>
      </text>
    </comment>
    <comment ref="S210" authorId="0" shapeId="0" xr:uid="{9D150120-47E8-4634-A461-EEC6C1C91473}">
      <text>
        <r>
          <rPr>
            <b/>
            <sz val="8"/>
            <color indexed="8"/>
            <rFont val="Tahoma"/>
            <family val="2"/>
          </rPr>
          <t xml:space="preserve">Sila isi di sini
</t>
        </r>
        <r>
          <rPr>
            <b/>
            <i/>
            <sz val="8"/>
            <color indexed="8"/>
            <rFont val="Tahoma"/>
            <family val="2"/>
          </rPr>
          <t>Please fill in here</t>
        </r>
      </text>
    </comment>
    <comment ref="S213" authorId="0" shapeId="0" xr:uid="{FA47C64A-2BB5-4370-9FD7-DC82E88E4580}">
      <text>
        <r>
          <rPr>
            <b/>
            <sz val="8"/>
            <color indexed="8"/>
            <rFont val="Tahoma"/>
            <family val="2"/>
          </rPr>
          <t xml:space="preserve">Sila isi di sini
</t>
        </r>
        <r>
          <rPr>
            <b/>
            <i/>
            <sz val="8"/>
            <color indexed="8"/>
            <rFont val="Tahoma"/>
            <family val="2"/>
          </rPr>
          <t>Please fill in here</t>
        </r>
      </text>
    </comment>
    <comment ref="S216" authorId="0" shapeId="0" xr:uid="{F49F9A64-DC78-4D72-A163-A8028F0AEBDD}">
      <text>
        <r>
          <rPr>
            <b/>
            <sz val="8"/>
            <color indexed="8"/>
            <rFont val="Tahoma"/>
            <family val="2"/>
          </rPr>
          <t xml:space="preserve">Sila isi di sini
</t>
        </r>
        <r>
          <rPr>
            <b/>
            <i/>
            <sz val="8"/>
            <color indexed="8"/>
            <rFont val="Tahoma"/>
            <family val="2"/>
          </rPr>
          <t>Please fill in here</t>
        </r>
      </text>
    </comment>
    <comment ref="S219" authorId="0" shapeId="0" xr:uid="{36BE5DBA-FDFA-47D7-94D3-9CBB6477F9D6}">
      <text>
        <r>
          <rPr>
            <b/>
            <sz val="8"/>
            <color indexed="8"/>
            <rFont val="Tahoma"/>
            <family val="2"/>
          </rPr>
          <t xml:space="preserve">Sila isi di sini
</t>
        </r>
        <r>
          <rPr>
            <b/>
            <i/>
            <sz val="8"/>
            <color indexed="8"/>
            <rFont val="Tahoma"/>
            <family val="2"/>
          </rPr>
          <t>Please fill in here</t>
        </r>
      </text>
    </comment>
    <comment ref="S222" authorId="0" shapeId="0" xr:uid="{B2628F21-FB08-49E6-B681-15D045BEEB9B}">
      <text>
        <r>
          <rPr>
            <b/>
            <sz val="8"/>
            <color indexed="8"/>
            <rFont val="Tahoma"/>
            <family val="2"/>
          </rPr>
          <t xml:space="preserve">Sila isi di sini
</t>
        </r>
        <r>
          <rPr>
            <b/>
            <i/>
            <sz val="8"/>
            <color indexed="8"/>
            <rFont val="Tahoma"/>
            <family val="2"/>
          </rPr>
          <t>Please fill in here</t>
        </r>
      </text>
    </comment>
    <comment ref="S225" authorId="0" shapeId="0" xr:uid="{24FC5FA3-AFEE-4137-89FB-6D727A8A5F2E}">
      <text>
        <r>
          <rPr>
            <b/>
            <sz val="8"/>
            <color indexed="8"/>
            <rFont val="Tahoma"/>
            <family val="2"/>
          </rPr>
          <t xml:space="preserve">Sila isi di sini
</t>
        </r>
        <r>
          <rPr>
            <b/>
            <i/>
            <sz val="8"/>
            <color indexed="8"/>
            <rFont val="Tahoma"/>
            <family val="2"/>
          </rPr>
          <t>Please fill in here</t>
        </r>
      </text>
    </comment>
    <comment ref="S232" authorId="0" shapeId="0" xr:uid="{00000000-0006-0000-0E00-000023000000}">
      <text>
        <r>
          <rPr>
            <b/>
            <sz val="8"/>
            <color indexed="8"/>
            <rFont val="Tahoma"/>
            <family val="2"/>
          </rPr>
          <t xml:space="preserve">Sila isi di sini
</t>
        </r>
        <r>
          <rPr>
            <b/>
            <i/>
            <sz val="8"/>
            <color indexed="8"/>
            <rFont val="Tahoma"/>
            <family val="2"/>
          </rPr>
          <t>Please fill in here</t>
        </r>
      </text>
    </comment>
    <comment ref="S236" authorId="0" shapeId="0" xr:uid="{00000000-0006-0000-0E00-000024000000}">
      <text>
        <r>
          <rPr>
            <b/>
            <sz val="8"/>
            <color indexed="8"/>
            <rFont val="Tahoma"/>
            <family val="2"/>
          </rPr>
          <t xml:space="preserve">Sila isi di sini
</t>
        </r>
        <r>
          <rPr>
            <b/>
            <i/>
            <sz val="8"/>
            <color indexed="8"/>
            <rFont val="Tahoma"/>
            <family val="2"/>
          </rPr>
          <t>Please fill in here</t>
        </r>
      </text>
    </comment>
    <comment ref="S242" authorId="1" shapeId="0" xr:uid="{1258836D-E3E8-44A6-B49E-BE51FD43225D}">
      <text>
        <r>
          <rPr>
            <b/>
            <sz val="8"/>
            <color indexed="81"/>
            <rFont val="Tahoma"/>
            <family val="2"/>
          </rPr>
          <t xml:space="preserve">Sila isi di sini
</t>
        </r>
        <r>
          <rPr>
            <b/>
            <i/>
            <sz val="8"/>
            <color indexed="81"/>
            <rFont val="Tahoma"/>
            <family val="2"/>
          </rPr>
          <t>Please fill in here</t>
        </r>
      </text>
    </comment>
    <comment ref="S245" authorId="1" shapeId="0" xr:uid="{F4045BBD-FC32-4481-B143-D34F501A74C3}">
      <text>
        <r>
          <rPr>
            <b/>
            <sz val="8"/>
            <color indexed="81"/>
            <rFont val="Tahoma"/>
            <family val="2"/>
          </rPr>
          <t xml:space="preserve">Sila isi di sini
</t>
        </r>
        <r>
          <rPr>
            <b/>
            <i/>
            <sz val="8"/>
            <color indexed="81"/>
            <rFont val="Tahoma"/>
            <family val="2"/>
          </rPr>
          <t>Please fill in here</t>
        </r>
      </text>
    </comment>
    <comment ref="S252" authorId="0" shapeId="0" xr:uid="{8A95FACA-7178-498C-8959-98E86AF6808A}">
      <text>
        <r>
          <rPr>
            <b/>
            <sz val="8"/>
            <color indexed="8"/>
            <rFont val="Tahoma"/>
            <family val="2"/>
          </rPr>
          <t xml:space="preserve">Sila isi di sini
</t>
        </r>
        <r>
          <rPr>
            <b/>
            <i/>
            <sz val="8"/>
            <color indexed="8"/>
            <rFont val="Tahoma"/>
            <family val="2"/>
          </rPr>
          <t>Please fill in here</t>
        </r>
      </text>
    </comment>
    <comment ref="S256" authorId="0" shapeId="0" xr:uid="{DAEEA9D5-1B7D-4188-8317-9E82454BFC4A}">
      <text>
        <r>
          <rPr>
            <b/>
            <sz val="8"/>
            <color indexed="8"/>
            <rFont val="Tahoma"/>
            <family val="2"/>
          </rPr>
          <t xml:space="preserve">Sila isi di sini
</t>
        </r>
        <r>
          <rPr>
            <b/>
            <i/>
            <sz val="8"/>
            <color indexed="8"/>
            <rFont val="Tahoma"/>
            <family val="2"/>
          </rPr>
          <t>Please fill in here</t>
        </r>
      </text>
    </comment>
    <comment ref="S260" authorId="0" shapeId="0" xr:uid="{00000000-0006-0000-0E00-00002A000000}">
      <text>
        <r>
          <rPr>
            <b/>
            <sz val="8"/>
            <color indexed="8"/>
            <rFont val="Tahoma"/>
            <family val="2"/>
          </rPr>
          <t xml:space="preserve">Sila isi di sini
</t>
        </r>
        <r>
          <rPr>
            <b/>
            <i/>
            <sz val="8"/>
            <color indexed="8"/>
            <rFont val="Tahoma"/>
            <family val="2"/>
          </rPr>
          <t>Please fill in here</t>
        </r>
      </text>
    </comment>
    <comment ref="S265" authorId="0" shapeId="0" xr:uid="{A9CC6733-3B00-404C-8E90-4CC8D843967E}">
      <text>
        <r>
          <rPr>
            <b/>
            <sz val="8"/>
            <color indexed="8"/>
            <rFont val="Tahoma"/>
            <family val="2"/>
          </rPr>
          <t xml:space="preserve">Sila isi di sini
</t>
        </r>
        <r>
          <rPr>
            <b/>
            <i/>
            <sz val="8"/>
            <color indexed="8"/>
            <rFont val="Tahoma"/>
            <family val="2"/>
          </rPr>
          <t>Please fill in here</t>
        </r>
      </text>
    </comment>
    <comment ref="S285" authorId="0" shapeId="0" xr:uid="{6968750E-DCAB-4734-9325-5431B23508A5}">
      <text>
        <r>
          <rPr>
            <b/>
            <sz val="8"/>
            <color indexed="8"/>
            <rFont val="Tahoma"/>
            <family val="2"/>
          </rPr>
          <t xml:space="preserve">Sila isi di sini
</t>
        </r>
        <r>
          <rPr>
            <b/>
            <i/>
            <sz val="8"/>
            <color indexed="8"/>
            <rFont val="Tahoma"/>
            <family val="2"/>
          </rPr>
          <t>Please fill in here</t>
        </r>
      </text>
    </comment>
    <comment ref="S289" authorId="0" shapeId="0" xr:uid="{0F45E176-6400-41CE-B14A-EFA0AF54D71B}">
      <text>
        <r>
          <rPr>
            <b/>
            <sz val="8"/>
            <color indexed="8"/>
            <rFont val="Tahoma"/>
            <family val="2"/>
          </rPr>
          <t xml:space="preserve">Sila isi di sini
</t>
        </r>
        <r>
          <rPr>
            <b/>
            <i/>
            <sz val="8"/>
            <color indexed="8"/>
            <rFont val="Tahoma"/>
            <family val="2"/>
          </rPr>
          <t>Please fill in here</t>
        </r>
      </text>
    </comment>
    <comment ref="S306" authorId="0" shapeId="0" xr:uid="{00000000-0006-0000-0E00-000031000000}">
      <text>
        <r>
          <rPr>
            <b/>
            <sz val="8"/>
            <color indexed="8"/>
            <rFont val="Tahoma"/>
            <family val="2"/>
          </rPr>
          <t xml:space="preserve">Sila isi di sini
</t>
        </r>
        <r>
          <rPr>
            <b/>
            <i/>
            <sz val="8"/>
            <color indexed="8"/>
            <rFont val="Tahoma"/>
            <family val="2"/>
          </rPr>
          <t>Please fill in here</t>
        </r>
      </text>
    </comment>
    <comment ref="S330" authorId="0" shapeId="0" xr:uid="{00000000-0006-0000-0E00-000032000000}">
      <text>
        <r>
          <rPr>
            <b/>
            <sz val="8"/>
            <color indexed="8"/>
            <rFont val="Tahoma"/>
            <family val="2"/>
          </rPr>
          <t xml:space="preserve">Sila isi di sini
</t>
        </r>
        <r>
          <rPr>
            <b/>
            <i/>
            <sz val="8"/>
            <color indexed="8"/>
            <rFont val="Tahoma"/>
            <family val="2"/>
          </rPr>
          <t>Please fill in here</t>
        </r>
      </text>
    </comment>
    <comment ref="S336" authorId="0" shapeId="0" xr:uid="{00000000-0006-0000-0E00-000033000000}">
      <text>
        <r>
          <rPr>
            <b/>
            <sz val="8"/>
            <color indexed="8"/>
            <rFont val="Tahoma"/>
            <family val="2"/>
          </rPr>
          <t xml:space="preserve">Sila isi di sini
</t>
        </r>
        <r>
          <rPr>
            <b/>
            <i/>
            <sz val="8"/>
            <color indexed="8"/>
            <rFont val="Tahoma"/>
            <family val="2"/>
          </rPr>
          <t>Please fill in here</t>
        </r>
      </text>
    </comment>
    <comment ref="S339" authorId="0" shapeId="0" xr:uid="{00000000-0006-0000-0E00-000034000000}">
      <text>
        <r>
          <rPr>
            <b/>
            <sz val="8"/>
            <color indexed="8"/>
            <rFont val="Tahoma"/>
            <family val="2"/>
          </rPr>
          <t xml:space="preserve">Sila isi di sini
</t>
        </r>
        <r>
          <rPr>
            <b/>
            <i/>
            <sz val="8"/>
            <color indexed="8"/>
            <rFont val="Tahoma"/>
            <family val="2"/>
          </rPr>
          <t>Please fill in here</t>
        </r>
      </text>
    </comment>
    <comment ref="S345" authorId="0" shapeId="0" xr:uid="{00000000-0006-0000-0E00-000035000000}">
      <text>
        <r>
          <rPr>
            <b/>
            <sz val="8"/>
            <color indexed="8"/>
            <rFont val="Tahoma"/>
            <family val="2"/>
          </rPr>
          <t xml:space="preserve">Sila isi di sini
</t>
        </r>
        <r>
          <rPr>
            <b/>
            <i/>
            <sz val="8"/>
            <color indexed="8"/>
            <rFont val="Tahoma"/>
            <family val="2"/>
          </rPr>
          <t>Please fill in here</t>
        </r>
      </text>
    </comment>
    <comment ref="S356" authorId="0" shapeId="0" xr:uid="{00000000-0006-0000-0E00-000039000000}">
      <text>
        <r>
          <rPr>
            <b/>
            <sz val="8"/>
            <color indexed="8"/>
            <rFont val="Tahoma"/>
            <family val="2"/>
          </rPr>
          <t xml:space="preserve">Sila isi di sini
</t>
        </r>
        <r>
          <rPr>
            <b/>
            <i/>
            <sz val="8"/>
            <color indexed="8"/>
            <rFont val="Tahoma"/>
            <family val="2"/>
          </rPr>
          <t>Please fill in here</t>
        </r>
      </text>
    </comment>
    <comment ref="S360" authorId="0" shapeId="0" xr:uid="{00000000-0006-0000-0E00-00003A000000}">
      <text>
        <r>
          <rPr>
            <b/>
            <sz val="8"/>
            <color indexed="8"/>
            <rFont val="Tahoma"/>
            <family val="2"/>
          </rPr>
          <t xml:space="preserve">Sila isi di sini
</t>
        </r>
        <r>
          <rPr>
            <b/>
            <i/>
            <sz val="8"/>
            <color indexed="8"/>
            <rFont val="Tahoma"/>
            <family val="2"/>
          </rPr>
          <t>Please fill in here</t>
        </r>
      </text>
    </comment>
    <comment ref="S364" authorId="0" shapeId="0" xr:uid="{00000000-0006-0000-0E00-00003B000000}">
      <text>
        <r>
          <rPr>
            <b/>
            <sz val="8"/>
            <color indexed="8"/>
            <rFont val="Tahoma"/>
            <family val="2"/>
          </rPr>
          <t xml:space="preserve">Sila isi di sini
</t>
        </r>
        <r>
          <rPr>
            <b/>
            <i/>
            <sz val="8"/>
            <color indexed="8"/>
            <rFont val="Tahoma"/>
            <family val="2"/>
          </rPr>
          <t>Please fill in here</t>
        </r>
      </text>
    </comment>
    <comment ref="S367" authorId="0" shapeId="0" xr:uid="{00000000-0006-0000-0E00-00003C000000}">
      <text>
        <r>
          <rPr>
            <b/>
            <sz val="8"/>
            <color indexed="8"/>
            <rFont val="Tahoma"/>
            <family val="2"/>
          </rPr>
          <t xml:space="preserve">Sila isi di sini
</t>
        </r>
        <r>
          <rPr>
            <b/>
            <i/>
            <sz val="8"/>
            <color indexed="8"/>
            <rFont val="Tahoma"/>
            <family val="2"/>
          </rPr>
          <t>Please fill in here</t>
        </r>
      </text>
    </comment>
    <comment ref="S370" authorId="0" shapeId="0" xr:uid="{00000000-0006-0000-0E00-00003D000000}">
      <text>
        <r>
          <rPr>
            <b/>
            <sz val="8"/>
            <color indexed="8"/>
            <rFont val="Tahoma"/>
            <family val="2"/>
          </rPr>
          <t xml:space="preserve">Sila isi di sini
</t>
        </r>
        <r>
          <rPr>
            <b/>
            <i/>
            <sz val="8"/>
            <color indexed="8"/>
            <rFont val="Tahoma"/>
            <family val="2"/>
          </rPr>
          <t>Please fill in here</t>
        </r>
      </text>
    </comment>
    <comment ref="S373" authorId="0" shapeId="0" xr:uid="{00000000-0006-0000-0E00-00003E000000}">
      <text>
        <r>
          <rPr>
            <b/>
            <sz val="8"/>
            <color indexed="8"/>
            <rFont val="Tahoma"/>
            <family val="2"/>
          </rPr>
          <t xml:space="preserve">Sila isi di sini
</t>
        </r>
        <r>
          <rPr>
            <b/>
            <i/>
            <sz val="8"/>
            <color indexed="8"/>
            <rFont val="Tahoma"/>
            <family val="2"/>
          </rPr>
          <t>Please fill in here</t>
        </r>
      </text>
    </comment>
    <comment ref="S389" authorId="0" shapeId="0" xr:uid="{F1F09E39-2B82-4B98-BA7C-BCB45BEBBB69}">
      <text>
        <r>
          <rPr>
            <b/>
            <sz val="8"/>
            <color indexed="8"/>
            <rFont val="Tahoma"/>
            <family val="2"/>
          </rPr>
          <t xml:space="preserve">Sila isi di sini
</t>
        </r>
        <r>
          <rPr>
            <b/>
            <i/>
            <sz val="8"/>
            <color indexed="8"/>
            <rFont val="Tahoma"/>
            <family val="2"/>
          </rPr>
          <t>Please fill in here</t>
        </r>
      </text>
    </comment>
    <comment ref="S398" authorId="0" shapeId="0" xr:uid="{5C2ECF0A-E9D9-4C86-BA94-256CD431D517}">
      <text>
        <r>
          <rPr>
            <b/>
            <sz val="8"/>
            <color indexed="8"/>
            <rFont val="Tahoma"/>
            <family val="2"/>
          </rPr>
          <t xml:space="preserve">Sila isi di sini
</t>
        </r>
        <r>
          <rPr>
            <b/>
            <i/>
            <sz val="8"/>
            <color indexed="8"/>
            <rFont val="Tahoma"/>
            <family val="2"/>
          </rPr>
          <t>Please fill in here</t>
        </r>
      </text>
    </comment>
    <comment ref="S403" authorId="0" shapeId="0" xr:uid="{97D2E8B0-9AE5-4554-A9B6-C9F57A1C003B}">
      <text>
        <r>
          <rPr>
            <b/>
            <sz val="8"/>
            <color indexed="8"/>
            <rFont val="Tahoma"/>
            <family val="2"/>
          </rPr>
          <t xml:space="preserve">Sila isi di sini
</t>
        </r>
        <r>
          <rPr>
            <b/>
            <i/>
            <sz val="8"/>
            <color indexed="8"/>
            <rFont val="Tahoma"/>
            <family val="2"/>
          </rPr>
          <t>Please fill in here</t>
        </r>
      </text>
    </comment>
    <comment ref="S408" authorId="0" shapeId="0" xr:uid="{00000000-0006-0000-0E00-000043000000}">
      <text>
        <r>
          <rPr>
            <b/>
            <sz val="8"/>
            <color indexed="8"/>
            <rFont val="Tahoma"/>
            <family val="2"/>
          </rPr>
          <t xml:space="preserve">Sila isi di sini
</t>
        </r>
        <r>
          <rPr>
            <b/>
            <i/>
            <sz val="8"/>
            <color indexed="8"/>
            <rFont val="Tahoma"/>
            <family val="2"/>
          </rPr>
          <t>Please fill in here</t>
        </r>
      </text>
    </comment>
    <comment ref="S413" authorId="0" shapeId="0" xr:uid="{00000000-0006-0000-0E00-000044000000}">
      <text>
        <r>
          <rPr>
            <b/>
            <sz val="8"/>
            <color indexed="8"/>
            <rFont val="Tahoma"/>
            <family val="2"/>
          </rPr>
          <t xml:space="preserve">Sila isi di sini
</t>
        </r>
        <r>
          <rPr>
            <b/>
            <i/>
            <sz val="8"/>
            <color indexed="8"/>
            <rFont val="Tahoma"/>
            <family val="2"/>
          </rPr>
          <t>Please fill in here</t>
        </r>
      </text>
    </comment>
    <comment ref="S418" authorId="0" shapeId="0" xr:uid="{00000000-0006-0000-0E00-000045000000}">
      <text>
        <r>
          <rPr>
            <b/>
            <sz val="8"/>
            <color indexed="8"/>
            <rFont val="Tahoma"/>
            <family val="2"/>
          </rPr>
          <t xml:space="preserve">Sila isi di sini
</t>
        </r>
        <r>
          <rPr>
            <b/>
            <i/>
            <sz val="8"/>
            <color indexed="8"/>
            <rFont val="Tahoma"/>
            <family val="2"/>
          </rPr>
          <t>Please fill in here</t>
        </r>
      </text>
    </comment>
    <comment ref="S426" authorId="0" shapeId="0" xr:uid="{00000000-0006-0000-0E00-000046000000}">
      <text>
        <r>
          <rPr>
            <b/>
            <sz val="8"/>
            <color indexed="8"/>
            <rFont val="Tahoma"/>
            <family val="2"/>
          </rPr>
          <t xml:space="preserve">Sila isi di sini
</t>
        </r>
        <r>
          <rPr>
            <b/>
            <i/>
            <sz val="8"/>
            <color indexed="8"/>
            <rFont val="Tahoma"/>
            <family val="2"/>
          </rPr>
          <t>Please fill in here</t>
        </r>
      </text>
    </comment>
    <comment ref="S430" authorId="0" shapeId="0" xr:uid="{00000000-0006-0000-0E00-000047000000}">
      <text>
        <r>
          <rPr>
            <b/>
            <sz val="8"/>
            <color indexed="8"/>
            <rFont val="Tahoma"/>
            <family val="2"/>
          </rPr>
          <t xml:space="preserve">Sila isi di sini
</t>
        </r>
        <r>
          <rPr>
            <b/>
            <i/>
            <sz val="8"/>
            <color indexed="8"/>
            <rFont val="Tahoma"/>
            <family val="2"/>
          </rPr>
          <t>Please fill in here</t>
        </r>
      </text>
    </comment>
    <comment ref="S434" authorId="0" shapeId="0" xr:uid="{00000000-0006-0000-0E00-000048000000}">
      <text>
        <r>
          <rPr>
            <b/>
            <sz val="8"/>
            <color indexed="8"/>
            <rFont val="Tahoma"/>
            <family val="2"/>
          </rPr>
          <t xml:space="preserve">Sila isi di sini
</t>
        </r>
        <r>
          <rPr>
            <b/>
            <i/>
            <sz val="8"/>
            <color indexed="8"/>
            <rFont val="Tahoma"/>
            <family val="2"/>
          </rPr>
          <t>Please fill in here</t>
        </r>
      </text>
    </comment>
    <comment ref="S442" authorId="0" shapeId="0" xr:uid="{00000000-0006-0000-0E00-000049000000}">
      <text>
        <r>
          <rPr>
            <b/>
            <sz val="8"/>
            <color indexed="8"/>
            <rFont val="Tahoma"/>
            <family val="2"/>
          </rPr>
          <t xml:space="preserve">Sila isi di sini
</t>
        </r>
        <r>
          <rPr>
            <b/>
            <i/>
            <sz val="8"/>
            <color indexed="8"/>
            <rFont val="Tahoma"/>
            <family val="2"/>
          </rPr>
          <t>Please fill in here</t>
        </r>
      </text>
    </comment>
    <comment ref="Q447" authorId="1" shapeId="0" xr:uid="{00000000-0006-0000-0E00-00004B000000}">
      <text>
        <r>
          <rPr>
            <b/>
            <sz val="8"/>
            <color indexed="81"/>
            <rFont val="Tahoma"/>
            <family val="2"/>
          </rPr>
          <t xml:space="preserve">Pengiraan automatik
</t>
        </r>
        <r>
          <rPr>
            <b/>
            <i/>
            <sz val="8"/>
            <color indexed="81"/>
            <rFont val="Tahoma"/>
            <family val="2"/>
          </rPr>
          <t>Automatic calculation</t>
        </r>
      </text>
    </comment>
    <comment ref="S453" authorId="1" shapeId="0" xr:uid="{00000000-0006-0000-0E00-00004C000000}">
      <text>
        <r>
          <rPr>
            <b/>
            <sz val="8"/>
            <color indexed="81"/>
            <rFont val="Tahoma"/>
            <family val="2"/>
          </rPr>
          <t xml:space="preserve">Sila isi di sini
</t>
        </r>
        <r>
          <rPr>
            <b/>
            <i/>
            <sz val="8"/>
            <color indexed="81"/>
            <rFont val="Tahoma"/>
            <family val="2"/>
          </rPr>
          <t>Please fill in here</t>
        </r>
      </text>
    </comment>
    <comment ref="S458" authorId="1" shapeId="0" xr:uid="{00000000-0006-0000-0E00-00004D000000}">
      <text>
        <r>
          <rPr>
            <b/>
            <sz val="8"/>
            <color indexed="81"/>
            <rFont val="Tahoma"/>
            <family val="2"/>
          </rPr>
          <t xml:space="preserve">Sila isi di sini
</t>
        </r>
        <r>
          <rPr>
            <b/>
            <i/>
            <sz val="8"/>
            <color indexed="81"/>
            <rFont val="Tahoma"/>
            <family val="2"/>
          </rPr>
          <t>Please fill in here</t>
        </r>
      </text>
    </comment>
    <comment ref="S463" authorId="1" shapeId="0" xr:uid="{00000000-0006-0000-0E00-00004E000000}">
      <text>
        <r>
          <rPr>
            <b/>
            <sz val="8"/>
            <color indexed="81"/>
            <rFont val="Tahoma"/>
            <family val="2"/>
          </rPr>
          <t xml:space="preserve">Sila isi di sini
</t>
        </r>
        <r>
          <rPr>
            <b/>
            <i/>
            <sz val="8"/>
            <color indexed="81"/>
            <rFont val="Tahoma"/>
            <family val="2"/>
          </rPr>
          <t>Please fill in here</t>
        </r>
      </text>
    </comment>
    <comment ref="S468" authorId="1" shapeId="0" xr:uid="{00000000-0006-0000-0E00-00004F000000}">
      <text>
        <r>
          <rPr>
            <b/>
            <sz val="8"/>
            <color indexed="81"/>
            <rFont val="Tahoma"/>
            <family val="2"/>
          </rPr>
          <t xml:space="preserve">Sila isi di sini
</t>
        </r>
        <r>
          <rPr>
            <b/>
            <i/>
            <sz val="8"/>
            <color indexed="81"/>
            <rFont val="Tahoma"/>
            <family val="2"/>
          </rPr>
          <t>Please fill in here</t>
        </r>
      </text>
    </comment>
    <comment ref="Q474" authorId="1" shapeId="0" xr:uid="{00000000-0006-0000-0E00-000052000000}">
      <text>
        <r>
          <rPr>
            <b/>
            <sz val="8"/>
            <color indexed="81"/>
            <rFont val="Tahoma"/>
            <family val="2"/>
          </rPr>
          <t xml:space="preserve">Pengiraan automatik
</t>
        </r>
        <r>
          <rPr>
            <b/>
            <i/>
            <sz val="8"/>
            <color indexed="81"/>
            <rFont val="Tahoma"/>
            <family val="2"/>
          </rPr>
          <t>Automatic calculation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
    <author>noorhashida</author>
    <author>Nur Saiyidah Hasinah Malek</author>
  </authors>
  <commentList>
    <comment ref="L8" authorId="0" shapeId="0" xr:uid="{00000000-0006-0000-0F00-000001000000}">
      <text>
        <r>
          <rPr>
            <b/>
            <sz val="8"/>
            <color indexed="8"/>
            <rFont val="Tahoma"/>
            <family val="2"/>
          </rPr>
          <t xml:space="preserve">Sila isi di sini
</t>
        </r>
        <r>
          <rPr>
            <b/>
            <i/>
            <sz val="8"/>
            <color indexed="8"/>
            <rFont val="Tahoma"/>
            <family val="2"/>
          </rPr>
          <t>Please fill in here</t>
        </r>
      </text>
    </comment>
    <comment ref="S8" authorId="1" shapeId="0" xr:uid="{00000000-0006-0000-0F00-000002000000}">
      <text>
        <r>
          <rPr>
            <b/>
            <sz val="8"/>
            <color indexed="81"/>
            <rFont val="Tahoma"/>
            <family val="2"/>
          </rPr>
          <t xml:space="preserve">Sila isi di sini
</t>
        </r>
        <r>
          <rPr>
            <b/>
            <i/>
            <sz val="8"/>
            <color indexed="81"/>
            <rFont val="Tahoma"/>
            <family val="2"/>
          </rPr>
          <t>Please fill in here</t>
        </r>
      </text>
    </comment>
    <comment ref="L12" authorId="0" shapeId="0" xr:uid="{00000000-0006-0000-0F00-000003000000}">
      <text>
        <r>
          <rPr>
            <b/>
            <sz val="8"/>
            <color indexed="8"/>
            <rFont val="Tahoma"/>
            <family val="2"/>
          </rPr>
          <t xml:space="preserve">Sila isi di sini
</t>
        </r>
        <r>
          <rPr>
            <b/>
            <i/>
            <sz val="8"/>
            <color indexed="8"/>
            <rFont val="Tahoma"/>
            <family val="2"/>
          </rPr>
          <t>Please fill in here</t>
        </r>
      </text>
    </comment>
    <comment ref="S12" authorId="1" shapeId="0" xr:uid="{00000000-0006-0000-0F00-000004000000}">
      <text>
        <r>
          <rPr>
            <b/>
            <sz val="8"/>
            <color indexed="81"/>
            <rFont val="Tahoma"/>
            <family val="2"/>
          </rPr>
          <t xml:space="preserve">Sila isi di sini
</t>
        </r>
        <r>
          <rPr>
            <b/>
            <i/>
            <sz val="8"/>
            <color indexed="81"/>
            <rFont val="Tahoma"/>
            <family val="2"/>
          </rPr>
          <t>Please fill in here</t>
        </r>
      </text>
    </comment>
    <comment ref="L15" authorId="0" shapeId="0" xr:uid="{00000000-0006-0000-0F00-000005000000}">
      <text>
        <r>
          <rPr>
            <b/>
            <sz val="8"/>
            <color indexed="8"/>
            <rFont val="Tahoma"/>
            <family val="2"/>
          </rPr>
          <t xml:space="preserve">Sila isi di sini
</t>
        </r>
        <r>
          <rPr>
            <b/>
            <i/>
            <sz val="8"/>
            <color indexed="8"/>
            <rFont val="Tahoma"/>
            <family val="2"/>
          </rPr>
          <t>Please fill in here</t>
        </r>
      </text>
    </comment>
    <comment ref="S15" authorId="1" shapeId="0" xr:uid="{00000000-0006-0000-0F00-000006000000}">
      <text>
        <r>
          <rPr>
            <b/>
            <sz val="8"/>
            <color indexed="81"/>
            <rFont val="Tahoma"/>
            <family val="2"/>
          </rPr>
          <t xml:space="preserve">Sila isi di sini
</t>
        </r>
        <r>
          <rPr>
            <b/>
            <i/>
            <sz val="8"/>
            <color indexed="81"/>
            <rFont val="Tahoma"/>
            <family val="2"/>
          </rPr>
          <t>Please fill in here</t>
        </r>
      </text>
    </comment>
    <comment ref="L19" authorId="0" shapeId="0" xr:uid="{00000000-0006-0000-0F00-000007000000}">
      <text>
        <r>
          <rPr>
            <b/>
            <sz val="8"/>
            <color indexed="8"/>
            <rFont val="Tahoma"/>
            <family val="2"/>
          </rPr>
          <t xml:space="preserve">Sila isi di sini
</t>
        </r>
        <r>
          <rPr>
            <b/>
            <i/>
            <sz val="8"/>
            <color indexed="8"/>
            <rFont val="Tahoma"/>
            <family val="2"/>
          </rPr>
          <t>Please fill in here</t>
        </r>
      </text>
    </comment>
    <comment ref="S19" authorId="1" shapeId="0" xr:uid="{00000000-0006-0000-0F00-000008000000}">
      <text>
        <r>
          <rPr>
            <b/>
            <sz val="8"/>
            <color indexed="81"/>
            <rFont val="Tahoma"/>
            <family val="2"/>
          </rPr>
          <t xml:space="preserve">Sila isi di sini
</t>
        </r>
        <r>
          <rPr>
            <b/>
            <i/>
            <sz val="8"/>
            <color indexed="81"/>
            <rFont val="Tahoma"/>
            <family val="2"/>
          </rPr>
          <t>Please fill in here</t>
        </r>
      </text>
    </comment>
    <comment ref="L24" authorId="0" shapeId="0" xr:uid="{00000000-0006-0000-0F00-000009000000}">
      <text>
        <r>
          <rPr>
            <b/>
            <sz val="8"/>
            <color indexed="8"/>
            <rFont val="Tahoma"/>
            <family val="2"/>
          </rPr>
          <t xml:space="preserve">Pengiraan automatik
</t>
        </r>
        <r>
          <rPr>
            <b/>
            <i/>
            <sz val="8"/>
            <color indexed="8"/>
            <rFont val="Tahoma"/>
            <family val="2"/>
          </rPr>
          <t>Automatic calculation</t>
        </r>
      </text>
    </comment>
    <comment ref="S24" authorId="1" shapeId="0" xr:uid="{00000000-0006-0000-0F00-00000A000000}">
      <text>
        <r>
          <rPr>
            <b/>
            <sz val="8"/>
            <color indexed="81"/>
            <rFont val="Tahoma"/>
            <family val="2"/>
          </rPr>
          <t xml:space="preserve">Pengiraan automatik
</t>
        </r>
        <r>
          <rPr>
            <b/>
            <i/>
            <sz val="8"/>
            <color indexed="81"/>
            <rFont val="Tahoma"/>
            <family val="2"/>
          </rPr>
          <t>Automatic calculation</t>
        </r>
      </text>
    </comment>
    <comment ref="H37" authorId="1" shapeId="0" xr:uid="{00000000-0006-0000-0F00-00000B000000}">
      <text>
        <r>
          <rPr>
            <b/>
            <sz val="8"/>
            <color indexed="81"/>
            <rFont val="Tahoma"/>
            <family val="2"/>
          </rPr>
          <t xml:space="preserve">Sila isi di sini
</t>
        </r>
        <r>
          <rPr>
            <b/>
            <i/>
            <sz val="8"/>
            <color indexed="81"/>
            <rFont val="Tahoma"/>
            <family val="2"/>
          </rPr>
          <t>Please fill in here</t>
        </r>
      </text>
    </comment>
    <comment ref="R37" authorId="1" shapeId="0" xr:uid="{00000000-0006-0000-0F00-00000C000000}">
      <text>
        <r>
          <rPr>
            <b/>
            <sz val="8"/>
            <color indexed="81"/>
            <rFont val="Tahoma"/>
            <family val="2"/>
          </rPr>
          <t xml:space="preserve">Sila isi di sini
</t>
        </r>
        <r>
          <rPr>
            <b/>
            <i/>
            <sz val="8"/>
            <color indexed="81"/>
            <rFont val="Tahoma"/>
            <family val="2"/>
          </rPr>
          <t>Please fill in here</t>
        </r>
      </text>
    </comment>
    <comment ref="D80" authorId="2" shapeId="0" xr:uid="{00000000-0006-0000-0F00-00000D000000}">
      <text>
        <r>
          <rPr>
            <b/>
            <sz val="8.5"/>
            <color indexed="81"/>
            <rFont val="Tahoma"/>
            <family val="2"/>
          </rPr>
          <t xml:space="preserve">Sila isi di sini
</t>
        </r>
        <r>
          <rPr>
            <b/>
            <i/>
            <sz val="8.5"/>
            <color indexed="81"/>
            <rFont val="Tahoma"/>
            <family val="2"/>
          </rPr>
          <t>Please fill in here</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Nur Saiyidah Hasinah Malek</author>
    <author>Noorhashida Mad Saad</author>
    <author/>
  </authors>
  <commentList>
    <comment ref="L12" authorId="0" shapeId="0" xr:uid="{00000000-0006-0000-1000-000001000000}">
      <text>
        <r>
          <rPr>
            <b/>
            <sz val="8.5"/>
            <color indexed="81"/>
            <rFont val="Tahoma"/>
            <family val="2"/>
          </rPr>
          <t xml:space="preserve">Pengiraan Automatik
</t>
        </r>
        <r>
          <rPr>
            <i/>
            <sz val="8.5"/>
            <color indexed="81"/>
            <rFont val="Tahoma"/>
            <family val="2"/>
          </rPr>
          <t>Automatic Calculation</t>
        </r>
      </text>
    </comment>
    <comment ref="S12" authorId="0" shapeId="0" xr:uid="{00000000-0006-0000-1000-000003000000}">
      <text>
        <r>
          <rPr>
            <b/>
            <sz val="8.5"/>
            <color indexed="81"/>
            <rFont val="Tahoma"/>
            <family val="2"/>
          </rPr>
          <t xml:space="preserve">Pengiraan Automatik
</t>
        </r>
        <r>
          <rPr>
            <b/>
            <i/>
            <sz val="8.5"/>
            <color indexed="81"/>
            <rFont val="Tahoma"/>
            <family val="2"/>
          </rPr>
          <t>Automatic Calculation</t>
        </r>
      </text>
    </comment>
    <comment ref="L15" authorId="0" shapeId="0" xr:uid="{DDAA1DDB-CE4F-45DD-AB64-0F00F73AF9D2}">
      <text>
        <r>
          <rPr>
            <b/>
            <sz val="8.5"/>
            <color indexed="81"/>
            <rFont val="Tahoma"/>
            <family val="2"/>
          </rPr>
          <t xml:space="preserve">Sila isi di sini
</t>
        </r>
        <r>
          <rPr>
            <b/>
            <i/>
            <sz val="8.5"/>
            <color indexed="81"/>
            <rFont val="Tahoma"/>
            <family val="2"/>
          </rPr>
          <t>Please fill in here</t>
        </r>
      </text>
    </comment>
    <comment ref="S15" authorId="0" shapeId="0" xr:uid="{830FB7FD-5E25-4953-AE57-8F89ED4B020E}">
      <text>
        <r>
          <rPr>
            <b/>
            <sz val="8.5"/>
            <color indexed="81"/>
            <rFont val="Tahoma"/>
            <family val="2"/>
          </rPr>
          <t xml:space="preserve">Sila isi di sini
</t>
        </r>
        <r>
          <rPr>
            <b/>
            <i/>
            <sz val="8.5"/>
            <color indexed="81"/>
            <rFont val="Tahoma"/>
            <family val="2"/>
          </rPr>
          <t>Please fill in here</t>
        </r>
      </text>
    </comment>
    <comment ref="L18" authorId="0" shapeId="0" xr:uid="{5ECE1A08-06FF-47EC-B64D-F7BA23CDE9BD}">
      <text>
        <r>
          <rPr>
            <b/>
            <sz val="8.5"/>
            <color indexed="81"/>
            <rFont val="Tahoma"/>
            <family val="2"/>
          </rPr>
          <t xml:space="preserve">Sila isi di sini
</t>
        </r>
        <r>
          <rPr>
            <b/>
            <i/>
            <sz val="8.5"/>
            <color indexed="81"/>
            <rFont val="Tahoma"/>
            <family val="2"/>
          </rPr>
          <t>Please fill in here</t>
        </r>
      </text>
    </comment>
    <comment ref="S18" authorId="0" shapeId="0" xr:uid="{EF4D7CAF-E1E2-4D93-B3F4-FEA85D2BDA9E}">
      <text>
        <r>
          <rPr>
            <b/>
            <sz val="8.5"/>
            <color indexed="81"/>
            <rFont val="Tahoma"/>
            <family val="2"/>
          </rPr>
          <t xml:space="preserve">Sila isi di sini
</t>
        </r>
        <r>
          <rPr>
            <b/>
            <i/>
            <sz val="8.5"/>
            <color indexed="81"/>
            <rFont val="Tahoma"/>
            <family val="2"/>
          </rPr>
          <t>Please fill in here</t>
        </r>
      </text>
    </comment>
    <comment ref="L22" authorId="0" shapeId="0" xr:uid="{7A8A985A-3CC7-415C-97B5-845E98F7C913}">
      <text>
        <r>
          <rPr>
            <b/>
            <sz val="8.5"/>
            <color indexed="81"/>
            <rFont val="Tahoma"/>
            <family val="2"/>
          </rPr>
          <t xml:space="preserve">Pengiraan Automatik
</t>
        </r>
        <r>
          <rPr>
            <i/>
            <sz val="8.5"/>
            <color indexed="81"/>
            <rFont val="Tahoma"/>
            <family val="2"/>
          </rPr>
          <t>Automatic Calculation</t>
        </r>
      </text>
    </comment>
    <comment ref="S22" authorId="0" shapeId="0" xr:uid="{68F15E66-9787-43D4-A20F-7022161FB580}">
      <text>
        <r>
          <rPr>
            <b/>
            <sz val="8.5"/>
            <color indexed="81"/>
            <rFont val="Tahoma"/>
            <family val="2"/>
          </rPr>
          <t xml:space="preserve">Pengiraan Automatik
</t>
        </r>
        <r>
          <rPr>
            <b/>
            <i/>
            <sz val="8.5"/>
            <color indexed="81"/>
            <rFont val="Tahoma"/>
            <family val="2"/>
          </rPr>
          <t>Automatic Calculation</t>
        </r>
      </text>
    </comment>
    <comment ref="L25" authorId="0" shapeId="0" xr:uid="{00000000-0006-0000-1000-00000B000000}">
      <text>
        <r>
          <rPr>
            <b/>
            <sz val="8.5"/>
            <color indexed="81"/>
            <rFont val="Tahoma"/>
            <family val="2"/>
          </rPr>
          <t xml:space="preserve">Sila isi di sini
</t>
        </r>
        <r>
          <rPr>
            <b/>
            <i/>
            <sz val="8.5"/>
            <color indexed="81"/>
            <rFont val="Tahoma"/>
            <family val="2"/>
          </rPr>
          <t>Please fill in here</t>
        </r>
      </text>
    </comment>
    <comment ref="S25" authorId="0" shapeId="0" xr:uid="{00000000-0006-0000-1000-00000D000000}">
      <text>
        <r>
          <rPr>
            <b/>
            <sz val="8.5"/>
            <color indexed="81"/>
            <rFont val="Tahoma"/>
            <family val="2"/>
          </rPr>
          <t xml:space="preserve">Sila isi di sini
</t>
        </r>
        <r>
          <rPr>
            <b/>
            <i/>
            <sz val="8.5"/>
            <color indexed="81"/>
            <rFont val="Tahoma"/>
            <family val="2"/>
          </rPr>
          <t>Please fill in here</t>
        </r>
      </text>
    </comment>
    <comment ref="L29" authorId="0" shapeId="0" xr:uid="{96F29785-2777-4A6D-BF86-BE8FF1384160}">
      <text>
        <r>
          <rPr>
            <b/>
            <sz val="8.5"/>
            <color indexed="81"/>
            <rFont val="Tahoma"/>
            <family val="2"/>
          </rPr>
          <t xml:space="preserve">Pengiraan Automatik
</t>
        </r>
        <r>
          <rPr>
            <b/>
            <i/>
            <sz val="8.5"/>
            <color indexed="81"/>
            <rFont val="Tahoma"/>
            <family val="2"/>
          </rPr>
          <t>Automatic Calculation</t>
        </r>
      </text>
    </comment>
    <comment ref="S29" authorId="0" shapeId="0" xr:uid="{C3ECC250-8237-42D4-B195-59DD2420E32D}">
      <text>
        <r>
          <rPr>
            <b/>
            <sz val="8.5"/>
            <color indexed="81"/>
            <rFont val="Tahoma"/>
            <family val="2"/>
          </rPr>
          <t xml:space="preserve">Pengiraan Automatik
</t>
        </r>
        <r>
          <rPr>
            <b/>
            <i/>
            <sz val="8.5"/>
            <color indexed="81"/>
            <rFont val="Tahoma"/>
            <family val="2"/>
          </rPr>
          <t>Automatic Calculation</t>
        </r>
      </text>
    </comment>
    <comment ref="L38" authorId="0" shapeId="0" xr:uid="{7A68356D-050B-4D94-A38D-9623E4741D2D}">
      <text>
        <r>
          <rPr>
            <b/>
            <sz val="8.5"/>
            <color indexed="81"/>
            <rFont val="Tahoma"/>
            <family val="2"/>
          </rPr>
          <t xml:space="preserve">Sila isi di sini
</t>
        </r>
        <r>
          <rPr>
            <b/>
            <i/>
            <sz val="8.5"/>
            <color indexed="81"/>
            <rFont val="Tahoma"/>
            <family val="2"/>
          </rPr>
          <t>Please fill in here</t>
        </r>
      </text>
    </comment>
    <comment ref="S38" authorId="0" shapeId="0" xr:uid="{BA411F51-C0B9-476D-B8EC-ABC45E7A7FC8}">
      <text>
        <r>
          <rPr>
            <b/>
            <sz val="8.5"/>
            <color indexed="81"/>
            <rFont val="Tahoma"/>
            <family val="2"/>
          </rPr>
          <t xml:space="preserve">Sila isi di sini
</t>
        </r>
        <r>
          <rPr>
            <b/>
            <i/>
            <sz val="8.5"/>
            <color indexed="81"/>
            <rFont val="Tahoma"/>
            <family val="2"/>
          </rPr>
          <t>Please fill in here</t>
        </r>
      </text>
    </comment>
    <comment ref="L42" authorId="0" shapeId="0" xr:uid="{61BDB560-FCFD-4237-AC5C-021D3BDD33BC}">
      <text>
        <r>
          <rPr>
            <b/>
            <sz val="8.5"/>
            <color indexed="81"/>
            <rFont val="Tahoma"/>
            <family val="2"/>
          </rPr>
          <t xml:space="preserve">Sila isi di sini
</t>
        </r>
        <r>
          <rPr>
            <b/>
            <i/>
            <sz val="8.5"/>
            <color indexed="81"/>
            <rFont val="Tahoma"/>
            <family val="2"/>
          </rPr>
          <t>Please fill in here</t>
        </r>
      </text>
    </comment>
    <comment ref="S42" authorId="0" shapeId="0" xr:uid="{1857C28F-1156-47D2-85B9-689B205D0501}">
      <text>
        <r>
          <rPr>
            <b/>
            <sz val="8.5"/>
            <color indexed="81"/>
            <rFont val="Tahoma"/>
            <family val="2"/>
          </rPr>
          <t xml:space="preserve">Sila isi di sini
</t>
        </r>
        <r>
          <rPr>
            <b/>
            <i/>
            <sz val="8.5"/>
            <color indexed="81"/>
            <rFont val="Tahoma"/>
            <family val="2"/>
          </rPr>
          <t>Please fill in here</t>
        </r>
      </text>
    </comment>
    <comment ref="L45" authorId="0" shapeId="0" xr:uid="{6F619B87-D92F-4468-9E4D-95C9840C25E0}">
      <text>
        <r>
          <rPr>
            <b/>
            <sz val="8.5"/>
            <color indexed="81"/>
            <rFont val="Tahoma"/>
            <family val="2"/>
          </rPr>
          <t xml:space="preserve">Sila isi di sini
</t>
        </r>
        <r>
          <rPr>
            <b/>
            <i/>
            <sz val="8.5"/>
            <color indexed="81"/>
            <rFont val="Tahoma"/>
            <family val="2"/>
          </rPr>
          <t>Please fill in here</t>
        </r>
      </text>
    </comment>
    <comment ref="S45" authorId="0" shapeId="0" xr:uid="{AC19A781-5550-48D0-ACEB-69B28536438D}">
      <text>
        <r>
          <rPr>
            <b/>
            <sz val="8.5"/>
            <color indexed="81"/>
            <rFont val="Tahoma"/>
            <family val="2"/>
          </rPr>
          <t xml:space="preserve">Sila isi di sini
</t>
        </r>
        <r>
          <rPr>
            <b/>
            <i/>
            <sz val="8.5"/>
            <color indexed="81"/>
            <rFont val="Tahoma"/>
            <family val="2"/>
          </rPr>
          <t>Please fill in here</t>
        </r>
      </text>
    </comment>
    <comment ref="L49" authorId="0" shapeId="0" xr:uid="{541AB1DA-B950-454C-906C-2CF72E7A3CE0}">
      <text>
        <r>
          <rPr>
            <b/>
            <sz val="8.5"/>
            <color indexed="81"/>
            <rFont val="Tahoma"/>
            <family val="2"/>
          </rPr>
          <t xml:space="preserve">Sila isi di sini
</t>
        </r>
        <r>
          <rPr>
            <b/>
            <i/>
            <sz val="8.5"/>
            <color indexed="81"/>
            <rFont val="Tahoma"/>
            <family val="2"/>
          </rPr>
          <t>Please fill in here</t>
        </r>
      </text>
    </comment>
    <comment ref="S49" authorId="0" shapeId="0" xr:uid="{C4F8F1EF-D1D1-4EE5-AD3C-B2AFB8502E7F}">
      <text>
        <r>
          <rPr>
            <b/>
            <sz val="8.5"/>
            <color indexed="81"/>
            <rFont val="Tahoma"/>
            <family val="2"/>
          </rPr>
          <t xml:space="preserve">Sila isi di sini
</t>
        </r>
        <r>
          <rPr>
            <b/>
            <i/>
            <sz val="8.5"/>
            <color indexed="81"/>
            <rFont val="Tahoma"/>
            <family val="2"/>
          </rPr>
          <t>Please fill in here</t>
        </r>
      </text>
    </comment>
    <comment ref="L55" authorId="0" shapeId="0" xr:uid="{00000000-0006-0000-1000-00001D000000}">
      <text>
        <r>
          <rPr>
            <b/>
            <sz val="8.5"/>
            <color indexed="81"/>
            <rFont val="Tahoma"/>
            <family val="2"/>
          </rPr>
          <t xml:space="preserve">Sila isi di sini
</t>
        </r>
        <r>
          <rPr>
            <b/>
            <i/>
            <sz val="8.5"/>
            <color indexed="81"/>
            <rFont val="Tahoma"/>
            <family val="2"/>
          </rPr>
          <t>Please fill in here</t>
        </r>
      </text>
    </comment>
    <comment ref="S55" authorId="0" shapeId="0" xr:uid="{00000000-0006-0000-1000-00001F000000}">
      <text>
        <r>
          <rPr>
            <b/>
            <sz val="8.5"/>
            <color indexed="81"/>
            <rFont val="Tahoma"/>
            <family val="2"/>
          </rPr>
          <t xml:space="preserve">Sila isi di sini
</t>
        </r>
        <r>
          <rPr>
            <b/>
            <i/>
            <sz val="8.5"/>
            <color indexed="81"/>
            <rFont val="Tahoma"/>
            <family val="2"/>
          </rPr>
          <t>Please fill in here</t>
        </r>
      </text>
    </comment>
    <comment ref="O60" authorId="0" shapeId="0" xr:uid="{00000000-0006-0000-1000-000020000000}">
      <text>
        <r>
          <rPr>
            <b/>
            <sz val="9"/>
            <color indexed="81"/>
            <rFont val="Tahoma"/>
            <family val="2"/>
          </rPr>
          <t xml:space="preserve">Sila isi di sini
</t>
        </r>
        <r>
          <rPr>
            <b/>
            <i/>
            <sz val="9"/>
            <color indexed="81"/>
            <rFont val="Tahoma"/>
            <family val="2"/>
          </rPr>
          <t>Please fill in here</t>
        </r>
      </text>
    </comment>
    <comment ref="O63" authorId="0" shapeId="0" xr:uid="{00000000-0006-0000-1000-000021000000}">
      <text>
        <r>
          <rPr>
            <b/>
            <sz val="9"/>
            <color indexed="81"/>
            <rFont val="Tahoma"/>
            <family val="2"/>
          </rPr>
          <t xml:space="preserve">Sila isi di sini
</t>
        </r>
        <r>
          <rPr>
            <b/>
            <i/>
            <sz val="9"/>
            <color indexed="81"/>
            <rFont val="Tahoma"/>
            <family val="2"/>
          </rPr>
          <t>Please fill in here</t>
        </r>
      </text>
    </comment>
    <comment ref="O66" authorId="0" shapeId="0" xr:uid="{00000000-0006-0000-1000-000022000000}">
      <text>
        <r>
          <rPr>
            <b/>
            <sz val="9"/>
            <color indexed="81"/>
            <rFont val="Tahoma"/>
            <family val="2"/>
          </rPr>
          <t xml:space="preserve">Sila isi di sini
</t>
        </r>
        <r>
          <rPr>
            <b/>
            <i/>
            <sz val="9"/>
            <color indexed="81"/>
            <rFont val="Tahoma"/>
            <family val="2"/>
          </rPr>
          <t>Please fill in here</t>
        </r>
      </text>
    </comment>
    <comment ref="L107" authorId="0" shapeId="0" xr:uid="{00000000-0006-0000-1000-000024000000}">
      <text>
        <r>
          <rPr>
            <b/>
            <sz val="8.5"/>
            <color indexed="81"/>
            <rFont val="Tahoma"/>
            <family val="2"/>
          </rPr>
          <t xml:space="preserve">Sila isi di sini
</t>
        </r>
        <r>
          <rPr>
            <b/>
            <i/>
            <sz val="8.5"/>
            <color indexed="81"/>
            <rFont val="Tahoma"/>
            <family val="2"/>
          </rPr>
          <t>Please fill in here</t>
        </r>
      </text>
    </comment>
    <comment ref="S107" authorId="0" shapeId="0" xr:uid="{00000000-0006-0000-1000-000026000000}">
      <text>
        <r>
          <rPr>
            <b/>
            <sz val="8.5"/>
            <color indexed="81"/>
            <rFont val="Tahoma"/>
            <family val="2"/>
          </rPr>
          <t xml:space="preserve">Sila isi di sini
</t>
        </r>
        <r>
          <rPr>
            <b/>
            <i/>
            <sz val="8.5"/>
            <color indexed="81"/>
            <rFont val="Tahoma"/>
            <family val="2"/>
          </rPr>
          <t>Please fill in here</t>
        </r>
      </text>
    </comment>
    <comment ref="L114" authorId="0" shapeId="0" xr:uid="{00000000-0006-0000-1000-000027000000}">
      <text>
        <r>
          <rPr>
            <b/>
            <sz val="8.5"/>
            <color indexed="81"/>
            <rFont val="Tahoma"/>
            <family val="2"/>
          </rPr>
          <t xml:space="preserve">Sila isi di sini
</t>
        </r>
        <r>
          <rPr>
            <b/>
            <i/>
            <sz val="8.5"/>
            <color indexed="81"/>
            <rFont val="Tahoma"/>
            <family val="2"/>
          </rPr>
          <t>Please fill in here</t>
        </r>
      </text>
    </comment>
    <comment ref="S114" authorId="0" shapeId="0" xr:uid="{00000000-0006-0000-1000-000029000000}">
      <text>
        <r>
          <rPr>
            <b/>
            <sz val="8.5"/>
            <color indexed="81"/>
            <rFont val="Tahoma"/>
            <family val="2"/>
          </rPr>
          <t xml:space="preserve">Sila isi di sini
</t>
        </r>
        <r>
          <rPr>
            <b/>
            <i/>
            <sz val="8.5"/>
            <color indexed="81"/>
            <rFont val="Tahoma"/>
            <family val="2"/>
          </rPr>
          <t>Please fill in here</t>
        </r>
      </text>
    </comment>
    <comment ref="L118" authorId="0" shapeId="0" xr:uid="{00000000-0006-0000-1000-00002A000000}">
      <text>
        <r>
          <rPr>
            <b/>
            <sz val="8.5"/>
            <color indexed="81"/>
            <rFont val="Tahoma"/>
            <family val="2"/>
          </rPr>
          <t xml:space="preserve">Sila isi di sini
</t>
        </r>
        <r>
          <rPr>
            <b/>
            <i/>
            <sz val="8.5"/>
            <color indexed="81"/>
            <rFont val="Tahoma"/>
            <family val="2"/>
          </rPr>
          <t>Please fill in here</t>
        </r>
      </text>
    </comment>
    <comment ref="S118" authorId="0" shapeId="0" xr:uid="{00000000-0006-0000-1000-00002C000000}">
      <text>
        <r>
          <rPr>
            <b/>
            <sz val="8.5"/>
            <color indexed="81"/>
            <rFont val="Tahoma"/>
            <family val="2"/>
          </rPr>
          <t xml:space="preserve">Sila isi di sini
</t>
        </r>
        <r>
          <rPr>
            <b/>
            <i/>
            <sz val="8.5"/>
            <color indexed="81"/>
            <rFont val="Tahoma"/>
            <family val="2"/>
          </rPr>
          <t>Please fill in here</t>
        </r>
      </text>
    </comment>
    <comment ref="L122" authorId="0" shapeId="0" xr:uid="{00000000-0006-0000-1000-00002D000000}">
      <text>
        <r>
          <rPr>
            <b/>
            <sz val="8.5"/>
            <color indexed="81"/>
            <rFont val="Tahoma"/>
            <family val="2"/>
          </rPr>
          <t xml:space="preserve">Sila isi di sini
</t>
        </r>
        <r>
          <rPr>
            <b/>
            <i/>
            <sz val="8.5"/>
            <color indexed="81"/>
            <rFont val="Tahoma"/>
            <family val="2"/>
          </rPr>
          <t>Please fill in here</t>
        </r>
      </text>
    </comment>
    <comment ref="S122" authorId="0" shapeId="0" xr:uid="{00000000-0006-0000-1000-00002F000000}">
      <text>
        <r>
          <rPr>
            <b/>
            <sz val="8.5"/>
            <color indexed="81"/>
            <rFont val="Tahoma"/>
            <family val="2"/>
          </rPr>
          <t xml:space="preserve">Sila isi di sini
</t>
        </r>
        <r>
          <rPr>
            <b/>
            <i/>
            <sz val="8.5"/>
            <color indexed="81"/>
            <rFont val="Tahoma"/>
            <family val="2"/>
          </rPr>
          <t>Please fill in here</t>
        </r>
      </text>
    </comment>
    <comment ref="L126" authorId="0" shapeId="0" xr:uid="{00000000-0006-0000-1000-000030000000}">
      <text>
        <r>
          <rPr>
            <b/>
            <sz val="8.5"/>
            <color indexed="81"/>
            <rFont val="Tahoma"/>
            <family val="2"/>
          </rPr>
          <t xml:space="preserve">Sila isi di sini
</t>
        </r>
        <r>
          <rPr>
            <b/>
            <i/>
            <sz val="8.5"/>
            <color indexed="81"/>
            <rFont val="Tahoma"/>
            <family val="2"/>
          </rPr>
          <t>Please fill in here</t>
        </r>
      </text>
    </comment>
    <comment ref="S126" authorId="0" shapeId="0" xr:uid="{00000000-0006-0000-1000-000032000000}">
      <text>
        <r>
          <rPr>
            <b/>
            <sz val="8.5"/>
            <color indexed="81"/>
            <rFont val="Tahoma"/>
            <family val="2"/>
          </rPr>
          <t xml:space="preserve">Sila isi di sini
</t>
        </r>
        <r>
          <rPr>
            <b/>
            <i/>
            <sz val="8.5"/>
            <color indexed="81"/>
            <rFont val="Tahoma"/>
            <family val="2"/>
          </rPr>
          <t>Please fill in here</t>
        </r>
      </text>
    </comment>
    <comment ref="L130" authorId="0" shapeId="0" xr:uid="{00000000-0006-0000-1000-000033000000}">
      <text>
        <r>
          <rPr>
            <b/>
            <sz val="8.5"/>
            <color indexed="81"/>
            <rFont val="Tahoma"/>
            <family val="2"/>
          </rPr>
          <t xml:space="preserve">Sila isi di sini
</t>
        </r>
        <r>
          <rPr>
            <b/>
            <i/>
            <sz val="8.5"/>
            <color indexed="81"/>
            <rFont val="Tahoma"/>
            <family val="2"/>
          </rPr>
          <t>Please fill in here</t>
        </r>
      </text>
    </comment>
    <comment ref="S130" authorId="0" shapeId="0" xr:uid="{00000000-0006-0000-1000-000035000000}">
      <text>
        <r>
          <rPr>
            <b/>
            <sz val="8.5"/>
            <color indexed="81"/>
            <rFont val="Tahoma"/>
            <family val="2"/>
          </rPr>
          <t xml:space="preserve">Sila isi di sini
</t>
        </r>
        <r>
          <rPr>
            <b/>
            <i/>
            <sz val="8.5"/>
            <color indexed="81"/>
            <rFont val="Tahoma"/>
            <family val="2"/>
          </rPr>
          <t>Please fill in here</t>
        </r>
      </text>
    </comment>
    <comment ref="L134" authorId="0" shapeId="0" xr:uid="{9009CEFF-BF1D-4E26-ACF7-6F39E73E4431}">
      <text>
        <r>
          <rPr>
            <b/>
            <sz val="8.5"/>
            <color indexed="81"/>
            <rFont val="Tahoma"/>
            <family val="2"/>
          </rPr>
          <t xml:space="preserve">Sila isi di sini
</t>
        </r>
        <r>
          <rPr>
            <b/>
            <i/>
            <sz val="8.5"/>
            <color indexed="81"/>
            <rFont val="Tahoma"/>
            <family val="2"/>
          </rPr>
          <t>Please fill in here</t>
        </r>
      </text>
    </comment>
    <comment ref="S134" authorId="0" shapeId="0" xr:uid="{F67CBE32-0A31-42A8-8B5F-64A58F28078D}">
      <text>
        <r>
          <rPr>
            <b/>
            <sz val="8.5"/>
            <color indexed="81"/>
            <rFont val="Tahoma"/>
            <family val="2"/>
          </rPr>
          <t xml:space="preserve">Sila isi di sini
</t>
        </r>
        <r>
          <rPr>
            <b/>
            <i/>
            <sz val="8.5"/>
            <color indexed="81"/>
            <rFont val="Tahoma"/>
            <family val="2"/>
          </rPr>
          <t>Please fill in here</t>
        </r>
      </text>
    </comment>
    <comment ref="L138" authorId="0" shapeId="0" xr:uid="{00000000-0006-0000-1000-00003C000000}">
      <text>
        <r>
          <rPr>
            <b/>
            <sz val="8.5"/>
            <color indexed="81"/>
            <rFont val="Tahoma"/>
            <family val="2"/>
          </rPr>
          <t xml:space="preserve">Sila isi di sini
</t>
        </r>
        <r>
          <rPr>
            <b/>
            <i/>
            <sz val="8.5"/>
            <color indexed="81"/>
            <rFont val="Tahoma"/>
            <family val="2"/>
          </rPr>
          <t>Please fill in here</t>
        </r>
      </text>
    </comment>
    <comment ref="S138" authorId="0" shapeId="0" xr:uid="{00000000-0006-0000-1000-00003E000000}">
      <text>
        <r>
          <rPr>
            <b/>
            <sz val="8.5"/>
            <color indexed="81"/>
            <rFont val="Tahoma"/>
            <family val="2"/>
          </rPr>
          <t xml:space="preserve">Sila isi di sini
</t>
        </r>
        <r>
          <rPr>
            <b/>
            <i/>
            <sz val="8.5"/>
            <color indexed="81"/>
            <rFont val="Tahoma"/>
            <family val="2"/>
          </rPr>
          <t>Please fill in here</t>
        </r>
      </text>
    </comment>
    <comment ref="L142" authorId="0" shapeId="0" xr:uid="{00000000-0006-0000-1000-00003F000000}">
      <text>
        <r>
          <rPr>
            <b/>
            <sz val="8.5"/>
            <color indexed="81"/>
            <rFont val="Tahoma"/>
            <family val="2"/>
          </rPr>
          <t xml:space="preserve">Sila isi di sini
</t>
        </r>
        <r>
          <rPr>
            <b/>
            <i/>
            <sz val="8.5"/>
            <color indexed="81"/>
            <rFont val="Tahoma"/>
            <family val="2"/>
          </rPr>
          <t>Please fill in here</t>
        </r>
      </text>
    </comment>
    <comment ref="S142" authorId="0" shapeId="0" xr:uid="{00000000-0006-0000-1000-000041000000}">
      <text>
        <r>
          <rPr>
            <b/>
            <sz val="8.5"/>
            <color indexed="81"/>
            <rFont val="Tahoma"/>
            <family val="2"/>
          </rPr>
          <t xml:space="preserve">Sila isi di sini
</t>
        </r>
        <r>
          <rPr>
            <b/>
            <i/>
            <sz val="8.5"/>
            <color indexed="81"/>
            <rFont val="Tahoma"/>
            <family val="2"/>
          </rPr>
          <t>Please fill in here</t>
        </r>
      </text>
    </comment>
    <comment ref="L146" authorId="0" shapeId="0" xr:uid="{BEEF383E-7EAB-4653-9332-4E88F69E236D}">
      <text>
        <r>
          <rPr>
            <b/>
            <sz val="8.5"/>
            <color indexed="81"/>
            <rFont val="Tahoma"/>
            <family val="2"/>
          </rPr>
          <t xml:space="preserve">Sila isi di sini
</t>
        </r>
        <r>
          <rPr>
            <b/>
            <i/>
            <sz val="8.5"/>
            <color indexed="81"/>
            <rFont val="Tahoma"/>
            <family val="2"/>
          </rPr>
          <t>Please fill in here</t>
        </r>
      </text>
    </comment>
    <comment ref="S146" authorId="0" shapeId="0" xr:uid="{A0369FC6-A9E4-47E9-BE6A-1B46B31C1D0B}">
      <text>
        <r>
          <rPr>
            <b/>
            <sz val="8.5"/>
            <color indexed="81"/>
            <rFont val="Tahoma"/>
            <family val="2"/>
          </rPr>
          <t xml:space="preserve">Sila isi di sini
</t>
        </r>
        <r>
          <rPr>
            <b/>
            <i/>
            <sz val="8.5"/>
            <color indexed="81"/>
            <rFont val="Tahoma"/>
            <family val="2"/>
          </rPr>
          <t>Please fill in here</t>
        </r>
      </text>
    </comment>
    <comment ref="L151" authorId="0" shapeId="0" xr:uid="{00000000-0006-0000-1000-000042000000}">
      <text>
        <r>
          <rPr>
            <b/>
            <sz val="8.5"/>
            <color indexed="81"/>
            <rFont val="Tahoma"/>
            <family val="2"/>
          </rPr>
          <t xml:space="preserve">Sila isi di sini
</t>
        </r>
        <r>
          <rPr>
            <b/>
            <i/>
            <sz val="8.5"/>
            <color indexed="81"/>
            <rFont val="Tahoma"/>
            <family val="2"/>
          </rPr>
          <t>Please fill in here</t>
        </r>
      </text>
    </comment>
    <comment ref="S151" authorId="0" shapeId="0" xr:uid="{00000000-0006-0000-1000-000044000000}">
      <text>
        <r>
          <rPr>
            <b/>
            <sz val="8.5"/>
            <color indexed="81"/>
            <rFont val="Tahoma"/>
            <family val="2"/>
          </rPr>
          <t xml:space="preserve">Sila isi di sini
</t>
        </r>
        <r>
          <rPr>
            <b/>
            <i/>
            <sz val="8.5"/>
            <color indexed="81"/>
            <rFont val="Tahoma"/>
            <family val="2"/>
          </rPr>
          <t>Please fill in here</t>
        </r>
      </text>
    </comment>
    <comment ref="L155" authorId="0" shapeId="0" xr:uid="{013E8FBA-A1AB-4040-A554-BD617577375C}">
      <text>
        <r>
          <rPr>
            <b/>
            <sz val="8.5"/>
            <color indexed="81"/>
            <rFont val="Tahoma"/>
            <family val="2"/>
          </rPr>
          <t xml:space="preserve">Sila isi di sini
</t>
        </r>
        <r>
          <rPr>
            <b/>
            <i/>
            <sz val="8.5"/>
            <color indexed="81"/>
            <rFont val="Tahoma"/>
            <family val="2"/>
          </rPr>
          <t>Please fill in here</t>
        </r>
      </text>
    </comment>
    <comment ref="S155" authorId="0" shapeId="0" xr:uid="{BAC91639-0FFF-4F30-8E88-4A8B1C2DB1E7}">
      <text>
        <r>
          <rPr>
            <b/>
            <sz val="8.5"/>
            <color indexed="81"/>
            <rFont val="Tahoma"/>
            <family val="2"/>
          </rPr>
          <t xml:space="preserve">Sila isi di sini
</t>
        </r>
        <r>
          <rPr>
            <b/>
            <i/>
            <sz val="8.5"/>
            <color indexed="81"/>
            <rFont val="Tahoma"/>
            <family val="2"/>
          </rPr>
          <t>Please fill in here</t>
        </r>
      </text>
    </comment>
    <comment ref="L166" authorId="0" shapeId="0" xr:uid="{00000000-0006-0000-1000-000045000000}">
      <text>
        <r>
          <rPr>
            <b/>
            <sz val="8.5"/>
            <color indexed="81"/>
            <rFont val="Tahoma"/>
            <family val="2"/>
          </rPr>
          <t xml:space="preserve">Sila isi di sini
</t>
        </r>
        <r>
          <rPr>
            <b/>
            <i/>
            <sz val="8.5"/>
            <color indexed="81"/>
            <rFont val="Tahoma"/>
            <family val="2"/>
          </rPr>
          <t>Please fill in here</t>
        </r>
      </text>
    </comment>
    <comment ref="S166" authorId="0" shapeId="0" xr:uid="{00000000-0006-0000-1000-000047000000}">
      <text>
        <r>
          <rPr>
            <b/>
            <sz val="8.5"/>
            <color indexed="81"/>
            <rFont val="Tahoma"/>
            <family val="2"/>
          </rPr>
          <t xml:space="preserve">Sila isi di sini
</t>
        </r>
        <r>
          <rPr>
            <b/>
            <i/>
            <sz val="8.5"/>
            <color indexed="81"/>
            <rFont val="Tahoma"/>
            <family val="2"/>
          </rPr>
          <t>Please fill in here</t>
        </r>
      </text>
    </comment>
    <comment ref="L172" authorId="0" shapeId="0" xr:uid="{48CFBEF4-FD57-48F4-ADEB-920E3E4FB6EA}">
      <text>
        <r>
          <rPr>
            <b/>
            <sz val="8.5"/>
            <color indexed="81"/>
            <rFont val="Tahoma"/>
            <family val="2"/>
          </rPr>
          <t xml:space="preserve">Sila isi di sini
</t>
        </r>
        <r>
          <rPr>
            <b/>
            <i/>
            <sz val="8.5"/>
            <color indexed="81"/>
            <rFont val="Tahoma"/>
            <family val="2"/>
          </rPr>
          <t>Please fill in here</t>
        </r>
      </text>
    </comment>
    <comment ref="S172" authorId="0" shapeId="0" xr:uid="{EEA29DE5-2868-47FF-B5B9-1EAE928ACAED}">
      <text>
        <r>
          <rPr>
            <b/>
            <sz val="8.5"/>
            <color indexed="81"/>
            <rFont val="Tahoma"/>
            <family val="2"/>
          </rPr>
          <t xml:space="preserve">Sila isi di sini
</t>
        </r>
        <r>
          <rPr>
            <b/>
            <i/>
            <sz val="8.5"/>
            <color indexed="81"/>
            <rFont val="Tahoma"/>
            <family val="2"/>
          </rPr>
          <t>Please fill in here</t>
        </r>
      </text>
    </comment>
    <comment ref="L203" authorId="0" shapeId="0" xr:uid="{00000000-0006-0000-1000-000051000000}">
      <text>
        <r>
          <rPr>
            <b/>
            <sz val="8.5"/>
            <color indexed="81"/>
            <rFont val="Tahoma"/>
            <family val="2"/>
          </rPr>
          <t xml:space="preserve">Sila isi di sini
</t>
        </r>
        <r>
          <rPr>
            <b/>
            <i/>
            <sz val="8.5"/>
            <color indexed="81"/>
            <rFont val="Tahoma"/>
            <family val="2"/>
          </rPr>
          <t>Please fill in here</t>
        </r>
      </text>
    </comment>
    <comment ref="S203" authorId="0" shapeId="0" xr:uid="{00000000-0006-0000-1000-000053000000}">
      <text>
        <r>
          <rPr>
            <b/>
            <sz val="8.5"/>
            <color indexed="81"/>
            <rFont val="Tahoma"/>
            <family val="2"/>
          </rPr>
          <t xml:space="preserve">Sila isi di sini
</t>
        </r>
        <r>
          <rPr>
            <b/>
            <i/>
            <sz val="8.5"/>
            <color indexed="81"/>
            <rFont val="Tahoma"/>
            <family val="2"/>
          </rPr>
          <t>Please fill in here</t>
        </r>
      </text>
    </comment>
    <comment ref="L207" authorId="0" shapeId="0" xr:uid="{113C4C11-1B96-49F5-831E-78A4322FC7AE}">
      <text>
        <r>
          <rPr>
            <b/>
            <sz val="8.5"/>
            <color indexed="81"/>
            <rFont val="Tahoma"/>
            <family val="2"/>
          </rPr>
          <t>Pengiraan Automatik
Automatic Calculation</t>
        </r>
      </text>
    </comment>
    <comment ref="S207" authorId="0" shapeId="0" xr:uid="{ED481E39-5CCB-49DC-B388-DD28C0BBEA10}">
      <text>
        <r>
          <rPr>
            <b/>
            <sz val="8.5"/>
            <color indexed="81"/>
            <rFont val="Tahoma"/>
            <family val="2"/>
          </rPr>
          <t>Pengiraan Automatik
Automatic Calculation</t>
        </r>
      </text>
    </comment>
    <comment ref="L214" authorId="0" shapeId="0" xr:uid="{89575FEE-7B13-4A26-96D5-61EBAA4C8E18}">
      <text>
        <r>
          <rPr>
            <b/>
            <sz val="8.5"/>
            <color indexed="81"/>
            <rFont val="Tahoma"/>
            <family val="2"/>
          </rPr>
          <t xml:space="preserve">Sila isi di sini
</t>
        </r>
        <r>
          <rPr>
            <b/>
            <i/>
            <sz val="8.5"/>
            <color indexed="81"/>
            <rFont val="Tahoma"/>
            <family val="2"/>
          </rPr>
          <t>Please fill in here</t>
        </r>
      </text>
    </comment>
    <comment ref="S214" authorId="0" shapeId="0" xr:uid="{C2929C74-03F0-416E-9D22-5FD94448188D}">
      <text>
        <r>
          <rPr>
            <b/>
            <sz val="8.5"/>
            <color indexed="81"/>
            <rFont val="Tahoma"/>
            <family val="2"/>
          </rPr>
          <t xml:space="preserve">Sila isi di sini
</t>
        </r>
        <r>
          <rPr>
            <b/>
            <i/>
            <sz val="8.5"/>
            <color indexed="81"/>
            <rFont val="Tahoma"/>
            <family val="2"/>
          </rPr>
          <t>Please fill in here</t>
        </r>
      </text>
    </comment>
    <comment ref="L218" authorId="0" shapeId="0" xr:uid="{7677D70B-D667-4C37-BB61-101BE6606460}">
      <text>
        <r>
          <rPr>
            <b/>
            <sz val="8.5"/>
            <color indexed="81"/>
            <rFont val="Tahoma"/>
            <family val="2"/>
          </rPr>
          <t xml:space="preserve">Sila isi di sini
</t>
        </r>
        <r>
          <rPr>
            <b/>
            <i/>
            <sz val="8.5"/>
            <color indexed="81"/>
            <rFont val="Tahoma"/>
            <family val="2"/>
          </rPr>
          <t>Please fill in here</t>
        </r>
      </text>
    </comment>
    <comment ref="S218" authorId="0" shapeId="0" xr:uid="{B2102D00-78A8-4C38-9AAD-3B2A3FC60270}">
      <text>
        <r>
          <rPr>
            <b/>
            <sz val="8.5"/>
            <color indexed="81"/>
            <rFont val="Tahoma"/>
            <family val="2"/>
          </rPr>
          <t xml:space="preserve">Sila isi di sini
</t>
        </r>
        <r>
          <rPr>
            <b/>
            <i/>
            <sz val="8.5"/>
            <color indexed="81"/>
            <rFont val="Tahoma"/>
            <family val="2"/>
          </rPr>
          <t>Please fill in here</t>
        </r>
      </text>
    </comment>
    <comment ref="L222" authorId="0" shapeId="0" xr:uid="{FD035B47-5A6C-46A1-AA95-0AECDA4D2E1D}">
      <text>
        <r>
          <rPr>
            <b/>
            <sz val="8.5"/>
            <color indexed="81"/>
            <rFont val="Tahoma"/>
            <family val="2"/>
          </rPr>
          <t xml:space="preserve">Sila isi di sini
</t>
        </r>
        <r>
          <rPr>
            <b/>
            <i/>
            <sz val="8.5"/>
            <color indexed="81"/>
            <rFont val="Tahoma"/>
            <family val="2"/>
          </rPr>
          <t>Please fill in here</t>
        </r>
      </text>
    </comment>
    <comment ref="S222" authorId="0" shapeId="0" xr:uid="{C3C8B9A9-3989-4228-ACB3-EE6F630471B4}">
      <text>
        <r>
          <rPr>
            <b/>
            <sz val="8.5"/>
            <color indexed="81"/>
            <rFont val="Tahoma"/>
            <family val="2"/>
          </rPr>
          <t xml:space="preserve">Sila isi di sini
</t>
        </r>
        <r>
          <rPr>
            <b/>
            <i/>
            <sz val="8.5"/>
            <color indexed="81"/>
            <rFont val="Tahoma"/>
            <family val="2"/>
          </rPr>
          <t>Please fill in here</t>
        </r>
      </text>
    </comment>
    <comment ref="L226" authorId="0" shapeId="0" xr:uid="{0BD2E456-F388-48D2-AB7D-CA9BEBF2E7BC}">
      <text>
        <r>
          <rPr>
            <b/>
            <sz val="8.5"/>
            <color indexed="81"/>
            <rFont val="Tahoma"/>
            <family val="2"/>
          </rPr>
          <t xml:space="preserve">Sila isi di sini
</t>
        </r>
        <r>
          <rPr>
            <b/>
            <i/>
            <sz val="8.5"/>
            <color indexed="81"/>
            <rFont val="Tahoma"/>
            <family val="2"/>
          </rPr>
          <t>Please fill in here</t>
        </r>
      </text>
    </comment>
    <comment ref="S226" authorId="0" shapeId="0" xr:uid="{DBBEA296-126E-4CAE-9BD4-1B9D3BF62DAA}">
      <text>
        <r>
          <rPr>
            <b/>
            <sz val="8.5"/>
            <color indexed="81"/>
            <rFont val="Tahoma"/>
            <family val="2"/>
          </rPr>
          <t xml:space="preserve">Sila isi di sini
</t>
        </r>
        <r>
          <rPr>
            <b/>
            <i/>
            <sz val="8.5"/>
            <color indexed="81"/>
            <rFont val="Tahoma"/>
            <family val="2"/>
          </rPr>
          <t>Please fill in here</t>
        </r>
      </text>
    </comment>
    <comment ref="L230" authorId="0" shapeId="0" xr:uid="{4140191C-4238-465E-B4BA-4D29B6558646}">
      <text>
        <r>
          <rPr>
            <b/>
            <sz val="8.5"/>
            <color indexed="81"/>
            <rFont val="Tahoma"/>
            <family val="2"/>
          </rPr>
          <t xml:space="preserve">Sila isi di sini
</t>
        </r>
        <r>
          <rPr>
            <b/>
            <i/>
            <sz val="8.5"/>
            <color indexed="81"/>
            <rFont val="Tahoma"/>
            <family val="2"/>
          </rPr>
          <t>Please fill in here</t>
        </r>
      </text>
    </comment>
    <comment ref="S230" authorId="0" shapeId="0" xr:uid="{D0E94C10-155C-43FC-B69A-A73A389F5C57}">
      <text>
        <r>
          <rPr>
            <b/>
            <sz val="8.5"/>
            <color indexed="81"/>
            <rFont val="Tahoma"/>
            <family val="2"/>
          </rPr>
          <t xml:space="preserve">Sila isi di sini
</t>
        </r>
        <r>
          <rPr>
            <b/>
            <i/>
            <sz val="8.5"/>
            <color indexed="81"/>
            <rFont val="Tahoma"/>
            <family val="2"/>
          </rPr>
          <t>Please fill in here</t>
        </r>
      </text>
    </comment>
    <comment ref="L234" authorId="0" shapeId="0" xr:uid="{936E5FBF-5FC4-4C88-BD8B-F9F9059CCC01}">
      <text>
        <r>
          <rPr>
            <b/>
            <sz val="8.5"/>
            <color indexed="81"/>
            <rFont val="Tahoma"/>
            <family val="2"/>
          </rPr>
          <t xml:space="preserve">Sila isi di sini
</t>
        </r>
        <r>
          <rPr>
            <b/>
            <i/>
            <sz val="8.5"/>
            <color indexed="81"/>
            <rFont val="Tahoma"/>
            <family val="2"/>
          </rPr>
          <t>Please fill in here</t>
        </r>
      </text>
    </comment>
    <comment ref="S234" authorId="0" shapeId="0" xr:uid="{6EF00E6B-496D-4E40-A398-22F385E2A5CC}">
      <text>
        <r>
          <rPr>
            <b/>
            <sz val="8.5"/>
            <color indexed="81"/>
            <rFont val="Tahoma"/>
            <family val="2"/>
          </rPr>
          <t xml:space="preserve">Sila isi di sini
</t>
        </r>
        <r>
          <rPr>
            <b/>
            <i/>
            <sz val="8.5"/>
            <color indexed="81"/>
            <rFont val="Tahoma"/>
            <family val="2"/>
          </rPr>
          <t>Please fill in here</t>
        </r>
      </text>
    </comment>
    <comment ref="L238" authorId="0" shapeId="0" xr:uid="{33AB6157-3309-453A-A0CA-0DD4834BC0E4}">
      <text>
        <r>
          <rPr>
            <b/>
            <sz val="8.5"/>
            <color indexed="81"/>
            <rFont val="Tahoma"/>
            <family val="2"/>
          </rPr>
          <t xml:space="preserve">Sila isi di sini
</t>
        </r>
        <r>
          <rPr>
            <b/>
            <i/>
            <sz val="8.5"/>
            <color indexed="81"/>
            <rFont val="Tahoma"/>
            <family val="2"/>
          </rPr>
          <t>Please fill in here</t>
        </r>
      </text>
    </comment>
    <comment ref="S238" authorId="0" shapeId="0" xr:uid="{1C3F96F7-4C64-4C3F-8820-D2013F46B063}">
      <text>
        <r>
          <rPr>
            <b/>
            <sz val="8.5"/>
            <color indexed="81"/>
            <rFont val="Tahoma"/>
            <family val="2"/>
          </rPr>
          <t xml:space="preserve">Sila isi di sini
</t>
        </r>
        <r>
          <rPr>
            <b/>
            <i/>
            <sz val="8.5"/>
            <color indexed="81"/>
            <rFont val="Tahoma"/>
            <family val="2"/>
          </rPr>
          <t>Please fill in here</t>
        </r>
      </text>
    </comment>
    <comment ref="L242" authorId="0" shapeId="0" xr:uid="{00C29E2B-D1A5-4106-A8EF-905EB7B09960}">
      <text>
        <r>
          <rPr>
            <b/>
            <sz val="8.5"/>
            <color indexed="81"/>
            <rFont val="Tahoma"/>
            <family val="2"/>
          </rPr>
          <t xml:space="preserve">Sila isi di sini
</t>
        </r>
        <r>
          <rPr>
            <b/>
            <i/>
            <sz val="8.5"/>
            <color indexed="81"/>
            <rFont val="Tahoma"/>
            <family val="2"/>
          </rPr>
          <t>Please fill in here</t>
        </r>
      </text>
    </comment>
    <comment ref="S242" authorId="0" shapeId="0" xr:uid="{C3418756-4016-4511-90B8-3E58FC8C821C}">
      <text>
        <r>
          <rPr>
            <b/>
            <sz val="8.5"/>
            <color indexed="81"/>
            <rFont val="Tahoma"/>
            <family val="2"/>
          </rPr>
          <t xml:space="preserve">Sila isi di sini
</t>
        </r>
        <r>
          <rPr>
            <b/>
            <i/>
            <sz val="8.5"/>
            <color indexed="81"/>
            <rFont val="Tahoma"/>
            <family val="2"/>
          </rPr>
          <t>Please fill in here</t>
        </r>
      </text>
    </comment>
    <comment ref="L246" authorId="0" shapeId="0" xr:uid="{04CDAF3C-3529-4F0F-8093-CEB82306F786}">
      <text>
        <r>
          <rPr>
            <b/>
            <sz val="8.5"/>
            <color indexed="81"/>
            <rFont val="Tahoma"/>
            <family val="2"/>
          </rPr>
          <t xml:space="preserve">Sila isi di sini
</t>
        </r>
        <r>
          <rPr>
            <b/>
            <i/>
            <sz val="8.5"/>
            <color indexed="81"/>
            <rFont val="Tahoma"/>
            <family val="2"/>
          </rPr>
          <t>Please fill in here</t>
        </r>
      </text>
    </comment>
    <comment ref="S246" authorId="0" shapeId="0" xr:uid="{E7C06214-75CC-4D11-AC61-4F5C4FD9B7C5}">
      <text>
        <r>
          <rPr>
            <b/>
            <sz val="8.5"/>
            <color indexed="81"/>
            <rFont val="Tahoma"/>
            <family val="2"/>
          </rPr>
          <t xml:space="preserve">Sila isi di sini
</t>
        </r>
        <r>
          <rPr>
            <b/>
            <i/>
            <sz val="8.5"/>
            <color indexed="81"/>
            <rFont val="Tahoma"/>
            <family val="2"/>
          </rPr>
          <t>Please fill in here</t>
        </r>
      </text>
    </comment>
    <comment ref="I254" authorId="1" shapeId="0" xr:uid="{79E46588-768E-4AEE-BCF8-60E6A5A16404}">
      <text>
        <r>
          <rPr>
            <b/>
            <sz val="8"/>
            <color indexed="81"/>
            <rFont val="Tahoma"/>
            <family val="2"/>
          </rPr>
          <t xml:space="preserve">Sila isi di sini
</t>
        </r>
        <r>
          <rPr>
            <b/>
            <i/>
            <sz val="8"/>
            <color indexed="81"/>
            <rFont val="Tahoma"/>
            <family val="2"/>
          </rPr>
          <t>Please fill in here</t>
        </r>
      </text>
    </comment>
    <comment ref="L258" authorId="0" shapeId="0" xr:uid="{16BB425E-66A4-4A5C-926E-8BC2991D6EDD}">
      <text>
        <r>
          <rPr>
            <b/>
            <sz val="8.5"/>
            <color indexed="81"/>
            <rFont val="Tahoma"/>
            <family val="2"/>
          </rPr>
          <t xml:space="preserve">Sila isi di sini
</t>
        </r>
        <r>
          <rPr>
            <b/>
            <i/>
            <sz val="8.5"/>
            <color indexed="81"/>
            <rFont val="Tahoma"/>
            <family val="2"/>
          </rPr>
          <t>Please fill in here</t>
        </r>
      </text>
    </comment>
    <comment ref="S258" authorId="0" shapeId="0" xr:uid="{A47E4DED-6CFE-4F04-8562-1F1C4CEA439D}">
      <text>
        <r>
          <rPr>
            <b/>
            <sz val="8.5"/>
            <color indexed="81"/>
            <rFont val="Tahoma"/>
            <family val="2"/>
          </rPr>
          <t xml:space="preserve">Sila isi di sini
</t>
        </r>
        <r>
          <rPr>
            <b/>
            <i/>
            <sz val="8.5"/>
            <color indexed="81"/>
            <rFont val="Tahoma"/>
            <family val="2"/>
          </rPr>
          <t>Please fill in here</t>
        </r>
      </text>
    </comment>
    <comment ref="W267" authorId="2" shapeId="0" xr:uid="{F270CDAD-5EAB-4F9B-8F20-E5A19B6DD4A7}">
      <text>
        <r>
          <rPr>
            <sz val="10"/>
            <color rgb="FF000000"/>
            <rFont val="Calibri"/>
            <family val="2"/>
            <scheme val="minor"/>
          </rPr>
          <t xml:space="preserve">Sila isi di sini
Please fill in here
</t>
        </r>
      </text>
    </comment>
    <comment ref="W270" authorId="2" shapeId="0" xr:uid="{A9B5DAD3-DAD5-42B4-BD6B-EDC04DB9709C}">
      <text>
        <r>
          <rPr>
            <sz val="10"/>
            <color rgb="FF000000"/>
            <rFont val="Calibri"/>
            <family val="2"/>
            <scheme val="minor"/>
          </rPr>
          <t xml:space="preserve">Sila isi di sini
Please fill in here
</t>
        </r>
      </text>
    </comment>
    <comment ref="S275" authorId="0" shapeId="0" xr:uid="{00000000-0006-0000-1000-000063000000}">
      <text>
        <r>
          <rPr>
            <b/>
            <sz val="8.5"/>
            <color indexed="81"/>
            <rFont val="Tahoma"/>
            <family val="2"/>
          </rPr>
          <t xml:space="preserve">Pengiraan Automatik
</t>
        </r>
        <r>
          <rPr>
            <b/>
            <i/>
            <sz val="8.5"/>
            <color indexed="81"/>
            <rFont val="Tahoma"/>
            <family val="2"/>
          </rPr>
          <t>Automatic Calculation</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zurianty</author>
  </authors>
  <commentList>
    <comment ref="R39" authorId="0" shapeId="0" xr:uid="{00000000-0006-0000-1200-000001000000}">
      <text>
        <r>
          <rPr>
            <b/>
            <sz val="8"/>
            <color indexed="81"/>
            <rFont val="Tahoma"/>
            <family val="2"/>
          </rPr>
          <t xml:space="preserve">Pengiraan automatik
</t>
        </r>
        <r>
          <rPr>
            <b/>
            <i/>
            <sz val="8"/>
            <color indexed="81"/>
            <rFont val="Tahoma"/>
            <family val="2"/>
          </rPr>
          <t>Automatic calculation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Noorhashida Mad Saad</author>
  </authors>
  <commentList>
    <comment ref="G20" authorId="0" shapeId="0" xr:uid="{3B6EA854-2FB7-4D53-8F48-0165F7962D47}">
      <text>
        <r>
          <rPr>
            <b/>
            <sz val="8"/>
            <color indexed="81"/>
            <rFont val="Tahoma"/>
            <family val="2"/>
          </rPr>
          <t xml:space="preserve">Pengiraan automatik
</t>
        </r>
        <r>
          <rPr>
            <b/>
            <i/>
            <sz val="8"/>
            <color indexed="81"/>
            <rFont val="Tahoma"/>
            <family val="2"/>
          </rPr>
          <t>Automatic calculation</t>
        </r>
      </text>
    </comment>
    <comment ref="H20" authorId="0" shapeId="0" xr:uid="{A27BF146-7F4F-4909-844A-6F6D2BDA4920}">
      <text>
        <r>
          <rPr>
            <b/>
            <sz val="8"/>
            <color indexed="81"/>
            <rFont val="Tahoma"/>
            <family val="2"/>
          </rPr>
          <t xml:space="preserve">Pengiraan automatik
</t>
        </r>
        <r>
          <rPr>
            <b/>
            <i/>
            <sz val="8"/>
            <color indexed="81"/>
            <rFont val="Tahoma"/>
            <family val="2"/>
          </rPr>
          <t>Automatic calculation</t>
        </r>
      </text>
    </comment>
    <comment ref="G33" authorId="0" shapeId="0" xr:uid="{FAF35DCE-9ED4-4B66-9997-72786014B029}">
      <text>
        <r>
          <rPr>
            <b/>
            <sz val="8"/>
            <color indexed="81"/>
            <rFont val="Tahoma"/>
            <family val="2"/>
          </rPr>
          <t xml:space="preserve">Pengiraan automatik
</t>
        </r>
        <r>
          <rPr>
            <b/>
            <i/>
            <sz val="8"/>
            <color indexed="81"/>
            <rFont val="Tahoma"/>
            <family val="2"/>
          </rPr>
          <t>Automatic calculation</t>
        </r>
      </text>
    </comment>
    <comment ref="H33" authorId="0" shapeId="0" xr:uid="{8B037220-868F-4EC1-BDA8-47F503E67BD6}">
      <text>
        <r>
          <rPr>
            <b/>
            <sz val="8"/>
            <color indexed="81"/>
            <rFont val="Tahoma"/>
            <family val="2"/>
          </rPr>
          <t xml:space="preserve">Pengiraan automatik
</t>
        </r>
        <r>
          <rPr>
            <b/>
            <i/>
            <sz val="8"/>
            <color indexed="81"/>
            <rFont val="Tahoma"/>
            <family val="2"/>
          </rPr>
          <t>Automatic calculation</t>
        </r>
      </text>
    </comment>
    <comment ref="G52" authorId="0" shapeId="0" xr:uid="{6C9C4EEA-C27D-4C1E-852B-67798188758D}">
      <text>
        <r>
          <rPr>
            <b/>
            <sz val="8"/>
            <color indexed="81"/>
            <rFont val="Tahoma"/>
            <family val="2"/>
          </rPr>
          <t xml:space="preserve">Pengiraan automatik
</t>
        </r>
        <r>
          <rPr>
            <b/>
            <i/>
            <sz val="8"/>
            <color indexed="81"/>
            <rFont val="Tahoma"/>
            <family val="2"/>
          </rPr>
          <t>Automatic calculation</t>
        </r>
      </text>
    </comment>
    <comment ref="H52" authorId="0" shapeId="0" xr:uid="{193C4DAA-04A4-4BFE-B155-D634A0390824}">
      <text>
        <r>
          <rPr>
            <b/>
            <sz val="8"/>
            <color indexed="81"/>
            <rFont val="Tahoma"/>
            <family val="2"/>
          </rPr>
          <t xml:space="preserve">Pengiraan automatik
</t>
        </r>
        <r>
          <rPr>
            <b/>
            <i/>
            <sz val="8"/>
            <color indexed="81"/>
            <rFont val="Tahoma"/>
            <family val="2"/>
          </rPr>
          <t>Automatic calculation</t>
        </r>
      </text>
    </comment>
    <comment ref="G65" authorId="0" shapeId="0" xr:uid="{C195E617-26C2-4932-A6CB-F3944066DE27}">
      <text>
        <r>
          <rPr>
            <b/>
            <sz val="8"/>
            <color indexed="81"/>
            <rFont val="Tahoma"/>
            <family val="2"/>
          </rPr>
          <t xml:space="preserve">Pengiraan automatik
</t>
        </r>
        <r>
          <rPr>
            <b/>
            <i/>
            <sz val="8"/>
            <color indexed="81"/>
            <rFont val="Tahoma"/>
            <family val="2"/>
          </rPr>
          <t>Automatic calculation</t>
        </r>
      </text>
    </comment>
    <comment ref="H65" authorId="0" shapeId="0" xr:uid="{5BAEC2CC-AB02-4E28-877A-A718B0B0BBDC}">
      <text>
        <r>
          <rPr>
            <b/>
            <sz val="8"/>
            <color indexed="81"/>
            <rFont val="Tahoma"/>
            <family val="2"/>
          </rPr>
          <t xml:space="preserve">Pengiraan automatik
</t>
        </r>
        <r>
          <rPr>
            <b/>
            <i/>
            <sz val="8"/>
            <color indexed="81"/>
            <rFont val="Tahoma"/>
            <family val="2"/>
          </rPr>
          <t>Automatic calculation</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Noorhashida Mad Saad</author>
  </authors>
  <commentList>
    <comment ref="G20" authorId="0" shapeId="0" xr:uid="{6D781673-C684-4D49-84F6-11B6968A99DB}">
      <text>
        <r>
          <rPr>
            <b/>
            <sz val="8"/>
            <color indexed="81"/>
            <rFont val="Tahoma"/>
            <family val="2"/>
          </rPr>
          <t xml:space="preserve">Pengiraan automatik
</t>
        </r>
        <r>
          <rPr>
            <b/>
            <i/>
            <sz val="8"/>
            <color indexed="81"/>
            <rFont val="Tahoma"/>
            <family val="2"/>
          </rPr>
          <t>Automatic calculation</t>
        </r>
      </text>
    </comment>
    <comment ref="H20" authorId="0" shapeId="0" xr:uid="{1C4CF9F3-91EB-4A07-A67B-CF5D8B738DB2}">
      <text>
        <r>
          <rPr>
            <b/>
            <sz val="8"/>
            <color indexed="81"/>
            <rFont val="Tahoma"/>
            <family val="2"/>
          </rPr>
          <t xml:space="preserve">Pengiraan automatik
</t>
        </r>
        <r>
          <rPr>
            <b/>
            <i/>
            <sz val="8"/>
            <color indexed="81"/>
            <rFont val="Tahoma"/>
            <family val="2"/>
          </rPr>
          <t>Automatic calculation</t>
        </r>
      </text>
    </comment>
    <comment ref="G33" authorId="0" shapeId="0" xr:uid="{56389DD9-9265-47EE-9357-D9B2499994DB}">
      <text>
        <r>
          <rPr>
            <b/>
            <sz val="8"/>
            <color indexed="81"/>
            <rFont val="Tahoma"/>
            <family val="2"/>
          </rPr>
          <t xml:space="preserve">Pengiraan automatik
</t>
        </r>
        <r>
          <rPr>
            <b/>
            <i/>
            <sz val="8"/>
            <color indexed="81"/>
            <rFont val="Tahoma"/>
            <family val="2"/>
          </rPr>
          <t>Automatic calculation</t>
        </r>
      </text>
    </comment>
    <comment ref="H33" authorId="0" shapeId="0" xr:uid="{52A543C4-B986-499D-B14F-646BC4A39DFD}">
      <text>
        <r>
          <rPr>
            <b/>
            <sz val="8"/>
            <color indexed="81"/>
            <rFont val="Tahoma"/>
            <family val="2"/>
          </rPr>
          <t xml:space="preserve">Pengiraan automatik
</t>
        </r>
        <r>
          <rPr>
            <b/>
            <i/>
            <sz val="8"/>
            <color indexed="81"/>
            <rFont val="Tahoma"/>
            <family val="2"/>
          </rPr>
          <t>Automatic calculation</t>
        </r>
      </text>
    </comment>
    <comment ref="G52" authorId="0" shapeId="0" xr:uid="{BBC1510C-7B35-41FC-90ED-3EB9618FA833}">
      <text>
        <r>
          <rPr>
            <b/>
            <sz val="8"/>
            <color indexed="81"/>
            <rFont val="Tahoma"/>
            <family val="2"/>
          </rPr>
          <t xml:space="preserve">Pengiraan automatik
</t>
        </r>
        <r>
          <rPr>
            <b/>
            <i/>
            <sz val="8"/>
            <color indexed="81"/>
            <rFont val="Tahoma"/>
            <family val="2"/>
          </rPr>
          <t>Automatic calculation</t>
        </r>
      </text>
    </comment>
    <comment ref="H52" authorId="0" shapeId="0" xr:uid="{51930EE7-430F-4A45-919D-874AFCB0E3F9}">
      <text>
        <r>
          <rPr>
            <b/>
            <sz val="8"/>
            <color indexed="81"/>
            <rFont val="Tahoma"/>
            <family val="2"/>
          </rPr>
          <t xml:space="preserve">Pengiraan automatik
</t>
        </r>
        <r>
          <rPr>
            <b/>
            <i/>
            <sz val="8"/>
            <color indexed="81"/>
            <rFont val="Tahoma"/>
            <family val="2"/>
          </rPr>
          <t>Automatic calculation</t>
        </r>
      </text>
    </comment>
    <comment ref="G65" authorId="0" shapeId="0" xr:uid="{09D7CBCA-052A-4321-BCD9-D665C1B4663B}">
      <text>
        <r>
          <rPr>
            <b/>
            <sz val="8"/>
            <color indexed="81"/>
            <rFont val="Tahoma"/>
            <family val="2"/>
          </rPr>
          <t xml:space="preserve">Pengiraan automatik
</t>
        </r>
        <r>
          <rPr>
            <b/>
            <i/>
            <sz val="8"/>
            <color indexed="81"/>
            <rFont val="Tahoma"/>
            <family val="2"/>
          </rPr>
          <t>Automatic calculation</t>
        </r>
      </text>
    </comment>
    <comment ref="H65" authorId="0" shapeId="0" xr:uid="{7981C809-FDE1-4F3E-9867-D5F42E44E939}">
      <text>
        <r>
          <rPr>
            <b/>
            <sz val="8"/>
            <color indexed="81"/>
            <rFont val="Tahoma"/>
            <family val="2"/>
          </rPr>
          <t xml:space="preserve">Pengiraan automatik
</t>
        </r>
        <r>
          <rPr>
            <b/>
            <i/>
            <sz val="8"/>
            <color indexed="81"/>
            <rFont val="Tahoma"/>
            <family val="2"/>
          </rPr>
          <t>Automatic calculation</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Noorhashida Mad Saad</author>
  </authors>
  <commentList>
    <comment ref="I16" authorId="0" shapeId="0" xr:uid="{0EC612EE-6127-469E-92F8-6F2EFC86C6BD}">
      <text>
        <r>
          <rPr>
            <b/>
            <sz val="9"/>
            <color indexed="81"/>
            <rFont val="Tahoma"/>
            <family val="2"/>
          </rPr>
          <t xml:space="preserve">Sila isi di sini
</t>
        </r>
        <r>
          <rPr>
            <b/>
            <i/>
            <sz val="9"/>
            <color indexed="81"/>
            <rFont val="Tahoma"/>
            <family val="2"/>
          </rPr>
          <t>Please fill in here</t>
        </r>
      </text>
    </comment>
    <comment ref="J16" authorId="0" shapeId="0" xr:uid="{0FBFE4A8-25C5-4E41-8287-08F88923BBC7}">
      <text>
        <r>
          <rPr>
            <b/>
            <sz val="9"/>
            <color indexed="81"/>
            <rFont val="Tahoma"/>
            <family val="2"/>
          </rPr>
          <t xml:space="preserve">Sila isi di sini
</t>
        </r>
        <r>
          <rPr>
            <b/>
            <i/>
            <sz val="9"/>
            <color indexed="81"/>
            <rFont val="Tahoma"/>
            <family val="2"/>
          </rPr>
          <t>Please fill in here</t>
        </r>
      </text>
    </comment>
    <comment ref="I17" authorId="0" shapeId="0" xr:uid="{510F8CF1-03A9-4FD1-918A-685E8F026597}">
      <text>
        <r>
          <rPr>
            <b/>
            <sz val="9"/>
            <color indexed="81"/>
            <rFont val="Tahoma"/>
            <family val="2"/>
          </rPr>
          <t xml:space="preserve">Sila isi di sini
</t>
        </r>
        <r>
          <rPr>
            <b/>
            <i/>
            <sz val="9"/>
            <color indexed="81"/>
            <rFont val="Tahoma"/>
            <family val="2"/>
          </rPr>
          <t>Please fill in here</t>
        </r>
      </text>
    </comment>
    <comment ref="J17" authorId="0" shapeId="0" xr:uid="{6E43C70F-D5EE-4A51-80E2-688FE128EF54}">
      <text>
        <r>
          <rPr>
            <b/>
            <sz val="9"/>
            <color indexed="81"/>
            <rFont val="Tahoma"/>
            <family val="2"/>
          </rPr>
          <t xml:space="preserve">Sila isi di sini
</t>
        </r>
        <r>
          <rPr>
            <b/>
            <i/>
            <sz val="9"/>
            <color indexed="81"/>
            <rFont val="Tahoma"/>
            <family val="2"/>
          </rPr>
          <t>Please fill in here</t>
        </r>
      </text>
    </comment>
    <comment ref="I18" authorId="0" shapeId="0" xr:uid="{0E16EC7C-D092-4FB3-BB26-4986418626AE}">
      <text>
        <r>
          <rPr>
            <b/>
            <sz val="9"/>
            <color indexed="81"/>
            <rFont val="Tahoma"/>
            <family val="2"/>
          </rPr>
          <t xml:space="preserve">Sila isi di sini
</t>
        </r>
        <r>
          <rPr>
            <b/>
            <i/>
            <sz val="9"/>
            <color indexed="81"/>
            <rFont val="Tahoma"/>
            <family val="2"/>
          </rPr>
          <t>Please fill in here</t>
        </r>
      </text>
    </comment>
    <comment ref="J18" authorId="0" shapeId="0" xr:uid="{53BAE22E-6677-4472-9CE8-5C85BE41B76C}">
      <text>
        <r>
          <rPr>
            <b/>
            <sz val="9"/>
            <color indexed="81"/>
            <rFont val="Tahoma"/>
            <family val="2"/>
          </rPr>
          <t xml:space="preserve">Sila isi di sini
</t>
        </r>
        <r>
          <rPr>
            <b/>
            <i/>
            <sz val="9"/>
            <color indexed="81"/>
            <rFont val="Tahoma"/>
            <family val="2"/>
          </rPr>
          <t>Please fill in here</t>
        </r>
      </text>
    </comment>
    <comment ref="I19" authorId="0" shapeId="0" xr:uid="{14E02FF5-DDCC-4165-B2DE-1257F514AB50}">
      <text>
        <r>
          <rPr>
            <b/>
            <sz val="9"/>
            <color indexed="81"/>
            <rFont val="Tahoma"/>
            <family val="2"/>
          </rPr>
          <t xml:space="preserve">Sila isi di sini
</t>
        </r>
        <r>
          <rPr>
            <b/>
            <i/>
            <sz val="9"/>
            <color indexed="81"/>
            <rFont val="Tahoma"/>
            <family val="2"/>
          </rPr>
          <t>Please fill in here</t>
        </r>
      </text>
    </comment>
    <comment ref="J19" authorId="0" shapeId="0" xr:uid="{D2EFC7B7-7AF3-4B76-B5C5-DDD0AE4E2FAD}">
      <text>
        <r>
          <rPr>
            <b/>
            <sz val="9"/>
            <color indexed="81"/>
            <rFont val="Tahoma"/>
            <family val="2"/>
          </rPr>
          <t xml:space="preserve">Sila isi di sini
</t>
        </r>
        <r>
          <rPr>
            <b/>
            <i/>
            <sz val="9"/>
            <color indexed="81"/>
            <rFont val="Tahoma"/>
            <family val="2"/>
          </rPr>
          <t>Please fill in here</t>
        </r>
      </text>
    </comment>
    <comment ref="I20" authorId="0" shapeId="0" xr:uid="{AD4410B2-AFD4-42BB-9D7E-85F5C96E0250}">
      <text>
        <r>
          <rPr>
            <b/>
            <sz val="9"/>
            <color indexed="81"/>
            <rFont val="Tahoma"/>
            <family val="2"/>
          </rPr>
          <t xml:space="preserve">Sila isi di sini
</t>
        </r>
        <r>
          <rPr>
            <b/>
            <i/>
            <sz val="9"/>
            <color indexed="81"/>
            <rFont val="Tahoma"/>
            <family val="2"/>
          </rPr>
          <t>Please fill in here</t>
        </r>
      </text>
    </comment>
    <comment ref="J20" authorId="0" shapeId="0" xr:uid="{802AFFEE-EEF2-4B6F-98D5-18D055B2586E}">
      <text>
        <r>
          <rPr>
            <b/>
            <sz val="9"/>
            <color indexed="81"/>
            <rFont val="Tahoma"/>
            <family val="2"/>
          </rPr>
          <t xml:space="preserve">Sila isi di sini
</t>
        </r>
        <r>
          <rPr>
            <b/>
            <i/>
            <sz val="9"/>
            <color indexed="81"/>
            <rFont val="Tahoma"/>
            <family val="2"/>
          </rPr>
          <t>Please fill in here</t>
        </r>
      </text>
    </comment>
    <comment ref="I21" authorId="0" shapeId="0" xr:uid="{CA182978-6477-476F-A131-07963372DC3D}">
      <text>
        <r>
          <rPr>
            <b/>
            <sz val="9"/>
            <color indexed="81"/>
            <rFont val="Tahoma"/>
            <family val="2"/>
          </rPr>
          <t xml:space="preserve">Sila isi di sini
</t>
        </r>
        <r>
          <rPr>
            <b/>
            <i/>
            <sz val="9"/>
            <color indexed="81"/>
            <rFont val="Tahoma"/>
            <family val="2"/>
          </rPr>
          <t>Please fill in here</t>
        </r>
      </text>
    </comment>
    <comment ref="J21" authorId="0" shapeId="0" xr:uid="{F36C61A9-6BD6-4BDC-A925-74FC7397E2F3}">
      <text>
        <r>
          <rPr>
            <b/>
            <sz val="9"/>
            <color indexed="81"/>
            <rFont val="Tahoma"/>
            <family val="2"/>
          </rPr>
          <t xml:space="preserve">Sila isi di sini
</t>
        </r>
        <r>
          <rPr>
            <b/>
            <i/>
            <sz val="9"/>
            <color indexed="81"/>
            <rFont val="Tahoma"/>
            <family val="2"/>
          </rPr>
          <t>Please fill in here</t>
        </r>
      </text>
    </comment>
    <comment ref="I22" authorId="0" shapeId="0" xr:uid="{273AE9A7-1D85-4C14-A70C-EFAAB9272C5F}">
      <text>
        <r>
          <rPr>
            <b/>
            <sz val="9"/>
            <color indexed="81"/>
            <rFont val="Tahoma"/>
            <family val="2"/>
          </rPr>
          <t xml:space="preserve">Sila isi di sini
</t>
        </r>
        <r>
          <rPr>
            <b/>
            <i/>
            <sz val="9"/>
            <color indexed="81"/>
            <rFont val="Tahoma"/>
            <family val="2"/>
          </rPr>
          <t>Please fill in here</t>
        </r>
      </text>
    </comment>
    <comment ref="J22" authorId="0" shapeId="0" xr:uid="{B0F4E909-B073-434E-9943-2D00A14C1382}">
      <text>
        <r>
          <rPr>
            <b/>
            <sz val="9"/>
            <color indexed="81"/>
            <rFont val="Tahoma"/>
            <family val="2"/>
          </rPr>
          <t xml:space="preserve">Sila isi di sini
</t>
        </r>
        <r>
          <rPr>
            <b/>
            <i/>
            <sz val="9"/>
            <color indexed="81"/>
            <rFont val="Tahoma"/>
            <family val="2"/>
          </rPr>
          <t>Please fill in here</t>
        </r>
      </text>
    </comment>
    <comment ref="I23" authorId="0" shapeId="0" xr:uid="{54B6A37C-3A74-4C9D-8184-ED59E25F1286}">
      <text>
        <r>
          <rPr>
            <b/>
            <sz val="9"/>
            <color indexed="81"/>
            <rFont val="Tahoma"/>
            <family val="2"/>
          </rPr>
          <t xml:space="preserve">Sila isi di sini
</t>
        </r>
        <r>
          <rPr>
            <b/>
            <i/>
            <sz val="9"/>
            <color indexed="81"/>
            <rFont val="Tahoma"/>
            <family val="2"/>
          </rPr>
          <t>Please fill in here</t>
        </r>
      </text>
    </comment>
    <comment ref="J23" authorId="0" shapeId="0" xr:uid="{4A548E68-AD5D-4E7F-84A6-684DE8B8C766}">
      <text>
        <r>
          <rPr>
            <b/>
            <sz val="9"/>
            <color indexed="81"/>
            <rFont val="Tahoma"/>
            <family val="2"/>
          </rPr>
          <t xml:space="preserve">Sila isi di sini
</t>
        </r>
        <r>
          <rPr>
            <b/>
            <i/>
            <sz val="9"/>
            <color indexed="81"/>
            <rFont val="Tahoma"/>
            <family val="2"/>
          </rPr>
          <t>Please fill in here</t>
        </r>
      </text>
    </comment>
    <comment ref="I24" authorId="0" shapeId="0" xr:uid="{4426A708-564F-4E8B-A48D-5B6EE0E20BEF}">
      <text>
        <r>
          <rPr>
            <b/>
            <sz val="9"/>
            <color indexed="81"/>
            <rFont val="Tahoma"/>
            <family val="2"/>
          </rPr>
          <t xml:space="preserve">Sila isi di sini
</t>
        </r>
        <r>
          <rPr>
            <b/>
            <i/>
            <sz val="9"/>
            <color indexed="81"/>
            <rFont val="Tahoma"/>
            <family val="2"/>
          </rPr>
          <t>Please fill in here</t>
        </r>
      </text>
    </comment>
    <comment ref="J24" authorId="0" shapeId="0" xr:uid="{9481D9DC-7C5C-428D-9916-695772B9D6E9}">
      <text>
        <r>
          <rPr>
            <b/>
            <sz val="9"/>
            <color indexed="81"/>
            <rFont val="Tahoma"/>
            <family val="2"/>
          </rPr>
          <t xml:space="preserve">Sila isi di sini
</t>
        </r>
        <r>
          <rPr>
            <b/>
            <i/>
            <sz val="9"/>
            <color indexed="81"/>
            <rFont val="Tahoma"/>
            <family val="2"/>
          </rPr>
          <t>Please fill in here</t>
        </r>
      </text>
    </comment>
    <comment ref="I25" authorId="0" shapeId="0" xr:uid="{A4BD083B-137C-47B0-871D-EDFE5D6BFCB6}">
      <text>
        <r>
          <rPr>
            <b/>
            <sz val="9"/>
            <color indexed="81"/>
            <rFont val="Tahoma"/>
            <family val="2"/>
          </rPr>
          <t xml:space="preserve">Sila isi di sini
</t>
        </r>
        <r>
          <rPr>
            <b/>
            <i/>
            <sz val="9"/>
            <color indexed="81"/>
            <rFont val="Tahoma"/>
            <family val="2"/>
          </rPr>
          <t>Please fill in here</t>
        </r>
      </text>
    </comment>
    <comment ref="J25" authorId="0" shapeId="0" xr:uid="{5747C290-36B3-416D-A1A1-EB7C882E265D}">
      <text>
        <r>
          <rPr>
            <b/>
            <sz val="9"/>
            <color indexed="81"/>
            <rFont val="Tahoma"/>
            <family val="2"/>
          </rPr>
          <t xml:space="preserve">Sila isi di sini
</t>
        </r>
        <r>
          <rPr>
            <b/>
            <i/>
            <sz val="9"/>
            <color indexed="81"/>
            <rFont val="Tahoma"/>
            <family val="2"/>
          </rPr>
          <t>Please fill in here</t>
        </r>
      </text>
    </comment>
    <comment ref="I26" authorId="0" shapeId="0" xr:uid="{F0FEABFE-D857-4FF2-8AC8-C3DE2F438942}">
      <text>
        <r>
          <rPr>
            <b/>
            <sz val="9"/>
            <color indexed="81"/>
            <rFont val="Tahoma"/>
            <family val="2"/>
          </rPr>
          <t xml:space="preserve">Sila isi di sini
</t>
        </r>
        <r>
          <rPr>
            <b/>
            <i/>
            <sz val="9"/>
            <color indexed="81"/>
            <rFont val="Tahoma"/>
            <family val="2"/>
          </rPr>
          <t>Please fill in here</t>
        </r>
      </text>
    </comment>
    <comment ref="J26" authorId="0" shapeId="0" xr:uid="{1F21FC08-5657-402B-BB59-99332369585B}">
      <text>
        <r>
          <rPr>
            <b/>
            <sz val="9"/>
            <color indexed="81"/>
            <rFont val="Tahoma"/>
            <family val="2"/>
          </rPr>
          <t xml:space="preserve">Sila isi di sini
</t>
        </r>
        <r>
          <rPr>
            <b/>
            <i/>
            <sz val="9"/>
            <color indexed="81"/>
            <rFont val="Tahoma"/>
            <family val="2"/>
          </rPr>
          <t>Please fill in here</t>
        </r>
      </text>
    </comment>
    <comment ref="I27" authorId="0" shapeId="0" xr:uid="{1BF2F0A8-C9AB-4126-ABDE-377BC73357B5}">
      <text>
        <r>
          <rPr>
            <b/>
            <sz val="9"/>
            <color indexed="81"/>
            <rFont val="Tahoma"/>
            <family val="2"/>
          </rPr>
          <t xml:space="preserve">Sila isi di sini
</t>
        </r>
        <r>
          <rPr>
            <b/>
            <i/>
            <sz val="9"/>
            <color indexed="81"/>
            <rFont val="Tahoma"/>
            <family val="2"/>
          </rPr>
          <t>Please fill in here</t>
        </r>
      </text>
    </comment>
    <comment ref="J27" authorId="0" shapeId="0" xr:uid="{18B780A5-060E-4DF8-B768-721DE7887A31}">
      <text>
        <r>
          <rPr>
            <b/>
            <sz val="9"/>
            <color indexed="81"/>
            <rFont val="Tahoma"/>
            <family val="2"/>
          </rPr>
          <t xml:space="preserve">Sila isi di sini
</t>
        </r>
        <r>
          <rPr>
            <b/>
            <i/>
            <sz val="9"/>
            <color indexed="81"/>
            <rFont val="Tahoma"/>
            <family val="2"/>
          </rPr>
          <t>Please fill in here</t>
        </r>
      </text>
    </comment>
    <comment ref="I28" authorId="0" shapeId="0" xr:uid="{91FDCD69-B7C6-4C28-96DE-0E93A8960134}">
      <text>
        <r>
          <rPr>
            <b/>
            <sz val="9"/>
            <color indexed="81"/>
            <rFont val="Tahoma"/>
            <family val="2"/>
          </rPr>
          <t xml:space="preserve">Sila isi di sini
</t>
        </r>
        <r>
          <rPr>
            <b/>
            <i/>
            <sz val="9"/>
            <color indexed="81"/>
            <rFont val="Tahoma"/>
            <family val="2"/>
          </rPr>
          <t>Please fill in here</t>
        </r>
      </text>
    </comment>
    <comment ref="J28" authorId="0" shapeId="0" xr:uid="{AA056C8B-8362-47F7-85FB-D3E1820C4E0D}">
      <text>
        <r>
          <rPr>
            <b/>
            <sz val="9"/>
            <color indexed="81"/>
            <rFont val="Tahoma"/>
            <family val="2"/>
          </rPr>
          <t xml:space="preserve">Sila isi di sini
</t>
        </r>
        <r>
          <rPr>
            <b/>
            <i/>
            <sz val="9"/>
            <color indexed="81"/>
            <rFont val="Tahoma"/>
            <family val="2"/>
          </rPr>
          <t>Please fill in here</t>
        </r>
      </text>
    </comment>
    <comment ref="I29" authorId="0" shapeId="0" xr:uid="{2E5756D4-FFB4-49D1-814C-7885B0DAC237}">
      <text>
        <r>
          <rPr>
            <b/>
            <sz val="9"/>
            <color indexed="81"/>
            <rFont val="Tahoma"/>
            <family val="2"/>
          </rPr>
          <t xml:space="preserve">Sila isi di sini
</t>
        </r>
        <r>
          <rPr>
            <b/>
            <i/>
            <sz val="9"/>
            <color indexed="81"/>
            <rFont val="Tahoma"/>
            <family val="2"/>
          </rPr>
          <t>Please fill in here</t>
        </r>
      </text>
    </comment>
    <comment ref="J29" authorId="0" shapeId="0" xr:uid="{2458F1E5-8220-4E19-A56C-FBCFE2A3077A}">
      <text>
        <r>
          <rPr>
            <b/>
            <sz val="9"/>
            <color indexed="81"/>
            <rFont val="Tahoma"/>
            <family val="2"/>
          </rPr>
          <t xml:space="preserve">Sila isi di sini
</t>
        </r>
        <r>
          <rPr>
            <b/>
            <i/>
            <sz val="9"/>
            <color indexed="81"/>
            <rFont val="Tahoma"/>
            <family val="2"/>
          </rPr>
          <t>Please fill in here</t>
        </r>
      </text>
    </comment>
    <comment ref="I30" authorId="0" shapeId="0" xr:uid="{4119D4FD-A030-4B22-B008-466D3E63E481}">
      <text>
        <r>
          <rPr>
            <b/>
            <sz val="9"/>
            <color indexed="81"/>
            <rFont val="Tahoma"/>
            <family val="2"/>
          </rPr>
          <t xml:space="preserve">Sila isi di sini
</t>
        </r>
        <r>
          <rPr>
            <b/>
            <i/>
            <sz val="9"/>
            <color indexed="81"/>
            <rFont val="Tahoma"/>
            <family val="2"/>
          </rPr>
          <t>Please fill in here</t>
        </r>
      </text>
    </comment>
    <comment ref="J30" authorId="0" shapeId="0" xr:uid="{6643FC6A-A053-4982-8B16-C2007E1F53BA}">
      <text>
        <r>
          <rPr>
            <b/>
            <sz val="9"/>
            <color indexed="81"/>
            <rFont val="Tahoma"/>
            <family val="2"/>
          </rPr>
          <t xml:space="preserve">Sila isi di sini
</t>
        </r>
        <r>
          <rPr>
            <b/>
            <i/>
            <sz val="9"/>
            <color indexed="81"/>
            <rFont val="Tahoma"/>
            <family val="2"/>
          </rPr>
          <t>Please fill in here</t>
        </r>
      </text>
    </comment>
    <comment ref="I31" authorId="0" shapeId="0" xr:uid="{4B851170-A4EC-4FBF-A19F-DF4756D7D0CF}">
      <text>
        <r>
          <rPr>
            <b/>
            <sz val="9"/>
            <color indexed="81"/>
            <rFont val="Tahoma"/>
            <family val="2"/>
          </rPr>
          <t xml:space="preserve">Sila isi di sini
</t>
        </r>
        <r>
          <rPr>
            <b/>
            <i/>
            <sz val="9"/>
            <color indexed="81"/>
            <rFont val="Tahoma"/>
            <family val="2"/>
          </rPr>
          <t>Please fill in here</t>
        </r>
      </text>
    </comment>
    <comment ref="J31" authorId="0" shapeId="0" xr:uid="{2FF85478-6980-4D58-BA6C-017F71894E52}">
      <text>
        <r>
          <rPr>
            <b/>
            <sz val="9"/>
            <color indexed="81"/>
            <rFont val="Tahoma"/>
            <family val="2"/>
          </rPr>
          <t xml:space="preserve">Sila isi di sini
</t>
        </r>
        <r>
          <rPr>
            <b/>
            <i/>
            <sz val="9"/>
            <color indexed="81"/>
            <rFont val="Tahoma"/>
            <family val="2"/>
          </rPr>
          <t>Please fill in here</t>
        </r>
      </text>
    </comment>
    <comment ref="I32" authorId="0" shapeId="0" xr:uid="{F25BE96F-A28F-49F8-ABC4-80738820BECC}">
      <text>
        <r>
          <rPr>
            <b/>
            <sz val="9"/>
            <color indexed="81"/>
            <rFont val="Tahoma"/>
            <family val="2"/>
          </rPr>
          <t xml:space="preserve">Sila isi di sini
</t>
        </r>
        <r>
          <rPr>
            <b/>
            <i/>
            <sz val="9"/>
            <color indexed="81"/>
            <rFont val="Tahoma"/>
            <family val="2"/>
          </rPr>
          <t>Please fill in here</t>
        </r>
      </text>
    </comment>
    <comment ref="J32" authorId="0" shapeId="0" xr:uid="{CCB9AF75-237A-41BC-8A4D-1520D1076EBA}">
      <text>
        <r>
          <rPr>
            <b/>
            <sz val="9"/>
            <color indexed="81"/>
            <rFont val="Tahoma"/>
            <family val="2"/>
          </rPr>
          <t xml:space="preserve">Sila isi di sini
</t>
        </r>
        <r>
          <rPr>
            <b/>
            <i/>
            <sz val="9"/>
            <color indexed="81"/>
            <rFont val="Tahoma"/>
            <family val="2"/>
          </rPr>
          <t>Please fill in here</t>
        </r>
      </text>
    </comment>
    <comment ref="I33" authorId="0" shapeId="0" xr:uid="{CEC68277-94F4-455C-95D4-9D59C199DB40}">
      <text>
        <r>
          <rPr>
            <b/>
            <sz val="9"/>
            <color indexed="81"/>
            <rFont val="Tahoma"/>
            <family val="2"/>
          </rPr>
          <t xml:space="preserve">Sila isi di sini
</t>
        </r>
        <r>
          <rPr>
            <b/>
            <i/>
            <sz val="9"/>
            <color indexed="81"/>
            <rFont val="Tahoma"/>
            <family val="2"/>
          </rPr>
          <t>Please fill in here</t>
        </r>
      </text>
    </comment>
    <comment ref="J33" authorId="0" shapeId="0" xr:uid="{28B945F8-B87F-403D-A703-B55EB4D07644}">
      <text>
        <r>
          <rPr>
            <b/>
            <sz val="9"/>
            <color indexed="81"/>
            <rFont val="Tahoma"/>
            <family val="2"/>
          </rPr>
          <t xml:space="preserve">Sila isi di sini
</t>
        </r>
        <r>
          <rPr>
            <b/>
            <i/>
            <sz val="9"/>
            <color indexed="81"/>
            <rFont val="Tahoma"/>
            <family val="2"/>
          </rPr>
          <t>Please fill in here</t>
        </r>
      </text>
    </comment>
    <comment ref="I34" authorId="0" shapeId="0" xr:uid="{E7F4B28C-8285-4E35-A638-E2C190F66F6A}">
      <text>
        <r>
          <rPr>
            <b/>
            <sz val="9"/>
            <color indexed="81"/>
            <rFont val="Tahoma"/>
            <family val="2"/>
          </rPr>
          <t xml:space="preserve">Sila isi di sini
</t>
        </r>
        <r>
          <rPr>
            <b/>
            <i/>
            <sz val="9"/>
            <color indexed="81"/>
            <rFont val="Tahoma"/>
            <family val="2"/>
          </rPr>
          <t>Please fill in here</t>
        </r>
      </text>
    </comment>
    <comment ref="J34" authorId="0" shapeId="0" xr:uid="{E3DE8A6F-82F9-4886-AB63-E6E68E41F513}">
      <text>
        <r>
          <rPr>
            <b/>
            <sz val="9"/>
            <color indexed="81"/>
            <rFont val="Tahoma"/>
            <family val="2"/>
          </rPr>
          <t xml:space="preserve">Sila isi di sini
</t>
        </r>
        <r>
          <rPr>
            <b/>
            <i/>
            <sz val="9"/>
            <color indexed="81"/>
            <rFont val="Tahoma"/>
            <family val="2"/>
          </rPr>
          <t>Please fill in here</t>
        </r>
      </text>
    </comment>
    <comment ref="I35" authorId="0" shapeId="0" xr:uid="{AE7B33FF-A92D-466D-9DA3-5A1E01059144}">
      <text>
        <r>
          <rPr>
            <b/>
            <sz val="9"/>
            <color indexed="81"/>
            <rFont val="Tahoma"/>
            <family val="2"/>
          </rPr>
          <t xml:space="preserve">Sila isi di sini
</t>
        </r>
        <r>
          <rPr>
            <b/>
            <i/>
            <sz val="9"/>
            <color indexed="81"/>
            <rFont val="Tahoma"/>
            <family val="2"/>
          </rPr>
          <t>Please fill in here</t>
        </r>
      </text>
    </comment>
    <comment ref="J35" authorId="0" shapeId="0" xr:uid="{3EA4909B-4502-4AA2-8D62-A321B13E92C6}">
      <text>
        <r>
          <rPr>
            <b/>
            <sz val="9"/>
            <color indexed="81"/>
            <rFont val="Tahoma"/>
            <family val="2"/>
          </rPr>
          <t xml:space="preserve">Sila isi di sini
</t>
        </r>
        <r>
          <rPr>
            <b/>
            <i/>
            <sz val="9"/>
            <color indexed="81"/>
            <rFont val="Tahoma"/>
            <family val="2"/>
          </rPr>
          <t>Please fill in here</t>
        </r>
      </text>
    </comment>
    <comment ref="I36" authorId="0" shapeId="0" xr:uid="{FEAF7FEB-0AB6-4516-BC2A-E2F5BB5FF2B9}">
      <text>
        <r>
          <rPr>
            <b/>
            <sz val="9"/>
            <color indexed="81"/>
            <rFont val="Tahoma"/>
            <family val="2"/>
          </rPr>
          <t xml:space="preserve">Sila isi di sini
</t>
        </r>
        <r>
          <rPr>
            <b/>
            <i/>
            <sz val="9"/>
            <color indexed="81"/>
            <rFont val="Tahoma"/>
            <family val="2"/>
          </rPr>
          <t>Please fill in here</t>
        </r>
      </text>
    </comment>
    <comment ref="J36" authorId="0" shapeId="0" xr:uid="{92E77DCE-F7D1-4124-AAE0-D46B9B09C25B}">
      <text>
        <r>
          <rPr>
            <b/>
            <sz val="9"/>
            <color indexed="81"/>
            <rFont val="Tahoma"/>
            <family val="2"/>
          </rPr>
          <t xml:space="preserve">Sila isi di sini
</t>
        </r>
        <r>
          <rPr>
            <b/>
            <i/>
            <sz val="9"/>
            <color indexed="81"/>
            <rFont val="Tahoma"/>
            <family val="2"/>
          </rPr>
          <t>Please fill in here</t>
        </r>
      </text>
    </comment>
    <comment ref="I37" authorId="0" shapeId="0" xr:uid="{FA5A5AC4-3F75-4193-A78F-8FC0E0F4DAD1}">
      <text>
        <r>
          <rPr>
            <b/>
            <sz val="9"/>
            <color indexed="81"/>
            <rFont val="Tahoma"/>
            <family val="2"/>
          </rPr>
          <t xml:space="preserve">Sila isi di sini
</t>
        </r>
        <r>
          <rPr>
            <b/>
            <i/>
            <sz val="9"/>
            <color indexed="81"/>
            <rFont val="Tahoma"/>
            <family val="2"/>
          </rPr>
          <t>Please fill in here</t>
        </r>
      </text>
    </comment>
    <comment ref="J37" authorId="0" shapeId="0" xr:uid="{1CCE5C41-D352-4540-98F3-54BC87AA86D7}">
      <text>
        <r>
          <rPr>
            <b/>
            <sz val="9"/>
            <color indexed="81"/>
            <rFont val="Tahoma"/>
            <family val="2"/>
          </rPr>
          <t xml:space="preserve">Sila isi di sini
</t>
        </r>
        <r>
          <rPr>
            <b/>
            <i/>
            <sz val="9"/>
            <color indexed="81"/>
            <rFont val="Tahoma"/>
            <family val="2"/>
          </rPr>
          <t>Please fill in here</t>
        </r>
      </text>
    </comment>
    <comment ref="I38" authorId="0" shapeId="0" xr:uid="{33C60BFA-2B5D-4ADD-A8FD-8AA59EC56E16}">
      <text>
        <r>
          <rPr>
            <b/>
            <sz val="9"/>
            <color indexed="81"/>
            <rFont val="Tahoma"/>
            <family val="2"/>
          </rPr>
          <t xml:space="preserve">Sila isi di sini
</t>
        </r>
        <r>
          <rPr>
            <b/>
            <i/>
            <sz val="9"/>
            <color indexed="81"/>
            <rFont val="Tahoma"/>
            <family val="2"/>
          </rPr>
          <t>Please fill in here</t>
        </r>
      </text>
    </comment>
    <comment ref="J38" authorId="0" shapeId="0" xr:uid="{4B2684AF-91AD-4F4D-8EC1-23D9BF0CD2B7}">
      <text>
        <r>
          <rPr>
            <b/>
            <sz val="9"/>
            <color indexed="81"/>
            <rFont val="Tahoma"/>
            <family val="2"/>
          </rPr>
          <t xml:space="preserve">Sila isi di sini
</t>
        </r>
        <r>
          <rPr>
            <b/>
            <i/>
            <sz val="9"/>
            <color indexed="81"/>
            <rFont val="Tahoma"/>
            <family val="2"/>
          </rPr>
          <t>Please fill in here</t>
        </r>
      </text>
    </comment>
    <comment ref="I39" authorId="0" shapeId="0" xr:uid="{DF96327B-932C-410A-9931-34816B82EDCC}">
      <text>
        <r>
          <rPr>
            <b/>
            <sz val="9"/>
            <color indexed="81"/>
            <rFont val="Tahoma"/>
            <family val="2"/>
          </rPr>
          <t xml:space="preserve">Sila isi di sini
</t>
        </r>
        <r>
          <rPr>
            <b/>
            <i/>
            <sz val="9"/>
            <color indexed="81"/>
            <rFont val="Tahoma"/>
            <family val="2"/>
          </rPr>
          <t>Please fill in here</t>
        </r>
      </text>
    </comment>
    <comment ref="J39" authorId="0" shapeId="0" xr:uid="{79C27905-BAFC-4114-A408-E1793BBE3E2E}">
      <text>
        <r>
          <rPr>
            <b/>
            <sz val="9"/>
            <color indexed="81"/>
            <rFont val="Tahoma"/>
            <family val="2"/>
          </rPr>
          <t xml:space="preserve">Sila isi di sini
</t>
        </r>
        <r>
          <rPr>
            <b/>
            <i/>
            <sz val="9"/>
            <color indexed="81"/>
            <rFont val="Tahoma"/>
            <family val="2"/>
          </rPr>
          <t>Please fill in here</t>
        </r>
      </text>
    </comment>
    <comment ref="I40" authorId="0" shapeId="0" xr:uid="{62E40856-C444-48A4-8D8B-D6874B8F0F7E}">
      <text>
        <r>
          <rPr>
            <b/>
            <sz val="9"/>
            <color indexed="81"/>
            <rFont val="Tahoma"/>
            <family val="2"/>
          </rPr>
          <t xml:space="preserve">Sila isi di sini
</t>
        </r>
        <r>
          <rPr>
            <b/>
            <i/>
            <sz val="9"/>
            <color indexed="81"/>
            <rFont val="Tahoma"/>
            <family val="2"/>
          </rPr>
          <t>Please fill in here</t>
        </r>
      </text>
    </comment>
    <comment ref="J40" authorId="0" shapeId="0" xr:uid="{5D264E27-AE46-47BB-AEF5-D0868CDCBD7E}">
      <text>
        <r>
          <rPr>
            <b/>
            <sz val="9"/>
            <color indexed="81"/>
            <rFont val="Tahoma"/>
            <family val="2"/>
          </rPr>
          <t xml:space="preserve">Sila isi di sini
</t>
        </r>
        <r>
          <rPr>
            <b/>
            <i/>
            <sz val="9"/>
            <color indexed="81"/>
            <rFont val="Tahoma"/>
            <family val="2"/>
          </rPr>
          <t>Please fill in here</t>
        </r>
      </text>
    </comment>
    <comment ref="I57" authorId="0" shapeId="0" xr:uid="{F94B50A3-BBD0-4147-9811-4BF6DE38A1A5}">
      <text>
        <r>
          <rPr>
            <b/>
            <sz val="9"/>
            <color indexed="81"/>
            <rFont val="Tahoma"/>
            <family val="2"/>
          </rPr>
          <t xml:space="preserve">Sila isi di sini
</t>
        </r>
        <r>
          <rPr>
            <b/>
            <i/>
            <sz val="9"/>
            <color indexed="81"/>
            <rFont val="Tahoma"/>
            <family val="2"/>
          </rPr>
          <t>Please fill in here</t>
        </r>
      </text>
    </comment>
    <comment ref="J57" authorId="0" shapeId="0" xr:uid="{9A1D8E08-3FD9-4BEE-AC3B-7D7F1A5496BD}">
      <text>
        <r>
          <rPr>
            <b/>
            <sz val="9"/>
            <color indexed="81"/>
            <rFont val="Tahoma"/>
            <family val="2"/>
          </rPr>
          <t xml:space="preserve">Sila isi di sini
</t>
        </r>
        <r>
          <rPr>
            <b/>
            <i/>
            <sz val="9"/>
            <color indexed="81"/>
            <rFont val="Tahoma"/>
            <family val="2"/>
          </rPr>
          <t>Please fill in here</t>
        </r>
      </text>
    </comment>
    <comment ref="I58" authorId="0" shapeId="0" xr:uid="{E1EC5A47-BCE2-4E42-97F7-C453F714A6A6}">
      <text>
        <r>
          <rPr>
            <b/>
            <sz val="9"/>
            <color indexed="81"/>
            <rFont val="Tahoma"/>
            <family val="2"/>
          </rPr>
          <t xml:space="preserve">Sila isi di sini
</t>
        </r>
        <r>
          <rPr>
            <b/>
            <i/>
            <sz val="9"/>
            <color indexed="81"/>
            <rFont val="Tahoma"/>
            <family val="2"/>
          </rPr>
          <t>Please fill in here</t>
        </r>
      </text>
    </comment>
    <comment ref="J58" authorId="0" shapeId="0" xr:uid="{858127F4-7A4A-468B-AD37-7D596B6CE5A0}">
      <text>
        <r>
          <rPr>
            <b/>
            <sz val="9"/>
            <color indexed="81"/>
            <rFont val="Tahoma"/>
            <family val="2"/>
          </rPr>
          <t xml:space="preserve">Sila isi di sini
</t>
        </r>
        <r>
          <rPr>
            <b/>
            <i/>
            <sz val="9"/>
            <color indexed="81"/>
            <rFont val="Tahoma"/>
            <family val="2"/>
          </rPr>
          <t>Please fill in here</t>
        </r>
      </text>
    </comment>
    <comment ref="I59" authorId="0" shapeId="0" xr:uid="{2519B298-C650-4ABB-9569-A9347471927E}">
      <text>
        <r>
          <rPr>
            <b/>
            <sz val="9"/>
            <color indexed="81"/>
            <rFont val="Tahoma"/>
            <family val="2"/>
          </rPr>
          <t xml:space="preserve">Sila isi di sini
</t>
        </r>
        <r>
          <rPr>
            <b/>
            <i/>
            <sz val="9"/>
            <color indexed="81"/>
            <rFont val="Tahoma"/>
            <family val="2"/>
          </rPr>
          <t>Please fill in here</t>
        </r>
      </text>
    </comment>
    <comment ref="J59" authorId="0" shapeId="0" xr:uid="{BE180E0F-54EC-4283-9DBC-F1D652A5E75B}">
      <text>
        <r>
          <rPr>
            <b/>
            <sz val="9"/>
            <color indexed="81"/>
            <rFont val="Tahoma"/>
            <family val="2"/>
          </rPr>
          <t xml:space="preserve">Sila isi di sini
</t>
        </r>
        <r>
          <rPr>
            <b/>
            <i/>
            <sz val="9"/>
            <color indexed="81"/>
            <rFont val="Tahoma"/>
            <family val="2"/>
          </rPr>
          <t>Please fill in here</t>
        </r>
      </text>
    </comment>
    <comment ref="I60" authorId="0" shapeId="0" xr:uid="{65BABDA9-C375-49D0-85FB-A7EB95394BB4}">
      <text>
        <r>
          <rPr>
            <b/>
            <sz val="9"/>
            <color indexed="81"/>
            <rFont val="Tahoma"/>
            <family val="2"/>
          </rPr>
          <t xml:space="preserve">Sila isi di sini
</t>
        </r>
        <r>
          <rPr>
            <b/>
            <i/>
            <sz val="9"/>
            <color indexed="81"/>
            <rFont val="Tahoma"/>
            <family val="2"/>
          </rPr>
          <t>Please fill in here</t>
        </r>
      </text>
    </comment>
    <comment ref="J60" authorId="0" shapeId="0" xr:uid="{79500BE7-7113-483E-AA6B-D53734BFE284}">
      <text>
        <r>
          <rPr>
            <b/>
            <sz val="9"/>
            <color indexed="81"/>
            <rFont val="Tahoma"/>
            <family val="2"/>
          </rPr>
          <t xml:space="preserve">Sila isi di sini
</t>
        </r>
        <r>
          <rPr>
            <b/>
            <i/>
            <sz val="9"/>
            <color indexed="81"/>
            <rFont val="Tahoma"/>
            <family val="2"/>
          </rPr>
          <t>Please fill in here</t>
        </r>
      </text>
    </comment>
    <comment ref="I61" authorId="0" shapeId="0" xr:uid="{E73D537F-82F8-4D60-B79E-74B4F78AB832}">
      <text>
        <r>
          <rPr>
            <b/>
            <sz val="9"/>
            <color indexed="81"/>
            <rFont val="Tahoma"/>
            <family val="2"/>
          </rPr>
          <t xml:space="preserve">Sila isi di sini
</t>
        </r>
        <r>
          <rPr>
            <b/>
            <i/>
            <sz val="9"/>
            <color indexed="81"/>
            <rFont val="Tahoma"/>
            <family val="2"/>
          </rPr>
          <t>Please fill in here</t>
        </r>
      </text>
    </comment>
    <comment ref="J61" authorId="0" shapeId="0" xr:uid="{9D156991-DFC7-4DFC-900E-4236454FB14F}">
      <text>
        <r>
          <rPr>
            <b/>
            <sz val="9"/>
            <color indexed="81"/>
            <rFont val="Tahoma"/>
            <family val="2"/>
          </rPr>
          <t xml:space="preserve">Sila isi di sini
</t>
        </r>
        <r>
          <rPr>
            <b/>
            <i/>
            <sz val="9"/>
            <color indexed="81"/>
            <rFont val="Tahoma"/>
            <family val="2"/>
          </rPr>
          <t>Please fill in here</t>
        </r>
      </text>
    </comment>
    <comment ref="I62" authorId="0" shapeId="0" xr:uid="{50CD7EDE-D4AA-4D39-8534-4B9B7355EBE2}">
      <text>
        <r>
          <rPr>
            <b/>
            <sz val="9"/>
            <color indexed="81"/>
            <rFont val="Tahoma"/>
            <family val="2"/>
          </rPr>
          <t xml:space="preserve">Sila isi di sini
</t>
        </r>
        <r>
          <rPr>
            <b/>
            <i/>
            <sz val="9"/>
            <color indexed="81"/>
            <rFont val="Tahoma"/>
            <family val="2"/>
          </rPr>
          <t>Please fill in here</t>
        </r>
      </text>
    </comment>
    <comment ref="J62" authorId="0" shapeId="0" xr:uid="{670B713C-6672-4C0B-8E45-C8B4A5532A3B}">
      <text>
        <r>
          <rPr>
            <b/>
            <sz val="9"/>
            <color indexed="81"/>
            <rFont val="Tahoma"/>
            <family val="2"/>
          </rPr>
          <t xml:space="preserve">Sila isi di sini
</t>
        </r>
        <r>
          <rPr>
            <b/>
            <i/>
            <sz val="9"/>
            <color indexed="81"/>
            <rFont val="Tahoma"/>
            <family val="2"/>
          </rPr>
          <t>Please fill in here</t>
        </r>
      </text>
    </comment>
    <comment ref="I63" authorId="0" shapeId="0" xr:uid="{120E3ECD-195B-4E8F-8614-02A53EC13C52}">
      <text>
        <r>
          <rPr>
            <b/>
            <sz val="9"/>
            <color indexed="81"/>
            <rFont val="Tahoma"/>
            <family val="2"/>
          </rPr>
          <t xml:space="preserve">Sila isi di sini
</t>
        </r>
        <r>
          <rPr>
            <b/>
            <i/>
            <sz val="9"/>
            <color indexed="81"/>
            <rFont val="Tahoma"/>
            <family val="2"/>
          </rPr>
          <t>Please fill in here</t>
        </r>
      </text>
    </comment>
    <comment ref="J63" authorId="0" shapeId="0" xr:uid="{33CE1800-DC4F-4AD5-82B9-5331D591CB50}">
      <text>
        <r>
          <rPr>
            <b/>
            <sz val="9"/>
            <color indexed="81"/>
            <rFont val="Tahoma"/>
            <family val="2"/>
          </rPr>
          <t xml:space="preserve">Sila isi di sini
</t>
        </r>
        <r>
          <rPr>
            <b/>
            <i/>
            <sz val="9"/>
            <color indexed="81"/>
            <rFont val="Tahoma"/>
            <family val="2"/>
          </rPr>
          <t>Please fill in here</t>
        </r>
      </text>
    </comment>
    <comment ref="I64" authorId="0" shapeId="0" xr:uid="{FFA2A93D-8A73-40D1-B456-56D5E9A29A22}">
      <text>
        <r>
          <rPr>
            <b/>
            <sz val="9"/>
            <color indexed="81"/>
            <rFont val="Tahoma"/>
            <family val="2"/>
          </rPr>
          <t xml:space="preserve">Sila isi di sini
</t>
        </r>
        <r>
          <rPr>
            <b/>
            <i/>
            <sz val="9"/>
            <color indexed="81"/>
            <rFont val="Tahoma"/>
            <family val="2"/>
          </rPr>
          <t>Please fill in here</t>
        </r>
      </text>
    </comment>
    <comment ref="J64" authorId="0" shapeId="0" xr:uid="{00EECC85-D214-4C6D-9E36-E36F6DEAD70A}">
      <text>
        <r>
          <rPr>
            <b/>
            <sz val="9"/>
            <color indexed="81"/>
            <rFont val="Tahoma"/>
            <family val="2"/>
          </rPr>
          <t xml:space="preserve">Sila isi di sini
</t>
        </r>
        <r>
          <rPr>
            <b/>
            <i/>
            <sz val="9"/>
            <color indexed="81"/>
            <rFont val="Tahoma"/>
            <family val="2"/>
          </rPr>
          <t>Please fill in here</t>
        </r>
      </text>
    </comment>
    <comment ref="I65" authorId="0" shapeId="0" xr:uid="{A769FB38-500B-4503-931A-B00128D32CEC}">
      <text>
        <r>
          <rPr>
            <b/>
            <sz val="9"/>
            <color indexed="81"/>
            <rFont val="Tahoma"/>
            <family val="2"/>
          </rPr>
          <t xml:space="preserve">Sila isi di sini
</t>
        </r>
        <r>
          <rPr>
            <b/>
            <i/>
            <sz val="9"/>
            <color indexed="81"/>
            <rFont val="Tahoma"/>
            <family val="2"/>
          </rPr>
          <t>Please fill in here</t>
        </r>
      </text>
    </comment>
    <comment ref="J65" authorId="0" shapeId="0" xr:uid="{E259B64D-B2E2-4851-A00D-2B5F8D7D6298}">
      <text>
        <r>
          <rPr>
            <b/>
            <sz val="9"/>
            <color indexed="81"/>
            <rFont val="Tahoma"/>
            <family val="2"/>
          </rPr>
          <t xml:space="preserve">Sila isi di sini
</t>
        </r>
        <r>
          <rPr>
            <b/>
            <i/>
            <sz val="9"/>
            <color indexed="81"/>
            <rFont val="Tahoma"/>
            <family val="2"/>
          </rPr>
          <t>Please fill in here</t>
        </r>
      </text>
    </comment>
    <comment ref="I66" authorId="0" shapeId="0" xr:uid="{153831F5-2007-4965-BD1D-F1D8FCDF5CB3}">
      <text>
        <r>
          <rPr>
            <b/>
            <sz val="9"/>
            <color indexed="81"/>
            <rFont val="Tahoma"/>
            <family val="2"/>
          </rPr>
          <t xml:space="preserve">Sila isi di sini
</t>
        </r>
        <r>
          <rPr>
            <b/>
            <i/>
            <sz val="9"/>
            <color indexed="81"/>
            <rFont val="Tahoma"/>
            <family val="2"/>
          </rPr>
          <t>Please fill in here</t>
        </r>
      </text>
    </comment>
    <comment ref="J66" authorId="0" shapeId="0" xr:uid="{ABB2C8C8-720D-4016-AE1B-C4E0AA95495B}">
      <text>
        <r>
          <rPr>
            <b/>
            <sz val="9"/>
            <color indexed="81"/>
            <rFont val="Tahoma"/>
            <family val="2"/>
          </rPr>
          <t xml:space="preserve">Sila isi di sini
</t>
        </r>
        <r>
          <rPr>
            <b/>
            <i/>
            <sz val="9"/>
            <color indexed="81"/>
            <rFont val="Tahoma"/>
            <family val="2"/>
          </rPr>
          <t>Please fill in here</t>
        </r>
      </text>
    </comment>
    <comment ref="I67" authorId="0" shapeId="0" xr:uid="{AE9D4276-F6C6-4259-B992-1CEF893D0311}">
      <text>
        <r>
          <rPr>
            <b/>
            <sz val="9"/>
            <color indexed="81"/>
            <rFont val="Tahoma"/>
            <family val="2"/>
          </rPr>
          <t xml:space="preserve">Sila isi di sini
</t>
        </r>
        <r>
          <rPr>
            <b/>
            <i/>
            <sz val="9"/>
            <color indexed="81"/>
            <rFont val="Tahoma"/>
            <family val="2"/>
          </rPr>
          <t>Please fill in here</t>
        </r>
      </text>
    </comment>
    <comment ref="J67" authorId="0" shapeId="0" xr:uid="{FC1220E0-27F8-4E0E-AFC0-CA00E15EC0B9}">
      <text>
        <r>
          <rPr>
            <b/>
            <sz val="9"/>
            <color indexed="81"/>
            <rFont val="Tahoma"/>
            <family val="2"/>
          </rPr>
          <t xml:space="preserve">Sila isi di sini
</t>
        </r>
        <r>
          <rPr>
            <b/>
            <i/>
            <sz val="9"/>
            <color indexed="81"/>
            <rFont val="Tahoma"/>
            <family val="2"/>
          </rPr>
          <t>Please fill in here</t>
        </r>
      </text>
    </comment>
    <comment ref="I68" authorId="0" shapeId="0" xr:uid="{45E3FE11-55B8-4C9A-91AE-EA7308F743BB}">
      <text>
        <r>
          <rPr>
            <b/>
            <sz val="9"/>
            <color indexed="81"/>
            <rFont val="Tahoma"/>
            <family val="2"/>
          </rPr>
          <t xml:space="preserve">Sila isi di sini
</t>
        </r>
        <r>
          <rPr>
            <b/>
            <i/>
            <sz val="9"/>
            <color indexed="81"/>
            <rFont val="Tahoma"/>
            <family val="2"/>
          </rPr>
          <t>Please fill in here</t>
        </r>
      </text>
    </comment>
    <comment ref="J68" authorId="0" shapeId="0" xr:uid="{10E12BC6-1703-472C-898F-01853455143A}">
      <text>
        <r>
          <rPr>
            <b/>
            <sz val="9"/>
            <color indexed="81"/>
            <rFont val="Tahoma"/>
            <family val="2"/>
          </rPr>
          <t xml:space="preserve">Sila isi di sini
</t>
        </r>
        <r>
          <rPr>
            <b/>
            <i/>
            <sz val="9"/>
            <color indexed="81"/>
            <rFont val="Tahoma"/>
            <family val="2"/>
          </rPr>
          <t>Please fill in here</t>
        </r>
      </text>
    </comment>
    <comment ref="I69" authorId="0" shapeId="0" xr:uid="{710EC1F5-03D7-409F-8EE9-6A3C9583815B}">
      <text>
        <r>
          <rPr>
            <b/>
            <sz val="9"/>
            <color indexed="81"/>
            <rFont val="Tahoma"/>
            <family val="2"/>
          </rPr>
          <t xml:space="preserve">Sila isi di sini
</t>
        </r>
        <r>
          <rPr>
            <b/>
            <i/>
            <sz val="9"/>
            <color indexed="81"/>
            <rFont val="Tahoma"/>
            <family val="2"/>
          </rPr>
          <t>Please fill in here</t>
        </r>
      </text>
    </comment>
    <comment ref="J69" authorId="0" shapeId="0" xr:uid="{ACDFED39-B878-4114-9D8E-8A8957F06128}">
      <text>
        <r>
          <rPr>
            <b/>
            <sz val="9"/>
            <color indexed="81"/>
            <rFont val="Tahoma"/>
            <family val="2"/>
          </rPr>
          <t xml:space="preserve">Sila isi di sini
</t>
        </r>
        <r>
          <rPr>
            <b/>
            <i/>
            <sz val="9"/>
            <color indexed="81"/>
            <rFont val="Tahoma"/>
            <family val="2"/>
          </rPr>
          <t>Please fill in here</t>
        </r>
      </text>
    </comment>
    <comment ref="I70" authorId="0" shapeId="0" xr:uid="{510C464A-4343-4D25-8A49-D0F2C6FD9D82}">
      <text>
        <r>
          <rPr>
            <b/>
            <sz val="9"/>
            <color indexed="81"/>
            <rFont val="Tahoma"/>
            <family val="2"/>
          </rPr>
          <t xml:space="preserve">Sila isi di sini
</t>
        </r>
        <r>
          <rPr>
            <b/>
            <i/>
            <sz val="9"/>
            <color indexed="81"/>
            <rFont val="Tahoma"/>
            <family val="2"/>
          </rPr>
          <t>Please fill in here</t>
        </r>
      </text>
    </comment>
    <comment ref="J70" authorId="0" shapeId="0" xr:uid="{97FF6DA7-52BE-45A9-BAAE-EE89211A9C44}">
      <text>
        <r>
          <rPr>
            <b/>
            <sz val="9"/>
            <color indexed="81"/>
            <rFont val="Tahoma"/>
            <family val="2"/>
          </rPr>
          <t xml:space="preserve">Sila isi di sini
</t>
        </r>
        <r>
          <rPr>
            <b/>
            <i/>
            <sz val="9"/>
            <color indexed="81"/>
            <rFont val="Tahoma"/>
            <family val="2"/>
          </rPr>
          <t>Please fill in here</t>
        </r>
      </text>
    </comment>
    <comment ref="I71" authorId="0" shapeId="0" xr:uid="{D128C714-3C5B-4C8E-A9E0-32BA14E1BCC2}">
      <text>
        <r>
          <rPr>
            <b/>
            <sz val="9"/>
            <color indexed="81"/>
            <rFont val="Tahoma"/>
            <family val="2"/>
          </rPr>
          <t xml:space="preserve">Sila isi di sini
</t>
        </r>
        <r>
          <rPr>
            <b/>
            <i/>
            <sz val="9"/>
            <color indexed="81"/>
            <rFont val="Tahoma"/>
            <family val="2"/>
          </rPr>
          <t>Please fill in here</t>
        </r>
      </text>
    </comment>
    <comment ref="J71" authorId="0" shapeId="0" xr:uid="{44EB150B-AAC8-45CF-94E6-D64FFC754A35}">
      <text>
        <r>
          <rPr>
            <b/>
            <sz val="9"/>
            <color indexed="81"/>
            <rFont val="Tahoma"/>
            <family val="2"/>
          </rPr>
          <t xml:space="preserve">Sila isi di sini
</t>
        </r>
        <r>
          <rPr>
            <b/>
            <i/>
            <sz val="9"/>
            <color indexed="81"/>
            <rFont val="Tahoma"/>
            <family val="2"/>
          </rPr>
          <t>Please fill in here</t>
        </r>
      </text>
    </comment>
    <comment ref="I72" authorId="0" shapeId="0" xr:uid="{2B145645-97A1-488D-9271-45C4A837418F}">
      <text>
        <r>
          <rPr>
            <b/>
            <sz val="9"/>
            <color indexed="81"/>
            <rFont val="Tahoma"/>
            <family val="2"/>
          </rPr>
          <t xml:space="preserve">Sila isi di sini
</t>
        </r>
        <r>
          <rPr>
            <b/>
            <i/>
            <sz val="9"/>
            <color indexed="81"/>
            <rFont val="Tahoma"/>
            <family val="2"/>
          </rPr>
          <t>Please fill in here</t>
        </r>
      </text>
    </comment>
    <comment ref="J72" authorId="0" shapeId="0" xr:uid="{7EEC10EF-FB77-405F-952B-C53256A5B9BE}">
      <text>
        <r>
          <rPr>
            <b/>
            <sz val="9"/>
            <color indexed="81"/>
            <rFont val="Tahoma"/>
            <family val="2"/>
          </rPr>
          <t xml:space="preserve">Sila isi di sini
</t>
        </r>
        <r>
          <rPr>
            <b/>
            <i/>
            <sz val="9"/>
            <color indexed="81"/>
            <rFont val="Tahoma"/>
            <family val="2"/>
          </rPr>
          <t>Please fill in here</t>
        </r>
      </text>
    </comment>
    <comment ref="I73" authorId="0" shapeId="0" xr:uid="{92E7E65F-FBBF-4B2D-BC26-0786C2D78368}">
      <text>
        <r>
          <rPr>
            <b/>
            <sz val="9"/>
            <color indexed="81"/>
            <rFont val="Tahoma"/>
            <family val="2"/>
          </rPr>
          <t xml:space="preserve">Sila isi di sini
</t>
        </r>
        <r>
          <rPr>
            <b/>
            <i/>
            <sz val="9"/>
            <color indexed="81"/>
            <rFont val="Tahoma"/>
            <family val="2"/>
          </rPr>
          <t>Please fill in here</t>
        </r>
      </text>
    </comment>
    <comment ref="J73" authorId="0" shapeId="0" xr:uid="{E0C4BE07-6435-4ECA-97A8-9135551A0CC9}">
      <text>
        <r>
          <rPr>
            <b/>
            <sz val="9"/>
            <color indexed="81"/>
            <rFont val="Tahoma"/>
            <family val="2"/>
          </rPr>
          <t xml:space="preserve">Sila isi di sini
</t>
        </r>
        <r>
          <rPr>
            <b/>
            <i/>
            <sz val="9"/>
            <color indexed="81"/>
            <rFont val="Tahoma"/>
            <family val="2"/>
          </rPr>
          <t>Please fill in here</t>
        </r>
      </text>
    </comment>
    <comment ref="I74" authorId="0" shapeId="0" xr:uid="{C647DC60-4513-4C5F-8B05-2D35491D7415}">
      <text>
        <r>
          <rPr>
            <b/>
            <sz val="9"/>
            <color indexed="81"/>
            <rFont val="Tahoma"/>
            <family val="2"/>
          </rPr>
          <t xml:space="preserve">Sila isi di sini
</t>
        </r>
        <r>
          <rPr>
            <b/>
            <i/>
            <sz val="9"/>
            <color indexed="81"/>
            <rFont val="Tahoma"/>
            <family val="2"/>
          </rPr>
          <t>Please fill in here</t>
        </r>
      </text>
    </comment>
    <comment ref="J74" authorId="0" shapeId="0" xr:uid="{CB6FCCA7-A589-4D88-999E-473F826591BC}">
      <text>
        <r>
          <rPr>
            <b/>
            <sz val="9"/>
            <color indexed="81"/>
            <rFont val="Tahoma"/>
            <family val="2"/>
          </rPr>
          <t xml:space="preserve">Sila isi di sini
</t>
        </r>
        <r>
          <rPr>
            <b/>
            <i/>
            <sz val="9"/>
            <color indexed="81"/>
            <rFont val="Tahoma"/>
            <family val="2"/>
          </rPr>
          <t>Please fill in here</t>
        </r>
      </text>
    </comment>
    <comment ref="I75" authorId="0" shapeId="0" xr:uid="{B5ABC505-FB37-47FF-B964-610C69CC1253}">
      <text>
        <r>
          <rPr>
            <b/>
            <sz val="9"/>
            <color indexed="81"/>
            <rFont val="Tahoma"/>
            <family val="2"/>
          </rPr>
          <t xml:space="preserve">Sila isi di sini
</t>
        </r>
        <r>
          <rPr>
            <b/>
            <i/>
            <sz val="9"/>
            <color indexed="81"/>
            <rFont val="Tahoma"/>
            <family val="2"/>
          </rPr>
          <t>Please fill in here</t>
        </r>
      </text>
    </comment>
    <comment ref="J75" authorId="0" shapeId="0" xr:uid="{5EA406DE-F356-459B-BAD9-E1E1284B9837}">
      <text>
        <r>
          <rPr>
            <b/>
            <sz val="9"/>
            <color indexed="81"/>
            <rFont val="Tahoma"/>
            <family val="2"/>
          </rPr>
          <t xml:space="preserve">Sila isi di sini
</t>
        </r>
        <r>
          <rPr>
            <b/>
            <i/>
            <sz val="9"/>
            <color indexed="81"/>
            <rFont val="Tahoma"/>
            <family val="2"/>
          </rPr>
          <t>Please fill in here</t>
        </r>
      </text>
    </comment>
    <comment ref="I76" authorId="0" shapeId="0" xr:uid="{BF76A277-C94C-41D9-A709-458A8C7850B0}">
      <text>
        <r>
          <rPr>
            <b/>
            <sz val="9"/>
            <color indexed="81"/>
            <rFont val="Tahoma"/>
            <family val="2"/>
          </rPr>
          <t xml:space="preserve">Sila isi di sini
</t>
        </r>
        <r>
          <rPr>
            <b/>
            <i/>
            <sz val="9"/>
            <color indexed="81"/>
            <rFont val="Tahoma"/>
            <family val="2"/>
          </rPr>
          <t>Please fill in here</t>
        </r>
      </text>
    </comment>
    <comment ref="J76" authorId="0" shapeId="0" xr:uid="{F44B6897-D443-4040-9479-B005C8730395}">
      <text>
        <r>
          <rPr>
            <b/>
            <sz val="9"/>
            <color indexed="81"/>
            <rFont val="Tahoma"/>
            <family val="2"/>
          </rPr>
          <t xml:space="preserve">Sila isi di sini
</t>
        </r>
        <r>
          <rPr>
            <b/>
            <i/>
            <sz val="9"/>
            <color indexed="81"/>
            <rFont val="Tahoma"/>
            <family val="2"/>
          </rPr>
          <t>Please fill in here</t>
        </r>
      </text>
    </comment>
    <comment ref="I77" authorId="0" shapeId="0" xr:uid="{42169F8A-AAD8-4D67-8971-BBCE32723095}">
      <text>
        <r>
          <rPr>
            <b/>
            <sz val="9"/>
            <color indexed="81"/>
            <rFont val="Tahoma"/>
            <family val="2"/>
          </rPr>
          <t xml:space="preserve">Sila isi di sini
</t>
        </r>
        <r>
          <rPr>
            <b/>
            <i/>
            <sz val="9"/>
            <color indexed="81"/>
            <rFont val="Tahoma"/>
            <family val="2"/>
          </rPr>
          <t>Please fill in here</t>
        </r>
      </text>
    </comment>
    <comment ref="J77" authorId="0" shapeId="0" xr:uid="{3F775081-B063-4E83-8F00-171DD15EA444}">
      <text>
        <r>
          <rPr>
            <b/>
            <sz val="9"/>
            <color indexed="81"/>
            <rFont val="Tahoma"/>
            <family val="2"/>
          </rPr>
          <t xml:space="preserve">Sila isi di sini
</t>
        </r>
        <r>
          <rPr>
            <b/>
            <i/>
            <sz val="9"/>
            <color indexed="81"/>
            <rFont val="Tahoma"/>
            <family val="2"/>
          </rPr>
          <t>Please fill in here</t>
        </r>
      </text>
    </comment>
    <comment ref="I78" authorId="0" shapeId="0" xr:uid="{5D0F5641-B7CA-4A40-9F08-E98D483C8091}">
      <text>
        <r>
          <rPr>
            <b/>
            <sz val="9"/>
            <color indexed="81"/>
            <rFont val="Tahoma"/>
            <family val="2"/>
          </rPr>
          <t xml:space="preserve">Sila isi di sini
</t>
        </r>
        <r>
          <rPr>
            <b/>
            <i/>
            <sz val="9"/>
            <color indexed="81"/>
            <rFont val="Tahoma"/>
            <family val="2"/>
          </rPr>
          <t>Please fill in here</t>
        </r>
      </text>
    </comment>
    <comment ref="J78" authorId="0" shapeId="0" xr:uid="{160CCF5A-E65B-407B-AFF1-5C73FE7FC452}">
      <text>
        <r>
          <rPr>
            <b/>
            <sz val="9"/>
            <color indexed="81"/>
            <rFont val="Tahoma"/>
            <family val="2"/>
          </rPr>
          <t xml:space="preserve">Sila isi di sini
</t>
        </r>
        <r>
          <rPr>
            <b/>
            <i/>
            <sz val="9"/>
            <color indexed="81"/>
            <rFont val="Tahoma"/>
            <family val="2"/>
          </rPr>
          <t>Please fill in here</t>
        </r>
      </text>
    </comment>
    <comment ref="I79" authorId="0" shapeId="0" xr:uid="{35B629C4-642B-49AB-89A6-8515789FA021}">
      <text>
        <r>
          <rPr>
            <b/>
            <sz val="9"/>
            <color indexed="81"/>
            <rFont val="Tahoma"/>
            <family val="2"/>
          </rPr>
          <t xml:space="preserve">Sila isi di sini
</t>
        </r>
        <r>
          <rPr>
            <b/>
            <i/>
            <sz val="9"/>
            <color indexed="81"/>
            <rFont val="Tahoma"/>
            <family val="2"/>
          </rPr>
          <t>Please fill in here</t>
        </r>
      </text>
    </comment>
    <comment ref="J79" authorId="0" shapeId="0" xr:uid="{EF5C0EB7-BD7E-48E4-A8FE-097731F431CC}">
      <text>
        <r>
          <rPr>
            <b/>
            <sz val="9"/>
            <color indexed="81"/>
            <rFont val="Tahoma"/>
            <family val="2"/>
          </rPr>
          <t xml:space="preserve">Sila isi di sini
</t>
        </r>
        <r>
          <rPr>
            <b/>
            <i/>
            <sz val="9"/>
            <color indexed="81"/>
            <rFont val="Tahoma"/>
            <family val="2"/>
          </rPr>
          <t>Please fill in here</t>
        </r>
      </text>
    </comment>
    <comment ref="I80" authorId="0" shapeId="0" xr:uid="{85669EF0-571A-4336-BB1B-14A1A2E50B1B}">
      <text>
        <r>
          <rPr>
            <b/>
            <sz val="9"/>
            <color indexed="81"/>
            <rFont val="Tahoma"/>
            <family val="2"/>
          </rPr>
          <t xml:space="preserve">Sila isi di sini
</t>
        </r>
        <r>
          <rPr>
            <b/>
            <i/>
            <sz val="9"/>
            <color indexed="81"/>
            <rFont val="Tahoma"/>
            <family val="2"/>
          </rPr>
          <t>Please fill in here</t>
        </r>
      </text>
    </comment>
    <comment ref="J80" authorId="0" shapeId="0" xr:uid="{3FEB2F5C-4AB7-4E9D-94B3-031670C492D5}">
      <text>
        <r>
          <rPr>
            <b/>
            <sz val="9"/>
            <color indexed="81"/>
            <rFont val="Tahoma"/>
            <family val="2"/>
          </rPr>
          <t xml:space="preserve">Sila isi di sini
</t>
        </r>
        <r>
          <rPr>
            <b/>
            <i/>
            <sz val="9"/>
            <color indexed="81"/>
            <rFont val="Tahoma"/>
            <family val="2"/>
          </rPr>
          <t>Please fill in here</t>
        </r>
      </text>
    </comment>
    <comment ref="J81" authorId="0" shapeId="0" xr:uid="{6042CBA5-8525-4122-A993-95F29484BB00}">
      <text>
        <r>
          <rPr>
            <b/>
            <sz val="8.5"/>
            <color indexed="81"/>
            <rFont val="Tahoma"/>
            <family val="2"/>
          </rPr>
          <t>Pengiraan automatik
Automatic calculation</t>
        </r>
        <r>
          <rPr>
            <sz val="8.5"/>
            <color indexed="81"/>
            <rFont val="Tahoma"/>
            <family val="2"/>
          </rPr>
          <t xml:space="preserve">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
    <author>noorhashida</author>
  </authors>
  <commentList>
    <comment ref="S31" authorId="0" shapeId="0" xr:uid="{E4A23E09-BA45-4FE5-AFC9-F865FD93CE5C}">
      <text>
        <r>
          <rPr>
            <b/>
            <sz val="9"/>
            <color rgb="FF000000"/>
            <rFont val="Tahoma"/>
            <family val="2"/>
          </rPr>
          <t xml:space="preserve">Sila isi di sini
</t>
        </r>
        <r>
          <rPr>
            <b/>
            <i/>
            <sz val="9"/>
            <color rgb="FF000000"/>
            <rFont val="Tahoma"/>
            <family val="2"/>
          </rPr>
          <t>Please fill in here</t>
        </r>
      </text>
    </comment>
    <comment ref="S35" authorId="0" shapeId="0" xr:uid="{22126981-6535-4E1F-9155-6BB24539CD45}">
      <text>
        <r>
          <rPr>
            <b/>
            <sz val="9"/>
            <color rgb="FF000000"/>
            <rFont val="Tahoma"/>
            <family val="2"/>
          </rPr>
          <t xml:space="preserve">Sila isi di sini
</t>
        </r>
        <r>
          <rPr>
            <b/>
            <i/>
            <sz val="9"/>
            <color rgb="FF000000"/>
            <rFont val="Tahoma"/>
            <family val="2"/>
          </rPr>
          <t>Please fill in here</t>
        </r>
      </text>
    </comment>
    <comment ref="S39" authorId="0" shapeId="0" xr:uid="{986BE9D7-43E7-42F3-A752-3870E22C228A}">
      <text>
        <r>
          <rPr>
            <b/>
            <sz val="9"/>
            <color rgb="FF000000"/>
            <rFont val="Tahoma"/>
            <family val="2"/>
          </rPr>
          <t xml:space="preserve">Sila isi di sini
</t>
        </r>
        <r>
          <rPr>
            <b/>
            <i/>
            <sz val="9"/>
            <color rgb="FF000000"/>
            <rFont val="Tahoma"/>
            <family val="2"/>
          </rPr>
          <t>Please fill in here</t>
        </r>
      </text>
    </comment>
    <comment ref="S43" authorId="0" shapeId="0" xr:uid="{1650A7E1-C001-4B8F-910E-94AA56B3B7E8}">
      <text>
        <r>
          <rPr>
            <b/>
            <sz val="9"/>
            <color rgb="FF000000"/>
            <rFont val="Tahoma"/>
            <family val="2"/>
          </rPr>
          <t xml:space="preserve">Sila isi di sini
</t>
        </r>
        <r>
          <rPr>
            <b/>
            <i/>
            <sz val="9"/>
            <color rgb="FF000000"/>
            <rFont val="Tahoma"/>
            <family val="2"/>
          </rPr>
          <t>Please fill in here</t>
        </r>
      </text>
    </comment>
    <comment ref="S47" authorId="0" shapeId="0" xr:uid="{97A25F10-8BC2-4A2C-B7F6-CDF64DCFE084}">
      <text>
        <r>
          <rPr>
            <b/>
            <sz val="9"/>
            <color rgb="FF000000"/>
            <rFont val="Tahoma"/>
            <family val="2"/>
          </rPr>
          <t xml:space="preserve">Sila isi di sini
</t>
        </r>
        <r>
          <rPr>
            <b/>
            <i/>
            <sz val="9"/>
            <color rgb="FF000000"/>
            <rFont val="Tahoma"/>
            <family val="2"/>
          </rPr>
          <t>Please fill in here</t>
        </r>
      </text>
    </comment>
    <comment ref="S51" authorId="0" shapeId="0" xr:uid="{6298A149-48E6-49FF-B606-089EA10F53EC}">
      <text>
        <r>
          <rPr>
            <b/>
            <sz val="9"/>
            <color rgb="FF000000"/>
            <rFont val="Tahoma"/>
            <family val="2"/>
          </rPr>
          <t xml:space="preserve">Sila isi di sini
</t>
        </r>
        <r>
          <rPr>
            <b/>
            <i/>
            <sz val="9"/>
            <color rgb="FF000000"/>
            <rFont val="Tahoma"/>
            <family val="2"/>
          </rPr>
          <t>Please fill in here</t>
        </r>
      </text>
    </comment>
    <comment ref="S55" authorId="0" shapeId="0" xr:uid="{043D074C-38E3-4E71-A9D8-B24FD905C663}">
      <text>
        <r>
          <rPr>
            <b/>
            <sz val="9"/>
            <color rgb="FF000000"/>
            <rFont val="Tahoma"/>
            <family val="2"/>
          </rPr>
          <t xml:space="preserve">Sila isi di sini
</t>
        </r>
        <r>
          <rPr>
            <b/>
            <i/>
            <sz val="9"/>
            <color rgb="FF000000"/>
            <rFont val="Tahoma"/>
            <family val="2"/>
          </rPr>
          <t>Please fill in here</t>
        </r>
      </text>
    </comment>
    <comment ref="S59" authorId="0" shapeId="0" xr:uid="{09826FD8-4BF0-45C6-BEC6-731A03E70BC1}">
      <text>
        <r>
          <rPr>
            <b/>
            <sz val="9"/>
            <color rgb="FF000000"/>
            <rFont val="Tahoma"/>
            <family val="2"/>
          </rPr>
          <t xml:space="preserve">Sila isi di sini
</t>
        </r>
        <r>
          <rPr>
            <b/>
            <i/>
            <sz val="9"/>
            <color rgb="FF000000"/>
            <rFont val="Tahoma"/>
            <family val="2"/>
          </rPr>
          <t>Please fill in here</t>
        </r>
      </text>
    </comment>
    <comment ref="S63" authorId="0" shapeId="0" xr:uid="{9BF4517A-D633-45DE-8F35-CF2133E8EDBF}">
      <text>
        <r>
          <rPr>
            <b/>
            <sz val="9"/>
            <color rgb="FF000000"/>
            <rFont val="Tahoma"/>
            <family val="2"/>
          </rPr>
          <t xml:space="preserve">Sila isi di sini
</t>
        </r>
        <r>
          <rPr>
            <b/>
            <i/>
            <sz val="9"/>
            <color rgb="FF000000"/>
            <rFont val="Tahoma"/>
            <family val="2"/>
          </rPr>
          <t>Please fill in here</t>
        </r>
      </text>
    </comment>
    <comment ref="S67" authorId="0" shapeId="0" xr:uid="{43E71BD7-E4D9-4F2C-8681-88E96031CA42}">
      <text>
        <r>
          <rPr>
            <b/>
            <sz val="9"/>
            <color rgb="FF000000"/>
            <rFont val="Tahoma"/>
            <family val="2"/>
          </rPr>
          <t xml:space="preserve">Sila isi di sini
</t>
        </r>
        <r>
          <rPr>
            <b/>
            <i/>
            <sz val="9"/>
            <color rgb="FF000000"/>
            <rFont val="Tahoma"/>
            <family val="2"/>
          </rPr>
          <t>Please fill in here</t>
        </r>
      </text>
    </comment>
    <comment ref="S71" authorId="0" shapeId="0" xr:uid="{59D5911C-7C63-49C2-85EB-7AFD42F7FEDB}">
      <text>
        <r>
          <rPr>
            <b/>
            <sz val="9"/>
            <color rgb="FF000000"/>
            <rFont val="Tahoma"/>
            <family val="2"/>
          </rPr>
          <t xml:space="preserve">Sila isi di sini
</t>
        </r>
        <r>
          <rPr>
            <b/>
            <i/>
            <sz val="9"/>
            <color rgb="FF000000"/>
            <rFont val="Tahoma"/>
            <family val="2"/>
          </rPr>
          <t>Please fill in here</t>
        </r>
      </text>
    </comment>
    <comment ref="S75" authorId="0" shapeId="0" xr:uid="{28346EE9-A46A-480E-9118-70C5FCF933DC}">
      <text>
        <r>
          <rPr>
            <b/>
            <sz val="9"/>
            <color rgb="FF000000"/>
            <rFont val="Tahoma"/>
            <family val="2"/>
          </rPr>
          <t xml:space="preserve">Sila isi di sini
</t>
        </r>
        <r>
          <rPr>
            <b/>
            <i/>
            <sz val="9"/>
            <color rgb="FF000000"/>
            <rFont val="Tahoma"/>
            <family val="2"/>
          </rPr>
          <t>Please fill in here</t>
        </r>
      </text>
    </comment>
    <comment ref="S79" authorId="0" shapeId="0" xr:uid="{D9577367-DD29-4F94-AF78-A30C365199E5}">
      <text>
        <r>
          <rPr>
            <b/>
            <sz val="9"/>
            <color rgb="FF000000"/>
            <rFont val="Tahoma"/>
            <family val="2"/>
          </rPr>
          <t xml:space="preserve">Sila isi di sini
</t>
        </r>
        <r>
          <rPr>
            <b/>
            <i/>
            <sz val="9"/>
            <color rgb="FF000000"/>
            <rFont val="Tahoma"/>
            <family val="2"/>
          </rPr>
          <t>Please fill in here</t>
        </r>
      </text>
    </comment>
    <comment ref="S83" authorId="0" shapeId="0" xr:uid="{0440CA87-04AF-4D1A-A92E-44BB6FA425AB}">
      <text>
        <r>
          <rPr>
            <b/>
            <sz val="9"/>
            <color rgb="FF000000"/>
            <rFont val="Tahoma"/>
            <family val="2"/>
          </rPr>
          <t xml:space="preserve">Sila isi di sini
</t>
        </r>
        <r>
          <rPr>
            <b/>
            <i/>
            <sz val="9"/>
            <color rgb="FF000000"/>
            <rFont val="Tahoma"/>
            <family val="2"/>
          </rPr>
          <t>Please fill in here</t>
        </r>
      </text>
    </comment>
    <comment ref="S87" authorId="0" shapeId="0" xr:uid="{2CAA305B-058A-45AA-8533-C96965C93A12}">
      <text>
        <r>
          <rPr>
            <b/>
            <sz val="9"/>
            <color rgb="FF000000"/>
            <rFont val="Tahoma"/>
            <family val="2"/>
          </rPr>
          <t xml:space="preserve">Sila isi di sini
</t>
        </r>
        <r>
          <rPr>
            <b/>
            <i/>
            <sz val="9"/>
            <color rgb="FF000000"/>
            <rFont val="Tahoma"/>
            <family val="2"/>
          </rPr>
          <t>Please fill in here</t>
        </r>
      </text>
    </comment>
    <comment ref="AC89" authorId="1" shapeId="0" xr:uid="{00000000-0006-0000-1800-000001000000}">
      <text>
        <r>
          <rPr>
            <b/>
            <sz val="8"/>
            <color indexed="81"/>
            <rFont val="Tahoma"/>
            <family val="2"/>
          </rPr>
          <t xml:space="preserve">Pengiraan Automatik
</t>
        </r>
        <r>
          <rPr>
            <b/>
            <i/>
            <sz val="8"/>
            <color indexed="81"/>
            <rFont val="Tahoma"/>
            <family val="2"/>
          </rPr>
          <t>Automatic Calculation</t>
        </r>
      </text>
    </comment>
    <comment ref="S91" authorId="0" shapeId="0" xr:uid="{5AA49157-CC2C-4FBC-B19D-D3A40FF60903}">
      <text>
        <r>
          <rPr>
            <b/>
            <sz val="9"/>
            <color rgb="FF000000"/>
            <rFont val="Tahoma"/>
            <family val="2"/>
          </rPr>
          <t xml:space="preserve">Sila isi di sini
</t>
        </r>
        <r>
          <rPr>
            <b/>
            <i/>
            <sz val="9"/>
            <color rgb="FF000000"/>
            <rFont val="Tahoma"/>
            <family val="2"/>
          </rPr>
          <t>Please fill in here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Noorhashida Mad Saad</author>
    <author/>
  </authors>
  <commentList>
    <comment ref="B9" authorId="0" shapeId="0" xr:uid="{40ECEB10-F729-47A5-A7D9-D6856D5CAD30}">
      <text>
        <r>
          <rPr>
            <b/>
            <sz val="9"/>
            <color indexed="81"/>
            <rFont val="Tahoma"/>
            <family val="2"/>
          </rPr>
          <t xml:space="preserve">Sila isi di sini
</t>
        </r>
        <r>
          <rPr>
            <i/>
            <sz val="9"/>
            <color indexed="81"/>
            <rFont val="Tahoma"/>
            <family val="2"/>
          </rPr>
          <t>Please fill in here</t>
        </r>
        <r>
          <rPr>
            <sz val="9"/>
            <color indexed="81"/>
            <rFont val="Tahoma"/>
            <family val="2"/>
          </rPr>
          <t xml:space="preserve">
</t>
        </r>
      </text>
    </comment>
    <comment ref="AB33" authorId="0" shapeId="0" xr:uid="{E1944043-A1FC-4ACC-85AB-59AC8F50B02C}">
      <text>
        <r>
          <rPr>
            <b/>
            <sz val="9"/>
            <color indexed="81"/>
            <rFont val="Tahoma"/>
            <family val="2"/>
          </rPr>
          <t xml:space="preserve">Sila isi di sini
</t>
        </r>
        <r>
          <rPr>
            <i/>
            <sz val="9"/>
            <color indexed="81"/>
            <rFont val="Tahoma"/>
            <family val="2"/>
          </rPr>
          <t>Please fill in here</t>
        </r>
      </text>
    </comment>
    <comment ref="C39" authorId="0" shapeId="0" xr:uid="{2D54BC38-9D5B-4D00-9167-C525836CDD22}">
      <text>
        <r>
          <rPr>
            <b/>
            <sz val="9"/>
            <color indexed="81"/>
            <rFont val="Tahoma"/>
            <family val="2"/>
          </rPr>
          <t xml:space="preserve">Sila isi di sini
</t>
        </r>
        <r>
          <rPr>
            <i/>
            <sz val="9"/>
            <color indexed="81"/>
            <rFont val="Tahoma"/>
            <family val="2"/>
          </rPr>
          <t>Please fill in here</t>
        </r>
        <r>
          <rPr>
            <sz val="9"/>
            <color indexed="81"/>
            <rFont val="Tahoma"/>
            <family val="2"/>
          </rPr>
          <t xml:space="preserve">
</t>
        </r>
      </text>
    </comment>
    <comment ref="AB39" authorId="0" shapeId="0" xr:uid="{A3888FD2-559F-468C-B972-F9665F27C77B}">
      <text>
        <r>
          <rPr>
            <b/>
            <sz val="9"/>
            <color indexed="81"/>
            <rFont val="Tahoma"/>
            <family val="2"/>
          </rPr>
          <t xml:space="preserve">Sila isi di sini
</t>
        </r>
        <r>
          <rPr>
            <i/>
            <sz val="9"/>
            <color indexed="81"/>
            <rFont val="Tahoma"/>
            <family val="2"/>
          </rPr>
          <t>Please fill in here</t>
        </r>
      </text>
    </comment>
    <comment ref="C52" authorId="0" shapeId="0" xr:uid="{FFDB6F25-1320-4CBC-8491-77901A46D065}">
      <text>
        <r>
          <rPr>
            <b/>
            <sz val="9"/>
            <color indexed="81"/>
            <rFont val="Tahoma"/>
            <family val="2"/>
          </rPr>
          <t xml:space="preserve">Sila isi di sini
</t>
        </r>
        <r>
          <rPr>
            <i/>
            <sz val="9"/>
            <color indexed="81"/>
            <rFont val="Tahoma"/>
            <family val="2"/>
          </rPr>
          <t>Please fill in here</t>
        </r>
        <r>
          <rPr>
            <sz val="9"/>
            <color indexed="81"/>
            <rFont val="Tahoma"/>
            <family val="2"/>
          </rPr>
          <t xml:space="preserve">
</t>
        </r>
      </text>
    </comment>
    <comment ref="AB52" authorId="0" shapeId="0" xr:uid="{6173AC55-1E50-4EAB-A910-5D53DBC591FF}">
      <text>
        <r>
          <rPr>
            <b/>
            <sz val="9"/>
            <color indexed="81"/>
            <rFont val="Tahoma"/>
            <family val="2"/>
          </rPr>
          <t xml:space="preserve">Sila isi di sini
</t>
        </r>
        <r>
          <rPr>
            <i/>
            <sz val="9"/>
            <color indexed="81"/>
            <rFont val="Tahoma"/>
            <family val="2"/>
          </rPr>
          <t>Please fill in here</t>
        </r>
      </text>
    </comment>
    <comment ref="AB58" authorId="1" shapeId="0" xr:uid="{21234FA9-9802-4A49-8DAE-EAD6A35DE2DE}">
      <text>
        <r>
          <rPr>
            <b/>
            <sz val="8"/>
            <color indexed="8"/>
            <rFont val="Tahoma"/>
            <family val="2"/>
          </rPr>
          <t xml:space="preserve">Pengiraan automatik
</t>
        </r>
        <r>
          <rPr>
            <b/>
            <i/>
            <sz val="8"/>
            <color indexed="8"/>
            <rFont val="Tahoma"/>
            <family val="2"/>
          </rPr>
          <t>Automatic calculation</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Nur Saiyidah Hasinah Malek</author>
  </authors>
  <commentList>
    <comment ref="K23" authorId="0" shapeId="0" xr:uid="{00000000-0006-0000-1A00-000001000000}">
      <text>
        <r>
          <rPr>
            <b/>
            <sz val="8.5"/>
            <color indexed="81"/>
            <rFont val="Tahoma"/>
            <family val="2"/>
          </rPr>
          <t xml:space="preserve">Sila isi di sini
</t>
        </r>
        <r>
          <rPr>
            <b/>
            <i/>
            <sz val="8.5"/>
            <color indexed="81"/>
            <rFont val="Tahoma"/>
            <family val="2"/>
          </rPr>
          <t>Please fill in here</t>
        </r>
        <r>
          <rPr>
            <sz val="9"/>
            <color indexed="81"/>
            <rFont val="Tahoma"/>
            <family val="2"/>
          </rPr>
          <t xml:space="preserve">
</t>
        </r>
      </text>
    </comment>
    <comment ref="O23" authorId="0" shapeId="0" xr:uid="{00000000-0006-0000-1A00-000002000000}">
      <text>
        <r>
          <rPr>
            <b/>
            <sz val="8.5"/>
            <color indexed="81"/>
            <rFont val="Tahoma"/>
            <family val="2"/>
          </rPr>
          <t xml:space="preserve">Sila isi di sini
</t>
        </r>
        <r>
          <rPr>
            <b/>
            <i/>
            <sz val="8.5"/>
            <color indexed="81"/>
            <rFont val="Tahoma"/>
            <family val="2"/>
          </rPr>
          <t>Please fill in here</t>
        </r>
        <r>
          <rPr>
            <sz val="9"/>
            <color indexed="81"/>
            <rFont val="Tahoma"/>
            <family val="2"/>
          </rPr>
          <t xml:space="preserve">
</t>
        </r>
      </text>
    </comment>
    <comment ref="K28" authorId="0" shapeId="0" xr:uid="{00000000-0006-0000-1A00-000003000000}">
      <text>
        <r>
          <rPr>
            <b/>
            <sz val="8.5"/>
            <color indexed="81"/>
            <rFont val="Tahoma"/>
            <family val="2"/>
          </rPr>
          <t xml:space="preserve">Sila isi di sini
</t>
        </r>
        <r>
          <rPr>
            <b/>
            <i/>
            <sz val="8.5"/>
            <color indexed="81"/>
            <rFont val="Tahoma"/>
            <family val="2"/>
          </rPr>
          <t>Please fill in here</t>
        </r>
        <r>
          <rPr>
            <sz val="9"/>
            <color indexed="81"/>
            <rFont val="Tahoma"/>
            <family val="2"/>
          </rPr>
          <t xml:space="preserve">
</t>
        </r>
      </text>
    </comment>
    <comment ref="O28" authorId="0" shapeId="0" xr:uid="{00000000-0006-0000-1A00-000004000000}">
      <text>
        <r>
          <rPr>
            <b/>
            <sz val="8.5"/>
            <color indexed="81"/>
            <rFont val="Tahoma"/>
            <family val="2"/>
          </rPr>
          <t xml:space="preserve">Sila isi di sini
</t>
        </r>
        <r>
          <rPr>
            <b/>
            <i/>
            <sz val="8.5"/>
            <color indexed="81"/>
            <rFont val="Tahoma"/>
            <family val="2"/>
          </rPr>
          <t>Please fill in here</t>
        </r>
        <r>
          <rPr>
            <sz val="9"/>
            <color indexed="81"/>
            <rFont val="Tahoma"/>
            <family val="2"/>
          </rPr>
          <t xml:space="preserve">
</t>
        </r>
      </text>
    </comment>
    <comment ref="K33" authorId="0" shapeId="0" xr:uid="{00000000-0006-0000-1A00-000005000000}">
      <text>
        <r>
          <rPr>
            <b/>
            <sz val="8.5"/>
            <color indexed="81"/>
            <rFont val="Tahoma"/>
            <family val="2"/>
          </rPr>
          <t xml:space="preserve">Sila isi di sini
</t>
        </r>
        <r>
          <rPr>
            <b/>
            <i/>
            <sz val="8.5"/>
            <color indexed="81"/>
            <rFont val="Tahoma"/>
            <family val="2"/>
          </rPr>
          <t>Please fill in here</t>
        </r>
        <r>
          <rPr>
            <sz val="9"/>
            <color indexed="81"/>
            <rFont val="Tahoma"/>
            <family val="2"/>
          </rPr>
          <t xml:space="preserve">
</t>
        </r>
      </text>
    </comment>
    <comment ref="O33" authorId="0" shapeId="0" xr:uid="{00000000-0006-0000-1A00-000006000000}">
      <text>
        <r>
          <rPr>
            <b/>
            <sz val="8.5"/>
            <color indexed="81"/>
            <rFont val="Tahoma"/>
            <family val="2"/>
          </rPr>
          <t xml:space="preserve">Sila isi di sini
</t>
        </r>
        <r>
          <rPr>
            <b/>
            <i/>
            <sz val="8.5"/>
            <color indexed="81"/>
            <rFont val="Tahoma"/>
            <family val="2"/>
          </rPr>
          <t>Please fill in here</t>
        </r>
        <r>
          <rPr>
            <sz val="9"/>
            <color indexed="81"/>
            <rFont val="Tahoma"/>
            <family val="2"/>
          </rPr>
          <t xml:space="preserve">
</t>
        </r>
      </text>
    </comment>
    <comment ref="K38" authorId="0" shapeId="0" xr:uid="{00000000-0006-0000-1A00-000007000000}">
      <text>
        <r>
          <rPr>
            <b/>
            <sz val="8.5"/>
            <color indexed="81"/>
            <rFont val="Tahoma"/>
            <family val="2"/>
          </rPr>
          <t xml:space="preserve">Sila isi di sini
</t>
        </r>
        <r>
          <rPr>
            <b/>
            <i/>
            <sz val="8.5"/>
            <color indexed="81"/>
            <rFont val="Tahoma"/>
            <family val="2"/>
          </rPr>
          <t>Please fill in here</t>
        </r>
        <r>
          <rPr>
            <sz val="9"/>
            <color indexed="81"/>
            <rFont val="Tahoma"/>
            <family val="2"/>
          </rPr>
          <t xml:space="preserve">
</t>
        </r>
      </text>
    </comment>
    <comment ref="O38" authorId="0" shapeId="0" xr:uid="{00000000-0006-0000-1A00-000008000000}">
      <text>
        <r>
          <rPr>
            <b/>
            <sz val="8.5"/>
            <color indexed="81"/>
            <rFont val="Tahoma"/>
            <family val="2"/>
          </rPr>
          <t xml:space="preserve">Sila isi di sini
</t>
        </r>
        <r>
          <rPr>
            <b/>
            <i/>
            <sz val="8.5"/>
            <color indexed="81"/>
            <rFont val="Tahoma"/>
            <family val="2"/>
          </rPr>
          <t>Please fill in here</t>
        </r>
        <r>
          <rPr>
            <sz val="9"/>
            <color indexed="81"/>
            <rFont val="Tahoma"/>
            <family val="2"/>
          </rPr>
          <t xml:space="preserve">
</t>
        </r>
      </text>
    </comment>
    <comment ref="K43" authorId="0" shapeId="0" xr:uid="{00000000-0006-0000-1A00-000009000000}">
      <text>
        <r>
          <rPr>
            <b/>
            <sz val="8.5"/>
            <color indexed="81"/>
            <rFont val="Tahoma"/>
            <family val="2"/>
          </rPr>
          <t xml:space="preserve">Sila isi di sini
</t>
        </r>
        <r>
          <rPr>
            <b/>
            <i/>
            <sz val="8.5"/>
            <color indexed="81"/>
            <rFont val="Tahoma"/>
            <family val="2"/>
          </rPr>
          <t>Please fill in here</t>
        </r>
        <r>
          <rPr>
            <sz val="9"/>
            <color indexed="81"/>
            <rFont val="Tahoma"/>
            <family val="2"/>
          </rPr>
          <t xml:space="preserve">
</t>
        </r>
      </text>
    </comment>
    <comment ref="O43" authorId="0" shapeId="0" xr:uid="{00000000-0006-0000-1A00-00000A000000}">
      <text>
        <r>
          <rPr>
            <b/>
            <sz val="8.5"/>
            <color indexed="81"/>
            <rFont val="Tahoma"/>
            <family val="2"/>
          </rPr>
          <t xml:space="preserve">Sila isi di sini
</t>
        </r>
        <r>
          <rPr>
            <b/>
            <i/>
            <sz val="8.5"/>
            <color indexed="81"/>
            <rFont val="Tahoma"/>
            <family val="2"/>
          </rPr>
          <t>Please fill in here</t>
        </r>
        <r>
          <rPr>
            <sz val="9"/>
            <color indexed="81"/>
            <rFont val="Tahoma"/>
            <family val="2"/>
          </rPr>
          <t xml:space="preserve">
</t>
        </r>
      </text>
    </comment>
    <comment ref="K48" authorId="0" shapeId="0" xr:uid="{00000000-0006-0000-1A00-00000B000000}">
      <text>
        <r>
          <rPr>
            <b/>
            <sz val="8.5"/>
            <color indexed="81"/>
            <rFont val="Tahoma"/>
            <family val="2"/>
          </rPr>
          <t xml:space="preserve">Sila isi di sini
</t>
        </r>
        <r>
          <rPr>
            <b/>
            <i/>
            <sz val="8.5"/>
            <color indexed="81"/>
            <rFont val="Tahoma"/>
            <family val="2"/>
          </rPr>
          <t>Please fill in here</t>
        </r>
        <r>
          <rPr>
            <sz val="9"/>
            <color indexed="81"/>
            <rFont val="Tahoma"/>
            <family val="2"/>
          </rPr>
          <t xml:space="preserve">
</t>
        </r>
      </text>
    </comment>
    <comment ref="O48" authorId="0" shapeId="0" xr:uid="{00000000-0006-0000-1A00-00000C000000}">
      <text>
        <r>
          <rPr>
            <b/>
            <sz val="8.5"/>
            <color indexed="81"/>
            <rFont val="Tahoma"/>
            <family val="2"/>
          </rPr>
          <t xml:space="preserve">Sila isi di sini
</t>
        </r>
        <r>
          <rPr>
            <b/>
            <i/>
            <sz val="8.5"/>
            <color indexed="81"/>
            <rFont val="Tahoma"/>
            <family val="2"/>
          </rPr>
          <t>Please fill in here</t>
        </r>
        <r>
          <rPr>
            <sz val="9"/>
            <color indexed="81"/>
            <rFont val="Tahoma"/>
            <family val="2"/>
          </rPr>
          <t xml:space="preserve">
</t>
        </r>
      </text>
    </comment>
    <comment ref="K53" authorId="0" shapeId="0" xr:uid="{00000000-0006-0000-1A00-00000D000000}">
      <text>
        <r>
          <rPr>
            <b/>
            <sz val="8.5"/>
            <color indexed="81"/>
            <rFont val="Tahoma"/>
            <family val="2"/>
          </rPr>
          <t xml:space="preserve">Sila isi di sini
</t>
        </r>
        <r>
          <rPr>
            <b/>
            <i/>
            <sz val="8.5"/>
            <color indexed="81"/>
            <rFont val="Tahoma"/>
            <family val="2"/>
          </rPr>
          <t>Please fill in here</t>
        </r>
        <r>
          <rPr>
            <sz val="9"/>
            <color indexed="81"/>
            <rFont val="Tahoma"/>
            <family val="2"/>
          </rPr>
          <t xml:space="preserve">
</t>
        </r>
      </text>
    </comment>
    <comment ref="O53" authorId="0" shapeId="0" xr:uid="{00000000-0006-0000-1A00-00000E000000}">
      <text>
        <r>
          <rPr>
            <b/>
            <sz val="8.5"/>
            <color indexed="81"/>
            <rFont val="Tahoma"/>
            <family val="2"/>
          </rPr>
          <t xml:space="preserve">Sila isi di sini
</t>
        </r>
        <r>
          <rPr>
            <b/>
            <i/>
            <sz val="8.5"/>
            <color indexed="81"/>
            <rFont val="Tahoma"/>
            <family val="2"/>
          </rPr>
          <t>Please fill in here</t>
        </r>
        <r>
          <rPr>
            <sz val="9"/>
            <color indexed="81"/>
            <rFont val="Tahoma"/>
            <family val="2"/>
          </rPr>
          <t xml:space="preserve">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Wan Aida Nuriezma Che Zahari</author>
    <author>wanaida</author>
    <author/>
  </authors>
  <commentList>
    <comment ref="F18" authorId="0" shapeId="0" xr:uid="{799B864C-3BB3-4BF9-A13B-4531F632BF79}">
      <text>
        <r>
          <rPr>
            <b/>
            <sz val="9"/>
            <rFont val="Tahoma"/>
            <family val="2"/>
          </rPr>
          <t xml:space="preserve">Sila isi di sini 
</t>
        </r>
        <r>
          <rPr>
            <i/>
            <sz val="9"/>
            <rFont val="Tahoma"/>
            <family val="2"/>
          </rPr>
          <t>Please fill in here</t>
        </r>
      </text>
    </comment>
    <comment ref="F23" authorId="0" shapeId="0" xr:uid="{2B992792-317B-404B-8CB3-CB0D6C5BF62E}">
      <text>
        <r>
          <rPr>
            <b/>
            <sz val="9"/>
            <rFont val="Tahoma"/>
            <family val="2"/>
          </rPr>
          <t xml:space="preserve">Sila isi di sini 
</t>
        </r>
        <r>
          <rPr>
            <i/>
            <sz val="9"/>
            <rFont val="Tahoma"/>
            <family val="2"/>
          </rPr>
          <t>Please fill in here</t>
        </r>
      </text>
    </comment>
    <comment ref="AD29" authorId="1" shapeId="0" xr:uid="{AFB0C301-CDC5-41FE-AE06-4ED86FABBCDB}">
      <text>
        <r>
          <rPr>
            <b/>
            <sz val="9"/>
            <rFont val="Times New Roman"/>
            <family val="1"/>
          </rPr>
          <t xml:space="preserve">Sila isi di sini
</t>
        </r>
        <r>
          <rPr>
            <i/>
            <sz val="9"/>
            <rFont val="Times New Roman"/>
            <family val="1"/>
          </rPr>
          <t>Please fill in here</t>
        </r>
      </text>
    </comment>
    <comment ref="F39" authorId="0" shapeId="0" xr:uid="{64A0D86D-FE24-4821-9A38-F490B17CEE79}">
      <text>
        <r>
          <rPr>
            <b/>
            <sz val="9"/>
            <rFont val="Tahoma"/>
            <family val="2"/>
          </rPr>
          <t xml:space="preserve">Sila isi di sini 
</t>
        </r>
        <r>
          <rPr>
            <i/>
            <sz val="9"/>
            <rFont val="Tahoma"/>
            <family val="2"/>
          </rPr>
          <t>Please fill in here</t>
        </r>
      </text>
    </comment>
    <comment ref="AF47" authorId="2" shapeId="0" xr:uid="{33AA534B-385D-48C9-8CF1-2CEE68F23125}">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50" authorId="2" shapeId="0" xr:uid="{E9F7FC74-E880-48EB-8A9F-F1A965E83947}">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F53" authorId="0" shapeId="0" xr:uid="{7E0B6B17-1864-4FF6-A58F-6233C8A52D3F}">
      <text>
        <r>
          <rPr>
            <b/>
            <sz val="9"/>
            <rFont val="Tahoma"/>
            <family val="2"/>
          </rPr>
          <t xml:space="preserve">Sila isi di sini 
</t>
        </r>
        <r>
          <rPr>
            <i/>
            <sz val="9"/>
            <rFont val="Tahoma"/>
            <family val="2"/>
          </rPr>
          <t>Please fill in here</t>
        </r>
      </text>
    </comment>
    <comment ref="AE61" authorId="2" shapeId="0" xr:uid="{D7F7E2A0-77EE-4C7F-B456-CCA8D19391C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64" authorId="2" shapeId="0" xr:uid="{635CC68A-28C7-4F51-B94A-1C03B310E9E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67" authorId="2" shapeId="0" xr:uid="{8CEBDC8A-7E17-40CF-9DC9-354E0DF7B4B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70" authorId="2" shapeId="0" xr:uid="{112BC797-3EB8-4C33-AB06-08E5C993D5E5}">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73" authorId="2" shapeId="0" xr:uid="{0B2BF644-5731-4BA5-AA12-A801C1B039C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76" authorId="2" shapeId="0" xr:uid="{F3F89DEF-63D0-4597-99AB-E1318B5449D8}">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04" authorId="2" shapeId="0" xr:uid="{A848209F-51FD-41E2-BEEF-C89EF341A8B4}">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07" authorId="2" shapeId="0" xr:uid="{A28C0A21-1D17-4496-BAC1-E895CF203F33}">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10" authorId="2" shapeId="0" xr:uid="{8979C7C2-482E-476C-847F-AB5F769EA80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13" authorId="2" shapeId="0" xr:uid="{45CCF1EC-4CDD-4E02-9FFF-C3284BA21A31}">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16" authorId="2" shapeId="0" xr:uid="{69DE5464-D050-4218-AED8-112BC2C0A34D}">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19" authorId="2" shapeId="0" xr:uid="{77732D09-CB4C-4753-86DE-A9E363523D11}">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22" authorId="2" shapeId="0" xr:uid="{7ADFC556-BEFC-4AA9-8646-7B6271A7E99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25" authorId="2" shapeId="0" xr:uid="{9A109D85-2CBB-4BC4-B7BD-A95C7F470CE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28" authorId="2" shapeId="0" xr:uid="{376F83DB-252A-4F0B-8AB4-1CAE4AE25DDB}">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31" authorId="2" shapeId="0" xr:uid="{542E88AD-2126-41A0-9E98-0C65B93123C1}">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37" authorId="2" shapeId="0" xr:uid="{446B4680-9267-4A8B-8199-25030A2E3295}">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40" authorId="2" shapeId="0" xr:uid="{E1FA8CA4-A3F9-4E66-904F-0FA7FE95EF86}">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43" authorId="2" shapeId="0" xr:uid="{BD2F8AD9-7C11-4614-B945-7BFBD2085C65}">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46" authorId="2" shapeId="0" xr:uid="{2E7F8E5B-F732-400C-9715-F7929257D9E8}">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E157" authorId="0" shapeId="0" xr:uid="{66426A17-F646-4866-892A-DD1D842DA6FE}">
      <text>
        <r>
          <rPr>
            <b/>
            <sz val="9"/>
            <rFont val="Tahoma"/>
            <family val="2"/>
          </rPr>
          <t xml:space="preserve">Sila isi di sini 
</t>
        </r>
        <r>
          <rPr>
            <i/>
            <sz val="9"/>
            <rFont val="Tahoma"/>
            <family val="2"/>
          </rPr>
          <t>Please fill in here</t>
        </r>
      </text>
    </comment>
    <comment ref="O157" authorId="0" shapeId="0" xr:uid="{23654092-BA79-4792-B757-F0FA1B66FBA1}">
      <text>
        <r>
          <rPr>
            <b/>
            <sz val="9"/>
            <rFont val="Tahoma"/>
            <family val="2"/>
          </rPr>
          <t xml:space="preserve">Sila isi di sini 
</t>
        </r>
        <r>
          <rPr>
            <i/>
            <sz val="9"/>
            <rFont val="Tahoma"/>
            <family val="2"/>
          </rPr>
          <t>Please fill in here</t>
        </r>
      </text>
    </comment>
    <comment ref="AE163" authorId="2" shapeId="0" xr:uid="{A342DAE4-299F-4224-9E10-93E9CB034EFD}">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66" authorId="2" shapeId="0" xr:uid="{9F03F2FB-E10C-4971-B619-2C3B9F04288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69" authorId="2" shapeId="0" xr:uid="{64117C74-9570-43C7-90F4-D220DC7C9B4B}">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72" authorId="2" shapeId="0" xr:uid="{0872B885-A7F1-45DA-9F48-948AFF6430F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199" authorId="2" shapeId="0" xr:uid="{F07CC203-2339-4D60-8A34-51FFBD8D80B5}">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02" authorId="2" shapeId="0" xr:uid="{A493322C-5E42-4526-B18B-B6B1B618B00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05" authorId="2" shapeId="0" xr:uid="{D2BA6B39-702F-4B7D-9457-C73165AFD19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08" authorId="2" shapeId="0" xr:uid="{ED08BD9F-7B21-4352-8D25-CFCA3C5A40E8}">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11" authorId="2" shapeId="0" xr:uid="{4FB4D1B2-96C9-4D50-90B3-B8836FC81B5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14" authorId="2" shapeId="0" xr:uid="{67DF02BA-4DAD-491B-822A-DC2739CF52E1}">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17" authorId="2" shapeId="0" xr:uid="{F49F8339-3AF9-46FC-8B11-399A9CD59313}">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20" authorId="2" shapeId="0" xr:uid="{E864C226-5551-408A-8F43-52E12C6A229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223" authorId="2" shapeId="0" xr:uid="{DC65BD4D-62A1-4712-99CC-22E7D191BC4D}">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E226" authorId="1" shapeId="0" xr:uid="{35DC2B42-6984-480F-8615-5CFDFF870082}">
      <text>
        <r>
          <rPr>
            <b/>
            <sz val="9"/>
            <rFont val="Times New Roman"/>
            <family val="1"/>
          </rPr>
          <t xml:space="preserve">Sila isi di sini
</t>
        </r>
        <r>
          <rPr>
            <b/>
            <i/>
            <sz val="9"/>
            <rFont val="Times New Roman"/>
            <family val="1"/>
          </rPr>
          <t xml:space="preserve">Please fill in here
</t>
        </r>
      </text>
    </comment>
    <comment ref="AE229" authorId="2" shapeId="0" xr:uid="{8607ED7F-066D-47C3-81D6-BDA91507B92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F237" authorId="0" shapeId="0" xr:uid="{B60D3B90-026D-419D-83BA-FF490C0A5D03}">
      <text>
        <r>
          <rPr>
            <b/>
            <sz val="9"/>
            <rFont val="Tahoma"/>
            <family val="2"/>
          </rPr>
          <t xml:space="preserve">Sila isi di sini 
</t>
        </r>
        <r>
          <rPr>
            <i/>
            <sz val="9"/>
            <rFont val="Tahoma"/>
            <family val="2"/>
          </rPr>
          <t>Please fill in here</t>
        </r>
      </text>
    </comment>
    <comment ref="P237" authorId="0" shapeId="0" xr:uid="{E1A969B6-3B6B-47AA-BCF7-5A2C41F1BD8F}">
      <text>
        <r>
          <rPr>
            <b/>
            <sz val="9"/>
            <rFont val="Tahoma"/>
            <family val="2"/>
          </rPr>
          <t xml:space="preserve">Sila isi di sini 
</t>
        </r>
        <r>
          <rPr>
            <i/>
            <sz val="9"/>
            <rFont val="Tahoma"/>
            <family val="2"/>
          </rPr>
          <t>Please fill in here</t>
        </r>
      </text>
    </comment>
    <comment ref="E293" authorId="0" shapeId="0" xr:uid="{56F4A03A-0D9D-4955-942C-9746E7FC048E}">
      <text>
        <r>
          <rPr>
            <b/>
            <sz val="9"/>
            <rFont val="Tahoma"/>
            <family val="2"/>
          </rPr>
          <t xml:space="preserve">Sila isi di sini 
</t>
        </r>
        <r>
          <rPr>
            <i/>
            <sz val="9"/>
            <rFont val="Tahoma"/>
            <family val="2"/>
          </rPr>
          <t>Please fill in here</t>
        </r>
      </text>
    </comment>
    <comment ref="O293" authorId="0" shapeId="0" xr:uid="{87A2396B-B6AB-4E86-BF47-DACE86644D91}">
      <text>
        <r>
          <rPr>
            <b/>
            <sz val="9"/>
            <rFont val="Tahoma"/>
            <family val="2"/>
          </rPr>
          <t xml:space="preserve">Sila isi di sini 
</t>
        </r>
        <r>
          <rPr>
            <i/>
            <sz val="9"/>
            <rFont val="Tahoma"/>
            <family val="2"/>
          </rPr>
          <t>Please fill in here</t>
        </r>
      </text>
    </comment>
    <comment ref="AE302" authorId="2" shapeId="0" xr:uid="{A981FEFA-3ADA-4582-9DED-EC7D0BF8A16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305" authorId="2" shapeId="0" xr:uid="{D6A90DA4-2922-482A-A655-1FAA7696D3A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308" authorId="2" shapeId="0" xr:uid="{093DE36A-60BC-4251-9059-7426FE9D6668}">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311" authorId="2" shapeId="0" xr:uid="{DEE0C66F-2CAD-48CF-B8DA-EAF2468F877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314" authorId="2" shapeId="0" xr:uid="{45048804-3A2A-4F49-9C0E-552BEE99A54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322" authorId="2" shapeId="0" xr:uid="{B5DFAE86-8083-4E5A-89E6-0D6568359D9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E326" authorId="2" shapeId="0" xr:uid="{21456BF7-DF32-46C3-8570-5461D91DF331}">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E334" authorId="0" shapeId="0" xr:uid="{7048804B-E9C6-4AC5-8B3F-DBADCF3918AF}">
      <text>
        <r>
          <rPr>
            <b/>
            <sz val="9"/>
            <rFont val="Tahoma"/>
            <family val="2"/>
          </rPr>
          <t xml:space="preserve">Sila isi di sini 
</t>
        </r>
        <r>
          <rPr>
            <i/>
            <sz val="9"/>
            <rFont val="Tahoma"/>
            <family val="2"/>
          </rPr>
          <t>Please fill in here</t>
        </r>
      </text>
    </comment>
    <comment ref="O334" authorId="0" shapeId="0" xr:uid="{53A2D89B-C8EF-4A38-BD73-2BFBBE4E3F50}">
      <text>
        <r>
          <rPr>
            <b/>
            <sz val="9"/>
            <rFont val="Tahoma"/>
            <family val="2"/>
          </rPr>
          <t xml:space="preserve">Sila isi di sini 
</t>
        </r>
        <r>
          <rPr>
            <i/>
            <sz val="9"/>
            <rFont val="Tahoma"/>
            <family val="2"/>
          </rPr>
          <t>Please fill in here</t>
        </r>
      </text>
    </comment>
    <comment ref="AB354" authorId="1" shapeId="0" xr:uid="{3E188217-58F7-4CB1-926B-C2DB77198B04}">
      <text>
        <r>
          <rPr>
            <b/>
            <sz val="9"/>
            <rFont val="Times New Roman"/>
            <family val="1"/>
          </rPr>
          <t xml:space="preserve">Sila isi di sini
</t>
        </r>
        <r>
          <rPr>
            <i/>
            <sz val="9"/>
            <rFont val="Times New Roman"/>
            <family val="1"/>
          </rPr>
          <t>Please fill in here</t>
        </r>
      </text>
    </comment>
    <comment ref="AB388" authorId="1" shapeId="0" xr:uid="{77B68DA2-F483-4D40-82C0-0BDD64BEE0DC}">
      <text>
        <r>
          <rPr>
            <b/>
            <sz val="9"/>
            <rFont val="Times New Roman"/>
            <family val="1"/>
          </rPr>
          <t xml:space="preserve">Sila isi di sini
</t>
        </r>
        <r>
          <rPr>
            <i/>
            <sz val="9"/>
            <rFont val="Times New Roman"/>
            <family val="1"/>
          </rPr>
          <t>Please fill in here</t>
        </r>
      </text>
    </comment>
    <comment ref="AB392" authorId="1" shapeId="0" xr:uid="{B71B384F-2D33-48AF-81D7-AB8AF74A78FE}">
      <text>
        <r>
          <rPr>
            <b/>
            <sz val="9"/>
            <rFont val="Times New Roman"/>
            <family val="1"/>
          </rPr>
          <t xml:space="preserve">Sila isi di sini
</t>
        </r>
        <r>
          <rPr>
            <i/>
            <sz val="9"/>
            <rFont val="Times New Roman"/>
            <family val="1"/>
          </rPr>
          <t>Please fill in here</t>
        </r>
      </text>
    </comment>
    <comment ref="AB396" authorId="1" shapeId="0" xr:uid="{93F151F3-0AA5-4863-98A4-ED28AAF285D5}">
      <text>
        <r>
          <rPr>
            <b/>
            <sz val="9"/>
            <rFont val="Times New Roman"/>
            <family val="1"/>
          </rPr>
          <t xml:space="preserve">Sila isi di sini
</t>
        </r>
        <r>
          <rPr>
            <i/>
            <sz val="9"/>
            <rFont val="Times New Roman"/>
            <family val="1"/>
          </rPr>
          <t>Please fill in here</t>
        </r>
      </text>
    </comment>
    <comment ref="AB407" authorId="1" shapeId="0" xr:uid="{950B3D1D-61E4-4DAD-A5C8-B10CF95FB1AF}">
      <text>
        <r>
          <rPr>
            <b/>
            <sz val="9"/>
            <rFont val="Times New Roman"/>
            <family val="1"/>
          </rPr>
          <t xml:space="preserve">Sila isi di sini
</t>
        </r>
        <r>
          <rPr>
            <i/>
            <sz val="9"/>
            <rFont val="Times New Roman"/>
            <family val="1"/>
          </rPr>
          <t>Please fill in here</t>
        </r>
      </text>
    </comment>
    <comment ref="AB410" authorId="1" shapeId="0" xr:uid="{726E46B0-B0C4-4034-B674-6763F19DFB95}">
      <text>
        <r>
          <rPr>
            <b/>
            <sz val="9"/>
            <rFont val="Times New Roman"/>
            <family val="1"/>
          </rPr>
          <t xml:space="preserve">Sila isi di sini
</t>
        </r>
        <r>
          <rPr>
            <i/>
            <sz val="9"/>
            <rFont val="Times New Roman"/>
            <family val="1"/>
          </rPr>
          <t>Please fill in here</t>
        </r>
      </text>
    </comment>
    <comment ref="E421" authorId="0" shapeId="0" xr:uid="{911D9B28-16A2-4C2A-8483-8A4C7FF23920}">
      <text>
        <r>
          <rPr>
            <b/>
            <sz val="9"/>
            <rFont val="Tahoma"/>
            <family val="2"/>
          </rPr>
          <t xml:space="preserve">Sila isi di sini 
</t>
        </r>
        <r>
          <rPr>
            <i/>
            <sz val="9"/>
            <rFont val="Tahoma"/>
            <family val="2"/>
          </rPr>
          <t>Please fill in here</t>
        </r>
      </text>
    </comment>
    <comment ref="O421" authorId="0" shapeId="0" xr:uid="{8F54D3A0-A76A-4DF0-A903-FD26FAAEA383}">
      <text>
        <r>
          <rPr>
            <b/>
            <sz val="9"/>
            <rFont val="Tahoma"/>
            <family val="2"/>
          </rPr>
          <t xml:space="preserve">Sila isi di sini 
</t>
        </r>
        <r>
          <rPr>
            <i/>
            <sz val="9"/>
            <rFont val="Tahoma"/>
            <family val="2"/>
          </rPr>
          <t>Please fill in here</t>
        </r>
      </text>
    </comment>
    <comment ref="AC436" authorId="1" shapeId="0" xr:uid="{C8F3E7E5-33D1-4418-B92E-76068C5F4CBF}">
      <text>
        <r>
          <rPr>
            <b/>
            <sz val="9"/>
            <rFont val="Times New Roman"/>
            <family val="1"/>
          </rPr>
          <t xml:space="preserve">Sila isi di sini
</t>
        </r>
        <r>
          <rPr>
            <i/>
            <sz val="9"/>
            <rFont val="Times New Roman"/>
            <family val="1"/>
          </rPr>
          <t>Please fill in here</t>
        </r>
      </text>
    </comment>
    <comment ref="AC446" authorId="1" shapeId="0" xr:uid="{ABD469E8-658B-414A-81CB-48B9D05C33C0}">
      <text>
        <r>
          <rPr>
            <b/>
            <sz val="9"/>
            <rFont val="Times New Roman"/>
            <family val="1"/>
          </rPr>
          <t xml:space="preserve">Sila isi di sini
</t>
        </r>
        <r>
          <rPr>
            <i/>
            <sz val="9"/>
            <rFont val="Times New Roman"/>
            <family val="1"/>
          </rPr>
          <t>Please fill in here</t>
        </r>
      </text>
    </comment>
    <comment ref="AC450" authorId="1" shapeId="0" xr:uid="{8091657B-E2E2-490D-B468-D85D49C43F74}">
      <text>
        <r>
          <rPr>
            <b/>
            <sz val="9"/>
            <rFont val="Times New Roman"/>
            <family val="1"/>
          </rPr>
          <t xml:space="preserve">Sila isi di sini
</t>
        </r>
        <r>
          <rPr>
            <i/>
            <sz val="9"/>
            <rFont val="Times New Roman"/>
            <family val="1"/>
          </rPr>
          <t>Please fill in here</t>
        </r>
      </text>
    </comment>
    <comment ref="AC454" authorId="1" shapeId="0" xr:uid="{443BCFD1-855E-4B07-97AB-F147FB8DFBA2}">
      <text>
        <r>
          <rPr>
            <b/>
            <sz val="9"/>
            <rFont val="Times New Roman"/>
            <family val="1"/>
          </rPr>
          <t xml:space="preserve">Sila isi di sini
</t>
        </r>
        <r>
          <rPr>
            <i/>
            <sz val="9"/>
            <rFont val="Times New Roman"/>
            <family val="1"/>
          </rPr>
          <t>Please fill in here</t>
        </r>
      </text>
    </comment>
    <comment ref="AC464" authorId="1" shapeId="0" xr:uid="{0852CBD5-A7CB-4788-9A08-4902CAACDB16}">
      <text>
        <r>
          <rPr>
            <b/>
            <sz val="9"/>
            <rFont val="Times New Roman"/>
            <family val="1"/>
          </rPr>
          <t xml:space="preserve">Sila isi di sini
</t>
        </r>
        <r>
          <rPr>
            <i/>
            <sz val="9"/>
            <rFont val="Times New Roman"/>
            <family val="1"/>
          </rPr>
          <t>Please fill in here</t>
        </r>
      </text>
    </comment>
    <comment ref="AC467" authorId="1" shapeId="0" xr:uid="{2AA8995F-4567-4F1D-B354-F2EA0AB2E1B1}">
      <text>
        <r>
          <rPr>
            <b/>
            <sz val="9"/>
            <rFont val="Times New Roman"/>
            <family val="1"/>
          </rPr>
          <t xml:space="preserve">Sila isi di sini
</t>
        </r>
        <r>
          <rPr>
            <i/>
            <sz val="9"/>
            <rFont val="Times New Roman"/>
            <family val="1"/>
          </rPr>
          <t>Please fill in here</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Wan Aida Nuriezma Che Zahari</author>
    <author>wanaida</author>
  </authors>
  <commentList>
    <comment ref="D12" authorId="0" shapeId="0" xr:uid="{D941F893-6C40-4192-B0A1-90BF27187C6A}">
      <text>
        <r>
          <rPr>
            <b/>
            <sz val="9"/>
            <rFont val="Tahoma"/>
            <family val="2"/>
          </rPr>
          <t xml:space="preserve">Sila isi di sini 
</t>
        </r>
        <r>
          <rPr>
            <i/>
            <sz val="9"/>
            <rFont val="Tahoma"/>
            <family val="2"/>
          </rPr>
          <t>Please fill in here</t>
        </r>
      </text>
    </comment>
    <comment ref="J12" authorId="0" shapeId="0" xr:uid="{BD386F5F-5170-4960-9B38-9ECC030CA4A7}">
      <text>
        <r>
          <rPr>
            <b/>
            <sz val="9"/>
            <rFont val="Tahoma"/>
            <family val="2"/>
          </rPr>
          <t xml:space="preserve">Sila isi di sini 
</t>
        </r>
        <r>
          <rPr>
            <i/>
            <sz val="9"/>
            <rFont val="Tahoma"/>
            <family val="2"/>
          </rPr>
          <t>Please fill in here</t>
        </r>
      </text>
    </comment>
    <comment ref="AD23" authorId="1" shapeId="0" xr:uid="{F0EB37E3-2A13-46EE-86E5-A018AC109F90}">
      <text>
        <r>
          <rPr>
            <b/>
            <sz val="9"/>
            <rFont val="Times New Roman"/>
            <family val="1"/>
          </rPr>
          <t xml:space="preserve">Sila isi di sini
</t>
        </r>
        <r>
          <rPr>
            <i/>
            <sz val="9"/>
            <rFont val="Times New Roman"/>
            <family val="1"/>
          </rPr>
          <t>Please fill in here</t>
        </r>
      </text>
    </comment>
    <comment ref="AD26" authorId="1" shapeId="0" xr:uid="{E9BB939E-D30A-4BC5-A5FB-EA0820C7B1D4}">
      <text>
        <r>
          <rPr>
            <b/>
            <sz val="9"/>
            <rFont val="Times New Roman"/>
            <family val="1"/>
          </rPr>
          <t xml:space="preserve">Sila isi di sini
</t>
        </r>
        <r>
          <rPr>
            <i/>
            <sz val="9"/>
            <rFont val="Times New Roman"/>
            <family val="1"/>
          </rPr>
          <t>Please fill in here</t>
        </r>
      </text>
    </comment>
    <comment ref="AD29" authorId="1" shapeId="0" xr:uid="{BA1CE8B9-B293-4C7D-B1F5-62D9226BAD60}">
      <text>
        <r>
          <rPr>
            <b/>
            <sz val="9"/>
            <rFont val="Times New Roman"/>
            <family val="1"/>
          </rPr>
          <t xml:space="preserve">Sila isi di sini
</t>
        </r>
        <r>
          <rPr>
            <i/>
            <sz val="9"/>
            <rFont val="Times New Roman"/>
            <family val="1"/>
          </rPr>
          <t>Please fill in here</t>
        </r>
      </text>
    </comment>
    <comment ref="AD32" authorId="1" shapeId="0" xr:uid="{DE42875F-1BE7-4D11-89E6-B412A4985B18}">
      <text>
        <r>
          <rPr>
            <b/>
            <sz val="9"/>
            <rFont val="Times New Roman"/>
            <family val="1"/>
          </rPr>
          <t xml:space="preserve">Sila isi di sini
</t>
        </r>
        <r>
          <rPr>
            <i/>
            <sz val="9"/>
            <rFont val="Times New Roman"/>
            <family val="1"/>
          </rPr>
          <t>Please fill in here</t>
        </r>
      </text>
    </comment>
    <comment ref="AD35" authorId="1" shapeId="0" xr:uid="{152B9C08-9E6D-4CB1-950B-A0621AB19309}">
      <text>
        <r>
          <rPr>
            <b/>
            <sz val="9"/>
            <rFont val="Times New Roman"/>
            <family val="1"/>
          </rPr>
          <t xml:space="preserve">Sila isi di sini
</t>
        </r>
        <r>
          <rPr>
            <i/>
            <sz val="9"/>
            <rFont val="Times New Roman"/>
            <family val="1"/>
          </rPr>
          <t>Please fill in here</t>
        </r>
      </text>
    </comment>
    <comment ref="Y43" authorId="0" shapeId="0" xr:uid="{2B4AD071-84B4-4F5C-A18A-54F9F1482932}">
      <text>
        <r>
          <rPr>
            <b/>
            <sz val="8"/>
            <rFont val="Tahoma"/>
            <family val="2"/>
          </rPr>
          <t xml:space="preserve">Sila isi di sini
</t>
        </r>
        <r>
          <rPr>
            <i/>
            <sz val="8"/>
            <rFont val="Tahoma"/>
            <family val="2"/>
          </rPr>
          <t>Please fill in here</t>
        </r>
      </text>
    </comment>
    <comment ref="AD47" authorId="1" shapeId="0" xr:uid="{B2187669-E148-484C-985A-89C64A530F67}">
      <text>
        <r>
          <rPr>
            <b/>
            <sz val="9"/>
            <rFont val="Times New Roman"/>
            <family val="1"/>
          </rPr>
          <t xml:space="preserve">Sila isi di sini
</t>
        </r>
        <r>
          <rPr>
            <i/>
            <sz val="9"/>
            <rFont val="Times New Roman"/>
            <family val="1"/>
          </rPr>
          <t>Please fill in here</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
    <author>Wan Aida Nuriezma Che Zahari</author>
    <author>wanaida</author>
  </authors>
  <commentList>
    <comment ref="AH11" authorId="0" shapeId="0" xr:uid="{C395D510-2557-4020-A37B-2B2FA2828CB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H16" authorId="0" shapeId="0" xr:uid="{4FB2893F-FC10-453F-889A-582CCFC12A5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H19" authorId="0" shapeId="0" xr:uid="{01F4C5C0-650B-4FA4-9407-DE2CF929612D}">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H22" authorId="0" shapeId="0" xr:uid="{182DB2D9-71E2-44B6-BD88-71E2BB97792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H29" authorId="0" shapeId="0" xr:uid="{5F3BFAAE-5FDF-4D34-8086-E76D00643B6D}">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H32" authorId="0" shapeId="0" xr:uid="{BA9C74A9-2B28-473B-A6DD-7F589F9E8F67}">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H35" authorId="0" shapeId="0" xr:uid="{310E97AA-CADA-49CD-B53A-85A65927AD8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H38" authorId="0" shapeId="0" xr:uid="{78B804A0-718E-4772-B5DC-5B7A335E9C31}">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H41" authorId="0" shapeId="0" xr:uid="{2D8B9D13-3C84-4E88-AA56-B1386EE1775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E54" authorId="1" shapeId="0" xr:uid="{084FCAAF-0116-4E8F-9E20-D5F09B749E2F}">
      <text>
        <r>
          <rPr>
            <b/>
            <sz val="9"/>
            <rFont val="Tahoma"/>
            <family val="2"/>
          </rPr>
          <t xml:space="preserve">Sila isi di sini 
</t>
        </r>
        <r>
          <rPr>
            <i/>
            <sz val="9"/>
            <rFont val="Tahoma"/>
            <family val="2"/>
          </rPr>
          <t>Please fill in here</t>
        </r>
      </text>
    </comment>
    <comment ref="E57" authorId="1" shapeId="0" xr:uid="{8EF2A0BB-191C-4832-9AD0-42590B38148A}">
      <text>
        <r>
          <rPr>
            <b/>
            <sz val="9"/>
            <rFont val="Tahoma"/>
            <family val="2"/>
          </rPr>
          <t xml:space="preserve">Sila isi di sini 
</t>
        </r>
        <r>
          <rPr>
            <i/>
            <sz val="9"/>
            <rFont val="Tahoma"/>
            <family val="2"/>
          </rPr>
          <t>Please fill in here</t>
        </r>
      </text>
    </comment>
    <comment ref="AF64" authorId="2" shapeId="0" xr:uid="{C908360F-0BCD-4334-AD17-DCBBD4B502E1}">
      <text>
        <r>
          <rPr>
            <b/>
            <sz val="9"/>
            <rFont val="Times New Roman"/>
            <family val="1"/>
          </rPr>
          <t xml:space="preserve">Sila isi di sini
</t>
        </r>
        <r>
          <rPr>
            <i/>
            <sz val="9"/>
            <rFont val="Times New Roman"/>
            <family val="1"/>
          </rPr>
          <t>Please fill in here</t>
        </r>
      </text>
    </comment>
    <comment ref="AF67" authorId="2" shapeId="0" xr:uid="{FBC8E2BD-8DDB-4981-8F96-F39A47031758}">
      <text>
        <r>
          <rPr>
            <b/>
            <sz val="9"/>
            <rFont val="Times New Roman"/>
            <family val="1"/>
          </rPr>
          <t xml:space="preserve">Sila isi di sini
</t>
        </r>
        <r>
          <rPr>
            <i/>
            <sz val="9"/>
            <rFont val="Times New Roman"/>
            <family val="1"/>
          </rPr>
          <t>Please fill in here</t>
        </r>
      </text>
    </comment>
    <comment ref="AF70" authorId="2" shapeId="0" xr:uid="{1B57A37D-E592-4288-BC6D-8B7E46872784}">
      <text>
        <r>
          <rPr>
            <b/>
            <sz val="9"/>
            <rFont val="Times New Roman"/>
            <family val="1"/>
          </rPr>
          <t xml:space="preserve">Sila isi di sini
</t>
        </r>
        <r>
          <rPr>
            <i/>
            <sz val="9"/>
            <rFont val="Times New Roman"/>
            <family val="1"/>
          </rPr>
          <t>Please fill in here</t>
        </r>
      </text>
    </comment>
    <comment ref="AF78" authorId="2" shapeId="0" xr:uid="{9310B53A-B4AB-4330-A0F0-B7C9CD139CA6}">
      <text>
        <r>
          <rPr>
            <b/>
            <sz val="9"/>
            <rFont val="Times New Roman"/>
            <family val="1"/>
          </rPr>
          <t xml:space="preserve">Sila isi di sini
</t>
        </r>
        <r>
          <rPr>
            <i/>
            <sz val="9"/>
            <rFont val="Times New Roman"/>
            <family val="1"/>
          </rPr>
          <t>Please fill in here</t>
        </r>
      </text>
    </comment>
    <comment ref="AF81" authorId="2" shapeId="0" xr:uid="{54A1A708-F33F-42D4-AD55-70480B14EB99}">
      <text>
        <r>
          <rPr>
            <b/>
            <sz val="9"/>
            <rFont val="Times New Roman"/>
            <family val="1"/>
          </rPr>
          <t xml:space="preserve">Sila isi di sini
</t>
        </r>
        <r>
          <rPr>
            <i/>
            <sz val="9"/>
            <rFont val="Times New Roman"/>
            <family val="1"/>
          </rPr>
          <t>Please fill in here</t>
        </r>
      </text>
    </comment>
    <comment ref="AF84" authorId="2" shapeId="0" xr:uid="{A041A946-A65E-402A-9FBA-499721704DB0}">
      <text>
        <r>
          <rPr>
            <b/>
            <sz val="9"/>
            <rFont val="Times New Roman"/>
            <family val="1"/>
          </rPr>
          <t xml:space="preserve">Sila isi di sini
</t>
        </r>
        <r>
          <rPr>
            <i/>
            <sz val="9"/>
            <rFont val="Times New Roman"/>
            <family val="1"/>
          </rPr>
          <t>Please fill in here</t>
        </r>
      </text>
    </comment>
    <comment ref="AF91" authorId="2" shapeId="0" xr:uid="{90BEA381-584C-42B4-82BA-72F6A1C89D3F}">
      <text>
        <r>
          <rPr>
            <b/>
            <sz val="9"/>
            <rFont val="Times New Roman"/>
            <family val="1"/>
          </rPr>
          <t xml:space="preserve">Sila isi di sini
</t>
        </r>
        <r>
          <rPr>
            <i/>
            <sz val="9"/>
            <rFont val="Times New Roman"/>
            <family val="1"/>
          </rPr>
          <t>Please fill in here</t>
        </r>
      </text>
    </comment>
    <comment ref="AF94" authorId="2" shapeId="0" xr:uid="{5F318260-F3E4-418F-856E-72DDDA66B0EE}">
      <text>
        <r>
          <rPr>
            <b/>
            <sz val="9"/>
            <rFont val="Times New Roman"/>
            <family val="1"/>
          </rPr>
          <t xml:space="preserve">Sila isi di sini
</t>
        </r>
        <r>
          <rPr>
            <i/>
            <sz val="9"/>
            <rFont val="Times New Roman"/>
            <family val="1"/>
          </rPr>
          <t>Please fill in here</t>
        </r>
      </text>
    </comment>
    <comment ref="AF97" authorId="2" shapeId="0" xr:uid="{9A3962AF-8629-4F6F-BFFD-05D1A0FD3264}">
      <text>
        <r>
          <rPr>
            <b/>
            <sz val="9"/>
            <rFont val="Times New Roman"/>
            <family val="1"/>
          </rPr>
          <t xml:space="preserve">Sila isi di sini
</t>
        </r>
        <r>
          <rPr>
            <i/>
            <sz val="9"/>
            <rFont val="Times New Roman"/>
            <family val="1"/>
          </rPr>
          <t>Please fill in here</t>
        </r>
      </text>
    </comment>
    <comment ref="AF100" authorId="2" shapeId="0" xr:uid="{362750AF-4050-4804-8AED-FAE3BEA1DE24}">
      <text>
        <r>
          <rPr>
            <b/>
            <sz val="9"/>
            <rFont val="Times New Roman"/>
            <family val="1"/>
          </rPr>
          <t xml:space="preserve">Sila isi di sini
</t>
        </r>
        <r>
          <rPr>
            <i/>
            <sz val="9"/>
            <rFont val="Times New Roman"/>
            <family val="1"/>
          </rPr>
          <t>Please fill in here</t>
        </r>
      </text>
    </comment>
    <comment ref="AF103" authorId="2" shapeId="0" xr:uid="{B0673AD6-2DB3-4373-9088-F0E32895F97D}">
      <text>
        <r>
          <rPr>
            <b/>
            <sz val="9"/>
            <rFont val="Times New Roman"/>
            <family val="1"/>
          </rPr>
          <t xml:space="preserve">Sila isi di sini
</t>
        </r>
        <r>
          <rPr>
            <i/>
            <sz val="9"/>
            <rFont val="Times New Roman"/>
            <family val="1"/>
          </rPr>
          <t>Please fill in here</t>
        </r>
      </text>
    </comment>
    <comment ref="AF106" authorId="2" shapeId="0" xr:uid="{FC0AC85F-C59B-463B-8F4F-D57993430E83}">
      <text>
        <r>
          <rPr>
            <b/>
            <sz val="9"/>
            <rFont val="Times New Roman"/>
            <family val="1"/>
          </rPr>
          <t xml:space="preserve">Sila isi di sini
</t>
        </r>
        <r>
          <rPr>
            <i/>
            <sz val="9"/>
            <rFont val="Times New Roman"/>
            <family val="1"/>
          </rPr>
          <t>Please fill in here</t>
        </r>
      </text>
    </comment>
    <comment ref="AF123" authorId="2" shapeId="0" xr:uid="{B8D294D6-6FC4-4C36-9DEF-5A127D25FCA8}">
      <text>
        <r>
          <rPr>
            <b/>
            <sz val="9"/>
            <rFont val="Times New Roman"/>
            <family val="1"/>
          </rPr>
          <t xml:space="preserve">Sila isi di sini
</t>
        </r>
        <r>
          <rPr>
            <i/>
            <sz val="9"/>
            <rFont val="Times New Roman"/>
            <family val="1"/>
          </rPr>
          <t>Please fill in here</t>
        </r>
      </text>
    </comment>
    <comment ref="AF126" authorId="2" shapeId="0" xr:uid="{13D1EF1E-4CCA-4BA1-8789-FEF6D389EC83}">
      <text>
        <r>
          <rPr>
            <b/>
            <sz val="9"/>
            <rFont val="Times New Roman"/>
            <family val="1"/>
          </rPr>
          <t xml:space="preserve">Sila isi di sini
</t>
        </r>
        <r>
          <rPr>
            <i/>
            <sz val="9"/>
            <rFont val="Times New Roman"/>
            <family val="1"/>
          </rPr>
          <t>Please fill in here</t>
        </r>
      </text>
    </comment>
    <comment ref="AF129" authorId="2" shapeId="0" xr:uid="{BD0A5039-135A-438F-BAFF-B362AB3A94E1}">
      <text>
        <r>
          <rPr>
            <b/>
            <sz val="9"/>
            <rFont val="Times New Roman"/>
            <family val="1"/>
          </rPr>
          <t xml:space="preserve">Sila isi di sini
</t>
        </r>
        <r>
          <rPr>
            <i/>
            <sz val="9"/>
            <rFont val="Times New Roman"/>
            <family val="1"/>
          </rPr>
          <t>Please fill in here</t>
        </r>
      </text>
    </comment>
    <comment ref="P146" authorId="2" shapeId="0" xr:uid="{246B71FB-F46E-4EEA-893B-EDCCC79EB06E}">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 ref="X146" authorId="2" shapeId="0" xr:uid="{580F3773-D9B5-46B0-98DC-A3B8F13BB8AF}">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 ref="P149" authorId="2" shapeId="0" xr:uid="{F46BD4A0-B215-4920-B86D-E0A0A825E172}">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 ref="X149" authorId="2" shapeId="0" xr:uid="{0368A6EB-51FF-4357-A122-B7B6D6657047}">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 ref="P152" authorId="2" shapeId="0" xr:uid="{C0B87809-D016-46BD-B476-FC85B6E470ED}">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 ref="X152" authorId="2" shapeId="0" xr:uid="{EAE824CB-24B4-45E8-A1D0-9DDC74C10987}">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 ref="E161" authorId="1" shapeId="0" xr:uid="{00ED838C-2BDF-4B8C-92DB-CFB5172974B2}">
      <text>
        <r>
          <rPr>
            <b/>
            <sz val="9"/>
            <rFont val="Tahoma"/>
            <family val="2"/>
          </rPr>
          <t xml:space="preserve">Sila isi di sini 
</t>
        </r>
        <r>
          <rPr>
            <i/>
            <sz val="9"/>
            <rFont val="Tahoma"/>
            <family val="2"/>
          </rPr>
          <t>Please fill in here</t>
        </r>
      </text>
    </comment>
    <comment ref="J161" authorId="1" shapeId="0" xr:uid="{B5A49D38-5E60-4631-AAA4-B4DB687E27DA}">
      <text>
        <r>
          <rPr>
            <b/>
            <sz val="9"/>
            <rFont val="Tahoma"/>
            <family val="2"/>
          </rPr>
          <t xml:space="preserve">Sila isi di sini 
</t>
        </r>
        <r>
          <rPr>
            <i/>
            <sz val="9"/>
            <rFont val="Tahoma"/>
            <family val="2"/>
          </rPr>
          <t>Please fill in here</t>
        </r>
      </text>
    </comment>
    <comment ref="X169" authorId="2" shapeId="0" xr:uid="{74E9B7C7-FFFE-4192-9871-835C80309D6E}">
      <text>
        <r>
          <rPr>
            <b/>
            <sz val="9"/>
            <rFont val="Times New Roman"/>
            <family val="1"/>
          </rPr>
          <t xml:space="preserve">Sila isi di sini
</t>
        </r>
        <r>
          <rPr>
            <i/>
            <sz val="9"/>
            <rFont val="Times New Roman"/>
            <family val="1"/>
          </rPr>
          <t>Please fill in here</t>
        </r>
        <r>
          <rPr>
            <sz val="9"/>
            <rFont val="Times New Roman"/>
            <family val="1"/>
          </rPr>
          <t xml:space="preserve">
</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Noorhashida Mad Saad</author>
  </authors>
  <commentList>
    <comment ref="R19" authorId="0" shapeId="0" xr:uid="{F033E81D-C37D-4D2F-8266-8C75A71154DE}">
      <text>
        <r>
          <rPr>
            <b/>
            <sz val="9"/>
            <color indexed="81"/>
            <rFont val="Tahoma"/>
            <family val="2"/>
          </rPr>
          <t xml:space="preserve">Sila isi di sini
</t>
        </r>
        <r>
          <rPr>
            <i/>
            <sz val="9"/>
            <color indexed="81"/>
            <rFont val="Tahoma"/>
            <family val="2"/>
          </rPr>
          <t>Please fill in here</t>
        </r>
        <r>
          <rPr>
            <sz val="9"/>
            <color indexed="81"/>
            <rFont val="Tahoma"/>
            <family val="2"/>
          </rPr>
          <t xml:space="preserve">
</t>
        </r>
      </text>
    </comment>
    <comment ref="X19" authorId="0" shapeId="0" xr:uid="{E7161423-C62A-475B-9B42-A630C4EA6CD0}">
      <text>
        <r>
          <rPr>
            <b/>
            <sz val="9"/>
            <color indexed="81"/>
            <rFont val="Tahoma"/>
            <family val="2"/>
          </rPr>
          <t xml:space="preserve">Sila isi di sini
</t>
        </r>
        <r>
          <rPr>
            <i/>
            <sz val="9"/>
            <color indexed="81"/>
            <rFont val="Tahoma"/>
            <family val="2"/>
          </rPr>
          <t>Please fill in here</t>
        </r>
        <r>
          <rPr>
            <sz val="9"/>
            <color indexed="81"/>
            <rFont val="Tahoma"/>
            <family val="2"/>
          </rPr>
          <t xml:space="preserve">
</t>
        </r>
      </text>
    </comment>
    <comment ref="R25" authorId="0" shapeId="0" xr:uid="{141D327A-9522-40A9-98DF-E0BB903DBAB5}">
      <text>
        <r>
          <rPr>
            <b/>
            <sz val="9"/>
            <color indexed="81"/>
            <rFont val="Tahoma"/>
            <family val="2"/>
          </rPr>
          <t xml:space="preserve">Sila isi di sini
</t>
        </r>
        <r>
          <rPr>
            <i/>
            <sz val="9"/>
            <color indexed="81"/>
            <rFont val="Tahoma"/>
            <family val="2"/>
          </rPr>
          <t>Please fill in here</t>
        </r>
        <r>
          <rPr>
            <sz val="9"/>
            <color indexed="81"/>
            <rFont val="Tahoma"/>
            <family val="2"/>
          </rPr>
          <t xml:space="preserve">
</t>
        </r>
      </text>
    </comment>
    <comment ref="X25" authorId="0" shapeId="0" xr:uid="{6631353F-55A3-493D-9363-3405919C04D9}">
      <text>
        <r>
          <rPr>
            <b/>
            <sz val="9"/>
            <color indexed="81"/>
            <rFont val="Tahoma"/>
            <family val="2"/>
          </rPr>
          <t xml:space="preserve">Sila isi di sini
</t>
        </r>
        <r>
          <rPr>
            <i/>
            <sz val="9"/>
            <color indexed="81"/>
            <rFont val="Tahoma"/>
            <family val="2"/>
          </rPr>
          <t>Please fill in here</t>
        </r>
        <r>
          <rPr>
            <sz val="9"/>
            <color indexed="81"/>
            <rFont val="Tahoma"/>
            <family val="2"/>
          </rPr>
          <t xml:space="preserve">
</t>
        </r>
      </text>
    </comment>
    <comment ref="R28" authorId="0" shapeId="0" xr:uid="{77F76F64-156C-4EED-95CB-8F51248C1408}">
      <text>
        <r>
          <rPr>
            <b/>
            <sz val="9"/>
            <color indexed="81"/>
            <rFont val="Tahoma"/>
            <family val="2"/>
          </rPr>
          <t xml:space="preserve">Sila isi di sini
</t>
        </r>
        <r>
          <rPr>
            <i/>
            <sz val="9"/>
            <color indexed="81"/>
            <rFont val="Tahoma"/>
            <family val="2"/>
          </rPr>
          <t>Please fill in here</t>
        </r>
        <r>
          <rPr>
            <sz val="9"/>
            <color indexed="81"/>
            <rFont val="Tahoma"/>
            <family val="2"/>
          </rPr>
          <t xml:space="preserve">
</t>
        </r>
      </text>
    </comment>
    <comment ref="X28" authorId="0" shapeId="0" xr:uid="{A8399BDA-19CB-4985-8CFD-BDEB71EA0088}">
      <text>
        <r>
          <rPr>
            <b/>
            <sz val="9"/>
            <color indexed="81"/>
            <rFont val="Tahoma"/>
            <family val="2"/>
          </rPr>
          <t xml:space="preserve">Sila isi di sini
</t>
        </r>
        <r>
          <rPr>
            <i/>
            <sz val="9"/>
            <color indexed="81"/>
            <rFont val="Tahoma"/>
            <family val="2"/>
          </rPr>
          <t>Please fill in here</t>
        </r>
        <r>
          <rPr>
            <sz val="9"/>
            <color indexed="81"/>
            <rFont val="Tahoma"/>
            <family val="2"/>
          </rPr>
          <t xml:space="preserve">
</t>
        </r>
      </text>
    </comment>
    <comment ref="R31" authorId="0" shapeId="0" xr:uid="{F8E883C8-D87F-4664-82F3-9A5BEE6797CA}">
      <text>
        <r>
          <rPr>
            <b/>
            <sz val="9"/>
            <color indexed="81"/>
            <rFont val="Tahoma"/>
            <family val="2"/>
          </rPr>
          <t xml:space="preserve">Sila isi di sini
</t>
        </r>
        <r>
          <rPr>
            <i/>
            <sz val="9"/>
            <color indexed="81"/>
            <rFont val="Tahoma"/>
            <family val="2"/>
          </rPr>
          <t>Please fill in here</t>
        </r>
        <r>
          <rPr>
            <sz val="9"/>
            <color indexed="81"/>
            <rFont val="Tahoma"/>
            <family val="2"/>
          </rPr>
          <t xml:space="preserve">
</t>
        </r>
      </text>
    </comment>
    <comment ref="X31" authorId="0" shapeId="0" xr:uid="{88DEF9B3-51B0-4EFA-8EF8-E50F5AB6B490}">
      <text>
        <r>
          <rPr>
            <b/>
            <sz val="9"/>
            <color indexed="81"/>
            <rFont val="Tahoma"/>
            <family val="2"/>
          </rPr>
          <t xml:space="preserve">Sila isi di sini
</t>
        </r>
        <r>
          <rPr>
            <i/>
            <sz val="9"/>
            <color indexed="81"/>
            <rFont val="Tahoma"/>
            <family val="2"/>
          </rPr>
          <t>Please fill in here</t>
        </r>
        <r>
          <rPr>
            <sz val="9"/>
            <color indexed="81"/>
            <rFont val="Tahoma"/>
            <family val="2"/>
          </rPr>
          <t xml:space="preserve">
</t>
        </r>
      </text>
    </comment>
    <comment ref="R34" authorId="0" shapeId="0" xr:uid="{262BE8D9-C082-4295-AE83-8C53A4676F3F}">
      <text>
        <r>
          <rPr>
            <b/>
            <sz val="9"/>
            <color indexed="81"/>
            <rFont val="Tahoma"/>
            <family val="2"/>
          </rPr>
          <t xml:space="preserve">Sila isi di sini
</t>
        </r>
        <r>
          <rPr>
            <i/>
            <sz val="9"/>
            <color indexed="81"/>
            <rFont val="Tahoma"/>
            <family val="2"/>
          </rPr>
          <t>Please fill in here</t>
        </r>
        <r>
          <rPr>
            <sz val="9"/>
            <color indexed="81"/>
            <rFont val="Tahoma"/>
            <family val="2"/>
          </rPr>
          <t xml:space="preserve">
</t>
        </r>
      </text>
    </comment>
    <comment ref="X34" authorId="0" shapeId="0" xr:uid="{976B51D9-51D6-49D7-872C-049CA944E93D}">
      <text>
        <r>
          <rPr>
            <b/>
            <sz val="9"/>
            <color indexed="81"/>
            <rFont val="Tahoma"/>
            <family val="2"/>
          </rPr>
          <t xml:space="preserve">Sila isi di sini
</t>
        </r>
        <r>
          <rPr>
            <i/>
            <sz val="9"/>
            <color indexed="81"/>
            <rFont val="Tahoma"/>
            <family val="2"/>
          </rPr>
          <t>Please fill in here</t>
        </r>
        <r>
          <rPr>
            <sz val="9"/>
            <color indexed="81"/>
            <rFont val="Tahoma"/>
            <family val="2"/>
          </rPr>
          <t xml:space="preserve">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Wan Aida Nuriezma Che Zahari</author>
    <author/>
  </authors>
  <commentList>
    <comment ref="F13" authorId="0" shapeId="0" xr:uid="{53DD309D-AB77-49DB-84E8-E30DEFAE8F1B}">
      <text>
        <r>
          <rPr>
            <b/>
            <sz val="9"/>
            <rFont val="Tahoma"/>
            <family val="2"/>
          </rPr>
          <t xml:space="preserve">Sila isi di sini 
</t>
        </r>
        <r>
          <rPr>
            <i/>
            <sz val="9"/>
            <rFont val="Tahoma"/>
            <family val="2"/>
          </rPr>
          <t>Please fill in here</t>
        </r>
      </text>
    </comment>
    <comment ref="K13" authorId="0" shapeId="0" xr:uid="{76EC983E-C6C3-44CE-8C08-78F206C9BF67}">
      <text>
        <r>
          <rPr>
            <b/>
            <sz val="9"/>
            <rFont val="Tahoma"/>
            <family val="2"/>
          </rPr>
          <t xml:space="preserve">Sila isi di sini 
</t>
        </r>
        <r>
          <rPr>
            <i/>
            <sz val="9"/>
            <rFont val="Tahoma"/>
            <family val="2"/>
          </rPr>
          <t>Please fill in here</t>
        </r>
      </text>
    </comment>
    <comment ref="F21" authorId="0" shapeId="0" xr:uid="{A7F5C673-9D32-45B9-BDA1-8D076F186A00}">
      <text>
        <r>
          <rPr>
            <b/>
            <sz val="9"/>
            <rFont val="Tahoma"/>
            <family val="2"/>
          </rPr>
          <t xml:space="preserve">Sila isi di sini 
</t>
        </r>
        <r>
          <rPr>
            <i/>
            <sz val="9"/>
            <rFont val="Tahoma"/>
            <family val="2"/>
          </rPr>
          <t>Please fill in here</t>
        </r>
      </text>
    </comment>
    <comment ref="K21" authorId="0" shapeId="0" xr:uid="{95381CD7-13A2-4662-9231-1B9F921A8123}">
      <text>
        <r>
          <rPr>
            <b/>
            <sz val="9"/>
            <rFont val="Tahoma"/>
            <family val="2"/>
          </rPr>
          <t xml:space="preserve">Sila isi di sini 
</t>
        </r>
        <r>
          <rPr>
            <i/>
            <sz val="9"/>
            <rFont val="Tahoma"/>
            <family val="2"/>
          </rPr>
          <t>Please fill in here</t>
        </r>
      </text>
    </comment>
    <comment ref="F29" authorId="0" shapeId="0" xr:uid="{1C959175-198C-46C9-8081-285440EA8E50}">
      <text>
        <r>
          <rPr>
            <b/>
            <sz val="9"/>
            <rFont val="Tahoma"/>
            <family val="2"/>
          </rPr>
          <t xml:space="preserve">Sila isi di sini 
</t>
        </r>
        <r>
          <rPr>
            <i/>
            <sz val="9"/>
            <rFont val="Tahoma"/>
            <family val="2"/>
          </rPr>
          <t>Please fill in here</t>
        </r>
      </text>
    </comment>
    <comment ref="K29" authorId="0" shapeId="0" xr:uid="{CCA19DAB-C689-482D-9918-5969F7A2BAED}">
      <text>
        <r>
          <rPr>
            <b/>
            <sz val="9"/>
            <rFont val="Tahoma"/>
            <family val="2"/>
          </rPr>
          <t xml:space="preserve">Sila isi di sini 
</t>
        </r>
        <r>
          <rPr>
            <i/>
            <sz val="9"/>
            <rFont val="Tahoma"/>
            <family val="2"/>
          </rPr>
          <t>Please fill in here</t>
        </r>
      </text>
    </comment>
    <comment ref="O48" authorId="1" shapeId="0" xr:uid="{99E31664-815D-4386-8E9D-44883AF1357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D48" authorId="1" shapeId="0" xr:uid="{DA7C5606-1ADC-4B22-BEF2-C9783F55049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O51" authorId="1" shapeId="0" xr:uid="{3B1A0B8D-B049-4DC7-A4A2-DDE9E2DBE7D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D51" authorId="1" shapeId="0" xr:uid="{E90EE79D-73DE-4131-A179-804B6F444835}">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O54" authorId="1" shapeId="0" xr:uid="{A4B49C11-6F9F-45B7-AEFD-9C9B27B53C13}">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D54" authorId="1" shapeId="0" xr:uid="{3D83EFC9-A315-4B2F-AA63-78FB6772EC76}">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O57" authorId="1" shapeId="0" xr:uid="{6DE12807-E3BA-482A-B03D-0D470DA43D9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F65" authorId="0" shapeId="0" xr:uid="{FA4AFD58-9C31-4AE3-9A3E-D79EC24DC0FF}">
      <text>
        <r>
          <rPr>
            <b/>
            <sz val="9"/>
            <rFont val="Tahoma"/>
            <family val="2"/>
          </rPr>
          <t xml:space="preserve">Sila isi di sini 
</t>
        </r>
        <r>
          <rPr>
            <i/>
            <sz val="9"/>
            <rFont val="Tahoma"/>
            <family val="2"/>
          </rPr>
          <t>Please fill in here</t>
        </r>
      </text>
    </comment>
    <comment ref="K65" authorId="0" shapeId="0" xr:uid="{CFAC824D-326B-4A34-923D-C2F6170038EE}">
      <text>
        <r>
          <rPr>
            <b/>
            <sz val="9"/>
            <rFont val="Tahoma"/>
            <family val="2"/>
          </rPr>
          <t xml:space="preserve">Sila isi di sini 
</t>
        </r>
        <r>
          <rPr>
            <i/>
            <sz val="9"/>
            <rFont val="Tahoma"/>
            <family val="2"/>
          </rPr>
          <t>Please fill in here</t>
        </r>
      </text>
    </comment>
    <comment ref="F73" authorId="0" shapeId="0" xr:uid="{C260853B-2B19-4A2D-8D0E-A3832C8625DA}">
      <text>
        <r>
          <rPr>
            <b/>
            <sz val="9"/>
            <rFont val="Tahoma"/>
            <family val="2"/>
          </rPr>
          <t xml:space="preserve">Sila isi di sini 
</t>
        </r>
        <r>
          <rPr>
            <i/>
            <sz val="9"/>
            <rFont val="Tahoma"/>
            <family val="2"/>
          </rPr>
          <t>Please fill in here</t>
        </r>
      </text>
    </comment>
    <comment ref="K73" authorId="0" shapeId="0" xr:uid="{E149336A-16D0-4807-A007-A5A289652109}">
      <text>
        <r>
          <rPr>
            <b/>
            <sz val="9"/>
            <rFont val="Tahoma"/>
            <family val="2"/>
          </rPr>
          <t xml:space="preserve">Sila isi di sini 
</t>
        </r>
        <r>
          <rPr>
            <i/>
            <sz val="9"/>
            <rFont val="Tahoma"/>
            <family val="2"/>
          </rPr>
          <t>Please fill in here</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Wan Aida Nuriezma Che Zahari</author>
    <author>wanaida</author>
    <author/>
  </authors>
  <commentList>
    <comment ref="AI13" authorId="0" shapeId="0" xr:uid="{8BB480DE-9092-49BC-900E-A7C12325A313}">
      <text>
        <r>
          <rPr>
            <b/>
            <sz val="9"/>
            <rFont val="Tahoma"/>
            <family val="2"/>
          </rPr>
          <t xml:space="preserve">Sila isi di sini 
</t>
        </r>
        <r>
          <rPr>
            <i/>
            <sz val="9"/>
            <rFont val="Tahoma"/>
            <family val="2"/>
          </rPr>
          <t>Please fill in here</t>
        </r>
      </text>
    </comment>
    <comment ref="AI16" authorId="0" shapeId="0" xr:uid="{33CFFDBC-D149-4BF4-9960-C41AC0AB1A38}">
      <text>
        <r>
          <rPr>
            <b/>
            <sz val="9"/>
            <rFont val="Tahoma"/>
            <family val="2"/>
          </rPr>
          <t xml:space="preserve">Sila isi di sini 
</t>
        </r>
        <r>
          <rPr>
            <i/>
            <sz val="9"/>
            <rFont val="Tahoma"/>
            <family val="2"/>
          </rPr>
          <t>Please fill in here</t>
        </r>
      </text>
    </comment>
    <comment ref="AI19" authorId="0" shapeId="0" xr:uid="{303B2C90-C2D5-479D-8E95-72D20DDFF79F}">
      <text>
        <r>
          <rPr>
            <b/>
            <sz val="9"/>
            <rFont val="Tahoma"/>
            <family val="2"/>
          </rPr>
          <t xml:space="preserve">Sila isi di sini 
</t>
        </r>
        <r>
          <rPr>
            <i/>
            <sz val="9"/>
            <rFont val="Tahoma"/>
            <family val="2"/>
          </rPr>
          <t>Please fill in here</t>
        </r>
      </text>
    </comment>
    <comment ref="AI22" authorId="0" shapeId="0" xr:uid="{FDD3A71C-CAC2-4B25-8C79-CECDFA1BCA83}">
      <text>
        <r>
          <rPr>
            <b/>
            <sz val="9"/>
            <rFont val="Tahoma"/>
            <family val="2"/>
          </rPr>
          <t xml:space="preserve">Sila isi di sini 
</t>
        </r>
        <r>
          <rPr>
            <i/>
            <sz val="9"/>
            <rFont val="Tahoma"/>
            <family val="2"/>
          </rPr>
          <t>Please fill in here</t>
        </r>
      </text>
    </comment>
    <comment ref="AI25" authorId="0" shapeId="0" xr:uid="{DD6EFC5B-9E83-45BF-A0C5-C208EB0E8D09}">
      <text>
        <r>
          <rPr>
            <b/>
            <sz val="9"/>
            <rFont val="Tahoma"/>
            <family val="2"/>
          </rPr>
          <t xml:space="preserve">Sila isi di sini 
</t>
        </r>
        <r>
          <rPr>
            <i/>
            <sz val="9"/>
            <rFont val="Tahoma"/>
            <family val="2"/>
          </rPr>
          <t>Please fill in here</t>
        </r>
      </text>
    </comment>
    <comment ref="D34" authorId="0" shapeId="0" xr:uid="{6E5E7A1A-6A75-440C-AFE7-23750567BB03}">
      <text>
        <r>
          <rPr>
            <b/>
            <sz val="9"/>
            <rFont val="Tahoma"/>
            <family val="2"/>
          </rPr>
          <t xml:space="preserve">Sila isi di sini 
</t>
        </r>
        <r>
          <rPr>
            <i/>
            <sz val="9"/>
            <rFont val="Tahoma"/>
            <family val="2"/>
          </rPr>
          <t>Please fill in here</t>
        </r>
      </text>
    </comment>
    <comment ref="AG38" authorId="1" shapeId="0" xr:uid="{26E142BA-C69F-4656-8538-7D4113C7D3DE}">
      <text>
        <r>
          <rPr>
            <b/>
            <sz val="9"/>
            <rFont val="Times New Roman"/>
            <family val="1"/>
          </rPr>
          <t xml:space="preserve">Sila isi di sini
</t>
        </r>
        <r>
          <rPr>
            <i/>
            <sz val="9"/>
            <rFont val="Times New Roman"/>
            <family val="1"/>
          </rPr>
          <t>Please fill in here</t>
        </r>
      </text>
    </comment>
    <comment ref="AG41" authorId="1" shapeId="0" xr:uid="{D12DEA97-9969-4DFD-8D17-B78E8A8A2A5E}">
      <text>
        <r>
          <rPr>
            <b/>
            <sz val="9"/>
            <rFont val="Times New Roman"/>
            <family val="1"/>
          </rPr>
          <t xml:space="preserve">Sila isi di sini
</t>
        </r>
        <r>
          <rPr>
            <i/>
            <sz val="9"/>
            <rFont val="Times New Roman"/>
            <family val="1"/>
          </rPr>
          <t>Please fill in here</t>
        </r>
      </text>
    </comment>
    <comment ref="AG44" authorId="1" shapeId="0" xr:uid="{6AAB60B8-4DEA-4EC4-9EAC-AD559B44CB02}">
      <text>
        <r>
          <rPr>
            <b/>
            <sz val="9"/>
            <rFont val="Times New Roman"/>
            <family val="1"/>
          </rPr>
          <t xml:space="preserve">Sila isi di sini
</t>
        </r>
        <r>
          <rPr>
            <i/>
            <sz val="9"/>
            <rFont val="Times New Roman"/>
            <family val="1"/>
          </rPr>
          <t>Please fill in here</t>
        </r>
      </text>
    </comment>
    <comment ref="AG47" authorId="1" shapeId="0" xr:uid="{98C424BB-2C41-4A44-BA4E-D873903F9C92}">
      <text>
        <r>
          <rPr>
            <b/>
            <sz val="9"/>
            <rFont val="Times New Roman"/>
            <family val="1"/>
          </rPr>
          <t xml:space="preserve">Sila isi di sini
</t>
        </r>
        <r>
          <rPr>
            <i/>
            <sz val="9"/>
            <rFont val="Times New Roman"/>
            <family val="1"/>
          </rPr>
          <t>Please fill in here</t>
        </r>
      </text>
    </comment>
    <comment ref="D50" authorId="0" shapeId="0" xr:uid="{D23EAD7B-1E82-4196-8048-03128091BA8C}">
      <text>
        <r>
          <rPr>
            <b/>
            <sz val="9"/>
            <rFont val="Tahoma"/>
            <family val="2"/>
          </rPr>
          <t xml:space="preserve">Sila isi di sini 
</t>
        </r>
        <r>
          <rPr>
            <i/>
            <sz val="9"/>
            <rFont val="Tahoma"/>
            <family val="2"/>
          </rPr>
          <t>Please fill in here</t>
        </r>
      </text>
    </comment>
    <comment ref="R57" authorId="2" shapeId="0" xr:uid="{1BDA7784-F9B7-4B59-9D25-C4B9BCA2C797}">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57" authorId="2" shapeId="0" xr:uid="{4B7C7A6B-C5DE-4352-9C5E-564818BED3E3}">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60" authorId="2" shapeId="0" xr:uid="{17749948-0C29-4F14-8281-AA7F71CF6FE1}">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60" authorId="2" shapeId="0" xr:uid="{F3C06E8B-8BEC-4023-A660-704272F4578B}">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63" authorId="2" shapeId="0" xr:uid="{DA38F2A7-D94C-4180-A6A5-78E9589563D6}">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65" authorId="2" shapeId="0" xr:uid="{EEF6A15E-E82E-464D-8850-122E3F8D307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66" authorId="2" shapeId="0" xr:uid="{ABBC6C71-110E-4A82-A39C-DB7F994C7AE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69" authorId="2" shapeId="0" xr:uid="{FFE798E7-49D7-4975-9A92-3D51A3440C71}">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70" authorId="2" shapeId="0" xr:uid="{8D1CD5F9-18DA-4F96-AC3A-4D133A848AE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72" authorId="2" shapeId="0" xr:uid="{63A5950B-3DAC-402A-B09C-950CE6569AA8}">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73" authorId="2" shapeId="0" xr:uid="{13280114-5F0C-4E07-9A9C-1701B8901FE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75" authorId="2" shapeId="0" xr:uid="{79B4E888-6FD0-447D-9F61-5D5128C3EAA3}">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76" authorId="2" shapeId="0" xr:uid="{B14D11FC-92C3-4D63-B4CB-9D53CB5A7E7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78" authorId="2" shapeId="0" xr:uid="{5A431459-67BA-4FBE-A5BA-270433BF721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79" authorId="2" shapeId="0" xr:uid="{FE31FD7C-A072-4E6B-931C-66C4E47986EB}">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81" authorId="2" shapeId="0" xr:uid="{07F61A29-DB58-4D3B-B95A-B217CE5DA08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82" authorId="2" shapeId="0" xr:uid="{54CC9133-1573-4653-8955-E44059052CA8}">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84" authorId="2" shapeId="0" xr:uid="{B2643688-BEAB-49A2-8CC1-D2B765C6F08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85" authorId="2" shapeId="0" xr:uid="{A06A8324-ACE9-4F9D-B62A-AAB23DBBA6A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87" authorId="2" shapeId="0" xr:uid="{EC3CE5A5-CFF7-4FD1-BFC0-8566BF4D8734}">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88" authorId="2" shapeId="0" xr:uid="{EFC4FEF7-D2D8-46F2-AC31-F1262A1017F4}">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08" authorId="2" shapeId="0" xr:uid="{3BBC2602-7E10-4DEA-83B3-04171B4617CB}">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08" authorId="2" shapeId="0" xr:uid="{86BFC13D-DA27-4D93-9DDD-1D93573A195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11" authorId="2" shapeId="0" xr:uid="{C584A519-8C4F-433F-AD69-AD52A583180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11" authorId="2" shapeId="0" xr:uid="{B756151E-DEE3-44DC-AA3A-8C6481BF9B3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14" authorId="2" shapeId="0" xr:uid="{67BB0413-3DC4-42BD-AD64-A2F0E3E5FAE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14" authorId="2" shapeId="0" xr:uid="{13BE4BD4-AAA2-4484-881B-F0083E7155D7}">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17" authorId="2" shapeId="0" xr:uid="{5EBB5F7B-F4CD-43F6-B7B4-BD722CC84C4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17" authorId="2" shapeId="0" xr:uid="{A8A6E53B-2A29-4E49-A9ED-B58EE07966D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20" authorId="2" shapeId="0" xr:uid="{BB8FBCB9-E437-4638-A024-885FA2E06775}">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20" authorId="2" shapeId="0" xr:uid="{17E0CDB9-117F-4E99-849E-FA00409BF38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23" authorId="2" shapeId="0" xr:uid="{7DABCAEF-0158-4A88-9C0E-EF2F97CFFC6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23" authorId="2" shapeId="0" xr:uid="{E969E80D-19BE-45AF-8730-D1D5A654CF8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26" authorId="2" shapeId="0" xr:uid="{79205691-6888-4B57-B738-ADBFC7C13E9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26" authorId="2" shapeId="0" xr:uid="{74607F7F-9154-490E-859B-AF71A9E62DFD}">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29" authorId="2" shapeId="0" xr:uid="{3124E884-6EB4-4738-807A-657E041FAB96}">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29" authorId="2" shapeId="0" xr:uid="{8168AEA6-5F12-4546-A798-41C160E2BAB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32" authorId="2" shapeId="0" xr:uid="{5584D771-CC4B-4391-B422-2B8240456BBB}">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D141" authorId="0" shapeId="0" xr:uid="{7C907733-4A3A-4193-B373-ABFEFE5D63D9}">
      <text>
        <r>
          <rPr>
            <b/>
            <sz val="9"/>
            <rFont val="Tahoma"/>
            <family val="2"/>
          </rPr>
          <t xml:space="preserve">Sila isi di sini 
</t>
        </r>
        <r>
          <rPr>
            <i/>
            <sz val="9"/>
            <rFont val="Tahoma"/>
            <family val="2"/>
          </rPr>
          <t>Please fill in here</t>
        </r>
      </text>
    </comment>
    <comment ref="D144" authorId="0" shapeId="0" xr:uid="{1E44DFD4-6B66-4E77-80AB-3839A3C29C76}">
      <text>
        <r>
          <rPr>
            <b/>
            <sz val="9"/>
            <rFont val="Tahoma"/>
            <family val="2"/>
          </rPr>
          <t xml:space="preserve">Sila isi di sini 
</t>
        </r>
        <r>
          <rPr>
            <i/>
            <sz val="9"/>
            <rFont val="Tahoma"/>
            <family val="2"/>
          </rPr>
          <t>Please fill in here</t>
        </r>
      </text>
    </comment>
    <comment ref="D147" authorId="0" shapeId="0" xr:uid="{ACD5D64F-AC6A-4D85-B4D1-29F7C9F3C590}">
      <text>
        <r>
          <rPr>
            <b/>
            <sz val="9"/>
            <rFont val="Tahoma"/>
            <family val="2"/>
          </rPr>
          <t xml:space="preserve">Sila isi di sini 
</t>
        </r>
        <r>
          <rPr>
            <i/>
            <sz val="9"/>
            <rFont val="Tahoma"/>
            <family val="2"/>
          </rPr>
          <t>Please fill in here</t>
        </r>
      </text>
    </comment>
    <comment ref="R153" authorId="2" shapeId="0" xr:uid="{7A242569-693F-4219-972C-AEBC50217FD7}">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53" authorId="2" shapeId="0" xr:uid="{1365DEE4-BDCD-49BE-9BEF-EA1A8575716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56" authorId="2" shapeId="0" xr:uid="{1B132831-14A8-463C-833B-A75D3497214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56" authorId="2" shapeId="0" xr:uid="{6FF14613-E309-4A36-9A56-0406D649ED48}">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59" authorId="2" shapeId="0" xr:uid="{81EC3909-2953-4C1D-9EB4-C3E70AAAF994}">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159" authorId="2" shapeId="0" xr:uid="{CAF2A1B9-246C-4367-A445-FDEED310EEE4}">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62" authorId="2" shapeId="0" xr:uid="{6FB4EFA9-5076-4DE5-BA76-501C186788C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174" authorId="0" shapeId="0" xr:uid="{9EAE2E2A-37BB-4AD6-992D-F6548DEDA7E0}">
      <text>
        <r>
          <rPr>
            <b/>
            <sz val="9"/>
            <rFont val="Tahoma"/>
            <family val="2"/>
          </rPr>
          <t xml:space="preserve">Sila isi 1 jika berkaitan
</t>
        </r>
        <r>
          <rPr>
            <i/>
            <sz val="9"/>
            <rFont val="Tahoma"/>
            <family val="2"/>
          </rPr>
          <t>Please fill in 1 if related</t>
        </r>
      </text>
    </comment>
    <comment ref="V174" authorId="0" shapeId="0" xr:uid="{ACB12151-584B-4D5A-914B-6F53B8BBE077}">
      <text>
        <r>
          <rPr>
            <b/>
            <sz val="9"/>
            <rFont val="Tahoma"/>
            <family val="2"/>
          </rPr>
          <t xml:space="preserve">Sila isi 2 jika berkaitan
</t>
        </r>
        <r>
          <rPr>
            <i/>
            <sz val="9"/>
            <rFont val="Tahoma"/>
            <family val="2"/>
          </rPr>
          <t>Please fill in 2 if related</t>
        </r>
      </text>
    </comment>
    <comment ref="AA174" authorId="0" shapeId="0" xr:uid="{560D357E-AFA0-4474-8C88-712149807378}">
      <text>
        <r>
          <rPr>
            <b/>
            <sz val="9"/>
            <rFont val="Tahoma"/>
            <family val="2"/>
          </rPr>
          <t xml:space="preserve">Sila isi 3 jika berkaitan
</t>
        </r>
        <r>
          <rPr>
            <i/>
            <sz val="9"/>
            <rFont val="Tahoma"/>
            <family val="2"/>
          </rPr>
          <t>Please fill in 3 if related</t>
        </r>
      </text>
    </comment>
    <comment ref="R177" authorId="0" shapeId="0" xr:uid="{BFC39390-E8AE-47A3-AA34-C0F5B218B719}">
      <text>
        <r>
          <rPr>
            <b/>
            <sz val="9"/>
            <rFont val="Tahoma"/>
            <family val="2"/>
          </rPr>
          <t xml:space="preserve">Sila isi 1 jika berkaitan
</t>
        </r>
        <r>
          <rPr>
            <i/>
            <sz val="9"/>
            <rFont val="Tahoma"/>
            <family val="2"/>
          </rPr>
          <t>Please fill in 1 if related</t>
        </r>
      </text>
    </comment>
    <comment ref="V177" authorId="0" shapeId="0" xr:uid="{AFE60B7D-5122-463C-871D-CC49499E4F68}">
      <text>
        <r>
          <rPr>
            <b/>
            <sz val="9"/>
            <rFont val="Tahoma"/>
            <family val="2"/>
          </rPr>
          <t xml:space="preserve">Sila isi 2 jika berkaitan
</t>
        </r>
        <r>
          <rPr>
            <i/>
            <sz val="9"/>
            <rFont val="Tahoma"/>
            <family val="2"/>
          </rPr>
          <t>Please fill in 2 if related</t>
        </r>
      </text>
    </comment>
    <comment ref="AA177" authorId="0" shapeId="0" xr:uid="{8D717641-29CA-497E-976A-42039455A211}">
      <text>
        <r>
          <rPr>
            <b/>
            <sz val="9"/>
            <rFont val="Tahoma"/>
            <family val="2"/>
          </rPr>
          <t xml:space="preserve">Sila isi 3 jika berkaitan
</t>
        </r>
        <r>
          <rPr>
            <i/>
            <sz val="9"/>
            <rFont val="Tahoma"/>
            <family val="2"/>
          </rPr>
          <t>Please fill in 3 if related</t>
        </r>
      </text>
    </comment>
    <comment ref="R180" authorId="0" shapeId="0" xr:uid="{21B43506-42B5-42E6-828B-C3BB9EC2DB23}">
      <text>
        <r>
          <rPr>
            <b/>
            <sz val="9"/>
            <rFont val="Tahoma"/>
            <family val="2"/>
          </rPr>
          <t xml:space="preserve">Sila isi 1 jika berkaitan
</t>
        </r>
        <r>
          <rPr>
            <i/>
            <sz val="9"/>
            <rFont val="Tahoma"/>
            <family val="2"/>
          </rPr>
          <t>Please fill in 1 if related</t>
        </r>
      </text>
    </comment>
    <comment ref="V180" authorId="0" shapeId="0" xr:uid="{73FF230D-BD18-4B0F-8A83-49D5A5195C33}">
      <text>
        <r>
          <rPr>
            <b/>
            <sz val="9"/>
            <rFont val="Tahoma"/>
            <family val="2"/>
          </rPr>
          <t xml:space="preserve">Sila isi 2 jika berkaitan
</t>
        </r>
        <r>
          <rPr>
            <i/>
            <sz val="9"/>
            <rFont val="Tahoma"/>
            <family val="2"/>
          </rPr>
          <t>Please fill in 2 if related</t>
        </r>
      </text>
    </comment>
    <comment ref="AA180" authorId="0" shapeId="0" xr:uid="{6CE201AC-1B66-4EE0-8C39-A4A4748BFAAB}">
      <text>
        <r>
          <rPr>
            <b/>
            <sz val="9"/>
            <rFont val="Tahoma"/>
            <family val="2"/>
          </rPr>
          <t xml:space="preserve">Sila isi 3 jika berkaitan
</t>
        </r>
        <r>
          <rPr>
            <i/>
            <sz val="9"/>
            <rFont val="Tahoma"/>
            <family val="2"/>
          </rPr>
          <t>Please fill in 3 if related</t>
        </r>
      </text>
    </comment>
    <comment ref="R186" authorId="0" shapeId="0" xr:uid="{51A57BA9-15D6-4E99-9B53-AAC655FD0317}">
      <text>
        <r>
          <rPr>
            <b/>
            <sz val="9"/>
            <rFont val="Tahoma"/>
            <family val="2"/>
          </rPr>
          <t xml:space="preserve">Sila isi 1 jika berkaitan
</t>
        </r>
        <r>
          <rPr>
            <i/>
            <sz val="9"/>
            <rFont val="Tahoma"/>
            <family val="2"/>
          </rPr>
          <t>Please fill in 1 if related</t>
        </r>
      </text>
    </comment>
    <comment ref="V186" authorId="0" shapeId="0" xr:uid="{573CA2D5-833F-433E-882E-C9865759F7B1}">
      <text>
        <r>
          <rPr>
            <b/>
            <sz val="9"/>
            <rFont val="Tahoma"/>
            <family val="2"/>
          </rPr>
          <t xml:space="preserve">Sila isi 2 jika berkaitan
</t>
        </r>
        <r>
          <rPr>
            <i/>
            <sz val="9"/>
            <rFont val="Tahoma"/>
            <family val="2"/>
          </rPr>
          <t>Please fill in 2 if related</t>
        </r>
      </text>
    </comment>
    <comment ref="AA186" authorId="0" shapeId="0" xr:uid="{3A3ACA26-0837-4DEB-8026-D1F34A5DBDED}">
      <text>
        <r>
          <rPr>
            <b/>
            <sz val="9"/>
            <rFont val="Tahoma"/>
            <family val="2"/>
          </rPr>
          <t xml:space="preserve">Sila isi 3 jika berkaitan
</t>
        </r>
        <r>
          <rPr>
            <i/>
            <sz val="9"/>
            <rFont val="Tahoma"/>
            <family val="2"/>
          </rPr>
          <t>Please fill in 3 if related</t>
        </r>
      </text>
    </comment>
    <comment ref="R189" authorId="0" shapeId="0" xr:uid="{3694B965-4B65-470B-A963-0683019EF8A5}">
      <text>
        <r>
          <rPr>
            <b/>
            <sz val="9"/>
            <rFont val="Tahoma"/>
            <family val="2"/>
          </rPr>
          <t xml:space="preserve">Sila isi 1 jika berkaitan
</t>
        </r>
        <r>
          <rPr>
            <i/>
            <sz val="9"/>
            <rFont val="Tahoma"/>
            <family val="2"/>
          </rPr>
          <t>Please fill in 1 if related</t>
        </r>
      </text>
    </comment>
    <comment ref="V189" authorId="0" shapeId="0" xr:uid="{1A5FB2E0-93F2-4777-B8F1-63C1E3BD91BA}">
      <text>
        <r>
          <rPr>
            <b/>
            <sz val="9"/>
            <rFont val="Tahoma"/>
            <family val="2"/>
          </rPr>
          <t xml:space="preserve">Sila isi 2 jika berkaitan
</t>
        </r>
        <r>
          <rPr>
            <i/>
            <sz val="9"/>
            <rFont val="Tahoma"/>
            <family val="2"/>
          </rPr>
          <t>Please fill in 2 if related</t>
        </r>
      </text>
    </comment>
    <comment ref="AA189" authorId="0" shapeId="0" xr:uid="{54141190-76C1-45E2-862B-6820AA7D31DB}">
      <text>
        <r>
          <rPr>
            <b/>
            <sz val="9"/>
            <rFont val="Tahoma"/>
            <family val="2"/>
          </rPr>
          <t xml:space="preserve">Sila isi 3 jika berkaitan
</t>
        </r>
        <r>
          <rPr>
            <i/>
            <sz val="9"/>
            <rFont val="Tahoma"/>
            <family val="2"/>
          </rPr>
          <t>Please fill in 3 if related</t>
        </r>
      </text>
    </comment>
    <comment ref="R192" authorId="0" shapeId="0" xr:uid="{6D28E992-488F-4771-90A0-95BB92D484A9}">
      <text>
        <r>
          <rPr>
            <b/>
            <sz val="9"/>
            <rFont val="Tahoma"/>
            <family val="2"/>
          </rPr>
          <t xml:space="preserve">Sila isi 1 jika berkaitan
</t>
        </r>
        <r>
          <rPr>
            <i/>
            <sz val="9"/>
            <rFont val="Tahoma"/>
            <family val="2"/>
          </rPr>
          <t>Please fill in 1 if related</t>
        </r>
      </text>
    </comment>
    <comment ref="V192" authorId="0" shapeId="0" xr:uid="{172A9ECC-09FC-4D4C-947E-3BE31B4C23FD}">
      <text>
        <r>
          <rPr>
            <b/>
            <sz val="9"/>
            <rFont val="Tahoma"/>
            <family val="2"/>
          </rPr>
          <t xml:space="preserve">Sila isi 2 jika berkaitan
</t>
        </r>
        <r>
          <rPr>
            <i/>
            <sz val="9"/>
            <rFont val="Tahoma"/>
            <family val="2"/>
          </rPr>
          <t>Please fill in 2 if related</t>
        </r>
      </text>
    </comment>
    <comment ref="AA192" authorId="0" shapeId="0" xr:uid="{D1560A57-FD94-490F-BB77-DEDEA43089F3}">
      <text>
        <r>
          <rPr>
            <b/>
            <sz val="9"/>
            <rFont val="Tahoma"/>
            <family val="2"/>
          </rPr>
          <t xml:space="preserve">Sila isi 3 jika berkaitan
</t>
        </r>
        <r>
          <rPr>
            <i/>
            <sz val="9"/>
            <rFont val="Tahoma"/>
            <family val="2"/>
          </rPr>
          <t>Please fill in 3 if related</t>
        </r>
      </text>
    </comment>
    <comment ref="R195" authorId="0" shapeId="0" xr:uid="{5464D16A-C222-41D4-B6AF-B1F62137871E}">
      <text>
        <r>
          <rPr>
            <b/>
            <sz val="9"/>
            <rFont val="Tahoma"/>
            <family val="2"/>
          </rPr>
          <t xml:space="preserve">Sila isi 1 jika berkaitan
</t>
        </r>
        <r>
          <rPr>
            <i/>
            <sz val="9"/>
            <rFont val="Tahoma"/>
            <family val="2"/>
          </rPr>
          <t>Please fill in 1 if related</t>
        </r>
      </text>
    </comment>
    <comment ref="V195" authorId="0" shapeId="0" xr:uid="{F2A92D85-0F21-4CFD-B7FC-793521FC0B55}">
      <text>
        <r>
          <rPr>
            <b/>
            <sz val="9"/>
            <rFont val="Tahoma"/>
            <family val="2"/>
          </rPr>
          <t xml:space="preserve">Sila isi 2 jika berkaitan
</t>
        </r>
        <r>
          <rPr>
            <i/>
            <sz val="9"/>
            <rFont val="Tahoma"/>
            <family val="2"/>
          </rPr>
          <t>Please fill in 2 if related</t>
        </r>
      </text>
    </comment>
    <comment ref="AA195" authorId="0" shapeId="0" xr:uid="{C831B7BD-8960-400E-A5CD-8E36C87F48F8}">
      <text>
        <r>
          <rPr>
            <b/>
            <sz val="9"/>
            <rFont val="Tahoma"/>
            <family val="2"/>
          </rPr>
          <t xml:space="preserve">Sila isi 3 jika berkaitan
</t>
        </r>
        <r>
          <rPr>
            <i/>
            <sz val="9"/>
            <rFont val="Tahoma"/>
            <family val="2"/>
          </rPr>
          <t>Please fill in 3 if related</t>
        </r>
      </text>
    </comment>
    <comment ref="AG222" authorId="1" shapeId="0" xr:uid="{EC67A438-F98D-4604-8445-A27074CA69DF}">
      <text>
        <r>
          <rPr>
            <b/>
            <sz val="9"/>
            <rFont val="Times New Roman"/>
            <family val="1"/>
          </rPr>
          <t xml:space="preserve">Sila isi di sini
</t>
        </r>
        <r>
          <rPr>
            <i/>
            <sz val="9"/>
            <rFont val="Times New Roman"/>
            <family val="1"/>
          </rPr>
          <t>Please fill in here</t>
        </r>
      </text>
    </comment>
    <comment ref="AG225" authorId="1" shapeId="0" xr:uid="{0D6048BE-DF80-4B39-BB6D-6E3FD8705B5B}">
      <text>
        <r>
          <rPr>
            <b/>
            <sz val="9"/>
            <rFont val="Times New Roman"/>
            <family val="1"/>
          </rPr>
          <t xml:space="preserve">Sila isi di sini
</t>
        </r>
        <r>
          <rPr>
            <i/>
            <sz val="9"/>
            <rFont val="Times New Roman"/>
            <family val="1"/>
          </rPr>
          <t>Please fill in here</t>
        </r>
      </text>
    </comment>
    <comment ref="D233" authorId="0" shapeId="0" xr:uid="{A07883BC-93C0-455D-8C7F-50CF689C18DD}">
      <text>
        <r>
          <rPr>
            <b/>
            <sz val="9"/>
            <rFont val="Tahoma"/>
            <family val="2"/>
          </rPr>
          <t xml:space="preserve">Sila isi di sini 
</t>
        </r>
        <r>
          <rPr>
            <i/>
            <sz val="9"/>
            <rFont val="Tahoma"/>
            <family val="2"/>
          </rPr>
          <t>Please fill in here</t>
        </r>
      </text>
    </comment>
    <comment ref="J233" authorId="0" shapeId="0" xr:uid="{8A359FC5-9786-46F1-B421-B18A028FE166}">
      <text>
        <r>
          <rPr>
            <b/>
            <sz val="9"/>
            <rFont val="Tahoma"/>
            <family val="2"/>
          </rPr>
          <t xml:space="preserve">Sila isi di sini 
</t>
        </r>
        <r>
          <rPr>
            <i/>
            <sz val="9"/>
            <rFont val="Tahoma"/>
            <family val="2"/>
          </rPr>
          <t>Please fill in here</t>
        </r>
      </text>
    </comment>
    <comment ref="AG241" authorId="1" shapeId="0" xr:uid="{6B9B7C29-6397-4EAE-9E52-8F22D101DBCB}">
      <text>
        <r>
          <rPr>
            <b/>
            <sz val="9"/>
            <rFont val="Times New Roman"/>
            <family val="1"/>
          </rPr>
          <t xml:space="preserve">Sila isi di sini
</t>
        </r>
        <r>
          <rPr>
            <i/>
            <sz val="9"/>
            <rFont val="Times New Roman"/>
            <family val="1"/>
          </rPr>
          <t>Please fill in here</t>
        </r>
      </text>
    </comment>
    <comment ref="AG244" authorId="1" shapeId="0" xr:uid="{A2CA47F8-5482-4D6F-9426-77C1E3016722}">
      <text>
        <r>
          <rPr>
            <b/>
            <sz val="9"/>
            <rFont val="Times New Roman"/>
            <family val="1"/>
          </rPr>
          <t xml:space="preserve">Sila isi di sini
</t>
        </r>
        <r>
          <rPr>
            <i/>
            <sz val="9"/>
            <rFont val="Times New Roman"/>
            <family val="1"/>
          </rPr>
          <t>Please fill in here</t>
        </r>
      </text>
    </comment>
    <comment ref="D253" authorId="0" shapeId="0" xr:uid="{1F898C91-36B5-4862-A1DC-9BDEE0ECB562}">
      <text>
        <r>
          <rPr>
            <b/>
            <sz val="9"/>
            <rFont val="Tahoma"/>
            <family val="2"/>
          </rPr>
          <t xml:space="preserve">Sila isi di sini 
</t>
        </r>
        <r>
          <rPr>
            <i/>
            <sz val="9"/>
            <rFont val="Tahoma"/>
            <family val="2"/>
          </rPr>
          <t>Please fill in here</t>
        </r>
      </text>
    </comment>
    <comment ref="J253" authorId="0" shapeId="0" xr:uid="{CA7DCE59-6949-4C23-8686-9371804E56EF}">
      <text>
        <r>
          <rPr>
            <b/>
            <sz val="9"/>
            <rFont val="Tahoma"/>
            <family val="2"/>
          </rPr>
          <t xml:space="preserve">Sila isi di sini 
</t>
        </r>
        <r>
          <rPr>
            <i/>
            <sz val="9"/>
            <rFont val="Tahoma"/>
            <family val="2"/>
          </rPr>
          <t>Please fill in here</t>
        </r>
      </text>
    </comment>
    <comment ref="R260" authorId="2" shapeId="0" xr:uid="{467CA424-4087-4B37-9B77-00B219EBA683}">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260" authorId="2" shapeId="0" xr:uid="{B4927FE0-AECE-4212-84CD-5B53435C1CC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263" authorId="2" shapeId="0" xr:uid="{33C8627C-8B17-4176-A550-A7D5AB3B782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263" authorId="2" shapeId="0" xr:uid="{41B4BDD3-A556-4287-8AC0-12CECE4332A4}">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266" authorId="2" shapeId="0" xr:uid="{3FAC2AC3-D95E-4858-A5E5-D423C8C654B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266" authorId="2" shapeId="0" xr:uid="{F7255C88-74A1-46A4-A3F5-6F8DA1DF0B2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R269" authorId="2" shapeId="0" xr:uid="{3F2E7D77-699B-481D-B375-398C32E3083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I269" authorId="2" shapeId="0" xr:uid="{AFA9278A-B61C-4D84-B745-F60A57C7CCC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Wan Aida Nuriezma Che Zahari</author>
  </authors>
  <commentList>
    <comment ref="D13" authorId="0" shapeId="0" xr:uid="{8C5FD792-E2CA-4497-8DE9-C416D15BFD63}">
      <text>
        <r>
          <rPr>
            <b/>
            <sz val="9"/>
            <rFont val="Tahoma"/>
            <family val="2"/>
          </rPr>
          <t xml:space="preserve">Sila isi di sini 
</t>
        </r>
        <r>
          <rPr>
            <i/>
            <sz val="9"/>
            <rFont val="Tahoma"/>
            <family val="2"/>
          </rPr>
          <t>Please fill in here</t>
        </r>
      </text>
    </comment>
    <comment ref="J13" authorId="0" shapeId="0" xr:uid="{7781C37A-2ECB-45F9-9055-8C3E5072CEAE}">
      <text>
        <r>
          <rPr>
            <b/>
            <sz val="9"/>
            <rFont val="Tahoma"/>
            <family val="2"/>
          </rPr>
          <t xml:space="preserve">Sila isi di sini 
</t>
        </r>
        <r>
          <rPr>
            <i/>
            <sz val="9"/>
            <rFont val="Tahoma"/>
            <family val="2"/>
          </rPr>
          <t>Please fill in here</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Wan Aida Nuriezma Che Zahari</author>
    <author/>
  </authors>
  <commentList>
    <comment ref="E16" authorId="0" shapeId="0" xr:uid="{85E64A0D-BEFB-4D1F-9B70-1B68B412EAB3}">
      <text>
        <r>
          <rPr>
            <b/>
            <sz val="9"/>
            <rFont val="Tahoma"/>
            <family val="2"/>
          </rPr>
          <t xml:space="preserve">Sila isi di sini 
</t>
        </r>
        <r>
          <rPr>
            <i/>
            <sz val="9"/>
            <rFont val="Tahoma"/>
            <family val="2"/>
          </rPr>
          <t>Please fill in here</t>
        </r>
      </text>
    </comment>
    <comment ref="E19" authorId="0" shapeId="0" xr:uid="{A94E34B4-9627-4756-BD77-36DE805169CF}">
      <text>
        <r>
          <rPr>
            <b/>
            <sz val="9"/>
            <rFont val="Tahoma"/>
            <family val="2"/>
          </rPr>
          <t xml:space="preserve">Sila isi di sini 
</t>
        </r>
        <r>
          <rPr>
            <i/>
            <sz val="9"/>
            <rFont val="Tahoma"/>
            <family val="2"/>
          </rPr>
          <t>Please fill in here</t>
        </r>
      </text>
    </comment>
    <comment ref="AF26" authorId="1" shapeId="0" xr:uid="{126BDAF2-B06F-4F45-99A0-DCD37DED8E98}">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29" authorId="1" shapeId="0" xr:uid="{8CE5C6DC-BA1E-4A6B-A1C8-32F12F4C06B7}">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32" authorId="1" shapeId="0" xr:uid="{ACA74B59-9173-417C-9832-B89D15329EB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35" authorId="1" shapeId="0" xr:uid="{FDC8F4A0-3E70-468B-8F14-149F895FABC7}">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38" authorId="1" shapeId="0" xr:uid="{9CA15411-E766-41B4-9C30-A953F311C19A}">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41" authorId="1" shapeId="0" xr:uid="{73208803-2202-42DB-B810-6E6F43ABA59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44" authorId="1" shapeId="0" xr:uid="{AAFA9CC4-45EB-4928-9E4A-FC11157B053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47" authorId="1" shapeId="0" xr:uid="{A2EC19F9-4783-44BF-ACA1-C5741C0B5157}">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56" authorId="1" shapeId="0" xr:uid="{4E7E3AEA-C627-460A-9710-CA2C9B652F9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59" authorId="1" shapeId="0" xr:uid="{55CCEF07-F2ED-48E8-BF89-16001F48DD1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62" authorId="1" shapeId="0" xr:uid="{8EECF1B6-3E88-47CA-9739-C15A10DD3BCC}">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65" authorId="1" shapeId="0" xr:uid="{17EF8DC6-D229-46B5-9B6C-4216DE509E47}">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70" authorId="1" shapeId="0" xr:uid="{F2753AF1-3FB4-4720-8303-FE1C06088FF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73" authorId="1" shapeId="0" xr:uid="{A4FDBF20-2078-4E8A-BB61-4829BAC4392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78" authorId="1" shapeId="0" xr:uid="{9388C25D-F0DD-425C-A340-434B5C5C2FB4}">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82" authorId="1" shapeId="0" xr:uid="{AF822474-1344-4CD0-9B18-A5293CCCEE03}">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85" authorId="1" shapeId="0" xr:uid="{6B1614B4-ECCE-408E-BD28-2C4187AB0769}">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88" authorId="1" shapeId="0" xr:uid="{DC31B31F-866A-4F71-9E60-663F2D5511FD}">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105" authorId="1" shapeId="0" xr:uid="{5A3168A4-FD3A-4FC2-957E-84933A8B28F0}">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108" authorId="1" shapeId="0" xr:uid="{17013248-E301-42F3-BF29-4DD67C35F5E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111" authorId="1" shapeId="0" xr:uid="{93372049-FB2F-4DA0-9DFA-33676FE67D4D}">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114" authorId="1" shapeId="0" xr:uid="{E5A95F4F-897E-40A3-92F4-444EC168522F}">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117" authorId="1" shapeId="0" xr:uid="{2645131C-F1D1-48C2-BBBB-897B22DAB8B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120" authorId="1" shapeId="0" xr:uid="{99843E2C-E301-4846-A27B-FEC26396D03E}">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AF123" authorId="1" shapeId="0" xr:uid="{87AB25C4-18C4-4000-AFEA-341C0B9513C2}">
      <text>
        <r>
          <rPr>
            <b/>
            <sz val="8"/>
            <color indexed="8"/>
            <rFont val="Tahoma"/>
            <family val="2"/>
          </rPr>
          <t xml:space="preserve">Sila isi 1 jika berkaitan dan
0 jika tidak berkaitan
</t>
        </r>
        <r>
          <rPr>
            <i/>
            <sz val="8"/>
            <color indexed="8"/>
            <rFont val="Tahoma"/>
            <family val="2"/>
          </rPr>
          <t>Please fill  in 1 if related and
0 if not related</t>
        </r>
      </text>
    </comment>
    <comment ref="E131" authorId="0" shapeId="0" xr:uid="{C1ECBB4B-03B9-4D41-948E-83A90C1362BF}">
      <text>
        <r>
          <rPr>
            <b/>
            <sz val="9"/>
            <rFont val="Tahoma"/>
            <family val="2"/>
          </rPr>
          <t xml:space="preserve">Sila isi di sini 
</t>
        </r>
        <r>
          <rPr>
            <i/>
            <sz val="9"/>
            <rFont val="Tahoma"/>
            <family val="2"/>
          </rPr>
          <t>Please fill in here</t>
        </r>
      </text>
    </comment>
    <comment ref="K131" authorId="0" shapeId="0" xr:uid="{BA29F9CC-7102-410E-8619-020569F370A2}">
      <text>
        <r>
          <rPr>
            <b/>
            <sz val="9"/>
            <rFont val="Tahoma"/>
            <family val="2"/>
          </rPr>
          <t xml:space="preserve">Sila isi di sini 
</t>
        </r>
        <r>
          <rPr>
            <i/>
            <sz val="9"/>
            <rFont val="Tahoma"/>
            <family val="2"/>
          </rPr>
          <t>Please fill in here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Noorhashida Mad Saad</author>
    <author>Nur Saiyidah Hasinah Malek</author>
  </authors>
  <commentList>
    <comment ref="C10" authorId="0" shapeId="0" xr:uid="{BFF291E4-6BA1-4007-ADBB-518F4C082E2D}">
      <text>
        <r>
          <rPr>
            <b/>
            <sz val="9"/>
            <color indexed="81"/>
            <rFont val="Tahoma"/>
            <family val="2"/>
          </rPr>
          <t xml:space="preserve">Sila isi di sini
</t>
        </r>
        <r>
          <rPr>
            <i/>
            <sz val="9"/>
            <color indexed="81"/>
            <rFont val="Tahoma"/>
            <family val="2"/>
          </rPr>
          <t>Please fill in here</t>
        </r>
        <r>
          <rPr>
            <sz val="9"/>
            <color indexed="81"/>
            <rFont val="Tahoma"/>
            <family val="2"/>
          </rPr>
          <t xml:space="preserve">
</t>
        </r>
      </text>
    </comment>
    <comment ref="I10" authorId="0" shapeId="0" xr:uid="{AC813E6A-7BED-4C8C-ADBA-A6A269505D10}">
      <text>
        <r>
          <rPr>
            <b/>
            <sz val="9"/>
            <color indexed="81"/>
            <rFont val="Tahoma"/>
            <family val="2"/>
          </rPr>
          <t xml:space="preserve">Sila isi di sini
</t>
        </r>
        <r>
          <rPr>
            <i/>
            <sz val="9"/>
            <color indexed="81"/>
            <rFont val="Tahoma"/>
            <family val="2"/>
          </rPr>
          <t>Please fill in here</t>
        </r>
        <r>
          <rPr>
            <sz val="9"/>
            <color indexed="81"/>
            <rFont val="Tahoma"/>
            <family val="2"/>
          </rPr>
          <t xml:space="preserve">
</t>
        </r>
      </text>
    </comment>
    <comment ref="C20" authorId="0" shapeId="0" xr:uid="{DD561301-D64B-4E9E-BDD2-9F87F6802165}">
      <text>
        <r>
          <rPr>
            <b/>
            <sz val="9"/>
            <color indexed="81"/>
            <rFont val="Tahoma"/>
            <family val="2"/>
          </rPr>
          <t xml:space="preserve">Sila isi di sini
</t>
        </r>
        <r>
          <rPr>
            <i/>
            <sz val="9"/>
            <color indexed="81"/>
            <rFont val="Tahoma"/>
            <family val="2"/>
          </rPr>
          <t>Please fill in here</t>
        </r>
        <r>
          <rPr>
            <sz val="9"/>
            <color indexed="81"/>
            <rFont val="Tahoma"/>
            <family val="2"/>
          </rPr>
          <t xml:space="preserve">
</t>
        </r>
      </text>
    </comment>
    <comment ref="I20" authorId="0" shapeId="0" xr:uid="{A61A57CC-9EF5-4F3C-BFAA-CBA4E8CA8502}">
      <text>
        <r>
          <rPr>
            <b/>
            <sz val="9"/>
            <color indexed="81"/>
            <rFont val="Tahoma"/>
            <family val="2"/>
          </rPr>
          <t xml:space="preserve">Sila isi di sini
</t>
        </r>
        <r>
          <rPr>
            <i/>
            <sz val="9"/>
            <color indexed="81"/>
            <rFont val="Tahoma"/>
            <family val="2"/>
          </rPr>
          <t>Please fill in here</t>
        </r>
        <r>
          <rPr>
            <sz val="9"/>
            <color indexed="81"/>
            <rFont val="Tahoma"/>
            <family val="2"/>
          </rPr>
          <t xml:space="preserve">
</t>
        </r>
      </text>
    </comment>
    <comment ref="C29" authorId="1" shapeId="0" xr:uid="{B32C1DB3-E86B-4FCA-B221-65E5FF2EBADA}">
      <text>
        <r>
          <rPr>
            <b/>
            <sz val="9"/>
            <color indexed="81"/>
            <rFont val="Tahoma"/>
            <family val="2"/>
          </rPr>
          <t xml:space="preserve">Sila isi di sini
</t>
        </r>
        <r>
          <rPr>
            <i/>
            <sz val="9"/>
            <color indexed="81"/>
            <rFont val="Tahoma"/>
            <family val="2"/>
          </rPr>
          <t>Please fill in here</t>
        </r>
      </text>
    </comment>
    <comment ref="AA34" authorId="0" shapeId="0" xr:uid="{DF950E89-7E0F-4259-A0C0-41D82E20A973}">
      <text>
        <r>
          <rPr>
            <b/>
            <sz val="9"/>
            <color indexed="81"/>
            <rFont val="Tahoma"/>
            <family val="2"/>
          </rPr>
          <t xml:space="preserve">Sila isi di sini
</t>
        </r>
        <r>
          <rPr>
            <i/>
            <sz val="9"/>
            <color indexed="81"/>
            <rFont val="Tahoma"/>
            <family val="2"/>
          </rPr>
          <t>Please fill in here</t>
        </r>
      </text>
    </comment>
    <comment ref="C43" authorId="1" shapeId="0" xr:uid="{D9A145F6-C9FA-421D-8369-3B8839BD8623}">
      <text>
        <r>
          <rPr>
            <b/>
            <sz val="9"/>
            <color indexed="81"/>
            <rFont val="Tahoma"/>
            <family val="2"/>
          </rPr>
          <t xml:space="preserve">Sila isi di sini
</t>
        </r>
        <r>
          <rPr>
            <b/>
            <i/>
            <sz val="9"/>
            <color indexed="81"/>
            <rFont val="Tahoma"/>
            <family val="2"/>
          </rPr>
          <t>Please fill in here</t>
        </r>
      </text>
    </comment>
    <comment ref="AA48" authorId="0" shapeId="0" xr:uid="{03F706C7-CE14-449A-A5E6-B0A5057AC308}">
      <text>
        <r>
          <rPr>
            <b/>
            <sz val="9"/>
            <color indexed="81"/>
            <rFont val="Tahoma"/>
            <family val="2"/>
          </rPr>
          <t xml:space="preserve">Sila isi di sini
</t>
        </r>
        <r>
          <rPr>
            <i/>
            <sz val="9"/>
            <color indexed="81"/>
            <rFont val="Tahoma"/>
            <family val="2"/>
          </rPr>
          <t>Please fill in here</t>
        </r>
      </text>
    </comment>
    <comment ref="C54" authorId="1" shapeId="0" xr:uid="{ED3E9FB0-909E-4D50-8E8A-7E01BB20FEAB}">
      <text>
        <r>
          <rPr>
            <b/>
            <sz val="9"/>
            <color indexed="81"/>
            <rFont val="Tahoma"/>
            <family val="2"/>
          </rPr>
          <t xml:space="preserve">Sila isi di sini
</t>
        </r>
        <r>
          <rPr>
            <b/>
            <i/>
            <sz val="9"/>
            <color indexed="81"/>
            <rFont val="Tahoma"/>
            <family val="2"/>
          </rPr>
          <t>Please fill in here</t>
        </r>
      </text>
    </comment>
    <comment ref="AA59" authorId="0" shapeId="0" xr:uid="{0859BB54-9E47-42D0-8201-ED5330720276}">
      <text>
        <r>
          <rPr>
            <b/>
            <sz val="9"/>
            <color indexed="81"/>
            <rFont val="Tahoma"/>
            <family val="2"/>
          </rPr>
          <t xml:space="preserve">Sila isi di sini
</t>
        </r>
        <r>
          <rPr>
            <i/>
            <sz val="9"/>
            <color indexed="81"/>
            <rFont val="Tahoma"/>
            <family val="2"/>
          </rPr>
          <t>Please fill in here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Noorhashida Mad Saad</author>
  </authors>
  <commentList>
    <comment ref="AI8" authorId="0" shapeId="0" xr:uid="{29D4A9CB-9293-4218-A65D-65996E8AD47A}">
      <text>
        <r>
          <rPr>
            <b/>
            <sz val="9"/>
            <color indexed="81"/>
            <rFont val="Tahoma"/>
            <family val="2"/>
          </rPr>
          <t xml:space="preserve">Sila isi di sini
</t>
        </r>
        <r>
          <rPr>
            <i/>
            <sz val="9"/>
            <color indexed="81"/>
            <rFont val="Tahoma"/>
            <family val="2"/>
          </rPr>
          <t>Please fill in here</t>
        </r>
        <r>
          <rPr>
            <sz val="9"/>
            <color indexed="81"/>
            <rFont val="Tahoma"/>
            <family val="2"/>
          </rPr>
          <t xml:space="preserve">
</t>
        </r>
      </text>
    </comment>
    <comment ref="AI11" authorId="0" shapeId="0" xr:uid="{9D5C5A9D-A8E8-47A2-BD62-353CA2BB0628}">
      <text>
        <r>
          <rPr>
            <b/>
            <sz val="9"/>
            <color indexed="81"/>
            <rFont val="Tahoma"/>
            <family val="2"/>
          </rPr>
          <t xml:space="preserve">Sila isi di sini
</t>
        </r>
        <r>
          <rPr>
            <i/>
            <sz val="9"/>
            <color indexed="81"/>
            <rFont val="Tahoma"/>
            <family val="2"/>
          </rPr>
          <t>Please fill in here</t>
        </r>
        <r>
          <rPr>
            <sz val="9"/>
            <color indexed="81"/>
            <rFont val="Tahoma"/>
            <family val="2"/>
          </rPr>
          <t xml:space="preserve">
</t>
        </r>
      </text>
    </comment>
    <comment ref="AI14" authorId="0" shapeId="0" xr:uid="{3C9F623F-9A86-4597-A336-8A3CD302BFFA}">
      <text>
        <r>
          <rPr>
            <b/>
            <sz val="9"/>
            <color indexed="81"/>
            <rFont val="Tahoma"/>
            <family val="2"/>
          </rPr>
          <t xml:space="preserve">Sila isi di sini
</t>
        </r>
        <r>
          <rPr>
            <i/>
            <sz val="9"/>
            <color indexed="81"/>
            <rFont val="Tahoma"/>
            <family val="2"/>
          </rPr>
          <t>Please fill in here</t>
        </r>
        <r>
          <rPr>
            <sz val="9"/>
            <color indexed="81"/>
            <rFont val="Tahoma"/>
            <family val="2"/>
          </rPr>
          <t xml:space="preserve">
</t>
        </r>
      </text>
    </comment>
    <comment ref="AI17" authorId="0" shapeId="0" xr:uid="{7CB4299B-1FEF-4894-9CC9-CF433E5480CF}">
      <text>
        <r>
          <rPr>
            <b/>
            <sz val="9"/>
            <color indexed="81"/>
            <rFont val="Tahoma"/>
            <family val="2"/>
          </rPr>
          <t xml:space="preserve">Sila isi di sini
</t>
        </r>
        <r>
          <rPr>
            <i/>
            <sz val="9"/>
            <color indexed="81"/>
            <rFont val="Tahoma"/>
            <family val="2"/>
          </rPr>
          <t>Please fill in here</t>
        </r>
        <r>
          <rPr>
            <sz val="9"/>
            <color indexed="81"/>
            <rFont val="Tahoma"/>
            <family val="2"/>
          </rPr>
          <t xml:space="preserve">
</t>
        </r>
      </text>
    </comment>
    <comment ref="AI20" authorId="0" shapeId="0" xr:uid="{995CBF64-DEC5-49EC-9CC2-34019CEF78B0}">
      <text>
        <r>
          <rPr>
            <b/>
            <sz val="9"/>
            <color indexed="81"/>
            <rFont val="Tahoma"/>
            <family val="2"/>
          </rPr>
          <t xml:space="preserve">Sila isi di sini
</t>
        </r>
        <r>
          <rPr>
            <i/>
            <sz val="9"/>
            <color indexed="81"/>
            <rFont val="Tahoma"/>
            <family val="2"/>
          </rPr>
          <t>Please fill in here</t>
        </r>
        <r>
          <rPr>
            <sz val="9"/>
            <color indexed="81"/>
            <rFont val="Tahoma"/>
            <family val="2"/>
          </rPr>
          <t xml:space="preserve">
</t>
        </r>
      </text>
    </comment>
    <comment ref="AI23" authorId="0" shapeId="0" xr:uid="{33E385DE-571F-4B5E-965C-2D5DF97E3EFF}">
      <text>
        <r>
          <rPr>
            <b/>
            <sz val="9"/>
            <color indexed="81"/>
            <rFont val="Tahoma"/>
            <family val="2"/>
          </rPr>
          <t xml:space="preserve">Sila isi di sini
</t>
        </r>
        <r>
          <rPr>
            <i/>
            <sz val="9"/>
            <color indexed="81"/>
            <rFont val="Tahoma"/>
            <family val="2"/>
          </rPr>
          <t>Please fill in here</t>
        </r>
        <r>
          <rPr>
            <sz val="9"/>
            <color indexed="81"/>
            <rFont val="Tahoma"/>
            <family val="2"/>
          </rPr>
          <t xml:space="preserve">
</t>
        </r>
      </text>
    </comment>
    <comment ref="AI26" authorId="0" shapeId="0" xr:uid="{6348853E-A46A-40DA-B1D7-6BA467172F0D}">
      <text>
        <r>
          <rPr>
            <b/>
            <sz val="9"/>
            <color indexed="81"/>
            <rFont val="Tahoma"/>
            <family val="2"/>
          </rPr>
          <t xml:space="preserve">Sila isi di sini
</t>
        </r>
        <r>
          <rPr>
            <i/>
            <sz val="9"/>
            <color indexed="81"/>
            <rFont val="Tahoma"/>
            <family val="2"/>
          </rPr>
          <t>Please fill in here</t>
        </r>
        <r>
          <rPr>
            <sz val="9"/>
            <color indexed="81"/>
            <rFont val="Tahoma"/>
            <family val="2"/>
          </rPr>
          <t xml:space="preserve">
</t>
        </r>
      </text>
    </comment>
    <comment ref="AI29" authorId="0" shapeId="0" xr:uid="{C601CE2F-0E21-4200-A050-D4EF53BEE16A}">
      <text>
        <r>
          <rPr>
            <b/>
            <sz val="9"/>
            <color indexed="81"/>
            <rFont val="Tahoma"/>
            <family val="2"/>
          </rPr>
          <t xml:space="preserve">Sila isi di sini
</t>
        </r>
        <r>
          <rPr>
            <i/>
            <sz val="9"/>
            <color indexed="81"/>
            <rFont val="Tahoma"/>
            <family val="2"/>
          </rPr>
          <t>Please fill in here</t>
        </r>
        <r>
          <rPr>
            <sz val="9"/>
            <color indexed="81"/>
            <rFont val="Tahoma"/>
            <family val="2"/>
          </rPr>
          <t xml:space="preserve">
</t>
        </r>
      </text>
    </comment>
    <comment ref="D42" authorId="0" shapeId="0" xr:uid="{1FFAF3F1-63EC-4F8B-A71D-82C3E48DDD09}">
      <text>
        <r>
          <rPr>
            <b/>
            <sz val="9"/>
            <color indexed="81"/>
            <rFont val="Tahoma"/>
            <family val="2"/>
          </rPr>
          <t xml:space="preserve">Sila isi di sini
</t>
        </r>
        <r>
          <rPr>
            <i/>
            <sz val="9"/>
            <color indexed="81"/>
            <rFont val="Tahoma"/>
            <family val="2"/>
          </rPr>
          <t>Please fill in here</t>
        </r>
        <r>
          <rPr>
            <sz val="9"/>
            <color indexed="81"/>
            <rFont val="Tahoma"/>
            <family val="2"/>
          </rPr>
          <t xml:space="preserve">
</t>
        </r>
      </text>
    </comment>
    <comment ref="J42" authorId="0" shapeId="0" xr:uid="{27C9FF56-B8B5-4999-A2B8-7342E83D4064}">
      <text>
        <r>
          <rPr>
            <b/>
            <sz val="9"/>
            <color indexed="81"/>
            <rFont val="Tahoma"/>
            <family val="2"/>
          </rPr>
          <t xml:space="preserve">Sila isi di sini
</t>
        </r>
        <r>
          <rPr>
            <i/>
            <sz val="9"/>
            <color indexed="81"/>
            <rFont val="Tahoma"/>
            <family val="2"/>
          </rPr>
          <t>Please fill in here</t>
        </r>
        <r>
          <rPr>
            <sz val="9"/>
            <color indexed="81"/>
            <rFont val="Tahoma"/>
            <family val="2"/>
          </rPr>
          <t xml:space="preserve">
</t>
        </r>
      </text>
    </comment>
    <comment ref="D69" authorId="0" shapeId="0" xr:uid="{56139736-1923-428F-8D77-E461BD7487FB}">
      <text>
        <r>
          <rPr>
            <b/>
            <sz val="9"/>
            <color indexed="81"/>
            <rFont val="Tahoma"/>
            <family val="2"/>
          </rPr>
          <t xml:space="preserve">Sila isi di sini
</t>
        </r>
        <r>
          <rPr>
            <i/>
            <sz val="9"/>
            <color indexed="81"/>
            <rFont val="Tahoma"/>
            <family val="2"/>
          </rPr>
          <t>Please fill in here</t>
        </r>
        <r>
          <rPr>
            <sz val="9"/>
            <color indexed="81"/>
            <rFont val="Tahoma"/>
            <family val="2"/>
          </rPr>
          <t xml:space="preserve">
</t>
        </r>
      </text>
    </comment>
    <comment ref="J69" authorId="0" shapeId="0" xr:uid="{C50FCAA8-372C-49E0-8919-299473608979}">
      <text>
        <r>
          <rPr>
            <b/>
            <sz val="9"/>
            <color indexed="81"/>
            <rFont val="Tahoma"/>
            <family val="2"/>
          </rPr>
          <t xml:space="preserve">Sila isi di sini
</t>
        </r>
        <r>
          <rPr>
            <i/>
            <sz val="9"/>
            <color indexed="81"/>
            <rFont val="Tahoma"/>
            <family val="2"/>
          </rPr>
          <t>Please fill in here</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Nur Saiyidah Hasinah Malek</author>
    <author/>
    <author>Noorhashida Mad Saad</author>
  </authors>
  <commentList>
    <comment ref="W8" authorId="0" shapeId="0" xr:uid="{00000000-0006-0000-0700-000001000000}">
      <text>
        <r>
          <rPr>
            <b/>
            <sz val="9"/>
            <color indexed="81"/>
            <rFont val="Tahoma"/>
            <family val="2"/>
          </rPr>
          <t xml:space="preserve">Sila isi di sini
</t>
        </r>
        <r>
          <rPr>
            <i/>
            <sz val="9"/>
            <color indexed="81"/>
            <rFont val="Tahoma"/>
            <family val="2"/>
          </rPr>
          <t>Please fill in here</t>
        </r>
      </text>
    </comment>
    <comment ref="W10" authorId="0" shapeId="0" xr:uid="{00000000-0006-0000-0700-000002000000}">
      <text>
        <r>
          <rPr>
            <b/>
            <sz val="9"/>
            <color indexed="81"/>
            <rFont val="Tahoma"/>
            <family val="2"/>
          </rPr>
          <t xml:space="preserve">Sila isi di sini
</t>
        </r>
        <r>
          <rPr>
            <i/>
            <sz val="9"/>
            <color indexed="81"/>
            <rFont val="Tahoma"/>
            <family val="2"/>
          </rPr>
          <t>Please fill in here</t>
        </r>
      </text>
    </comment>
    <comment ref="AF44" authorId="0" shapeId="0" xr:uid="{00000000-0006-0000-0700-000003000000}">
      <text>
        <r>
          <rPr>
            <b/>
            <sz val="9"/>
            <color indexed="81"/>
            <rFont val="Tahoma"/>
            <family val="2"/>
          </rPr>
          <t>Sila isi di sini</t>
        </r>
        <r>
          <rPr>
            <sz val="9"/>
            <color indexed="81"/>
            <rFont val="Tahoma"/>
            <family val="2"/>
          </rPr>
          <t xml:space="preserve">
</t>
        </r>
        <r>
          <rPr>
            <i/>
            <sz val="9"/>
            <color indexed="81"/>
            <rFont val="Tahoma"/>
            <family val="2"/>
          </rPr>
          <t>Please fill in here</t>
        </r>
      </text>
    </comment>
    <comment ref="AF47" authorId="0" shapeId="0" xr:uid="{00000000-0006-0000-0700-000004000000}">
      <text>
        <r>
          <rPr>
            <b/>
            <sz val="9"/>
            <color indexed="81"/>
            <rFont val="Tahoma"/>
            <family val="2"/>
          </rPr>
          <t>Sila isi di sini</t>
        </r>
        <r>
          <rPr>
            <sz val="9"/>
            <color indexed="81"/>
            <rFont val="Tahoma"/>
            <family val="2"/>
          </rPr>
          <t xml:space="preserve">
</t>
        </r>
        <r>
          <rPr>
            <i/>
            <sz val="9"/>
            <color indexed="81"/>
            <rFont val="Tahoma"/>
            <family val="2"/>
          </rPr>
          <t>Please fill in here</t>
        </r>
      </text>
    </comment>
    <comment ref="AF50" authorId="0" shapeId="0" xr:uid="{00000000-0006-0000-0700-000005000000}">
      <text>
        <r>
          <rPr>
            <b/>
            <sz val="9"/>
            <color indexed="81"/>
            <rFont val="Tahoma"/>
            <family val="2"/>
          </rPr>
          <t>Sila isi di sini</t>
        </r>
        <r>
          <rPr>
            <sz val="9"/>
            <color indexed="81"/>
            <rFont val="Tahoma"/>
            <family val="2"/>
          </rPr>
          <t xml:space="preserve">
</t>
        </r>
        <r>
          <rPr>
            <i/>
            <sz val="9"/>
            <color indexed="81"/>
            <rFont val="Tahoma"/>
            <family val="2"/>
          </rPr>
          <t>Please fill in here</t>
        </r>
      </text>
    </comment>
    <comment ref="AF57" authorId="0" shapeId="0" xr:uid="{F2EAA7C8-3C40-41D6-A8B8-E3B9AB8B4075}">
      <text>
        <r>
          <rPr>
            <b/>
            <sz val="9"/>
            <color indexed="81"/>
            <rFont val="Tahoma"/>
            <family val="2"/>
          </rPr>
          <t>Sila isi di sini</t>
        </r>
        <r>
          <rPr>
            <sz val="9"/>
            <color indexed="81"/>
            <rFont val="Tahoma"/>
            <family val="2"/>
          </rPr>
          <t xml:space="preserve">
</t>
        </r>
        <r>
          <rPr>
            <i/>
            <sz val="9"/>
            <color indexed="81"/>
            <rFont val="Tahoma"/>
            <family val="2"/>
          </rPr>
          <t>Please fill in here</t>
        </r>
      </text>
    </comment>
    <comment ref="AF60" authorId="0" shapeId="0" xr:uid="{29669BC7-5DF3-420F-93DE-78A2803FCDED}">
      <text>
        <r>
          <rPr>
            <b/>
            <sz val="9"/>
            <color indexed="81"/>
            <rFont val="Tahoma"/>
            <family val="2"/>
          </rPr>
          <t>Sila isi di sini</t>
        </r>
        <r>
          <rPr>
            <sz val="9"/>
            <color indexed="81"/>
            <rFont val="Tahoma"/>
            <family val="2"/>
          </rPr>
          <t xml:space="preserve">
</t>
        </r>
        <r>
          <rPr>
            <i/>
            <sz val="9"/>
            <color indexed="81"/>
            <rFont val="Tahoma"/>
            <family val="2"/>
          </rPr>
          <t>Please fill in here</t>
        </r>
      </text>
    </comment>
    <comment ref="AF64" authorId="0" shapeId="0" xr:uid="{1425382C-0735-4928-8F40-32E175E17945}">
      <text>
        <r>
          <rPr>
            <b/>
            <sz val="9"/>
            <color indexed="81"/>
            <rFont val="Tahoma"/>
            <family val="2"/>
          </rPr>
          <t>Sila isi di sini</t>
        </r>
        <r>
          <rPr>
            <sz val="9"/>
            <color indexed="81"/>
            <rFont val="Tahoma"/>
            <family val="2"/>
          </rPr>
          <t xml:space="preserve">
</t>
        </r>
        <r>
          <rPr>
            <i/>
            <sz val="9"/>
            <color indexed="81"/>
            <rFont val="Tahoma"/>
            <family val="2"/>
          </rPr>
          <t>Please fill in here</t>
        </r>
      </text>
    </comment>
    <comment ref="AF67" authorId="0" shapeId="0" xr:uid="{E88FF5D2-9832-43D3-8957-B4D02409CDFC}">
      <text>
        <r>
          <rPr>
            <b/>
            <sz val="9"/>
            <color indexed="81"/>
            <rFont val="Tahoma"/>
            <family val="2"/>
          </rPr>
          <t>Sila isi di sini</t>
        </r>
        <r>
          <rPr>
            <sz val="9"/>
            <color indexed="81"/>
            <rFont val="Tahoma"/>
            <family val="2"/>
          </rPr>
          <t xml:space="preserve">
</t>
        </r>
        <r>
          <rPr>
            <i/>
            <sz val="9"/>
            <color indexed="81"/>
            <rFont val="Tahoma"/>
            <family val="2"/>
          </rPr>
          <t>Please fill in here</t>
        </r>
      </text>
    </comment>
    <comment ref="AF70" authorId="1" shapeId="0" xr:uid="{4F3DA74F-9C83-422E-A44A-E00F1D584122}">
      <text>
        <r>
          <rPr>
            <b/>
            <sz val="8"/>
            <color indexed="8"/>
            <rFont val="Tahoma"/>
            <family val="2"/>
          </rPr>
          <t xml:space="preserve">Pengiraan automatik
</t>
        </r>
        <r>
          <rPr>
            <b/>
            <i/>
            <sz val="8"/>
            <color indexed="8"/>
            <rFont val="Tahoma"/>
            <family val="2"/>
          </rPr>
          <t>Automatic calculation</t>
        </r>
      </text>
    </comment>
    <comment ref="C82" authorId="2" shapeId="0" xr:uid="{4A4E8C79-C7B1-49F5-A06E-466BCA243F3F}">
      <text>
        <r>
          <rPr>
            <b/>
            <sz val="9"/>
            <color indexed="81"/>
            <rFont val="Tahoma"/>
            <family val="2"/>
          </rPr>
          <t xml:space="preserve">Sila isi di sini
</t>
        </r>
        <r>
          <rPr>
            <i/>
            <sz val="9"/>
            <color indexed="81"/>
            <rFont val="Tahoma"/>
            <family val="2"/>
          </rPr>
          <t>Please fill in here</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noorhashida</author>
  </authors>
  <commentList>
    <comment ref="M11" authorId="0" shapeId="0" xr:uid="{00000000-0006-0000-0800-000001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AB11" authorId="1" shapeId="0" xr:uid="{00000000-0006-0000-0800-000002000000}">
      <text>
        <r>
          <rPr>
            <b/>
            <sz val="8"/>
            <color indexed="81"/>
            <rFont val="Tahoma"/>
            <family val="2"/>
          </rPr>
          <t>Sila isi di sini</t>
        </r>
        <r>
          <rPr>
            <sz val="8"/>
            <color indexed="81"/>
            <rFont val="Tahoma"/>
            <family val="2"/>
          </rPr>
          <t xml:space="preserve">
</t>
        </r>
        <r>
          <rPr>
            <i/>
            <sz val="8"/>
            <color indexed="81"/>
            <rFont val="Tahoma"/>
            <family val="2"/>
          </rPr>
          <t>Please fill in here</t>
        </r>
      </text>
    </comment>
    <comment ref="BE11" authorId="0" shapeId="0" xr:uid="{00000000-0006-0000-0800-000003000000}">
      <text>
        <r>
          <rPr>
            <b/>
            <sz val="8"/>
            <color indexed="8"/>
            <rFont val="Tahoma"/>
            <family val="2"/>
          </rPr>
          <t xml:space="preserve">Sila isi di sini
</t>
        </r>
        <r>
          <rPr>
            <b/>
            <i/>
            <sz val="8"/>
            <color indexed="8"/>
            <rFont val="Tahoma"/>
            <family val="2"/>
          </rPr>
          <t xml:space="preserve">Please fill in here
</t>
        </r>
      </text>
    </comment>
    <comment ref="BN11" authorId="0" shapeId="0" xr:uid="{00000000-0006-0000-0800-000004000000}">
      <text>
        <r>
          <rPr>
            <b/>
            <sz val="8"/>
            <color indexed="8"/>
            <rFont val="Tahoma"/>
            <family val="2"/>
          </rPr>
          <t xml:space="preserve">Sila isi di sini
</t>
        </r>
        <r>
          <rPr>
            <b/>
            <i/>
            <sz val="8"/>
            <color indexed="8"/>
            <rFont val="Tahoma"/>
            <family val="2"/>
          </rPr>
          <t xml:space="preserve">Please fill in here
</t>
        </r>
      </text>
    </comment>
    <comment ref="BW11" authorId="0" shapeId="0" xr:uid="{00000000-0006-0000-0800-000005000000}">
      <text>
        <r>
          <rPr>
            <b/>
            <sz val="8"/>
            <color indexed="8"/>
            <rFont val="Tahoma"/>
            <family val="2"/>
          </rPr>
          <t xml:space="preserve">Sila isi di sini
</t>
        </r>
        <r>
          <rPr>
            <b/>
            <i/>
            <sz val="8"/>
            <color indexed="8"/>
            <rFont val="Tahoma"/>
            <family val="2"/>
          </rPr>
          <t xml:space="preserve">Please fill in here
</t>
        </r>
      </text>
    </comment>
    <comment ref="CG11" authorId="0" shapeId="0" xr:uid="{00000000-0006-0000-0800-000006000000}">
      <text>
        <r>
          <rPr>
            <b/>
            <sz val="8"/>
            <color indexed="8"/>
            <rFont val="Tahoma"/>
            <family val="2"/>
          </rPr>
          <t>Pengiraan automatik
Automatic calculation</t>
        </r>
      </text>
    </comment>
    <comment ref="M15" authorId="0" shapeId="0" xr:uid="{00000000-0006-0000-0800-000008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AB15" authorId="1" shapeId="0" xr:uid="{00000000-0006-0000-0800-000009000000}">
      <text>
        <r>
          <rPr>
            <b/>
            <sz val="8"/>
            <color indexed="81"/>
            <rFont val="Tahoma"/>
            <family val="2"/>
          </rPr>
          <t>Sila isi di sini</t>
        </r>
        <r>
          <rPr>
            <sz val="8"/>
            <color indexed="81"/>
            <rFont val="Tahoma"/>
            <family val="2"/>
          </rPr>
          <t xml:space="preserve">
</t>
        </r>
        <r>
          <rPr>
            <i/>
            <sz val="8"/>
            <color indexed="81"/>
            <rFont val="Tahoma"/>
            <family val="2"/>
          </rPr>
          <t>Please fill in here</t>
        </r>
      </text>
    </comment>
    <comment ref="AK15" authorId="1" shapeId="0" xr:uid="{00000000-0006-0000-0800-00000A000000}">
      <text>
        <r>
          <rPr>
            <b/>
            <sz val="8"/>
            <color indexed="81"/>
            <rFont val="Tahoma"/>
            <family val="2"/>
          </rPr>
          <t xml:space="preserve">Sila isi di sini
</t>
        </r>
        <r>
          <rPr>
            <b/>
            <i/>
            <sz val="8"/>
            <color indexed="81"/>
            <rFont val="Tahoma"/>
            <family val="2"/>
          </rPr>
          <t>Please fill in here</t>
        </r>
        <r>
          <rPr>
            <b/>
            <sz val="9"/>
            <color indexed="81"/>
            <rFont val="Tahoma"/>
            <family val="2"/>
          </rPr>
          <t xml:space="preserve">
</t>
        </r>
      </text>
    </comment>
    <comment ref="AT15" authorId="0" shapeId="0" xr:uid="{00000000-0006-0000-0800-00000B000000}">
      <text>
        <r>
          <rPr>
            <b/>
            <sz val="8"/>
            <color indexed="8"/>
            <rFont val="Tahoma"/>
            <family val="2"/>
          </rPr>
          <t xml:space="preserve">Sila isi di sini
</t>
        </r>
        <r>
          <rPr>
            <b/>
            <i/>
            <sz val="8"/>
            <color indexed="8"/>
            <rFont val="Tahoma"/>
            <family val="2"/>
          </rPr>
          <t xml:space="preserve">Please fill in here
</t>
        </r>
      </text>
    </comment>
    <comment ref="BE15" authorId="0" shapeId="0" xr:uid="{00000000-0006-0000-0800-00000C000000}">
      <text>
        <r>
          <rPr>
            <b/>
            <sz val="8"/>
            <color indexed="8"/>
            <rFont val="Tahoma"/>
            <family val="2"/>
          </rPr>
          <t xml:space="preserve">Sila isi di sini
</t>
        </r>
        <r>
          <rPr>
            <b/>
            <i/>
            <sz val="8"/>
            <color indexed="8"/>
            <rFont val="Tahoma"/>
            <family val="2"/>
          </rPr>
          <t xml:space="preserve">Please fill in here
</t>
        </r>
      </text>
    </comment>
    <comment ref="BN15" authorId="0" shapeId="0" xr:uid="{00000000-0006-0000-0800-00000D000000}">
      <text>
        <r>
          <rPr>
            <b/>
            <sz val="8"/>
            <color indexed="8"/>
            <rFont val="Tahoma"/>
            <family val="2"/>
          </rPr>
          <t xml:space="preserve">Sila isi di sini
</t>
        </r>
        <r>
          <rPr>
            <b/>
            <i/>
            <sz val="8"/>
            <color indexed="8"/>
            <rFont val="Tahoma"/>
            <family val="2"/>
          </rPr>
          <t xml:space="preserve">Please fill in here
</t>
        </r>
      </text>
    </comment>
    <comment ref="BW15" authorId="0" shapeId="0" xr:uid="{00000000-0006-0000-0800-00000E000000}">
      <text>
        <r>
          <rPr>
            <b/>
            <sz val="8"/>
            <color indexed="8"/>
            <rFont val="Tahoma"/>
            <family val="2"/>
          </rPr>
          <t xml:space="preserve">Sila isi di sini
</t>
        </r>
        <r>
          <rPr>
            <b/>
            <i/>
            <sz val="8"/>
            <color indexed="8"/>
            <rFont val="Tahoma"/>
            <family val="2"/>
          </rPr>
          <t xml:space="preserve">Please fill in here
</t>
        </r>
      </text>
    </comment>
    <comment ref="CG15" authorId="0" shapeId="0" xr:uid="{00000000-0006-0000-0800-00000F000000}">
      <text>
        <r>
          <rPr>
            <b/>
            <sz val="8"/>
            <color indexed="8"/>
            <rFont val="Tahoma"/>
            <family val="2"/>
          </rPr>
          <t>Pengiraan automatik
Automatic calculation</t>
        </r>
      </text>
    </comment>
    <comment ref="M19" authorId="0" shapeId="0" xr:uid="{00000000-0006-0000-0800-000011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AB19" authorId="1" shapeId="0" xr:uid="{00000000-0006-0000-0800-000012000000}">
      <text>
        <r>
          <rPr>
            <b/>
            <sz val="8"/>
            <color indexed="81"/>
            <rFont val="Tahoma"/>
            <family val="2"/>
          </rPr>
          <t xml:space="preserve">Sila isi di sini
</t>
        </r>
        <r>
          <rPr>
            <i/>
            <sz val="8"/>
            <color indexed="81"/>
            <rFont val="Tahoma"/>
            <family val="2"/>
          </rPr>
          <t>Please fill in here</t>
        </r>
      </text>
    </comment>
    <comment ref="AK19" authorId="0" shapeId="0" xr:uid="{00000000-0006-0000-0800-000013000000}">
      <text>
        <r>
          <rPr>
            <b/>
            <sz val="8"/>
            <color indexed="8"/>
            <rFont val="Tahoma"/>
            <family val="2"/>
          </rPr>
          <t xml:space="preserve">Sila isi di sini
</t>
        </r>
        <r>
          <rPr>
            <b/>
            <i/>
            <sz val="8"/>
            <color indexed="8"/>
            <rFont val="Tahoma"/>
            <family val="2"/>
          </rPr>
          <t xml:space="preserve">Please fill in here
</t>
        </r>
      </text>
    </comment>
    <comment ref="AT19" authorId="0" shapeId="0" xr:uid="{00000000-0006-0000-0800-000014000000}">
      <text>
        <r>
          <rPr>
            <b/>
            <sz val="8"/>
            <color indexed="8"/>
            <rFont val="Tahoma"/>
            <family val="2"/>
          </rPr>
          <t xml:space="preserve">Sila isi di sini
</t>
        </r>
        <r>
          <rPr>
            <b/>
            <i/>
            <sz val="8"/>
            <color indexed="8"/>
            <rFont val="Tahoma"/>
            <family val="2"/>
          </rPr>
          <t xml:space="preserve">Please fill in here
</t>
        </r>
      </text>
    </comment>
    <comment ref="BE19" authorId="0" shapeId="0" xr:uid="{00000000-0006-0000-0800-000015000000}">
      <text>
        <r>
          <rPr>
            <b/>
            <sz val="8"/>
            <color indexed="8"/>
            <rFont val="Tahoma"/>
            <family val="2"/>
          </rPr>
          <t xml:space="preserve">Sila isi di sini
</t>
        </r>
        <r>
          <rPr>
            <b/>
            <i/>
            <sz val="8"/>
            <color indexed="8"/>
            <rFont val="Tahoma"/>
            <family val="2"/>
          </rPr>
          <t xml:space="preserve">Please fill in here
</t>
        </r>
      </text>
    </comment>
    <comment ref="BN19" authorId="0" shapeId="0" xr:uid="{00000000-0006-0000-0800-000016000000}">
      <text>
        <r>
          <rPr>
            <b/>
            <sz val="8"/>
            <color indexed="8"/>
            <rFont val="Tahoma"/>
            <family val="2"/>
          </rPr>
          <t xml:space="preserve">Sila isi di sini
</t>
        </r>
        <r>
          <rPr>
            <b/>
            <i/>
            <sz val="8"/>
            <color indexed="8"/>
            <rFont val="Tahoma"/>
            <family val="2"/>
          </rPr>
          <t xml:space="preserve">Please fill in here
</t>
        </r>
      </text>
    </comment>
    <comment ref="BW19" authorId="0" shapeId="0" xr:uid="{00000000-0006-0000-0800-000017000000}">
      <text>
        <r>
          <rPr>
            <b/>
            <sz val="8"/>
            <color indexed="8"/>
            <rFont val="Tahoma"/>
            <family val="2"/>
          </rPr>
          <t xml:space="preserve">Sila isi di sini
</t>
        </r>
        <r>
          <rPr>
            <b/>
            <i/>
            <sz val="8"/>
            <color indexed="8"/>
            <rFont val="Tahoma"/>
            <family val="2"/>
          </rPr>
          <t xml:space="preserve">Please fill in here
</t>
        </r>
      </text>
    </comment>
    <comment ref="CG19" authorId="0" shapeId="0" xr:uid="{00000000-0006-0000-0800-000018000000}">
      <text>
        <r>
          <rPr>
            <b/>
            <sz val="8"/>
            <color indexed="8"/>
            <rFont val="Tahoma"/>
            <family val="2"/>
          </rPr>
          <t>Pengiraan automatik
Automatic calculation</t>
        </r>
      </text>
    </comment>
    <comment ref="M23" authorId="0" shapeId="0" xr:uid="{00000000-0006-0000-0800-00001A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AB23" authorId="1" shapeId="0" xr:uid="{00000000-0006-0000-0800-00001B000000}">
      <text>
        <r>
          <rPr>
            <b/>
            <sz val="8"/>
            <color indexed="81"/>
            <rFont val="Tahoma"/>
            <family val="2"/>
          </rPr>
          <t xml:space="preserve">Sila isi di sini
</t>
        </r>
        <r>
          <rPr>
            <i/>
            <sz val="8"/>
            <color indexed="81"/>
            <rFont val="Tahoma"/>
            <family val="2"/>
          </rPr>
          <t>Please fill in here</t>
        </r>
      </text>
    </comment>
    <comment ref="AK23" authorId="0" shapeId="0" xr:uid="{00000000-0006-0000-0800-00001C000000}">
      <text>
        <r>
          <rPr>
            <b/>
            <sz val="8"/>
            <color indexed="8"/>
            <rFont val="Tahoma"/>
            <family val="2"/>
          </rPr>
          <t xml:space="preserve">Sila isi di sini
</t>
        </r>
        <r>
          <rPr>
            <b/>
            <i/>
            <sz val="8"/>
            <color indexed="8"/>
            <rFont val="Tahoma"/>
            <family val="2"/>
          </rPr>
          <t xml:space="preserve">Please fill in here
</t>
        </r>
      </text>
    </comment>
    <comment ref="AT23" authorId="0" shapeId="0" xr:uid="{00000000-0006-0000-0800-00001D000000}">
      <text>
        <r>
          <rPr>
            <b/>
            <sz val="8"/>
            <color indexed="8"/>
            <rFont val="Tahoma"/>
            <family val="2"/>
          </rPr>
          <t xml:space="preserve">Sila isi di sini
</t>
        </r>
        <r>
          <rPr>
            <b/>
            <i/>
            <sz val="8"/>
            <color indexed="8"/>
            <rFont val="Tahoma"/>
            <family val="2"/>
          </rPr>
          <t xml:space="preserve">Please fill in here
</t>
        </r>
      </text>
    </comment>
    <comment ref="BE23" authorId="0" shapeId="0" xr:uid="{00000000-0006-0000-0800-00001E000000}">
      <text>
        <r>
          <rPr>
            <b/>
            <sz val="8"/>
            <color indexed="8"/>
            <rFont val="Tahoma"/>
            <family val="2"/>
          </rPr>
          <t xml:space="preserve">Sila isi di sini
</t>
        </r>
        <r>
          <rPr>
            <b/>
            <i/>
            <sz val="8"/>
            <color indexed="8"/>
            <rFont val="Tahoma"/>
            <family val="2"/>
          </rPr>
          <t xml:space="preserve">Please fill in here
</t>
        </r>
      </text>
    </comment>
    <comment ref="BN23" authorId="0" shapeId="0" xr:uid="{00000000-0006-0000-0800-00001F000000}">
      <text>
        <r>
          <rPr>
            <b/>
            <sz val="8"/>
            <color indexed="8"/>
            <rFont val="Tahoma"/>
            <family val="2"/>
          </rPr>
          <t xml:space="preserve">Sila isi di sini
</t>
        </r>
        <r>
          <rPr>
            <b/>
            <i/>
            <sz val="8"/>
            <color indexed="8"/>
            <rFont val="Tahoma"/>
            <family val="2"/>
          </rPr>
          <t xml:space="preserve">Please fill in here
</t>
        </r>
      </text>
    </comment>
    <comment ref="BW23" authorId="0" shapeId="0" xr:uid="{00000000-0006-0000-0800-000020000000}">
      <text>
        <r>
          <rPr>
            <b/>
            <sz val="8"/>
            <color indexed="8"/>
            <rFont val="Tahoma"/>
            <family val="2"/>
          </rPr>
          <t xml:space="preserve">Sila isi di sini
</t>
        </r>
        <r>
          <rPr>
            <b/>
            <i/>
            <sz val="8"/>
            <color indexed="8"/>
            <rFont val="Tahoma"/>
            <family val="2"/>
          </rPr>
          <t xml:space="preserve">Please fill in here
</t>
        </r>
      </text>
    </comment>
    <comment ref="CG23" authorId="0" shapeId="0" xr:uid="{00000000-0006-0000-0800-000021000000}">
      <text>
        <r>
          <rPr>
            <b/>
            <sz val="8"/>
            <color indexed="8"/>
            <rFont val="Tahoma"/>
            <family val="2"/>
          </rPr>
          <t>Pengiraan automatik
Automatic calculation</t>
        </r>
      </text>
    </comment>
    <comment ref="M27" authorId="0" shapeId="0" xr:uid="{00000000-0006-0000-0800-000023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AB27" authorId="1" shapeId="0" xr:uid="{00000000-0006-0000-0800-000024000000}">
      <text>
        <r>
          <rPr>
            <b/>
            <sz val="8"/>
            <color indexed="81"/>
            <rFont val="Tahoma"/>
            <family val="2"/>
          </rPr>
          <t xml:space="preserve">Sila isi di sini
</t>
        </r>
        <r>
          <rPr>
            <i/>
            <sz val="8"/>
            <color indexed="81"/>
            <rFont val="Tahoma"/>
            <family val="2"/>
          </rPr>
          <t>Please fill in here</t>
        </r>
      </text>
    </comment>
    <comment ref="AT27" authorId="0" shapeId="0" xr:uid="{00000000-0006-0000-0800-000025000000}">
      <text>
        <r>
          <rPr>
            <b/>
            <sz val="8"/>
            <color indexed="8"/>
            <rFont val="Tahoma"/>
            <family val="2"/>
          </rPr>
          <t xml:space="preserve">Sila isi di sini
</t>
        </r>
        <r>
          <rPr>
            <b/>
            <i/>
            <sz val="8"/>
            <color indexed="8"/>
            <rFont val="Tahoma"/>
            <family val="2"/>
          </rPr>
          <t xml:space="preserve">Please fill in here
</t>
        </r>
      </text>
    </comment>
    <comment ref="BE27" authorId="0" shapeId="0" xr:uid="{00000000-0006-0000-0800-000026000000}">
      <text>
        <r>
          <rPr>
            <b/>
            <sz val="8"/>
            <color indexed="8"/>
            <rFont val="Tahoma"/>
            <family val="2"/>
          </rPr>
          <t xml:space="preserve">Sila isi di sini
</t>
        </r>
        <r>
          <rPr>
            <b/>
            <i/>
            <sz val="8"/>
            <color indexed="8"/>
            <rFont val="Tahoma"/>
            <family val="2"/>
          </rPr>
          <t xml:space="preserve">Please fill in here
</t>
        </r>
      </text>
    </comment>
    <comment ref="BN27" authorId="0" shapeId="0" xr:uid="{00000000-0006-0000-0800-000027000000}">
      <text>
        <r>
          <rPr>
            <b/>
            <sz val="8"/>
            <color indexed="8"/>
            <rFont val="Tahoma"/>
            <family val="2"/>
          </rPr>
          <t xml:space="preserve">Sila isi di sini
</t>
        </r>
        <r>
          <rPr>
            <b/>
            <i/>
            <sz val="8"/>
            <color indexed="8"/>
            <rFont val="Tahoma"/>
            <family val="2"/>
          </rPr>
          <t xml:space="preserve">Please fill in here
</t>
        </r>
      </text>
    </comment>
    <comment ref="BW27" authorId="0" shapeId="0" xr:uid="{00000000-0006-0000-0800-000028000000}">
      <text>
        <r>
          <rPr>
            <b/>
            <sz val="8"/>
            <color indexed="8"/>
            <rFont val="Tahoma"/>
            <family val="2"/>
          </rPr>
          <t xml:space="preserve">Sila isi di sini
</t>
        </r>
        <r>
          <rPr>
            <b/>
            <i/>
            <sz val="8"/>
            <color indexed="8"/>
            <rFont val="Tahoma"/>
            <family val="2"/>
          </rPr>
          <t xml:space="preserve">Please fill in here
</t>
        </r>
      </text>
    </comment>
    <comment ref="CG27" authorId="0" shapeId="0" xr:uid="{00000000-0006-0000-0800-000029000000}">
      <text>
        <r>
          <rPr>
            <b/>
            <sz val="8"/>
            <color indexed="8"/>
            <rFont val="Tahoma"/>
            <family val="2"/>
          </rPr>
          <t>Pengiraan automatik
Automatic calculation</t>
        </r>
      </text>
    </comment>
    <comment ref="M31" authorId="0" shapeId="0" xr:uid="{00000000-0006-0000-0800-00002A000000}">
      <text>
        <r>
          <rPr>
            <b/>
            <sz val="8"/>
            <color indexed="8"/>
            <rFont val="Tahoma"/>
            <family val="2"/>
          </rPr>
          <t xml:space="preserve">Sila isi di sini
</t>
        </r>
        <r>
          <rPr>
            <i/>
            <sz val="8"/>
            <color indexed="8"/>
            <rFont val="Tahoma"/>
            <family val="2"/>
          </rPr>
          <t>Please fill in here</t>
        </r>
      </text>
    </comment>
    <comment ref="AB31" authorId="1" shapeId="0" xr:uid="{00000000-0006-0000-0800-00002B000000}">
      <text>
        <r>
          <rPr>
            <b/>
            <sz val="8"/>
            <color indexed="81"/>
            <rFont val="Tahoma"/>
            <family val="2"/>
          </rPr>
          <t xml:space="preserve">Sila isi di sini
</t>
        </r>
        <r>
          <rPr>
            <i/>
            <sz val="8"/>
            <color indexed="81"/>
            <rFont val="Tahoma"/>
            <family val="2"/>
          </rPr>
          <t>Please fill in here</t>
        </r>
      </text>
    </comment>
    <comment ref="AK31" authorId="0" shapeId="0" xr:uid="{00000000-0006-0000-0800-00002C000000}">
      <text>
        <r>
          <rPr>
            <b/>
            <sz val="8"/>
            <color indexed="8"/>
            <rFont val="Tahoma"/>
            <family val="2"/>
          </rPr>
          <t xml:space="preserve">Sila isi di sini
</t>
        </r>
        <r>
          <rPr>
            <b/>
            <i/>
            <sz val="8"/>
            <color indexed="8"/>
            <rFont val="Tahoma"/>
            <family val="2"/>
          </rPr>
          <t xml:space="preserve">Please fill in here
</t>
        </r>
      </text>
    </comment>
    <comment ref="BE31" authorId="0" shapeId="0" xr:uid="{00000000-0006-0000-0800-00002D000000}">
      <text>
        <r>
          <rPr>
            <b/>
            <sz val="8"/>
            <color indexed="8"/>
            <rFont val="Tahoma"/>
            <family val="2"/>
          </rPr>
          <t xml:space="preserve">Sila isi di sini
</t>
        </r>
        <r>
          <rPr>
            <b/>
            <i/>
            <sz val="8"/>
            <color indexed="8"/>
            <rFont val="Tahoma"/>
            <family val="2"/>
          </rPr>
          <t xml:space="preserve">Please fill in here
</t>
        </r>
      </text>
    </comment>
    <comment ref="BN31" authorId="0" shapeId="0" xr:uid="{00000000-0006-0000-0800-00002E000000}">
      <text>
        <r>
          <rPr>
            <b/>
            <sz val="8"/>
            <color indexed="8"/>
            <rFont val="Tahoma"/>
            <family val="2"/>
          </rPr>
          <t xml:space="preserve">Sila isi di sini
</t>
        </r>
        <r>
          <rPr>
            <b/>
            <i/>
            <sz val="8"/>
            <color indexed="8"/>
            <rFont val="Tahoma"/>
            <family val="2"/>
          </rPr>
          <t xml:space="preserve">Please fill in here
</t>
        </r>
      </text>
    </comment>
    <comment ref="BW31" authorId="0" shapeId="0" xr:uid="{00000000-0006-0000-0800-00002F000000}">
      <text>
        <r>
          <rPr>
            <b/>
            <sz val="8"/>
            <color indexed="8"/>
            <rFont val="Tahoma"/>
            <family val="2"/>
          </rPr>
          <t xml:space="preserve">Sila isi di sini
</t>
        </r>
        <r>
          <rPr>
            <b/>
            <i/>
            <sz val="8"/>
            <color indexed="8"/>
            <rFont val="Tahoma"/>
            <family val="2"/>
          </rPr>
          <t xml:space="preserve">Please fill in here
</t>
        </r>
      </text>
    </comment>
    <comment ref="CG31" authorId="0" shapeId="0" xr:uid="{00000000-0006-0000-0800-000030000000}">
      <text>
        <r>
          <rPr>
            <b/>
            <sz val="8"/>
            <color indexed="8"/>
            <rFont val="Tahoma"/>
            <family val="2"/>
          </rPr>
          <t>Pengiraan automatik
Automatic calculation</t>
        </r>
      </text>
    </comment>
    <comment ref="M35" authorId="0" shapeId="0" xr:uid="{00000000-0006-0000-0800-000032000000}">
      <text>
        <r>
          <rPr>
            <b/>
            <sz val="8"/>
            <color indexed="8"/>
            <rFont val="Tahoma"/>
            <family val="2"/>
          </rPr>
          <t xml:space="preserve">Sila isi di sini
</t>
        </r>
        <r>
          <rPr>
            <i/>
            <sz val="8"/>
            <color indexed="8"/>
            <rFont val="Tahoma"/>
            <family val="2"/>
          </rPr>
          <t>Please fill in here</t>
        </r>
      </text>
    </comment>
    <comment ref="AB35" authorId="1" shapeId="0" xr:uid="{00000000-0006-0000-0800-000033000000}">
      <text>
        <r>
          <rPr>
            <b/>
            <sz val="8"/>
            <color indexed="81"/>
            <rFont val="Tahoma"/>
            <family val="2"/>
          </rPr>
          <t xml:space="preserve">Sila isi di sini
</t>
        </r>
        <r>
          <rPr>
            <i/>
            <sz val="8"/>
            <color indexed="81"/>
            <rFont val="Tahoma"/>
            <family val="2"/>
          </rPr>
          <t>Please fill in here</t>
        </r>
      </text>
    </comment>
    <comment ref="AK35" authorId="0" shapeId="0" xr:uid="{00000000-0006-0000-0800-000034000000}">
      <text>
        <r>
          <rPr>
            <b/>
            <sz val="8"/>
            <color indexed="8"/>
            <rFont val="Tahoma"/>
            <family val="2"/>
          </rPr>
          <t xml:space="preserve">Sila isi di sini
</t>
        </r>
        <r>
          <rPr>
            <b/>
            <i/>
            <sz val="8"/>
            <color indexed="8"/>
            <rFont val="Tahoma"/>
            <family val="2"/>
          </rPr>
          <t xml:space="preserve">Please fill in here
</t>
        </r>
      </text>
    </comment>
    <comment ref="BE35" authorId="0" shapeId="0" xr:uid="{00000000-0006-0000-0800-000035000000}">
      <text>
        <r>
          <rPr>
            <b/>
            <sz val="8"/>
            <color indexed="8"/>
            <rFont val="Tahoma"/>
            <family val="2"/>
          </rPr>
          <t xml:space="preserve">Sila isi di sini
</t>
        </r>
        <r>
          <rPr>
            <b/>
            <i/>
            <sz val="8"/>
            <color indexed="8"/>
            <rFont val="Tahoma"/>
            <family val="2"/>
          </rPr>
          <t xml:space="preserve">Please fill in here
</t>
        </r>
      </text>
    </comment>
    <comment ref="BN35" authorId="0" shapeId="0" xr:uid="{00000000-0006-0000-0800-000036000000}">
      <text>
        <r>
          <rPr>
            <b/>
            <sz val="8"/>
            <color indexed="8"/>
            <rFont val="Tahoma"/>
            <family val="2"/>
          </rPr>
          <t xml:space="preserve">Sila isi di sini
</t>
        </r>
        <r>
          <rPr>
            <b/>
            <i/>
            <sz val="8"/>
            <color indexed="8"/>
            <rFont val="Tahoma"/>
            <family val="2"/>
          </rPr>
          <t xml:space="preserve">Please fill in here
</t>
        </r>
      </text>
    </comment>
    <comment ref="BW35" authorId="0" shapeId="0" xr:uid="{00000000-0006-0000-0800-000037000000}">
      <text>
        <r>
          <rPr>
            <b/>
            <sz val="8"/>
            <color indexed="8"/>
            <rFont val="Tahoma"/>
            <family val="2"/>
          </rPr>
          <t xml:space="preserve">Sila isi di sini
</t>
        </r>
        <r>
          <rPr>
            <b/>
            <i/>
            <sz val="8"/>
            <color indexed="8"/>
            <rFont val="Tahoma"/>
            <family val="2"/>
          </rPr>
          <t xml:space="preserve">Please fill in here
</t>
        </r>
      </text>
    </comment>
    <comment ref="CG35" authorId="0" shapeId="0" xr:uid="{00000000-0006-0000-0800-000038000000}">
      <text>
        <r>
          <rPr>
            <b/>
            <sz val="8"/>
            <color indexed="8"/>
            <rFont val="Tahoma"/>
            <family val="2"/>
          </rPr>
          <t>Pengiraan automatik
Automatic calculation</t>
        </r>
        <r>
          <rPr>
            <b/>
            <i/>
            <sz val="8"/>
            <color indexed="8"/>
            <rFont val="Tahoma"/>
            <family val="2"/>
          </rPr>
          <t xml:space="preserve">
</t>
        </r>
      </text>
    </comment>
    <comment ref="M39" authorId="0" shapeId="0" xr:uid="{00000000-0006-0000-0800-00003A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AB39" authorId="1" shapeId="0" xr:uid="{00000000-0006-0000-0800-00003B000000}">
      <text>
        <r>
          <rPr>
            <b/>
            <sz val="8"/>
            <color indexed="81"/>
            <rFont val="Tahoma"/>
            <family val="2"/>
          </rPr>
          <t>Sila isi di sini</t>
        </r>
        <r>
          <rPr>
            <sz val="8"/>
            <color indexed="81"/>
            <rFont val="Tahoma"/>
            <family val="2"/>
          </rPr>
          <t xml:space="preserve">
</t>
        </r>
        <r>
          <rPr>
            <i/>
            <sz val="8"/>
            <color indexed="81"/>
            <rFont val="Tahoma"/>
            <family val="2"/>
          </rPr>
          <t>Please fill in here</t>
        </r>
      </text>
    </comment>
    <comment ref="AK39" authorId="1" shapeId="0" xr:uid="{00000000-0006-0000-0800-00003C000000}">
      <text>
        <r>
          <rPr>
            <b/>
            <sz val="8"/>
            <color indexed="81"/>
            <rFont val="Tahoma"/>
            <family val="2"/>
          </rPr>
          <t xml:space="preserve">Sila isi di sini
</t>
        </r>
        <r>
          <rPr>
            <b/>
            <i/>
            <sz val="8"/>
            <color indexed="81"/>
            <rFont val="Tahoma"/>
            <family val="2"/>
          </rPr>
          <t>Please fill in here</t>
        </r>
        <r>
          <rPr>
            <b/>
            <sz val="9"/>
            <color indexed="81"/>
            <rFont val="Tahoma"/>
            <family val="2"/>
          </rPr>
          <t xml:space="preserve">
</t>
        </r>
      </text>
    </comment>
    <comment ref="BE39" authorId="0" shapeId="0" xr:uid="{00000000-0006-0000-0800-00003D000000}">
      <text>
        <r>
          <rPr>
            <b/>
            <sz val="8"/>
            <color indexed="8"/>
            <rFont val="Tahoma"/>
            <family val="2"/>
          </rPr>
          <t xml:space="preserve">Sila isi di sini
</t>
        </r>
        <r>
          <rPr>
            <b/>
            <i/>
            <sz val="8"/>
            <color indexed="8"/>
            <rFont val="Tahoma"/>
            <family val="2"/>
          </rPr>
          <t xml:space="preserve">Please fill in here
</t>
        </r>
      </text>
    </comment>
    <comment ref="BN39" authorId="0" shapeId="0" xr:uid="{00000000-0006-0000-0800-00003E000000}">
      <text>
        <r>
          <rPr>
            <b/>
            <sz val="8"/>
            <color indexed="8"/>
            <rFont val="Tahoma"/>
            <family val="2"/>
          </rPr>
          <t xml:space="preserve">Sila isi di sini
</t>
        </r>
        <r>
          <rPr>
            <b/>
            <i/>
            <sz val="8"/>
            <color indexed="8"/>
            <rFont val="Tahoma"/>
            <family val="2"/>
          </rPr>
          <t xml:space="preserve">Please fill in here
</t>
        </r>
      </text>
    </comment>
    <comment ref="BW39" authorId="0" shapeId="0" xr:uid="{00000000-0006-0000-0800-00003F000000}">
      <text>
        <r>
          <rPr>
            <b/>
            <sz val="8"/>
            <color indexed="8"/>
            <rFont val="Tahoma"/>
            <family val="2"/>
          </rPr>
          <t xml:space="preserve">Sila isi di sini
</t>
        </r>
        <r>
          <rPr>
            <b/>
            <i/>
            <sz val="8"/>
            <color indexed="8"/>
            <rFont val="Tahoma"/>
            <family val="2"/>
          </rPr>
          <t xml:space="preserve">Please fill in here
</t>
        </r>
      </text>
    </comment>
    <comment ref="CG39" authorId="0" shapeId="0" xr:uid="{00000000-0006-0000-0800-000040000000}">
      <text>
        <r>
          <rPr>
            <b/>
            <sz val="8"/>
            <color indexed="8"/>
            <rFont val="Tahoma"/>
            <family val="2"/>
          </rPr>
          <t>Pengiraan automatik
Automatic calculation</t>
        </r>
        <r>
          <rPr>
            <b/>
            <i/>
            <sz val="8"/>
            <color indexed="8"/>
            <rFont val="Tahoma"/>
            <family val="2"/>
          </rPr>
          <t xml:space="preserve">
</t>
        </r>
      </text>
    </comment>
    <comment ref="M43" authorId="0" shapeId="0" xr:uid="{00000000-0006-0000-0800-000042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AB43" authorId="1" shapeId="0" xr:uid="{00000000-0006-0000-0800-000043000000}">
      <text>
        <r>
          <rPr>
            <b/>
            <sz val="8"/>
            <color indexed="81"/>
            <rFont val="Tahoma"/>
            <family val="2"/>
          </rPr>
          <t xml:space="preserve">Sila isi di sini
</t>
        </r>
        <r>
          <rPr>
            <i/>
            <sz val="8"/>
            <color indexed="81"/>
            <rFont val="Tahoma"/>
            <family val="2"/>
          </rPr>
          <t>Please fill in here</t>
        </r>
      </text>
    </comment>
    <comment ref="AK43" authorId="0" shapeId="0" xr:uid="{00000000-0006-0000-0800-000044000000}">
      <text>
        <r>
          <rPr>
            <b/>
            <sz val="8"/>
            <color indexed="8"/>
            <rFont val="Tahoma"/>
            <family val="2"/>
          </rPr>
          <t xml:space="preserve">Sila isi di sini
</t>
        </r>
        <r>
          <rPr>
            <b/>
            <i/>
            <sz val="8"/>
            <color indexed="8"/>
            <rFont val="Tahoma"/>
            <family val="2"/>
          </rPr>
          <t xml:space="preserve">Please fill in here
</t>
        </r>
      </text>
    </comment>
    <comment ref="BE43" authorId="0" shapeId="0" xr:uid="{00000000-0006-0000-0800-000045000000}">
      <text>
        <r>
          <rPr>
            <b/>
            <sz val="8"/>
            <color indexed="8"/>
            <rFont val="Tahoma"/>
            <family val="2"/>
          </rPr>
          <t xml:space="preserve">Sila isi di sini
</t>
        </r>
        <r>
          <rPr>
            <b/>
            <i/>
            <sz val="8"/>
            <color indexed="8"/>
            <rFont val="Tahoma"/>
            <family val="2"/>
          </rPr>
          <t xml:space="preserve">Please fill in here
</t>
        </r>
      </text>
    </comment>
    <comment ref="BN43" authorId="0" shapeId="0" xr:uid="{00000000-0006-0000-0800-000046000000}">
      <text>
        <r>
          <rPr>
            <b/>
            <sz val="8"/>
            <color indexed="8"/>
            <rFont val="Tahoma"/>
            <family val="2"/>
          </rPr>
          <t xml:space="preserve">Sila isi di sini
</t>
        </r>
        <r>
          <rPr>
            <b/>
            <i/>
            <sz val="8"/>
            <color indexed="8"/>
            <rFont val="Tahoma"/>
            <family val="2"/>
          </rPr>
          <t xml:space="preserve">Please fill in here
</t>
        </r>
      </text>
    </comment>
    <comment ref="BW43" authorId="0" shapeId="0" xr:uid="{00000000-0006-0000-0800-000047000000}">
      <text>
        <r>
          <rPr>
            <b/>
            <sz val="8"/>
            <color indexed="8"/>
            <rFont val="Tahoma"/>
            <family val="2"/>
          </rPr>
          <t xml:space="preserve">Sila isi di sini
</t>
        </r>
        <r>
          <rPr>
            <b/>
            <i/>
            <sz val="8"/>
            <color indexed="8"/>
            <rFont val="Tahoma"/>
            <family val="2"/>
          </rPr>
          <t xml:space="preserve">Please fill in here
</t>
        </r>
      </text>
    </comment>
    <comment ref="CG43" authorId="0" shapeId="0" xr:uid="{00000000-0006-0000-0800-000048000000}">
      <text>
        <r>
          <rPr>
            <b/>
            <sz val="8"/>
            <color indexed="8"/>
            <rFont val="Tahoma"/>
            <family val="2"/>
          </rPr>
          <t>Pengiraan automatik
Automatic calculation</t>
        </r>
      </text>
    </comment>
    <comment ref="M47" authorId="0" shapeId="0" xr:uid="{00000000-0006-0000-0800-00004A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AB47" authorId="1" shapeId="0" xr:uid="{00000000-0006-0000-0800-00004B000000}">
      <text>
        <r>
          <rPr>
            <b/>
            <sz val="8"/>
            <color indexed="81"/>
            <rFont val="Tahoma"/>
            <family val="2"/>
          </rPr>
          <t xml:space="preserve">Sila isi di sini
</t>
        </r>
        <r>
          <rPr>
            <i/>
            <sz val="8"/>
            <color indexed="81"/>
            <rFont val="Tahoma"/>
            <family val="2"/>
          </rPr>
          <t>Please fill in here</t>
        </r>
      </text>
    </comment>
    <comment ref="AK47" authorId="0" shapeId="0" xr:uid="{00000000-0006-0000-0800-00004C000000}">
      <text>
        <r>
          <rPr>
            <b/>
            <sz val="8"/>
            <color indexed="8"/>
            <rFont val="Tahoma"/>
            <family val="2"/>
          </rPr>
          <t xml:space="preserve">Sila isi di sini
</t>
        </r>
        <r>
          <rPr>
            <b/>
            <i/>
            <sz val="8"/>
            <color indexed="8"/>
            <rFont val="Tahoma"/>
            <family val="2"/>
          </rPr>
          <t xml:space="preserve">Please fill in here
</t>
        </r>
      </text>
    </comment>
    <comment ref="BE47" authorId="0" shapeId="0" xr:uid="{00000000-0006-0000-0800-00004D000000}">
      <text>
        <r>
          <rPr>
            <b/>
            <sz val="8"/>
            <color indexed="8"/>
            <rFont val="Tahoma"/>
            <family val="2"/>
          </rPr>
          <t xml:space="preserve">Sila isi di sini
</t>
        </r>
        <r>
          <rPr>
            <b/>
            <i/>
            <sz val="8"/>
            <color indexed="8"/>
            <rFont val="Tahoma"/>
            <family val="2"/>
          </rPr>
          <t xml:space="preserve">Please fill in here
</t>
        </r>
      </text>
    </comment>
    <comment ref="BN47" authorId="0" shapeId="0" xr:uid="{00000000-0006-0000-0800-00004E000000}">
      <text>
        <r>
          <rPr>
            <b/>
            <sz val="8"/>
            <color indexed="8"/>
            <rFont val="Tahoma"/>
            <family val="2"/>
          </rPr>
          <t xml:space="preserve">Sila isi di sini
</t>
        </r>
        <r>
          <rPr>
            <b/>
            <i/>
            <sz val="8"/>
            <color indexed="8"/>
            <rFont val="Tahoma"/>
            <family val="2"/>
          </rPr>
          <t xml:space="preserve">Please fill in here
</t>
        </r>
      </text>
    </comment>
    <comment ref="BW47" authorId="0" shapeId="0" xr:uid="{00000000-0006-0000-0800-00004F000000}">
      <text>
        <r>
          <rPr>
            <b/>
            <sz val="8"/>
            <color indexed="8"/>
            <rFont val="Tahoma"/>
            <family val="2"/>
          </rPr>
          <t xml:space="preserve">Sila isi di sini
</t>
        </r>
        <r>
          <rPr>
            <b/>
            <i/>
            <sz val="8"/>
            <color indexed="8"/>
            <rFont val="Tahoma"/>
            <family val="2"/>
          </rPr>
          <t xml:space="preserve">Please fill in here
</t>
        </r>
      </text>
    </comment>
    <comment ref="CG47" authorId="0" shapeId="0" xr:uid="{00000000-0006-0000-0800-000050000000}">
      <text>
        <r>
          <rPr>
            <b/>
            <sz val="8"/>
            <color indexed="8"/>
            <rFont val="Tahoma"/>
            <family val="2"/>
          </rPr>
          <t>Pengiraan automatik
Automatic calculation</t>
        </r>
      </text>
    </comment>
    <comment ref="M51" authorId="0" shapeId="0" xr:uid="{00000000-0006-0000-0800-000052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AB51" authorId="1" shapeId="0" xr:uid="{00000000-0006-0000-0800-000053000000}">
      <text>
        <r>
          <rPr>
            <b/>
            <sz val="8"/>
            <color indexed="81"/>
            <rFont val="Tahoma"/>
            <family val="2"/>
          </rPr>
          <t>Sila isi di sini</t>
        </r>
        <r>
          <rPr>
            <sz val="8"/>
            <color indexed="81"/>
            <rFont val="Tahoma"/>
            <family val="2"/>
          </rPr>
          <t xml:space="preserve">
</t>
        </r>
        <r>
          <rPr>
            <i/>
            <sz val="8"/>
            <color indexed="81"/>
            <rFont val="Tahoma"/>
            <family val="2"/>
          </rPr>
          <t>Please fill in here</t>
        </r>
      </text>
    </comment>
    <comment ref="AK51" authorId="1" shapeId="0" xr:uid="{00000000-0006-0000-0800-000054000000}">
      <text>
        <r>
          <rPr>
            <b/>
            <sz val="8"/>
            <color indexed="81"/>
            <rFont val="Tahoma"/>
            <family val="2"/>
          </rPr>
          <t xml:space="preserve">Sila isi di sini
</t>
        </r>
        <r>
          <rPr>
            <b/>
            <i/>
            <sz val="8"/>
            <color indexed="81"/>
            <rFont val="Tahoma"/>
            <family val="2"/>
          </rPr>
          <t>Please fill in here</t>
        </r>
        <r>
          <rPr>
            <b/>
            <sz val="9"/>
            <color indexed="81"/>
            <rFont val="Tahoma"/>
            <family val="2"/>
          </rPr>
          <t xml:space="preserve">
</t>
        </r>
      </text>
    </comment>
    <comment ref="AT51" authorId="0" shapeId="0" xr:uid="{00000000-0006-0000-0800-000055000000}">
      <text>
        <r>
          <rPr>
            <b/>
            <sz val="8"/>
            <color indexed="8"/>
            <rFont val="Tahoma"/>
            <family val="2"/>
          </rPr>
          <t xml:space="preserve">Sila isi di sini
</t>
        </r>
        <r>
          <rPr>
            <b/>
            <i/>
            <sz val="8"/>
            <color indexed="8"/>
            <rFont val="Tahoma"/>
            <family val="2"/>
          </rPr>
          <t xml:space="preserve">Please fill in here
</t>
        </r>
      </text>
    </comment>
    <comment ref="BE51" authorId="0" shapeId="0" xr:uid="{00000000-0006-0000-0800-000056000000}">
      <text>
        <r>
          <rPr>
            <b/>
            <sz val="8"/>
            <color indexed="8"/>
            <rFont val="Tahoma"/>
            <family val="2"/>
          </rPr>
          <t xml:space="preserve">Sila isi di sini
</t>
        </r>
        <r>
          <rPr>
            <b/>
            <i/>
            <sz val="8"/>
            <color indexed="8"/>
            <rFont val="Tahoma"/>
            <family val="2"/>
          </rPr>
          <t xml:space="preserve">Please fill in here
</t>
        </r>
      </text>
    </comment>
    <comment ref="BN51" authorId="0" shapeId="0" xr:uid="{00000000-0006-0000-0800-000057000000}">
      <text>
        <r>
          <rPr>
            <b/>
            <sz val="8"/>
            <color indexed="8"/>
            <rFont val="Tahoma"/>
            <family val="2"/>
          </rPr>
          <t xml:space="preserve">Sila isi di sini
</t>
        </r>
        <r>
          <rPr>
            <b/>
            <i/>
            <sz val="8"/>
            <color indexed="8"/>
            <rFont val="Tahoma"/>
            <family val="2"/>
          </rPr>
          <t xml:space="preserve">Please fill in here
</t>
        </r>
      </text>
    </comment>
    <comment ref="BW51" authorId="0" shapeId="0" xr:uid="{00000000-0006-0000-0800-000058000000}">
      <text>
        <r>
          <rPr>
            <b/>
            <sz val="8"/>
            <color indexed="8"/>
            <rFont val="Tahoma"/>
            <family val="2"/>
          </rPr>
          <t xml:space="preserve">Sila isi di sini
</t>
        </r>
        <r>
          <rPr>
            <b/>
            <i/>
            <sz val="8"/>
            <color indexed="8"/>
            <rFont val="Tahoma"/>
            <family val="2"/>
          </rPr>
          <t xml:space="preserve">Please fill in here
</t>
        </r>
      </text>
    </comment>
    <comment ref="CG51" authorId="0" shapeId="0" xr:uid="{00000000-0006-0000-0800-000059000000}">
      <text>
        <r>
          <rPr>
            <b/>
            <sz val="8"/>
            <color indexed="8"/>
            <rFont val="Tahoma"/>
            <family val="2"/>
          </rPr>
          <t>Pengiraan automatik
Automatic calculation</t>
        </r>
      </text>
    </comment>
    <comment ref="M55" authorId="0" shapeId="0" xr:uid="{00000000-0006-0000-0800-00005B000000}">
      <text>
        <r>
          <rPr>
            <b/>
            <sz val="8"/>
            <color indexed="8"/>
            <rFont val="Tahoma"/>
            <family val="2"/>
          </rPr>
          <t xml:space="preserve">Sila isi di sini
</t>
        </r>
        <r>
          <rPr>
            <i/>
            <sz val="8"/>
            <color indexed="8"/>
            <rFont val="Tahoma"/>
            <family val="2"/>
          </rPr>
          <t>Please fill in here</t>
        </r>
      </text>
    </comment>
    <comment ref="AB55" authorId="0" shapeId="0" xr:uid="{00000000-0006-0000-0800-00005C000000}">
      <text>
        <r>
          <rPr>
            <b/>
            <sz val="8"/>
            <color indexed="8"/>
            <rFont val="Tahoma"/>
            <family val="2"/>
          </rPr>
          <t xml:space="preserve">Sila isi di sini
</t>
        </r>
        <r>
          <rPr>
            <b/>
            <i/>
            <sz val="8"/>
            <color indexed="8"/>
            <rFont val="Tahoma"/>
            <family val="2"/>
          </rPr>
          <t xml:space="preserve">Please fill in here
</t>
        </r>
      </text>
    </comment>
    <comment ref="AT55" authorId="0" shapeId="0" xr:uid="{00000000-0006-0000-0800-00005D000000}">
      <text>
        <r>
          <rPr>
            <b/>
            <sz val="8"/>
            <color indexed="8"/>
            <rFont val="Tahoma"/>
            <family val="2"/>
          </rPr>
          <t xml:space="preserve">Sila isi di sini
</t>
        </r>
        <r>
          <rPr>
            <b/>
            <i/>
            <sz val="8"/>
            <color indexed="8"/>
            <rFont val="Tahoma"/>
            <family val="2"/>
          </rPr>
          <t xml:space="preserve">Please fill in here
</t>
        </r>
      </text>
    </comment>
    <comment ref="BE55" authorId="0" shapeId="0" xr:uid="{00000000-0006-0000-0800-00005E000000}">
      <text>
        <r>
          <rPr>
            <b/>
            <sz val="8"/>
            <color indexed="8"/>
            <rFont val="Tahoma"/>
            <family val="2"/>
          </rPr>
          <t xml:space="preserve">Sila isi di sini
</t>
        </r>
        <r>
          <rPr>
            <b/>
            <i/>
            <sz val="8"/>
            <color indexed="8"/>
            <rFont val="Tahoma"/>
            <family val="2"/>
          </rPr>
          <t xml:space="preserve">Please fill in here
</t>
        </r>
      </text>
    </comment>
    <comment ref="BN55" authorId="0" shapeId="0" xr:uid="{00000000-0006-0000-0800-00005F000000}">
      <text>
        <r>
          <rPr>
            <b/>
            <sz val="8"/>
            <color indexed="8"/>
            <rFont val="Tahoma"/>
            <family val="2"/>
          </rPr>
          <t xml:space="preserve">Sila isi di sini
</t>
        </r>
        <r>
          <rPr>
            <b/>
            <i/>
            <sz val="8"/>
            <color indexed="8"/>
            <rFont val="Tahoma"/>
            <family val="2"/>
          </rPr>
          <t xml:space="preserve">Please fill in here
</t>
        </r>
      </text>
    </comment>
    <comment ref="BW55" authorId="0" shapeId="0" xr:uid="{00000000-0006-0000-0800-000060000000}">
      <text>
        <r>
          <rPr>
            <b/>
            <sz val="8"/>
            <color indexed="8"/>
            <rFont val="Tahoma"/>
            <family val="2"/>
          </rPr>
          <t xml:space="preserve">Sila isi di sini
</t>
        </r>
        <r>
          <rPr>
            <b/>
            <i/>
            <sz val="8"/>
            <color indexed="8"/>
            <rFont val="Tahoma"/>
            <family val="2"/>
          </rPr>
          <t xml:space="preserve">Please fill in here
</t>
        </r>
      </text>
    </comment>
    <comment ref="CG55" authorId="0" shapeId="0" xr:uid="{00000000-0006-0000-0800-000061000000}">
      <text>
        <r>
          <rPr>
            <b/>
            <sz val="8"/>
            <color indexed="8"/>
            <rFont val="Tahoma"/>
            <family val="2"/>
          </rPr>
          <t>Pengiraan automatik
Automatic calculation</t>
        </r>
      </text>
    </comment>
    <comment ref="M59" authorId="0" shapeId="0" xr:uid="{00000000-0006-0000-0800-000063000000}">
      <text>
        <r>
          <rPr>
            <b/>
            <sz val="8"/>
            <color indexed="8"/>
            <rFont val="Tahoma"/>
            <family val="2"/>
          </rPr>
          <t xml:space="preserve">Sila isi di sini
</t>
        </r>
        <r>
          <rPr>
            <i/>
            <sz val="8"/>
            <color indexed="8"/>
            <rFont val="Tahoma"/>
            <family val="2"/>
          </rPr>
          <t>Please fill in here</t>
        </r>
      </text>
    </comment>
    <comment ref="AB59" authorId="0" shapeId="0" xr:uid="{00000000-0006-0000-0800-000064000000}">
      <text>
        <r>
          <rPr>
            <b/>
            <sz val="8"/>
            <color indexed="8"/>
            <rFont val="Tahoma"/>
            <family val="2"/>
          </rPr>
          <t xml:space="preserve">Sila isi di sini
</t>
        </r>
        <r>
          <rPr>
            <b/>
            <i/>
            <sz val="8"/>
            <color indexed="8"/>
            <rFont val="Tahoma"/>
            <family val="2"/>
          </rPr>
          <t xml:space="preserve">Please fill in here
</t>
        </r>
      </text>
    </comment>
    <comment ref="AK59" authorId="0" shapeId="0" xr:uid="{00000000-0006-0000-0800-000065000000}">
      <text>
        <r>
          <rPr>
            <b/>
            <sz val="8"/>
            <color indexed="8"/>
            <rFont val="Tahoma"/>
            <family val="2"/>
          </rPr>
          <t xml:space="preserve">Sila isi di sini
</t>
        </r>
        <r>
          <rPr>
            <b/>
            <i/>
            <sz val="8"/>
            <color indexed="8"/>
            <rFont val="Tahoma"/>
            <family val="2"/>
          </rPr>
          <t xml:space="preserve">Please fill in here
</t>
        </r>
      </text>
    </comment>
    <comment ref="AT59" authorId="0" shapeId="0" xr:uid="{00000000-0006-0000-0800-000066000000}">
      <text>
        <r>
          <rPr>
            <b/>
            <sz val="8"/>
            <color indexed="8"/>
            <rFont val="Tahoma"/>
            <family val="2"/>
          </rPr>
          <t xml:space="preserve">Sila isi di sini
</t>
        </r>
        <r>
          <rPr>
            <b/>
            <i/>
            <sz val="8"/>
            <color indexed="8"/>
            <rFont val="Tahoma"/>
            <family val="2"/>
          </rPr>
          <t xml:space="preserve">Please fill in here
</t>
        </r>
      </text>
    </comment>
    <comment ref="BE59" authorId="0" shapeId="0" xr:uid="{00000000-0006-0000-0800-000067000000}">
      <text>
        <r>
          <rPr>
            <b/>
            <sz val="8"/>
            <color indexed="8"/>
            <rFont val="Tahoma"/>
            <family val="2"/>
          </rPr>
          <t xml:space="preserve">Sila isi di sini
</t>
        </r>
        <r>
          <rPr>
            <b/>
            <i/>
            <sz val="8"/>
            <color indexed="8"/>
            <rFont val="Tahoma"/>
            <family val="2"/>
          </rPr>
          <t xml:space="preserve">Please fill in here
</t>
        </r>
      </text>
    </comment>
    <comment ref="BN59" authorId="0" shapeId="0" xr:uid="{00000000-0006-0000-0800-000068000000}">
      <text>
        <r>
          <rPr>
            <b/>
            <sz val="8"/>
            <color indexed="8"/>
            <rFont val="Tahoma"/>
            <family val="2"/>
          </rPr>
          <t xml:space="preserve">Sila isi di sini
</t>
        </r>
        <r>
          <rPr>
            <b/>
            <i/>
            <sz val="8"/>
            <color indexed="8"/>
            <rFont val="Tahoma"/>
            <family val="2"/>
          </rPr>
          <t xml:space="preserve">Please fill in here
</t>
        </r>
      </text>
    </comment>
    <comment ref="BW59" authorId="0" shapeId="0" xr:uid="{00000000-0006-0000-0800-000069000000}">
      <text>
        <r>
          <rPr>
            <b/>
            <sz val="8"/>
            <color indexed="8"/>
            <rFont val="Tahoma"/>
            <family val="2"/>
          </rPr>
          <t xml:space="preserve">Sila isi di sini
</t>
        </r>
        <r>
          <rPr>
            <b/>
            <i/>
            <sz val="8"/>
            <color indexed="8"/>
            <rFont val="Tahoma"/>
            <family val="2"/>
          </rPr>
          <t xml:space="preserve">Please fill in here
</t>
        </r>
      </text>
    </comment>
    <comment ref="CG59" authorId="0" shapeId="0" xr:uid="{00000000-0006-0000-0800-00006A000000}">
      <text>
        <r>
          <rPr>
            <b/>
            <sz val="8"/>
            <color indexed="8"/>
            <rFont val="Tahoma"/>
            <family val="2"/>
          </rPr>
          <t>Pengiraan automatik
Automatic calculation</t>
        </r>
      </text>
    </comment>
    <comment ref="M63" authorId="0" shapeId="0" xr:uid="{00000000-0006-0000-0800-00006C000000}">
      <text>
        <r>
          <rPr>
            <b/>
            <sz val="8"/>
            <color indexed="8"/>
            <rFont val="Tahoma"/>
            <family val="2"/>
          </rPr>
          <t xml:space="preserve">Sila isi di sini
</t>
        </r>
        <r>
          <rPr>
            <i/>
            <sz val="8"/>
            <color indexed="8"/>
            <rFont val="Tahoma"/>
            <family val="2"/>
          </rPr>
          <t>Please fill in here</t>
        </r>
      </text>
    </comment>
    <comment ref="AB63" authorId="0" shapeId="0" xr:uid="{00000000-0006-0000-0800-00006D000000}">
      <text>
        <r>
          <rPr>
            <b/>
            <sz val="8"/>
            <color indexed="8"/>
            <rFont val="Tahoma"/>
            <family val="2"/>
          </rPr>
          <t xml:space="preserve">Sila isi di sini
</t>
        </r>
        <r>
          <rPr>
            <b/>
            <i/>
            <sz val="8"/>
            <color indexed="8"/>
            <rFont val="Tahoma"/>
            <family val="2"/>
          </rPr>
          <t xml:space="preserve">Please fill in here
</t>
        </r>
      </text>
    </comment>
    <comment ref="AK63" authorId="0" shapeId="0" xr:uid="{00000000-0006-0000-0800-00006E000000}">
      <text>
        <r>
          <rPr>
            <b/>
            <sz val="8"/>
            <color indexed="8"/>
            <rFont val="Tahoma"/>
            <family val="2"/>
          </rPr>
          <t xml:space="preserve">Sila isi di sini
</t>
        </r>
        <r>
          <rPr>
            <b/>
            <i/>
            <sz val="8"/>
            <color indexed="8"/>
            <rFont val="Tahoma"/>
            <family val="2"/>
          </rPr>
          <t xml:space="preserve">Please fill in here
</t>
        </r>
      </text>
    </comment>
    <comment ref="AT63" authorId="0" shapeId="0" xr:uid="{00000000-0006-0000-0800-00006F000000}">
      <text>
        <r>
          <rPr>
            <b/>
            <sz val="8"/>
            <color indexed="8"/>
            <rFont val="Tahoma"/>
            <family val="2"/>
          </rPr>
          <t xml:space="preserve">Sila isi di sini
</t>
        </r>
        <r>
          <rPr>
            <b/>
            <i/>
            <sz val="8"/>
            <color indexed="8"/>
            <rFont val="Tahoma"/>
            <family val="2"/>
          </rPr>
          <t xml:space="preserve">Please fill in here
</t>
        </r>
      </text>
    </comment>
    <comment ref="BE63" authorId="0" shapeId="0" xr:uid="{00000000-0006-0000-0800-000070000000}">
      <text>
        <r>
          <rPr>
            <b/>
            <sz val="8"/>
            <color indexed="8"/>
            <rFont val="Tahoma"/>
            <family val="2"/>
          </rPr>
          <t xml:space="preserve">Sila isi di sini
</t>
        </r>
        <r>
          <rPr>
            <b/>
            <i/>
            <sz val="8"/>
            <color indexed="8"/>
            <rFont val="Tahoma"/>
            <family val="2"/>
          </rPr>
          <t xml:space="preserve">Please fill in here
</t>
        </r>
      </text>
    </comment>
    <comment ref="BN63" authorId="0" shapeId="0" xr:uid="{00000000-0006-0000-0800-000071000000}">
      <text>
        <r>
          <rPr>
            <b/>
            <sz val="8"/>
            <color indexed="8"/>
            <rFont val="Tahoma"/>
            <family val="2"/>
          </rPr>
          <t xml:space="preserve">Sila isi di sini
</t>
        </r>
        <r>
          <rPr>
            <b/>
            <i/>
            <sz val="8"/>
            <color indexed="8"/>
            <rFont val="Tahoma"/>
            <family val="2"/>
          </rPr>
          <t xml:space="preserve">Please fill in here
</t>
        </r>
      </text>
    </comment>
    <comment ref="BW63" authorId="0" shapeId="0" xr:uid="{00000000-0006-0000-0800-000072000000}">
      <text>
        <r>
          <rPr>
            <b/>
            <sz val="8"/>
            <color indexed="8"/>
            <rFont val="Tahoma"/>
            <family val="2"/>
          </rPr>
          <t xml:space="preserve">Sila isi di sini
</t>
        </r>
        <r>
          <rPr>
            <b/>
            <i/>
            <sz val="8"/>
            <color indexed="8"/>
            <rFont val="Tahoma"/>
            <family val="2"/>
          </rPr>
          <t xml:space="preserve">Please fill in here
</t>
        </r>
      </text>
    </comment>
    <comment ref="CG63" authorId="0" shapeId="0" xr:uid="{00000000-0006-0000-0800-000073000000}">
      <text>
        <r>
          <rPr>
            <b/>
            <sz val="8"/>
            <color indexed="8"/>
            <rFont val="Tahoma"/>
            <family val="2"/>
          </rPr>
          <t>Pengiraan automatik
Automatic calculation</t>
        </r>
      </text>
    </comment>
    <comment ref="M67" authorId="0" shapeId="0" xr:uid="{00000000-0006-0000-0800-00007E000000}">
      <text>
        <r>
          <rPr>
            <b/>
            <sz val="8"/>
            <color indexed="8"/>
            <rFont val="Tahoma"/>
            <family val="2"/>
          </rPr>
          <t xml:space="preserve">Sila isi di sini
</t>
        </r>
        <r>
          <rPr>
            <b/>
            <i/>
            <sz val="8"/>
            <color indexed="8"/>
            <rFont val="Tahoma"/>
            <family val="2"/>
          </rPr>
          <t xml:space="preserve">Please fill in here
</t>
        </r>
      </text>
    </comment>
    <comment ref="AB67" authorId="0" shapeId="0" xr:uid="{00000000-0006-0000-0800-00007F000000}">
      <text>
        <r>
          <rPr>
            <b/>
            <sz val="8"/>
            <color indexed="8"/>
            <rFont val="Tahoma"/>
            <family val="2"/>
          </rPr>
          <t xml:space="preserve">Sila isi di sini
</t>
        </r>
        <r>
          <rPr>
            <b/>
            <i/>
            <sz val="8"/>
            <color indexed="8"/>
            <rFont val="Tahoma"/>
            <family val="2"/>
          </rPr>
          <t xml:space="preserve">Please fill in here
</t>
        </r>
      </text>
    </comment>
    <comment ref="AK67" authorId="1" shapeId="0" xr:uid="{00000000-0006-0000-0800-000080000000}">
      <text>
        <r>
          <rPr>
            <b/>
            <sz val="8"/>
            <color indexed="81"/>
            <rFont val="Tahoma"/>
            <family val="2"/>
          </rPr>
          <t xml:space="preserve">Sila isi di sini
</t>
        </r>
        <r>
          <rPr>
            <b/>
            <i/>
            <sz val="8"/>
            <color indexed="81"/>
            <rFont val="Tahoma"/>
            <family val="2"/>
          </rPr>
          <t>Please fill in here</t>
        </r>
        <r>
          <rPr>
            <b/>
            <sz val="9"/>
            <color indexed="81"/>
            <rFont val="Tahoma"/>
            <family val="2"/>
          </rPr>
          <t xml:space="preserve">
</t>
        </r>
      </text>
    </comment>
    <comment ref="AT67" authorId="0" shapeId="0" xr:uid="{00000000-0006-0000-0800-000081000000}">
      <text>
        <r>
          <rPr>
            <b/>
            <sz val="8"/>
            <color indexed="8"/>
            <rFont val="Tahoma"/>
            <family val="2"/>
          </rPr>
          <t xml:space="preserve">Sila isi di sini
</t>
        </r>
        <r>
          <rPr>
            <b/>
            <i/>
            <sz val="8"/>
            <color indexed="8"/>
            <rFont val="Tahoma"/>
            <family val="2"/>
          </rPr>
          <t xml:space="preserve">Please fill in here
</t>
        </r>
      </text>
    </comment>
    <comment ref="BE67" authorId="0" shapeId="0" xr:uid="{00000000-0006-0000-0800-000082000000}">
      <text>
        <r>
          <rPr>
            <b/>
            <sz val="8"/>
            <color indexed="8"/>
            <rFont val="Tahoma"/>
            <family val="2"/>
          </rPr>
          <t xml:space="preserve">Sila isi di sini
</t>
        </r>
        <r>
          <rPr>
            <b/>
            <i/>
            <sz val="8"/>
            <color indexed="8"/>
            <rFont val="Tahoma"/>
            <family val="2"/>
          </rPr>
          <t xml:space="preserve">Please fill in here
</t>
        </r>
      </text>
    </comment>
    <comment ref="BN67" authorId="0" shapeId="0" xr:uid="{00000000-0006-0000-0800-000083000000}">
      <text>
        <r>
          <rPr>
            <b/>
            <sz val="8"/>
            <color indexed="8"/>
            <rFont val="Tahoma"/>
            <family val="2"/>
          </rPr>
          <t xml:space="preserve">Sila isi di sini
</t>
        </r>
        <r>
          <rPr>
            <b/>
            <i/>
            <sz val="8"/>
            <color indexed="8"/>
            <rFont val="Tahoma"/>
            <family val="2"/>
          </rPr>
          <t xml:space="preserve">Please fill in here
</t>
        </r>
      </text>
    </comment>
    <comment ref="BW67" authorId="0" shapeId="0" xr:uid="{00000000-0006-0000-0800-000084000000}">
      <text>
        <r>
          <rPr>
            <b/>
            <sz val="8"/>
            <color indexed="8"/>
            <rFont val="Tahoma"/>
            <family val="2"/>
          </rPr>
          <t xml:space="preserve">Sila isi di sini
</t>
        </r>
        <r>
          <rPr>
            <b/>
            <i/>
            <sz val="8"/>
            <color indexed="8"/>
            <rFont val="Tahoma"/>
            <family val="2"/>
          </rPr>
          <t xml:space="preserve">Please fill in here
</t>
        </r>
      </text>
    </comment>
    <comment ref="CG67" authorId="0" shapeId="0" xr:uid="{00000000-0006-0000-0800-000085000000}">
      <text>
        <r>
          <rPr>
            <b/>
            <sz val="8"/>
            <color indexed="8"/>
            <rFont val="Tahoma"/>
            <family val="2"/>
          </rPr>
          <t>Pengiraan automatik
Automatic calculation</t>
        </r>
      </text>
    </comment>
    <comment ref="M71" authorId="0" shapeId="0" xr:uid="{00000000-0006-0000-0800-000087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AB71" authorId="1" shapeId="0" xr:uid="{00000000-0006-0000-0800-000088000000}">
      <text>
        <r>
          <rPr>
            <b/>
            <sz val="8"/>
            <color indexed="81"/>
            <rFont val="Tahoma"/>
            <family val="2"/>
          </rPr>
          <t xml:space="preserve">Sila isi di sini
</t>
        </r>
        <r>
          <rPr>
            <i/>
            <sz val="8"/>
            <color indexed="81"/>
            <rFont val="Tahoma"/>
            <family val="2"/>
          </rPr>
          <t>Please fill in here</t>
        </r>
      </text>
    </comment>
    <comment ref="AK71" authorId="1" shapeId="0" xr:uid="{00000000-0006-0000-0800-000089000000}">
      <text>
        <r>
          <rPr>
            <b/>
            <sz val="8"/>
            <color indexed="81"/>
            <rFont val="Tahoma"/>
            <family val="2"/>
          </rPr>
          <t xml:space="preserve">Sila isi di sini
</t>
        </r>
        <r>
          <rPr>
            <b/>
            <i/>
            <sz val="8"/>
            <color indexed="81"/>
            <rFont val="Tahoma"/>
            <family val="2"/>
          </rPr>
          <t>Please fill in here</t>
        </r>
        <r>
          <rPr>
            <b/>
            <sz val="9"/>
            <color indexed="81"/>
            <rFont val="Tahoma"/>
            <family val="2"/>
          </rPr>
          <t xml:space="preserve">
</t>
        </r>
      </text>
    </comment>
    <comment ref="AT71" authorId="0" shapeId="0" xr:uid="{00000000-0006-0000-0800-00008A000000}">
      <text>
        <r>
          <rPr>
            <b/>
            <sz val="8"/>
            <color indexed="8"/>
            <rFont val="Tahoma"/>
            <family val="2"/>
          </rPr>
          <t xml:space="preserve">Sila isi di sini
</t>
        </r>
        <r>
          <rPr>
            <b/>
            <i/>
            <sz val="8"/>
            <color indexed="8"/>
            <rFont val="Tahoma"/>
            <family val="2"/>
          </rPr>
          <t xml:space="preserve">Please fill in here
</t>
        </r>
      </text>
    </comment>
    <comment ref="BE71" authorId="0" shapeId="0" xr:uid="{00000000-0006-0000-0800-00008B000000}">
      <text>
        <r>
          <rPr>
            <b/>
            <sz val="8"/>
            <color indexed="8"/>
            <rFont val="Tahoma"/>
            <family val="2"/>
          </rPr>
          <t xml:space="preserve">Sila isi di sini
</t>
        </r>
        <r>
          <rPr>
            <b/>
            <i/>
            <sz val="8"/>
            <color indexed="8"/>
            <rFont val="Tahoma"/>
            <family val="2"/>
          </rPr>
          <t xml:space="preserve">Please fill in here
</t>
        </r>
      </text>
    </comment>
    <comment ref="BN71" authorId="0" shapeId="0" xr:uid="{00000000-0006-0000-0800-00008C000000}">
      <text>
        <r>
          <rPr>
            <b/>
            <sz val="8"/>
            <color indexed="8"/>
            <rFont val="Tahoma"/>
            <family val="2"/>
          </rPr>
          <t xml:space="preserve">Sila isi di sini
</t>
        </r>
        <r>
          <rPr>
            <b/>
            <i/>
            <sz val="8"/>
            <color indexed="8"/>
            <rFont val="Tahoma"/>
            <family val="2"/>
          </rPr>
          <t xml:space="preserve">Please fill in here
</t>
        </r>
      </text>
    </comment>
    <comment ref="BW71" authorId="0" shapeId="0" xr:uid="{00000000-0006-0000-0800-00008D000000}">
      <text>
        <r>
          <rPr>
            <b/>
            <sz val="8"/>
            <color indexed="8"/>
            <rFont val="Tahoma"/>
            <family val="2"/>
          </rPr>
          <t xml:space="preserve">Sila isi di sini
</t>
        </r>
        <r>
          <rPr>
            <b/>
            <i/>
            <sz val="8"/>
            <color indexed="8"/>
            <rFont val="Tahoma"/>
            <family val="2"/>
          </rPr>
          <t xml:space="preserve">Please fill in here
</t>
        </r>
      </text>
    </comment>
    <comment ref="CG71" authorId="0" shapeId="0" xr:uid="{00000000-0006-0000-0800-00008E000000}">
      <text>
        <r>
          <rPr>
            <b/>
            <sz val="8"/>
            <color indexed="8"/>
            <rFont val="Tahoma"/>
            <family val="2"/>
          </rPr>
          <t>Pengiraan automatik
Automatic calculation</t>
        </r>
      </text>
    </comment>
    <comment ref="M75" authorId="0" shapeId="0" xr:uid="{00000000-0006-0000-0800-000090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AB75" authorId="1" shapeId="0" xr:uid="{00000000-0006-0000-0800-000091000000}">
      <text>
        <r>
          <rPr>
            <b/>
            <sz val="8"/>
            <color indexed="81"/>
            <rFont val="Tahoma"/>
            <family val="2"/>
          </rPr>
          <t>Sila isi di sini</t>
        </r>
        <r>
          <rPr>
            <sz val="8"/>
            <color indexed="81"/>
            <rFont val="Tahoma"/>
            <family val="2"/>
          </rPr>
          <t xml:space="preserve">
</t>
        </r>
        <r>
          <rPr>
            <i/>
            <sz val="8"/>
            <color indexed="81"/>
            <rFont val="Tahoma"/>
            <family val="2"/>
          </rPr>
          <t>Please fill in here</t>
        </r>
      </text>
    </comment>
    <comment ref="AK75" authorId="1" shapeId="0" xr:uid="{00000000-0006-0000-0800-000092000000}">
      <text>
        <r>
          <rPr>
            <b/>
            <sz val="8"/>
            <color indexed="81"/>
            <rFont val="Tahoma"/>
            <family val="2"/>
          </rPr>
          <t xml:space="preserve">Sila isi di sini
</t>
        </r>
        <r>
          <rPr>
            <b/>
            <i/>
            <sz val="8"/>
            <color indexed="81"/>
            <rFont val="Tahoma"/>
            <family val="2"/>
          </rPr>
          <t>Please fill in here</t>
        </r>
        <r>
          <rPr>
            <b/>
            <sz val="9"/>
            <color indexed="81"/>
            <rFont val="Tahoma"/>
            <family val="2"/>
          </rPr>
          <t xml:space="preserve">
</t>
        </r>
      </text>
    </comment>
    <comment ref="AT75" authorId="0" shapeId="0" xr:uid="{00000000-0006-0000-0800-000093000000}">
      <text>
        <r>
          <rPr>
            <b/>
            <sz val="8"/>
            <color indexed="8"/>
            <rFont val="Tahoma"/>
            <family val="2"/>
          </rPr>
          <t xml:space="preserve">Sila isi di sini
</t>
        </r>
        <r>
          <rPr>
            <b/>
            <i/>
            <sz val="8"/>
            <color indexed="8"/>
            <rFont val="Tahoma"/>
            <family val="2"/>
          </rPr>
          <t xml:space="preserve">Please fill in here
</t>
        </r>
      </text>
    </comment>
    <comment ref="BE75" authorId="0" shapeId="0" xr:uid="{00000000-0006-0000-0800-000094000000}">
      <text>
        <r>
          <rPr>
            <b/>
            <sz val="8"/>
            <color indexed="8"/>
            <rFont val="Tahoma"/>
            <family val="2"/>
          </rPr>
          <t xml:space="preserve">Sila isi di sini
</t>
        </r>
        <r>
          <rPr>
            <b/>
            <i/>
            <sz val="8"/>
            <color indexed="8"/>
            <rFont val="Tahoma"/>
            <family val="2"/>
          </rPr>
          <t xml:space="preserve">Please fill in here
</t>
        </r>
      </text>
    </comment>
    <comment ref="BN75" authorId="0" shapeId="0" xr:uid="{00000000-0006-0000-0800-000095000000}">
      <text>
        <r>
          <rPr>
            <b/>
            <sz val="8"/>
            <color indexed="8"/>
            <rFont val="Tahoma"/>
            <family val="2"/>
          </rPr>
          <t xml:space="preserve">Sila isi di sini
</t>
        </r>
        <r>
          <rPr>
            <b/>
            <i/>
            <sz val="8"/>
            <color indexed="8"/>
            <rFont val="Tahoma"/>
            <family val="2"/>
          </rPr>
          <t xml:space="preserve">Please fill in here
</t>
        </r>
      </text>
    </comment>
    <comment ref="BW75" authorId="0" shapeId="0" xr:uid="{00000000-0006-0000-0800-000096000000}">
      <text>
        <r>
          <rPr>
            <b/>
            <sz val="8"/>
            <color indexed="8"/>
            <rFont val="Tahoma"/>
            <family val="2"/>
          </rPr>
          <t xml:space="preserve">Sila isi di sini
</t>
        </r>
        <r>
          <rPr>
            <b/>
            <i/>
            <sz val="8"/>
            <color indexed="8"/>
            <rFont val="Tahoma"/>
            <family val="2"/>
          </rPr>
          <t xml:space="preserve">Please fill in here
</t>
        </r>
      </text>
    </comment>
    <comment ref="CG75" authorId="0" shapeId="0" xr:uid="{00000000-0006-0000-0800-000097000000}">
      <text>
        <r>
          <rPr>
            <b/>
            <sz val="8"/>
            <color indexed="8"/>
            <rFont val="Tahoma"/>
            <family val="2"/>
          </rPr>
          <t>Pengiraan automatik
Automatic calculation</t>
        </r>
      </text>
    </comment>
    <comment ref="M79" authorId="0" shapeId="0" xr:uid="{00000000-0006-0000-0800-000099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AB79" authorId="1" shapeId="0" xr:uid="{00000000-0006-0000-0800-00009A000000}">
      <text>
        <r>
          <rPr>
            <b/>
            <sz val="8"/>
            <color indexed="81"/>
            <rFont val="Tahoma"/>
            <family val="2"/>
          </rPr>
          <t xml:space="preserve">Sila isi di sini
</t>
        </r>
        <r>
          <rPr>
            <i/>
            <sz val="8"/>
            <color indexed="81"/>
            <rFont val="Tahoma"/>
            <family val="2"/>
          </rPr>
          <t>Please fill in here</t>
        </r>
      </text>
    </comment>
    <comment ref="AK79" authorId="0" shapeId="0" xr:uid="{00000000-0006-0000-0800-00009B000000}">
      <text>
        <r>
          <rPr>
            <b/>
            <sz val="8"/>
            <color indexed="8"/>
            <rFont val="Tahoma"/>
            <family val="2"/>
          </rPr>
          <t xml:space="preserve">Sila isi di sini
</t>
        </r>
        <r>
          <rPr>
            <b/>
            <i/>
            <sz val="8"/>
            <color indexed="8"/>
            <rFont val="Tahoma"/>
            <family val="2"/>
          </rPr>
          <t xml:space="preserve">Please fill in here
</t>
        </r>
      </text>
    </comment>
    <comment ref="AT79" authorId="0" shapeId="0" xr:uid="{00000000-0006-0000-0800-00009C000000}">
      <text>
        <r>
          <rPr>
            <b/>
            <sz val="8"/>
            <color indexed="8"/>
            <rFont val="Tahoma"/>
            <family val="2"/>
          </rPr>
          <t xml:space="preserve">Sila isi di sini
</t>
        </r>
        <r>
          <rPr>
            <b/>
            <i/>
            <sz val="8"/>
            <color indexed="8"/>
            <rFont val="Tahoma"/>
            <family val="2"/>
          </rPr>
          <t xml:space="preserve">Please fill in here
</t>
        </r>
      </text>
    </comment>
    <comment ref="BE79" authorId="0" shapeId="0" xr:uid="{00000000-0006-0000-0800-00009D000000}">
      <text>
        <r>
          <rPr>
            <b/>
            <sz val="8"/>
            <color indexed="8"/>
            <rFont val="Tahoma"/>
            <family val="2"/>
          </rPr>
          <t xml:space="preserve">Sila isi di sini
</t>
        </r>
        <r>
          <rPr>
            <b/>
            <i/>
            <sz val="8"/>
            <color indexed="8"/>
            <rFont val="Tahoma"/>
            <family val="2"/>
          </rPr>
          <t xml:space="preserve">Please fill in here
</t>
        </r>
      </text>
    </comment>
    <comment ref="BN79" authorId="0" shapeId="0" xr:uid="{00000000-0006-0000-0800-00009E000000}">
      <text>
        <r>
          <rPr>
            <b/>
            <sz val="8"/>
            <color indexed="8"/>
            <rFont val="Tahoma"/>
            <family val="2"/>
          </rPr>
          <t xml:space="preserve">Sila isi di sini
</t>
        </r>
        <r>
          <rPr>
            <b/>
            <i/>
            <sz val="8"/>
            <color indexed="8"/>
            <rFont val="Tahoma"/>
            <family val="2"/>
          </rPr>
          <t xml:space="preserve">Please fill in here
</t>
        </r>
      </text>
    </comment>
    <comment ref="BW79" authorId="0" shapeId="0" xr:uid="{00000000-0006-0000-0800-00009F000000}">
      <text>
        <r>
          <rPr>
            <b/>
            <sz val="8"/>
            <color indexed="8"/>
            <rFont val="Tahoma"/>
            <family val="2"/>
          </rPr>
          <t xml:space="preserve">Sila isi di sini
</t>
        </r>
        <r>
          <rPr>
            <b/>
            <i/>
            <sz val="8"/>
            <color indexed="8"/>
            <rFont val="Tahoma"/>
            <family val="2"/>
          </rPr>
          <t xml:space="preserve">Please fill in here
</t>
        </r>
      </text>
    </comment>
    <comment ref="CG79" authorId="0" shapeId="0" xr:uid="{00000000-0006-0000-0800-0000A0000000}">
      <text>
        <r>
          <rPr>
            <b/>
            <sz val="8"/>
            <color indexed="8"/>
            <rFont val="Tahoma"/>
            <family val="2"/>
          </rPr>
          <t>Pengiraan automatik
Automatic calculation</t>
        </r>
      </text>
    </comment>
    <comment ref="M83" authorId="0" shapeId="0" xr:uid="{00000000-0006-0000-0800-0000A2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AB83" authorId="1" shapeId="0" xr:uid="{00000000-0006-0000-0800-0000A3000000}">
      <text>
        <r>
          <rPr>
            <b/>
            <sz val="8"/>
            <color indexed="81"/>
            <rFont val="Tahoma"/>
            <family val="2"/>
          </rPr>
          <t xml:space="preserve">Sila isi di sini
</t>
        </r>
        <r>
          <rPr>
            <i/>
            <sz val="8"/>
            <color indexed="81"/>
            <rFont val="Tahoma"/>
            <family val="2"/>
          </rPr>
          <t>Please fill in here</t>
        </r>
      </text>
    </comment>
    <comment ref="AK83" authorId="0" shapeId="0" xr:uid="{00000000-0006-0000-0800-0000A4000000}">
      <text>
        <r>
          <rPr>
            <b/>
            <sz val="8"/>
            <color indexed="8"/>
            <rFont val="Tahoma"/>
            <family val="2"/>
          </rPr>
          <t xml:space="preserve">Sila isi di sini
</t>
        </r>
        <r>
          <rPr>
            <b/>
            <i/>
            <sz val="8"/>
            <color indexed="8"/>
            <rFont val="Tahoma"/>
            <family val="2"/>
          </rPr>
          <t xml:space="preserve">Please fill in here
</t>
        </r>
      </text>
    </comment>
    <comment ref="AT83" authorId="0" shapeId="0" xr:uid="{00000000-0006-0000-0800-0000A5000000}">
      <text>
        <r>
          <rPr>
            <b/>
            <sz val="8"/>
            <color indexed="8"/>
            <rFont val="Tahoma"/>
            <family val="2"/>
          </rPr>
          <t xml:space="preserve">Sila isi di sini
</t>
        </r>
        <r>
          <rPr>
            <b/>
            <i/>
            <sz val="8"/>
            <color indexed="8"/>
            <rFont val="Tahoma"/>
            <family val="2"/>
          </rPr>
          <t xml:space="preserve">Please fill in here
</t>
        </r>
      </text>
    </comment>
    <comment ref="BE83" authorId="0" shapeId="0" xr:uid="{00000000-0006-0000-0800-0000A6000000}">
      <text>
        <r>
          <rPr>
            <b/>
            <sz val="8"/>
            <color indexed="8"/>
            <rFont val="Tahoma"/>
            <family val="2"/>
          </rPr>
          <t xml:space="preserve">Sila isi di sini
</t>
        </r>
        <r>
          <rPr>
            <b/>
            <i/>
            <sz val="8"/>
            <color indexed="8"/>
            <rFont val="Tahoma"/>
            <family val="2"/>
          </rPr>
          <t xml:space="preserve">Please fill in here
</t>
        </r>
      </text>
    </comment>
    <comment ref="BN83" authorId="0" shapeId="0" xr:uid="{00000000-0006-0000-0800-0000A7000000}">
      <text>
        <r>
          <rPr>
            <b/>
            <sz val="8"/>
            <color indexed="8"/>
            <rFont val="Tahoma"/>
            <family val="2"/>
          </rPr>
          <t xml:space="preserve">Sila isi di sini
</t>
        </r>
        <r>
          <rPr>
            <b/>
            <i/>
            <sz val="8"/>
            <color indexed="8"/>
            <rFont val="Tahoma"/>
            <family val="2"/>
          </rPr>
          <t xml:space="preserve">Please fill in here
</t>
        </r>
      </text>
    </comment>
    <comment ref="BW83" authorId="0" shapeId="0" xr:uid="{00000000-0006-0000-0800-0000A8000000}">
      <text>
        <r>
          <rPr>
            <b/>
            <sz val="8"/>
            <color indexed="8"/>
            <rFont val="Tahoma"/>
            <family val="2"/>
          </rPr>
          <t xml:space="preserve">Sila isi di sini
</t>
        </r>
        <r>
          <rPr>
            <b/>
            <i/>
            <sz val="8"/>
            <color indexed="8"/>
            <rFont val="Tahoma"/>
            <family val="2"/>
          </rPr>
          <t xml:space="preserve">Please fill in here
</t>
        </r>
      </text>
    </comment>
    <comment ref="CG83" authorId="0" shapeId="0" xr:uid="{00000000-0006-0000-0800-0000A9000000}">
      <text>
        <r>
          <rPr>
            <b/>
            <sz val="8"/>
            <color indexed="8"/>
            <rFont val="Tahoma"/>
            <family val="2"/>
          </rPr>
          <t>Pengiraan automatik
Automatic calculation</t>
        </r>
      </text>
    </comment>
    <comment ref="M87" authorId="0" shapeId="0" xr:uid="{00000000-0006-0000-0800-0000AB000000}">
      <text>
        <r>
          <rPr>
            <b/>
            <sz val="8"/>
            <color indexed="8"/>
            <rFont val="Tahoma"/>
            <family val="2"/>
          </rPr>
          <t xml:space="preserve">Sila isi di sini
</t>
        </r>
        <r>
          <rPr>
            <i/>
            <sz val="8"/>
            <color indexed="8"/>
            <rFont val="Tahoma"/>
            <family val="2"/>
          </rPr>
          <t>Please fill in here</t>
        </r>
        <r>
          <rPr>
            <b/>
            <i/>
            <sz val="8"/>
            <color indexed="8"/>
            <rFont val="Tahoma"/>
            <family val="2"/>
          </rPr>
          <t xml:space="preserve">
</t>
        </r>
      </text>
    </comment>
    <comment ref="AB87" authorId="1" shapeId="0" xr:uid="{00000000-0006-0000-0800-0000AC000000}">
      <text>
        <r>
          <rPr>
            <b/>
            <sz val="8"/>
            <color indexed="81"/>
            <rFont val="Tahoma"/>
            <family val="2"/>
          </rPr>
          <t xml:space="preserve">Sila isi di sini
</t>
        </r>
        <r>
          <rPr>
            <i/>
            <sz val="8"/>
            <color indexed="81"/>
            <rFont val="Tahoma"/>
            <family val="2"/>
          </rPr>
          <t>Please fill in here</t>
        </r>
      </text>
    </comment>
    <comment ref="AK87" authorId="0" shapeId="0" xr:uid="{00000000-0006-0000-0800-0000AD000000}">
      <text>
        <r>
          <rPr>
            <b/>
            <sz val="8"/>
            <color indexed="8"/>
            <rFont val="Tahoma"/>
            <family val="2"/>
          </rPr>
          <t xml:space="preserve">Sila isi di sini
</t>
        </r>
        <r>
          <rPr>
            <b/>
            <i/>
            <sz val="8"/>
            <color indexed="8"/>
            <rFont val="Tahoma"/>
            <family val="2"/>
          </rPr>
          <t xml:space="preserve">Please fill in here
</t>
        </r>
      </text>
    </comment>
    <comment ref="AT87" authorId="0" shapeId="0" xr:uid="{00000000-0006-0000-0800-0000AE000000}">
      <text>
        <r>
          <rPr>
            <b/>
            <sz val="8"/>
            <color indexed="8"/>
            <rFont val="Tahoma"/>
            <family val="2"/>
          </rPr>
          <t xml:space="preserve">Sila isi di sini
</t>
        </r>
        <r>
          <rPr>
            <b/>
            <i/>
            <sz val="8"/>
            <color indexed="8"/>
            <rFont val="Tahoma"/>
            <family val="2"/>
          </rPr>
          <t xml:space="preserve">Please fill in here
</t>
        </r>
      </text>
    </comment>
    <comment ref="BE87" authorId="0" shapeId="0" xr:uid="{00000000-0006-0000-0800-0000AF000000}">
      <text>
        <r>
          <rPr>
            <b/>
            <sz val="8"/>
            <color indexed="8"/>
            <rFont val="Tahoma"/>
            <family val="2"/>
          </rPr>
          <t xml:space="preserve">Sila isi di sini
</t>
        </r>
        <r>
          <rPr>
            <b/>
            <i/>
            <sz val="8"/>
            <color indexed="8"/>
            <rFont val="Tahoma"/>
            <family val="2"/>
          </rPr>
          <t xml:space="preserve">Please fill in here
</t>
        </r>
      </text>
    </comment>
    <comment ref="BN87" authorId="0" shapeId="0" xr:uid="{00000000-0006-0000-0800-0000B0000000}">
      <text>
        <r>
          <rPr>
            <b/>
            <sz val="8"/>
            <color indexed="8"/>
            <rFont val="Tahoma"/>
            <family val="2"/>
          </rPr>
          <t xml:space="preserve">Sila isi di sini
</t>
        </r>
        <r>
          <rPr>
            <b/>
            <i/>
            <sz val="8"/>
            <color indexed="8"/>
            <rFont val="Tahoma"/>
            <family val="2"/>
          </rPr>
          <t xml:space="preserve">Please fill in here
</t>
        </r>
      </text>
    </comment>
    <comment ref="BW87" authorId="0" shapeId="0" xr:uid="{00000000-0006-0000-0800-0000B1000000}">
      <text>
        <r>
          <rPr>
            <b/>
            <sz val="8"/>
            <color indexed="8"/>
            <rFont val="Tahoma"/>
            <family val="2"/>
          </rPr>
          <t xml:space="preserve">Sila isi di sini
</t>
        </r>
        <r>
          <rPr>
            <b/>
            <i/>
            <sz val="8"/>
            <color indexed="8"/>
            <rFont val="Tahoma"/>
            <family val="2"/>
          </rPr>
          <t xml:space="preserve">Please fill in here
</t>
        </r>
      </text>
    </comment>
    <comment ref="CG87" authorId="0" shapeId="0" xr:uid="{00000000-0006-0000-0800-0000B2000000}">
      <text>
        <r>
          <rPr>
            <b/>
            <sz val="8"/>
            <color indexed="8"/>
            <rFont val="Tahoma"/>
            <family val="2"/>
          </rPr>
          <t>Pengiraan automatik
Automatic calculation</t>
        </r>
      </text>
    </comment>
    <comment ref="M91" authorId="0" shapeId="0" xr:uid="{00000000-0006-0000-0800-0000B4000000}">
      <text>
        <r>
          <rPr>
            <b/>
            <sz val="8"/>
            <color indexed="8"/>
            <rFont val="Tahoma"/>
            <family val="2"/>
          </rPr>
          <t xml:space="preserve">Sila isi di sini
</t>
        </r>
        <r>
          <rPr>
            <i/>
            <sz val="8"/>
            <color indexed="8"/>
            <rFont val="Tahoma"/>
            <family val="2"/>
          </rPr>
          <t>Please fill in here</t>
        </r>
      </text>
    </comment>
    <comment ref="AB91" authorId="1" shapeId="0" xr:uid="{00000000-0006-0000-0800-0000B5000000}">
      <text>
        <r>
          <rPr>
            <b/>
            <sz val="8"/>
            <color indexed="81"/>
            <rFont val="Tahoma"/>
            <family val="2"/>
          </rPr>
          <t xml:space="preserve">Sila isi di sini
</t>
        </r>
        <r>
          <rPr>
            <i/>
            <sz val="8"/>
            <color indexed="81"/>
            <rFont val="Tahoma"/>
            <family val="2"/>
          </rPr>
          <t>Please fill in here</t>
        </r>
      </text>
    </comment>
    <comment ref="AK91" authorId="0" shapeId="0" xr:uid="{00000000-0006-0000-0800-0000B6000000}">
      <text>
        <r>
          <rPr>
            <b/>
            <sz val="8"/>
            <color indexed="8"/>
            <rFont val="Tahoma"/>
            <family val="2"/>
          </rPr>
          <t xml:space="preserve">Sila isi di sini
</t>
        </r>
        <r>
          <rPr>
            <b/>
            <i/>
            <sz val="8"/>
            <color indexed="8"/>
            <rFont val="Tahoma"/>
            <family val="2"/>
          </rPr>
          <t xml:space="preserve">Please fill in here
</t>
        </r>
      </text>
    </comment>
    <comment ref="AT91" authorId="0" shapeId="0" xr:uid="{00000000-0006-0000-0800-0000B7000000}">
      <text>
        <r>
          <rPr>
            <b/>
            <sz val="8"/>
            <color indexed="8"/>
            <rFont val="Tahoma"/>
            <family val="2"/>
          </rPr>
          <t xml:space="preserve">Sila isi di sini
</t>
        </r>
        <r>
          <rPr>
            <b/>
            <i/>
            <sz val="8"/>
            <color indexed="8"/>
            <rFont val="Tahoma"/>
            <family val="2"/>
          </rPr>
          <t xml:space="preserve">Please fill in here
</t>
        </r>
      </text>
    </comment>
    <comment ref="BE91" authorId="0" shapeId="0" xr:uid="{00000000-0006-0000-0800-0000B8000000}">
      <text>
        <r>
          <rPr>
            <b/>
            <sz val="8"/>
            <color indexed="8"/>
            <rFont val="Tahoma"/>
            <family val="2"/>
          </rPr>
          <t xml:space="preserve">Sila isi di sini
</t>
        </r>
        <r>
          <rPr>
            <b/>
            <i/>
            <sz val="8"/>
            <color indexed="8"/>
            <rFont val="Tahoma"/>
            <family val="2"/>
          </rPr>
          <t xml:space="preserve">Please fill in here
</t>
        </r>
      </text>
    </comment>
    <comment ref="BN91" authorId="0" shapeId="0" xr:uid="{00000000-0006-0000-0800-0000B9000000}">
      <text>
        <r>
          <rPr>
            <b/>
            <sz val="8"/>
            <color indexed="8"/>
            <rFont val="Tahoma"/>
            <family val="2"/>
          </rPr>
          <t xml:space="preserve">Sila isi di sini
</t>
        </r>
        <r>
          <rPr>
            <b/>
            <i/>
            <sz val="8"/>
            <color indexed="8"/>
            <rFont val="Tahoma"/>
            <family val="2"/>
          </rPr>
          <t xml:space="preserve">Please fill in here
</t>
        </r>
      </text>
    </comment>
    <comment ref="BW91" authorId="0" shapeId="0" xr:uid="{00000000-0006-0000-0800-0000BA000000}">
      <text>
        <r>
          <rPr>
            <b/>
            <sz val="8"/>
            <color indexed="8"/>
            <rFont val="Tahoma"/>
            <family val="2"/>
          </rPr>
          <t xml:space="preserve">Sila isi di sini
</t>
        </r>
        <r>
          <rPr>
            <b/>
            <i/>
            <sz val="8"/>
            <color indexed="8"/>
            <rFont val="Tahoma"/>
            <family val="2"/>
          </rPr>
          <t xml:space="preserve">Please fill in here
</t>
        </r>
      </text>
    </comment>
    <comment ref="CG91" authorId="0" shapeId="0" xr:uid="{00000000-0006-0000-0800-0000BB000000}">
      <text>
        <r>
          <rPr>
            <b/>
            <sz val="8"/>
            <color indexed="8"/>
            <rFont val="Tahoma"/>
            <family val="2"/>
          </rPr>
          <t>Pengiraan automatik
Automatic calculation</t>
        </r>
      </text>
    </comment>
    <comment ref="M95" authorId="0" shapeId="0" xr:uid="{00000000-0006-0000-0800-0000BD000000}">
      <text>
        <r>
          <rPr>
            <b/>
            <sz val="8"/>
            <color indexed="8"/>
            <rFont val="Tahoma"/>
            <family val="2"/>
          </rPr>
          <t xml:space="preserve">Sila isi di sini
</t>
        </r>
        <r>
          <rPr>
            <b/>
            <i/>
            <sz val="8"/>
            <color indexed="8"/>
            <rFont val="Tahoma"/>
            <family val="2"/>
          </rPr>
          <t xml:space="preserve">Please fill in here
</t>
        </r>
      </text>
    </comment>
    <comment ref="AB95" authorId="0" shapeId="0" xr:uid="{00000000-0006-0000-0800-0000BE000000}">
      <text>
        <r>
          <rPr>
            <b/>
            <sz val="8"/>
            <color indexed="8"/>
            <rFont val="Tahoma"/>
            <family val="2"/>
          </rPr>
          <t xml:space="preserve">Sila isi di sini
</t>
        </r>
        <r>
          <rPr>
            <b/>
            <i/>
            <sz val="8"/>
            <color indexed="8"/>
            <rFont val="Tahoma"/>
            <family val="2"/>
          </rPr>
          <t xml:space="preserve">Please fill in here
</t>
        </r>
      </text>
    </comment>
    <comment ref="AT95" authorId="0" shapeId="0" xr:uid="{00000000-0006-0000-0800-0000BF000000}">
      <text>
        <r>
          <rPr>
            <b/>
            <sz val="8"/>
            <color indexed="8"/>
            <rFont val="Tahoma"/>
            <family val="2"/>
          </rPr>
          <t xml:space="preserve">Sila isi di sini
</t>
        </r>
        <r>
          <rPr>
            <b/>
            <i/>
            <sz val="8"/>
            <color indexed="8"/>
            <rFont val="Tahoma"/>
            <family val="2"/>
          </rPr>
          <t xml:space="preserve">Please fill in here
</t>
        </r>
      </text>
    </comment>
    <comment ref="BE95" authorId="0" shapeId="0" xr:uid="{00000000-0006-0000-0800-0000C0000000}">
      <text>
        <r>
          <rPr>
            <b/>
            <sz val="8"/>
            <color indexed="8"/>
            <rFont val="Tahoma"/>
            <family val="2"/>
          </rPr>
          <t xml:space="preserve">Sila isi di sini
</t>
        </r>
        <r>
          <rPr>
            <b/>
            <i/>
            <sz val="8"/>
            <color indexed="8"/>
            <rFont val="Tahoma"/>
            <family val="2"/>
          </rPr>
          <t xml:space="preserve">Please fill in here
</t>
        </r>
      </text>
    </comment>
    <comment ref="BN95" authorId="0" shapeId="0" xr:uid="{00000000-0006-0000-0800-0000C1000000}">
      <text>
        <r>
          <rPr>
            <b/>
            <sz val="8"/>
            <color indexed="8"/>
            <rFont val="Tahoma"/>
            <family val="2"/>
          </rPr>
          <t xml:space="preserve">Sila isi di sini
</t>
        </r>
        <r>
          <rPr>
            <b/>
            <i/>
            <sz val="8"/>
            <color indexed="8"/>
            <rFont val="Tahoma"/>
            <family val="2"/>
          </rPr>
          <t xml:space="preserve">Please fill in here
</t>
        </r>
      </text>
    </comment>
    <comment ref="BW95" authorId="0" shapeId="0" xr:uid="{00000000-0006-0000-0800-0000C2000000}">
      <text>
        <r>
          <rPr>
            <b/>
            <sz val="8"/>
            <color indexed="8"/>
            <rFont val="Tahoma"/>
            <family val="2"/>
          </rPr>
          <t xml:space="preserve">Sila isi di sini
</t>
        </r>
        <r>
          <rPr>
            <b/>
            <i/>
            <sz val="8"/>
            <color indexed="8"/>
            <rFont val="Tahoma"/>
            <family val="2"/>
          </rPr>
          <t xml:space="preserve">Please fill in here
</t>
        </r>
      </text>
    </comment>
    <comment ref="CG95" authorId="0" shapeId="0" xr:uid="{00000000-0006-0000-0800-0000C3000000}">
      <text>
        <r>
          <rPr>
            <b/>
            <sz val="8"/>
            <color indexed="8"/>
            <rFont val="Tahoma"/>
            <family val="2"/>
          </rPr>
          <t>Pengiraan automatik
Automatic calculation</t>
        </r>
        <r>
          <rPr>
            <b/>
            <i/>
            <sz val="8"/>
            <color indexed="8"/>
            <rFont val="Tahoma"/>
            <family val="2"/>
          </rPr>
          <t xml:space="preserve">
</t>
        </r>
      </text>
    </comment>
    <comment ref="M99" authorId="0" shapeId="0" xr:uid="{00000000-0006-0000-0800-0000C5000000}">
      <text>
        <r>
          <rPr>
            <b/>
            <sz val="8"/>
            <color indexed="8"/>
            <rFont val="Tahoma"/>
            <family val="2"/>
          </rPr>
          <t xml:space="preserve">Sila isi di sini
</t>
        </r>
        <r>
          <rPr>
            <b/>
            <i/>
            <sz val="8"/>
            <color indexed="8"/>
            <rFont val="Tahoma"/>
            <family val="2"/>
          </rPr>
          <t xml:space="preserve">Please fill in here
</t>
        </r>
      </text>
    </comment>
    <comment ref="AB99" authorId="0" shapeId="0" xr:uid="{00000000-0006-0000-0800-0000C6000000}">
      <text>
        <r>
          <rPr>
            <b/>
            <sz val="8"/>
            <color indexed="8"/>
            <rFont val="Tahoma"/>
            <family val="2"/>
          </rPr>
          <t xml:space="preserve">Sila isi di sini
</t>
        </r>
        <r>
          <rPr>
            <b/>
            <i/>
            <sz val="8"/>
            <color indexed="8"/>
            <rFont val="Tahoma"/>
            <family val="2"/>
          </rPr>
          <t xml:space="preserve">Please fill in here
</t>
        </r>
      </text>
    </comment>
    <comment ref="AT99" authorId="0" shapeId="0" xr:uid="{00000000-0006-0000-0800-0000C7000000}">
      <text>
        <r>
          <rPr>
            <b/>
            <sz val="8"/>
            <color indexed="8"/>
            <rFont val="Tahoma"/>
            <family val="2"/>
          </rPr>
          <t xml:space="preserve">Sila isi di sini
</t>
        </r>
        <r>
          <rPr>
            <b/>
            <i/>
            <sz val="8"/>
            <color indexed="8"/>
            <rFont val="Tahoma"/>
            <family val="2"/>
          </rPr>
          <t xml:space="preserve">Please fill in here
</t>
        </r>
      </text>
    </comment>
    <comment ref="BE99" authorId="0" shapeId="0" xr:uid="{00000000-0006-0000-0800-0000C8000000}">
      <text>
        <r>
          <rPr>
            <b/>
            <sz val="8"/>
            <color indexed="8"/>
            <rFont val="Tahoma"/>
            <family val="2"/>
          </rPr>
          <t xml:space="preserve">Sila isi di sini
</t>
        </r>
        <r>
          <rPr>
            <b/>
            <i/>
            <sz val="8"/>
            <color indexed="8"/>
            <rFont val="Tahoma"/>
            <family val="2"/>
          </rPr>
          <t xml:space="preserve">Please fill in here
</t>
        </r>
      </text>
    </comment>
    <comment ref="BN99" authorId="0" shapeId="0" xr:uid="{00000000-0006-0000-0800-0000C9000000}">
      <text>
        <r>
          <rPr>
            <b/>
            <sz val="8"/>
            <color indexed="8"/>
            <rFont val="Tahoma"/>
            <family val="2"/>
          </rPr>
          <t xml:space="preserve">Sila isi di sini
</t>
        </r>
        <r>
          <rPr>
            <b/>
            <i/>
            <sz val="8"/>
            <color indexed="8"/>
            <rFont val="Tahoma"/>
            <family val="2"/>
          </rPr>
          <t xml:space="preserve">Please fill in here
</t>
        </r>
      </text>
    </comment>
    <comment ref="BW99" authorId="0" shapeId="0" xr:uid="{00000000-0006-0000-0800-0000CA000000}">
      <text>
        <r>
          <rPr>
            <b/>
            <sz val="8"/>
            <color indexed="8"/>
            <rFont val="Tahoma"/>
            <family val="2"/>
          </rPr>
          <t xml:space="preserve">Sila isi di sini
</t>
        </r>
        <r>
          <rPr>
            <b/>
            <i/>
            <sz val="8"/>
            <color indexed="8"/>
            <rFont val="Tahoma"/>
            <family val="2"/>
          </rPr>
          <t xml:space="preserve">Please fill in here
</t>
        </r>
      </text>
    </comment>
    <comment ref="CG99" authorId="0" shapeId="0" xr:uid="{00000000-0006-0000-0800-0000CB000000}">
      <text>
        <r>
          <rPr>
            <b/>
            <sz val="8"/>
            <color indexed="8"/>
            <rFont val="Tahoma"/>
            <family val="2"/>
          </rPr>
          <t>Pengiraan automatik
Automatic calculation</t>
        </r>
        <r>
          <rPr>
            <b/>
            <i/>
            <sz val="8"/>
            <color indexed="8"/>
            <rFont val="Tahoma"/>
            <family val="2"/>
          </rPr>
          <t xml:space="preserve">
</t>
        </r>
      </text>
    </comment>
    <comment ref="M103" authorId="0" shapeId="0" xr:uid="{00000000-0006-0000-0800-0000CD000000}">
      <text>
        <r>
          <rPr>
            <b/>
            <sz val="8"/>
            <color indexed="8"/>
            <rFont val="Tahoma"/>
            <family val="2"/>
          </rPr>
          <t xml:space="preserve">Sila isi di sini
</t>
        </r>
        <r>
          <rPr>
            <b/>
            <i/>
            <sz val="8"/>
            <color indexed="8"/>
            <rFont val="Tahoma"/>
            <family val="2"/>
          </rPr>
          <t xml:space="preserve">Please fill in here
</t>
        </r>
      </text>
    </comment>
    <comment ref="AB103" authorId="0" shapeId="0" xr:uid="{00000000-0006-0000-0800-0000CE000000}">
      <text>
        <r>
          <rPr>
            <b/>
            <sz val="8"/>
            <color indexed="8"/>
            <rFont val="Tahoma"/>
            <family val="2"/>
          </rPr>
          <t xml:space="preserve">Sila isi di sini
</t>
        </r>
        <r>
          <rPr>
            <b/>
            <i/>
            <sz val="8"/>
            <color indexed="8"/>
            <rFont val="Tahoma"/>
            <family val="2"/>
          </rPr>
          <t xml:space="preserve">Please fill in here
</t>
        </r>
      </text>
    </comment>
    <comment ref="AT103" authorId="0" shapeId="0" xr:uid="{00000000-0006-0000-0800-0000CF000000}">
      <text>
        <r>
          <rPr>
            <b/>
            <sz val="8"/>
            <color indexed="8"/>
            <rFont val="Tahoma"/>
            <family val="2"/>
          </rPr>
          <t xml:space="preserve">Sila isi di sini
</t>
        </r>
        <r>
          <rPr>
            <b/>
            <i/>
            <sz val="8"/>
            <color indexed="8"/>
            <rFont val="Tahoma"/>
            <family val="2"/>
          </rPr>
          <t xml:space="preserve">Please fill in here
</t>
        </r>
      </text>
    </comment>
    <comment ref="BE103" authorId="0" shapeId="0" xr:uid="{00000000-0006-0000-0800-0000D0000000}">
      <text>
        <r>
          <rPr>
            <b/>
            <sz val="8"/>
            <color indexed="8"/>
            <rFont val="Tahoma"/>
            <family val="2"/>
          </rPr>
          <t xml:space="preserve">Sila isi di sini
</t>
        </r>
        <r>
          <rPr>
            <b/>
            <i/>
            <sz val="8"/>
            <color indexed="8"/>
            <rFont val="Tahoma"/>
            <family val="2"/>
          </rPr>
          <t xml:space="preserve">Please fill in here
</t>
        </r>
      </text>
    </comment>
    <comment ref="BN103" authorId="0" shapeId="0" xr:uid="{00000000-0006-0000-0800-0000D1000000}">
      <text>
        <r>
          <rPr>
            <b/>
            <sz val="8"/>
            <color indexed="8"/>
            <rFont val="Tahoma"/>
            <family val="2"/>
          </rPr>
          <t xml:space="preserve">Sila isi di sini
</t>
        </r>
        <r>
          <rPr>
            <b/>
            <i/>
            <sz val="8"/>
            <color indexed="8"/>
            <rFont val="Tahoma"/>
            <family val="2"/>
          </rPr>
          <t xml:space="preserve">Please fill in here
</t>
        </r>
      </text>
    </comment>
    <comment ref="CG103" authorId="0" shapeId="0" xr:uid="{00000000-0006-0000-0800-0000D2000000}">
      <text>
        <r>
          <rPr>
            <b/>
            <sz val="8"/>
            <color indexed="8"/>
            <rFont val="Tahoma"/>
            <family val="2"/>
          </rPr>
          <t>Pengiraan automatik
Automatic calculation</t>
        </r>
        <r>
          <rPr>
            <b/>
            <i/>
            <sz val="8"/>
            <color indexed="8"/>
            <rFont val="Tahoma"/>
            <family val="2"/>
          </rPr>
          <t xml:space="preserve">
</t>
        </r>
      </text>
    </comment>
    <comment ref="M107" authorId="0" shapeId="0" xr:uid="{00000000-0006-0000-0800-0000D3000000}">
      <text>
        <r>
          <rPr>
            <b/>
            <sz val="8"/>
            <color indexed="8"/>
            <rFont val="Tahoma"/>
            <family val="2"/>
          </rPr>
          <t xml:space="preserve">Sila isi di sini
</t>
        </r>
        <r>
          <rPr>
            <b/>
            <i/>
            <sz val="8"/>
            <color indexed="8"/>
            <rFont val="Tahoma"/>
            <family val="2"/>
          </rPr>
          <t xml:space="preserve">Please fill in here
</t>
        </r>
      </text>
    </comment>
    <comment ref="AB107" authorId="0" shapeId="0" xr:uid="{00000000-0006-0000-0800-0000D4000000}">
      <text>
        <r>
          <rPr>
            <b/>
            <sz val="8"/>
            <color indexed="8"/>
            <rFont val="Tahoma"/>
            <family val="2"/>
          </rPr>
          <t xml:space="preserve">Sila isi di sini
</t>
        </r>
        <r>
          <rPr>
            <b/>
            <i/>
            <sz val="8"/>
            <color indexed="8"/>
            <rFont val="Tahoma"/>
            <family val="2"/>
          </rPr>
          <t xml:space="preserve">Please fill in here
</t>
        </r>
      </text>
    </comment>
    <comment ref="AK107" authorId="0" shapeId="0" xr:uid="{00000000-0006-0000-0800-0000D5000000}">
      <text>
        <r>
          <rPr>
            <b/>
            <sz val="8"/>
            <color indexed="8"/>
            <rFont val="Tahoma"/>
            <family val="2"/>
          </rPr>
          <t xml:space="preserve">Sila isi di sini
</t>
        </r>
        <r>
          <rPr>
            <b/>
            <i/>
            <sz val="8"/>
            <color indexed="8"/>
            <rFont val="Tahoma"/>
            <family val="2"/>
          </rPr>
          <t xml:space="preserve">Please fill in here
</t>
        </r>
      </text>
    </comment>
    <comment ref="AT107" authorId="0" shapeId="0" xr:uid="{00000000-0006-0000-0800-0000D6000000}">
      <text>
        <r>
          <rPr>
            <b/>
            <sz val="8"/>
            <color indexed="8"/>
            <rFont val="Tahoma"/>
            <family val="2"/>
          </rPr>
          <t xml:space="preserve">Sila isi di sini
</t>
        </r>
        <r>
          <rPr>
            <b/>
            <i/>
            <sz val="8"/>
            <color indexed="8"/>
            <rFont val="Tahoma"/>
            <family val="2"/>
          </rPr>
          <t xml:space="preserve">Please fill in here
</t>
        </r>
      </text>
    </comment>
    <comment ref="BE107" authorId="0" shapeId="0" xr:uid="{00000000-0006-0000-0800-0000D7000000}">
      <text>
        <r>
          <rPr>
            <b/>
            <sz val="8"/>
            <color indexed="8"/>
            <rFont val="Tahoma"/>
            <family val="2"/>
          </rPr>
          <t xml:space="preserve">Sila isi di sini
</t>
        </r>
        <r>
          <rPr>
            <b/>
            <i/>
            <sz val="8"/>
            <color indexed="8"/>
            <rFont val="Tahoma"/>
            <family val="2"/>
          </rPr>
          <t xml:space="preserve">Please fill in here
</t>
        </r>
      </text>
    </comment>
    <comment ref="BN107" authorId="0" shapeId="0" xr:uid="{00000000-0006-0000-0800-0000D8000000}">
      <text>
        <r>
          <rPr>
            <b/>
            <sz val="8"/>
            <color indexed="8"/>
            <rFont val="Tahoma"/>
            <family val="2"/>
          </rPr>
          <t xml:space="preserve">Sila isi di sini
</t>
        </r>
        <r>
          <rPr>
            <b/>
            <i/>
            <sz val="8"/>
            <color indexed="8"/>
            <rFont val="Tahoma"/>
            <family val="2"/>
          </rPr>
          <t xml:space="preserve">Please fill in here
</t>
        </r>
      </text>
    </comment>
    <comment ref="BW107" authorId="0" shapeId="0" xr:uid="{00000000-0006-0000-0800-0000D9000000}">
      <text>
        <r>
          <rPr>
            <b/>
            <sz val="8"/>
            <color indexed="8"/>
            <rFont val="Tahoma"/>
            <family val="2"/>
          </rPr>
          <t xml:space="preserve">Sila isi di sini
</t>
        </r>
        <r>
          <rPr>
            <b/>
            <i/>
            <sz val="8"/>
            <color indexed="8"/>
            <rFont val="Tahoma"/>
            <family val="2"/>
          </rPr>
          <t xml:space="preserve">Please fill in here
</t>
        </r>
      </text>
    </comment>
    <comment ref="CG107" authorId="0" shapeId="0" xr:uid="{00000000-0006-0000-0800-0000DA000000}">
      <text>
        <r>
          <rPr>
            <b/>
            <sz val="8"/>
            <color indexed="8"/>
            <rFont val="Tahoma"/>
            <family val="2"/>
          </rPr>
          <t>Pengiraan automatik
Automatic calculation</t>
        </r>
      </text>
    </comment>
    <comment ref="M111" authorId="0" shapeId="0" xr:uid="{683E990D-CE86-4E86-8168-ACD94D811D9C}">
      <text>
        <r>
          <rPr>
            <b/>
            <sz val="8"/>
            <color indexed="8"/>
            <rFont val="Tahoma"/>
            <family val="2"/>
          </rPr>
          <t xml:space="preserve">Pengiraan automatik
</t>
        </r>
        <r>
          <rPr>
            <b/>
            <i/>
            <sz val="8"/>
            <color indexed="8"/>
            <rFont val="Tahoma"/>
            <family val="2"/>
          </rPr>
          <t>Automatic calculation</t>
        </r>
      </text>
    </comment>
    <comment ref="AB111" authorId="0" shapeId="0" xr:uid="{00000000-0006-0000-0800-0000DD000000}">
      <text>
        <r>
          <rPr>
            <b/>
            <sz val="8"/>
            <color indexed="8"/>
            <rFont val="Tahoma"/>
            <family val="2"/>
          </rPr>
          <t xml:space="preserve">Pengiraan automatik
</t>
        </r>
        <r>
          <rPr>
            <b/>
            <i/>
            <sz val="8"/>
            <color indexed="8"/>
            <rFont val="Tahoma"/>
            <family val="2"/>
          </rPr>
          <t>Automatic calculation</t>
        </r>
      </text>
    </comment>
    <comment ref="AK111" authorId="0" shapeId="0" xr:uid="{00000000-0006-0000-0800-0000DE000000}">
      <text>
        <r>
          <rPr>
            <b/>
            <sz val="8"/>
            <color indexed="8"/>
            <rFont val="Tahoma"/>
            <family val="2"/>
          </rPr>
          <t xml:space="preserve">Pengiraan automatik
</t>
        </r>
        <r>
          <rPr>
            <b/>
            <i/>
            <sz val="8"/>
            <color indexed="8"/>
            <rFont val="Tahoma"/>
            <family val="2"/>
          </rPr>
          <t>Automatic calculation</t>
        </r>
      </text>
    </comment>
    <comment ref="AT111" authorId="0" shapeId="0" xr:uid="{00000000-0006-0000-0800-0000DF000000}">
      <text>
        <r>
          <rPr>
            <b/>
            <sz val="8"/>
            <color indexed="8"/>
            <rFont val="Tahoma"/>
            <family val="2"/>
          </rPr>
          <t xml:space="preserve">Pengiraan automatik
</t>
        </r>
        <r>
          <rPr>
            <b/>
            <i/>
            <sz val="8"/>
            <color indexed="8"/>
            <rFont val="Tahoma"/>
            <family val="2"/>
          </rPr>
          <t>Automatic calculation</t>
        </r>
      </text>
    </comment>
    <comment ref="BE111" authorId="0" shapeId="0" xr:uid="{00000000-0006-0000-0800-0000E0000000}">
      <text>
        <r>
          <rPr>
            <b/>
            <sz val="8"/>
            <color indexed="8"/>
            <rFont val="Tahoma"/>
            <family val="2"/>
          </rPr>
          <t xml:space="preserve">Pengiraan automatik
</t>
        </r>
        <r>
          <rPr>
            <b/>
            <i/>
            <sz val="8"/>
            <color indexed="8"/>
            <rFont val="Tahoma"/>
            <family val="2"/>
          </rPr>
          <t>Automatic calculation</t>
        </r>
      </text>
    </comment>
    <comment ref="BN111" authorId="0" shapeId="0" xr:uid="{00000000-0006-0000-0800-0000E1000000}">
      <text>
        <r>
          <rPr>
            <b/>
            <sz val="8"/>
            <color indexed="8"/>
            <rFont val="Tahoma"/>
            <family val="2"/>
          </rPr>
          <t xml:space="preserve">Pengiraan automatik
</t>
        </r>
        <r>
          <rPr>
            <b/>
            <i/>
            <sz val="8"/>
            <color indexed="8"/>
            <rFont val="Tahoma"/>
            <family val="2"/>
          </rPr>
          <t>Automatic calculation</t>
        </r>
      </text>
    </comment>
    <comment ref="BW111" authorId="1" shapeId="0" xr:uid="{00000000-0006-0000-0800-0000E2000000}">
      <text>
        <r>
          <rPr>
            <b/>
            <sz val="8"/>
            <color indexed="81"/>
            <rFont val="Tahoma"/>
            <family val="2"/>
          </rPr>
          <t xml:space="preserve">Pengiraan automatik
</t>
        </r>
        <r>
          <rPr>
            <b/>
            <i/>
            <sz val="8"/>
            <color indexed="81"/>
            <rFont val="Tahoma"/>
            <family val="2"/>
          </rPr>
          <t>Automatic calculation</t>
        </r>
      </text>
    </comment>
    <comment ref="CG111" authorId="1" shapeId="0" xr:uid="{00000000-0006-0000-0800-0000E3000000}">
      <text>
        <r>
          <rPr>
            <b/>
            <sz val="8"/>
            <color indexed="81"/>
            <rFont val="Tahoma"/>
            <family val="2"/>
          </rPr>
          <t xml:space="preserve">Pengiraan automatik
</t>
        </r>
        <r>
          <rPr>
            <b/>
            <i/>
            <sz val="8"/>
            <color indexed="81"/>
            <rFont val="Tahoma"/>
            <family val="2"/>
          </rPr>
          <t>Automatic calculation</t>
        </r>
      </text>
    </comment>
    <comment ref="AB117" authorId="0" shapeId="0" xr:uid="{00000000-0006-0000-0800-0000E6000000}">
      <text>
        <r>
          <rPr>
            <b/>
            <sz val="8"/>
            <color indexed="8"/>
            <rFont val="Tahoma"/>
            <family val="2"/>
          </rPr>
          <t xml:space="preserve">Sila isi di sini
</t>
        </r>
        <r>
          <rPr>
            <b/>
            <i/>
            <sz val="8"/>
            <color indexed="8"/>
            <rFont val="Tahoma"/>
            <family val="2"/>
          </rPr>
          <t xml:space="preserve">Please fill in here
</t>
        </r>
      </text>
    </comment>
    <comment ref="AK117" authorId="0" shapeId="0" xr:uid="{00000000-0006-0000-0800-0000E7000000}">
      <text>
        <r>
          <rPr>
            <b/>
            <sz val="8"/>
            <color indexed="8"/>
            <rFont val="Tahoma"/>
            <family val="2"/>
          </rPr>
          <t xml:space="preserve">Sila isi di sini
</t>
        </r>
        <r>
          <rPr>
            <b/>
            <i/>
            <sz val="8"/>
            <color indexed="8"/>
            <rFont val="Tahoma"/>
            <family val="2"/>
          </rPr>
          <t xml:space="preserve">Please fill in here
</t>
        </r>
      </text>
    </comment>
    <comment ref="AT117" authorId="0" shapeId="0" xr:uid="{00000000-0006-0000-0800-0000E8000000}">
      <text>
        <r>
          <rPr>
            <b/>
            <sz val="8"/>
            <color indexed="8"/>
            <rFont val="Tahoma"/>
            <family val="2"/>
          </rPr>
          <t xml:space="preserve">Sila isi di sini
</t>
        </r>
        <r>
          <rPr>
            <b/>
            <i/>
            <sz val="8"/>
            <color indexed="8"/>
            <rFont val="Tahoma"/>
            <family val="2"/>
          </rPr>
          <t xml:space="preserve">Please fill in here
</t>
        </r>
      </text>
    </comment>
    <comment ref="BN117" authorId="0" shapeId="0" xr:uid="{CD4310A6-187F-4E79-913F-1F3E2332AF0D}">
      <text>
        <r>
          <rPr>
            <b/>
            <sz val="8"/>
            <color indexed="8"/>
            <rFont val="Tahoma"/>
            <family val="2"/>
          </rPr>
          <t xml:space="preserve">Sila isi di sini
</t>
        </r>
        <r>
          <rPr>
            <b/>
            <i/>
            <sz val="8"/>
            <color indexed="8"/>
            <rFont val="Tahoma"/>
            <family val="2"/>
          </rPr>
          <t xml:space="preserve">Please fill in here
</t>
        </r>
      </text>
    </comment>
    <comment ref="BW117" authorId="0" shapeId="0" xr:uid="{472BEBDA-86FC-422D-B38B-9ACFC44D5639}">
      <text>
        <r>
          <rPr>
            <b/>
            <sz val="8"/>
            <color indexed="8"/>
            <rFont val="Tahoma"/>
            <family val="2"/>
          </rPr>
          <t xml:space="preserve">Sila isi di sini
</t>
        </r>
        <r>
          <rPr>
            <b/>
            <i/>
            <sz val="8"/>
            <color indexed="8"/>
            <rFont val="Tahoma"/>
            <family val="2"/>
          </rPr>
          <t xml:space="preserve">Please fill in here
</t>
        </r>
      </text>
    </comment>
    <comment ref="CG117" authorId="0" shapeId="0" xr:uid="{86DF49D1-247E-428D-B888-CCC371026A04}">
      <text>
        <r>
          <rPr>
            <b/>
            <sz val="8"/>
            <color indexed="8"/>
            <rFont val="Tahoma"/>
            <family val="2"/>
          </rPr>
          <t xml:space="preserve">Sila isi di sini
</t>
        </r>
        <r>
          <rPr>
            <b/>
            <i/>
            <sz val="8"/>
            <color indexed="8"/>
            <rFont val="Tahoma"/>
            <family val="2"/>
          </rPr>
          <t xml:space="preserve">Please fill in here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nooraliah.saiful</author>
  </authors>
  <commentList>
    <comment ref="K17" authorId="0" shapeId="0" xr:uid="{00000000-0006-0000-0900-000001000000}">
      <text>
        <r>
          <rPr>
            <b/>
            <sz val="8"/>
            <color indexed="8"/>
            <rFont val="Tahoma"/>
            <family val="2"/>
          </rPr>
          <t xml:space="preserve">Sila isi di sini
</t>
        </r>
        <r>
          <rPr>
            <b/>
            <i/>
            <sz val="8"/>
            <color indexed="8"/>
            <rFont val="Tahoma"/>
            <family val="2"/>
          </rPr>
          <t>Please fill in here</t>
        </r>
      </text>
    </comment>
    <comment ref="O17" authorId="0" shapeId="0" xr:uid="{00000000-0006-0000-0900-000002000000}">
      <text>
        <r>
          <rPr>
            <b/>
            <sz val="8"/>
            <color indexed="8"/>
            <rFont val="Tahoma"/>
            <family val="2"/>
          </rPr>
          <t xml:space="preserve">Sila isi di sini
</t>
        </r>
        <r>
          <rPr>
            <b/>
            <i/>
            <sz val="8"/>
            <color indexed="8"/>
            <rFont val="Tahoma"/>
            <family val="2"/>
          </rPr>
          <t>Please fill in here</t>
        </r>
      </text>
    </comment>
    <comment ref="S17" authorId="0" shapeId="0" xr:uid="{00000000-0006-0000-0900-000003000000}">
      <text>
        <r>
          <rPr>
            <b/>
            <sz val="8"/>
            <color indexed="8"/>
            <rFont val="Tahoma"/>
            <family val="2"/>
          </rPr>
          <t xml:space="preserve">Pengiraan automatik
</t>
        </r>
        <r>
          <rPr>
            <b/>
            <i/>
            <sz val="8"/>
            <color indexed="8"/>
            <rFont val="Tahoma"/>
            <family val="2"/>
          </rPr>
          <t>Automatic calculation</t>
        </r>
      </text>
    </comment>
    <comment ref="K21" authorId="0" shapeId="0" xr:uid="{00000000-0006-0000-0900-000004000000}">
      <text>
        <r>
          <rPr>
            <b/>
            <sz val="8"/>
            <color indexed="8"/>
            <rFont val="Tahoma"/>
            <family val="2"/>
          </rPr>
          <t xml:space="preserve">Sila isi di sini
</t>
        </r>
        <r>
          <rPr>
            <b/>
            <i/>
            <sz val="8"/>
            <color indexed="8"/>
            <rFont val="Tahoma"/>
            <family val="2"/>
          </rPr>
          <t>Please fill in here</t>
        </r>
      </text>
    </comment>
    <comment ref="O21" authorId="0" shapeId="0" xr:uid="{00000000-0006-0000-0900-000005000000}">
      <text>
        <r>
          <rPr>
            <b/>
            <sz val="8"/>
            <color indexed="8"/>
            <rFont val="Tahoma"/>
            <family val="2"/>
          </rPr>
          <t xml:space="preserve">Sila isi di sini
</t>
        </r>
        <r>
          <rPr>
            <b/>
            <i/>
            <sz val="8"/>
            <color indexed="8"/>
            <rFont val="Tahoma"/>
            <family val="2"/>
          </rPr>
          <t>Please fill in here</t>
        </r>
      </text>
    </comment>
    <comment ref="S21" authorId="0" shapeId="0" xr:uid="{00000000-0006-0000-0900-000006000000}">
      <text>
        <r>
          <rPr>
            <b/>
            <sz val="8"/>
            <color indexed="8"/>
            <rFont val="Tahoma"/>
            <family val="2"/>
          </rPr>
          <t xml:space="preserve">Pengiraan automatik
</t>
        </r>
        <r>
          <rPr>
            <b/>
            <i/>
            <sz val="8"/>
            <color indexed="8"/>
            <rFont val="Tahoma"/>
            <family val="2"/>
          </rPr>
          <t>Automatic calculation</t>
        </r>
      </text>
    </comment>
    <comment ref="K25" authorId="1" shapeId="0" xr:uid="{00000000-0006-0000-0900-000007000000}">
      <text>
        <r>
          <rPr>
            <b/>
            <sz val="9"/>
            <rFont val="Tahoma"/>
            <family val="2"/>
          </rPr>
          <t>Sila isi di sini
Please fill in here</t>
        </r>
      </text>
    </comment>
    <comment ref="O25" authorId="1" shapeId="0" xr:uid="{00000000-0006-0000-0900-000008000000}">
      <text>
        <r>
          <rPr>
            <b/>
            <sz val="9"/>
            <rFont val="Tahoma"/>
            <family val="2"/>
          </rPr>
          <t>Sila isi di sini
Please fill in here</t>
        </r>
      </text>
    </comment>
    <comment ref="S25" authorId="0" shapeId="0" xr:uid="{00000000-0006-0000-0900-000009000000}">
      <text>
        <r>
          <rPr>
            <b/>
            <sz val="8"/>
            <color indexed="8"/>
            <rFont val="Tahoma"/>
            <family val="2"/>
          </rPr>
          <t xml:space="preserve">Pengiraan automatik
</t>
        </r>
        <r>
          <rPr>
            <b/>
            <i/>
            <sz val="8"/>
            <color indexed="8"/>
            <rFont val="Tahoma"/>
            <family val="2"/>
          </rPr>
          <t>Automatic calculation</t>
        </r>
      </text>
    </comment>
    <comment ref="W25" authorId="1" shapeId="0" xr:uid="{00000000-0006-0000-0900-00000A000000}">
      <text>
        <r>
          <rPr>
            <b/>
            <sz val="9"/>
            <rFont val="Tahoma"/>
            <family val="2"/>
          </rPr>
          <t>Sila isi di sini
Please fill in here</t>
        </r>
      </text>
    </comment>
    <comment ref="AF25" authorId="1" shapeId="0" xr:uid="{00000000-0006-0000-0900-00000B000000}">
      <text>
        <r>
          <rPr>
            <b/>
            <sz val="9"/>
            <rFont val="Tahoma"/>
            <family val="2"/>
          </rPr>
          <t>Sila isi di sini
Please fill in here</t>
        </r>
      </text>
    </comment>
    <comment ref="AJ25" authorId="1" shapeId="0" xr:uid="{00000000-0006-0000-0900-00000C000000}">
      <text>
        <r>
          <rPr>
            <b/>
            <sz val="9"/>
            <rFont val="Tahoma"/>
            <family val="2"/>
          </rPr>
          <t>Sila isi di sini
Please fill in here</t>
        </r>
      </text>
    </comment>
    <comment ref="AN25" authorId="0" shapeId="0" xr:uid="{3F1FB643-7CA3-40EA-B0FC-700C2B6DE7FD}">
      <text>
        <r>
          <rPr>
            <b/>
            <sz val="8"/>
            <color indexed="8"/>
            <rFont val="Tahoma"/>
            <family val="2"/>
          </rPr>
          <t xml:space="preserve">Pengiraan automatik
</t>
        </r>
        <r>
          <rPr>
            <b/>
            <i/>
            <sz val="8"/>
            <color indexed="8"/>
            <rFont val="Tahoma"/>
            <family val="2"/>
          </rPr>
          <t>Automatic calculation</t>
        </r>
      </text>
    </comment>
    <comment ref="K30" authorId="1" shapeId="0" xr:uid="{00000000-0006-0000-0900-00000E000000}">
      <text>
        <r>
          <rPr>
            <b/>
            <sz val="9"/>
            <rFont val="Tahoma"/>
            <family val="2"/>
          </rPr>
          <t>Sila isi di sini
Please fill in here</t>
        </r>
      </text>
    </comment>
    <comment ref="O30" authorId="1" shapeId="0" xr:uid="{00000000-0006-0000-0900-00000F000000}">
      <text>
        <r>
          <rPr>
            <b/>
            <sz val="9"/>
            <rFont val="Tahoma"/>
            <family val="2"/>
          </rPr>
          <t>Sila isi di sini
Please fill in here</t>
        </r>
      </text>
    </comment>
    <comment ref="S30" authorId="0" shapeId="0" xr:uid="{00000000-0006-0000-0900-000010000000}">
      <text>
        <r>
          <rPr>
            <b/>
            <sz val="8"/>
            <color indexed="8"/>
            <rFont val="Tahoma"/>
            <family val="2"/>
          </rPr>
          <t xml:space="preserve">Pengiraan automatik
</t>
        </r>
        <r>
          <rPr>
            <b/>
            <i/>
            <sz val="8"/>
            <color indexed="8"/>
            <rFont val="Tahoma"/>
            <family val="2"/>
          </rPr>
          <t>Automatic calculation</t>
        </r>
      </text>
    </comment>
    <comment ref="W30" authorId="1" shapeId="0" xr:uid="{00000000-0006-0000-0900-000011000000}">
      <text>
        <r>
          <rPr>
            <b/>
            <sz val="9"/>
            <rFont val="Tahoma"/>
            <family val="2"/>
          </rPr>
          <t>Sila isi di sini
Please fill in here</t>
        </r>
      </text>
    </comment>
    <comment ref="AF30" authorId="1" shapeId="0" xr:uid="{00000000-0006-0000-0900-000012000000}">
      <text>
        <r>
          <rPr>
            <b/>
            <sz val="9"/>
            <rFont val="Tahoma"/>
            <family val="2"/>
          </rPr>
          <t>Sila isi di sini
Please fill in here</t>
        </r>
      </text>
    </comment>
    <comment ref="AJ30" authorId="1" shapeId="0" xr:uid="{00000000-0006-0000-0900-000013000000}">
      <text>
        <r>
          <rPr>
            <b/>
            <sz val="9"/>
            <rFont val="Tahoma"/>
            <family val="2"/>
          </rPr>
          <t>Sila isi di sini
Please fill in here</t>
        </r>
      </text>
    </comment>
    <comment ref="AN30" authorId="0" shapeId="0" xr:uid="{118D1204-44AE-483F-8D70-D2112B603AF2}">
      <text>
        <r>
          <rPr>
            <b/>
            <sz val="8"/>
            <color indexed="8"/>
            <rFont val="Tahoma"/>
            <family val="2"/>
          </rPr>
          <t xml:space="preserve">Pengiraan automatik
</t>
        </r>
        <r>
          <rPr>
            <b/>
            <i/>
            <sz val="8"/>
            <color indexed="8"/>
            <rFont val="Tahoma"/>
            <family val="2"/>
          </rPr>
          <t>Automatic calculation</t>
        </r>
      </text>
    </comment>
    <comment ref="K34" authorId="1" shapeId="0" xr:uid="{00000000-0006-0000-0900-000015000000}">
      <text>
        <r>
          <rPr>
            <b/>
            <sz val="9"/>
            <rFont val="Tahoma"/>
            <family val="2"/>
          </rPr>
          <t>Sila isi di sini
Please fill in here</t>
        </r>
      </text>
    </comment>
    <comment ref="O34" authorId="1" shapeId="0" xr:uid="{00000000-0006-0000-0900-000016000000}">
      <text>
        <r>
          <rPr>
            <b/>
            <sz val="9"/>
            <rFont val="Tahoma"/>
            <family val="2"/>
          </rPr>
          <t>Sila isi di sini
Please fill in here</t>
        </r>
      </text>
    </comment>
    <comment ref="S34" authorId="0" shapeId="0" xr:uid="{00000000-0006-0000-0900-000017000000}">
      <text>
        <r>
          <rPr>
            <b/>
            <sz val="8"/>
            <color indexed="8"/>
            <rFont val="Tahoma"/>
            <family val="2"/>
          </rPr>
          <t xml:space="preserve">Pengiraan automatik
</t>
        </r>
        <r>
          <rPr>
            <b/>
            <i/>
            <sz val="8"/>
            <color indexed="8"/>
            <rFont val="Tahoma"/>
            <family val="2"/>
          </rPr>
          <t>Automatic calculation</t>
        </r>
      </text>
    </comment>
    <comment ref="W34" authorId="1" shapeId="0" xr:uid="{00000000-0006-0000-0900-000018000000}">
      <text>
        <r>
          <rPr>
            <b/>
            <sz val="9"/>
            <rFont val="Tahoma"/>
            <family val="2"/>
          </rPr>
          <t>Sila isi di sini
Please fill in here</t>
        </r>
      </text>
    </comment>
    <comment ref="AF34" authorId="1" shapeId="0" xr:uid="{00000000-0006-0000-0900-000019000000}">
      <text>
        <r>
          <rPr>
            <b/>
            <sz val="9"/>
            <rFont val="Tahoma"/>
            <family val="2"/>
          </rPr>
          <t>Sila isi di sini
Please fill in here</t>
        </r>
      </text>
    </comment>
    <comment ref="AJ34" authorId="1" shapeId="0" xr:uid="{00000000-0006-0000-0900-00001A000000}">
      <text>
        <r>
          <rPr>
            <b/>
            <sz val="9"/>
            <rFont val="Tahoma"/>
            <family val="2"/>
          </rPr>
          <t>Sila isi di sini
Please fill in here</t>
        </r>
      </text>
    </comment>
    <comment ref="AN34" authorId="0" shapeId="0" xr:uid="{0B1870E3-02DD-4C5F-89EB-E2F7E68A3995}">
      <text>
        <r>
          <rPr>
            <b/>
            <sz val="8"/>
            <color indexed="8"/>
            <rFont val="Tahoma"/>
            <family val="2"/>
          </rPr>
          <t xml:space="preserve">Pengiraan automatik
</t>
        </r>
        <r>
          <rPr>
            <b/>
            <i/>
            <sz val="8"/>
            <color indexed="8"/>
            <rFont val="Tahoma"/>
            <family val="2"/>
          </rPr>
          <t>Automatic calculation</t>
        </r>
      </text>
    </comment>
    <comment ref="K38" authorId="0" shapeId="0" xr:uid="{00000000-0006-0000-0900-00001C000000}">
      <text>
        <r>
          <rPr>
            <b/>
            <sz val="8"/>
            <color indexed="8"/>
            <rFont val="Tahoma"/>
            <family val="2"/>
          </rPr>
          <t xml:space="preserve">Sila isi di sini
</t>
        </r>
        <r>
          <rPr>
            <b/>
            <i/>
            <sz val="8"/>
            <color indexed="8"/>
            <rFont val="Tahoma"/>
            <family val="2"/>
          </rPr>
          <t>Please fill in here</t>
        </r>
      </text>
    </comment>
    <comment ref="O38" authorId="0" shapeId="0" xr:uid="{00000000-0006-0000-0900-00001D000000}">
      <text>
        <r>
          <rPr>
            <b/>
            <sz val="8"/>
            <color indexed="8"/>
            <rFont val="Tahoma"/>
            <family val="2"/>
          </rPr>
          <t xml:space="preserve">Sila isi di sini
</t>
        </r>
        <r>
          <rPr>
            <b/>
            <i/>
            <sz val="8"/>
            <color indexed="8"/>
            <rFont val="Tahoma"/>
            <family val="2"/>
          </rPr>
          <t>Please fill in here</t>
        </r>
      </text>
    </comment>
    <comment ref="S38" authorId="0" shapeId="0" xr:uid="{00000000-0006-0000-0900-00001E000000}">
      <text>
        <r>
          <rPr>
            <b/>
            <sz val="8"/>
            <color indexed="8"/>
            <rFont val="Tahoma"/>
            <family val="2"/>
          </rPr>
          <t xml:space="preserve">Pengiraan automatik
</t>
        </r>
        <r>
          <rPr>
            <b/>
            <i/>
            <sz val="8"/>
            <color indexed="8"/>
            <rFont val="Tahoma"/>
            <family val="2"/>
          </rPr>
          <t>Automatic calculation</t>
        </r>
      </text>
    </comment>
    <comment ref="W38" authorId="1" shapeId="0" xr:uid="{00000000-0006-0000-0900-00001F000000}">
      <text>
        <r>
          <rPr>
            <b/>
            <sz val="9"/>
            <rFont val="Tahoma"/>
            <family val="2"/>
          </rPr>
          <t>Sila isi di sini
Please fill in here</t>
        </r>
      </text>
    </comment>
    <comment ref="AF38" authorId="0" shapeId="0" xr:uid="{00000000-0006-0000-0900-000020000000}">
      <text>
        <r>
          <rPr>
            <b/>
            <sz val="8"/>
            <color indexed="8"/>
            <rFont val="Tahoma"/>
            <family val="2"/>
          </rPr>
          <t xml:space="preserve">Sila isi di sini
</t>
        </r>
        <r>
          <rPr>
            <b/>
            <i/>
            <sz val="8"/>
            <color indexed="8"/>
            <rFont val="Tahoma"/>
            <family val="2"/>
          </rPr>
          <t>Please fill in here</t>
        </r>
      </text>
    </comment>
    <comment ref="AJ38" authorId="0" shapeId="0" xr:uid="{00000000-0006-0000-0900-000021000000}">
      <text>
        <r>
          <rPr>
            <b/>
            <sz val="8"/>
            <color indexed="8"/>
            <rFont val="Tahoma"/>
            <family val="2"/>
          </rPr>
          <t xml:space="preserve">Sila isi di sini
</t>
        </r>
        <r>
          <rPr>
            <b/>
            <i/>
            <sz val="8"/>
            <color indexed="8"/>
            <rFont val="Tahoma"/>
            <family val="2"/>
          </rPr>
          <t>Please fill in here</t>
        </r>
      </text>
    </comment>
    <comment ref="AN38" authorId="0" shapeId="0" xr:uid="{5ECBE1E9-06B5-40F3-83A3-6DF08BE3F744}">
      <text>
        <r>
          <rPr>
            <b/>
            <sz val="8"/>
            <color indexed="8"/>
            <rFont val="Tahoma"/>
            <family val="2"/>
          </rPr>
          <t xml:space="preserve">Pengiraan automatik
</t>
        </r>
        <r>
          <rPr>
            <b/>
            <i/>
            <sz val="8"/>
            <color indexed="8"/>
            <rFont val="Tahoma"/>
            <family val="2"/>
          </rPr>
          <t>Automatic calculation</t>
        </r>
      </text>
    </comment>
    <comment ref="K42" authorId="0" shapeId="0" xr:uid="{00000000-0006-0000-0900-000023000000}">
      <text>
        <r>
          <rPr>
            <b/>
            <sz val="8"/>
            <color indexed="8"/>
            <rFont val="Tahoma"/>
            <family val="2"/>
          </rPr>
          <t xml:space="preserve">Sila isi di sini
</t>
        </r>
        <r>
          <rPr>
            <b/>
            <i/>
            <sz val="8"/>
            <color indexed="8"/>
            <rFont val="Tahoma"/>
            <family val="2"/>
          </rPr>
          <t>Please fill in here</t>
        </r>
      </text>
    </comment>
    <comment ref="O42" authorId="0" shapeId="0" xr:uid="{00000000-0006-0000-0900-000024000000}">
      <text>
        <r>
          <rPr>
            <b/>
            <sz val="8"/>
            <color indexed="8"/>
            <rFont val="Tahoma"/>
            <family val="2"/>
          </rPr>
          <t xml:space="preserve">Sila isi di sini
</t>
        </r>
        <r>
          <rPr>
            <b/>
            <i/>
            <sz val="8"/>
            <color indexed="8"/>
            <rFont val="Tahoma"/>
            <family val="2"/>
          </rPr>
          <t>Please fill in here</t>
        </r>
      </text>
    </comment>
    <comment ref="S42" authorId="0" shapeId="0" xr:uid="{00000000-0006-0000-0900-000025000000}">
      <text>
        <r>
          <rPr>
            <b/>
            <sz val="8"/>
            <color indexed="8"/>
            <rFont val="Tahoma"/>
            <family val="2"/>
          </rPr>
          <t xml:space="preserve">Pengiraan automatik
</t>
        </r>
        <r>
          <rPr>
            <b/>
            <i/>
            <sz val="8"/>
            <color indexed="8"/>
            <rFont val="Tahoma"/>
            <family val="2"/>
          </rPr>
          <t>Automatic calculation</t>
        </r>
      </text>
    </comment>
    <comment ref="W42" authorId="1" shapeId="0" xr:uid="{00000000-0006-0000-0900-000026000000}">
      <text>
        <r>
          <rPr>
            <b/>
            <sz val="9"/>
            <rFont val="Tahoma"/>
            <family val="2"/>
          </rPr>
          <t>Sila isi di sini
Please fill in here</t>
        </r>
      </text>
    </comment>
    <comment ref="AF42" authorId="0" shapeId="0" xr:uid="{00000000-0006-0000-0900-000027000000}">
      <text>
        <r>
          <rPr>
            <b/>
            <sz val="8"/>
            <color indexed="8"/>
            <rFont val="Tahoma"/>
            <family val="2"/>
          </rPr>
          <t xml:space="preserve">Sila isi di sini
</t>
        </r>
        <r>
          <rPr>
            <b/>
            <i/>
            <sz val="8"/>
            <color indexed="8"/>
            <rFont val="Tahoma"/>
            <family val="2"/>
          </rPr>
          <t>Please fill in here</t>
        </r>
      </text>
    </comment>
    <comment ref="AJ42" authorId="0" shapeId="0" xr:uid="{00000000-0006-0000-0900-000028000000}">
      <text>
        <r>
          <rPr>
            <b/>
            <sz val="8"/>
            <color indexed="8"/>
            <rFont val="Tahoma"/>
            <family val="2"/>
          </rPr>
          <t xml:space="preserve">Sila isi di sini
</t>
        </r>
        <r>
          <rPr>
            <b/>
            <i/>
            <sz val="8"/>
            <color indexed="8"/>
            <rFont val="Tahoma"/>
            <family val="2"/>
          </rPr>
          <t>Please fill in here</t>
        </r>
      </text>
    </comment>
    <comment ref="AN42" authorId="0" shapeId="0" xr:uid="{57D6D0F4-82B6-4B19-A09C-0C34057A2C58}">
      <text>
        <r>
          <rPr>
            <b/>
            <sz val="8"/>
            <color indexed="8"/>
            <rFont val="Tahoma"/>
            <family val="2"/>
          </rPr>
          <t xml:space="preserve">Pengiraan automatik
</t>
        </r>
        <r>
          <rPr>
            <b/>
            <i/>
            <sz val="8"/>
            <color indexed="8"/>
            <rFont val="Tahoma"/>
            <family val="2"/>
          </rPr>
          <t>Automatic calculation</t>
        </r>
      </text>
    </comment>
    <comment ref="K46" authorId="0" shapeId="0" xr:uid="{00000000-0006-0000-0900-00002A000000}">
      <text>
        <r>
          <rPr>
            <b/>
            <sz val="8"/>
            <color indexed="8"/>
            <rFont val="Tahoma"/>
            <family val="2"/>
          </rPr>
          <t xml:space="preserve">Sila isi di sini
</t>
        </r>
        <r>
          <rPr>
            <b/>
            <i/>
            <sz val="8"/>
            <color indexed="8"/>
            <rFont val="Tahoma"/>
            <family val="2"/>
          </rPr>
          <t>Please fill in here</t>
        </r>
      </text>
    </comment>
    <comment ref="O46" authorId="0" shapeId="0" xr:uid="{00000000-0006-0000-0900-00002B000000}">
      <text>
        <r>
          <rPr>
            <b/>
            <sz val="8"/>
            <color indexed="8"/>
            <rFont val="Tahoma"/>
            <family val="2"/>
          </rPr>
          <t xml:space="preserve">Sila isi di sini
</t>
        </r>
        <r>
          <rPr>
            <b/>
            <i/>
            <sz val="8"/>
            <color indexed="8"/>
            <rFont val="Tahoma"/>
            <family val="2"/>
          </rPr>
          <t>Please fill in here</t>
        </r>
      </text>
    </comment>
    <comment ref="S46" authorId="0" shapeId="0" xr:uid="{00000000-0006-0000-0900-00002C000000}">
      <text>
        <r>
          <rPr>
            <b/>
            <sz val="8"/>
            <color indexed="8"/>
            <rFont val="Tahoma"/>
            <family val="2"/>
          </rPr>
          <t xml:space="preserve">Pengiraan automatik
</t>
        </r>
        <r>
          <rPr>
            <b/>
            <i/>
            <sz val="8"/>
            <color indexed="8"/>
            <rFont val="Tahoma"/>
            <family val="2"/>
          </rPr>
          <t>Automatic calculation</t>
        </r>
      </text>
    </comment>
    <comment ref="W46" authorId="1" shapeId="0" xr:uid="{00000000-0006-0000-0900-00002D000000}">
      <text>
        <r>
          <rPr>
            <b/>
            <sz val="9"/>
            <rFont val="Tahoma"/>
            <family val="2"/>
          </rPr>
          <t>Sila isi di sini
Please fill in here</t>
        </r>
      </text>
    </comment>
    <comment ref="AF46" authorId="0" shapeId="0" xr:uid="{00000000-0006-0000-0900-00002E000000}">
      <text>
        <r>
          <rPr>
            <b/>
            <sz val="8"/>
            <color indexed="8"/>
            <rFont val="Tahoma"/>
            <family val="2"/>
          </rPr>
          <t xml:space="preserve">Sila isi di sini
</t>
        </r>
        <r>
          <rPr>
            <b/>
            <i/>
            <sz val="8"/>
            <color indexed="8"/>
            <rFont val="Tahoma"/>
            <family val="2"/>
          </rPr>
          <t>Please fill in here</t>
        </r>
      </text>
    </comment>
    <comment ref="AJ46" authorId="0" shapeId="0" xr:uid="{00000000-0006-0000-0900-00002F000000}">
      <text>
        <r>
          <rPr>
            <b/>
            <sz val="8"/>
            <color indexed="8"/>
            <rFont val="Tahoma"/>
            <family val="2"/>
          </rPr>
          <t xml:space="preserve">Sila isi di sini
</t>
        </r>
        <r>
          <rPr>
            <b/>
            <i/>
            <sz val="8"/>
            <color indexed="8"/>
            <rFont val="Tahoma"/>
            <family val="2"/>
          </rPr>
          <t>Please fill in here</t>
        </r>
      </text>
    </comment>
    <comment ref="AN46" authorId="0" shapeId="0" xr:uid="{75F207AD-D7F3-4508-95F3-29E415A5D429}">
      <text>
        <r>
          <rPr>
            <b/>
            <sz val="8"/>
            <color indexed="8"/>
            <rFont val="Tahoma"/>
            <family val="2"/>
          </rPr>
          <t xml:space="preserve">Pengiraan automatik
</t>
        </r>
        <r>
          <rPr>
            <b/>
            <i/>
            <sz val="8"/>
            <color indexed="8"/>
            <rFont val="Tahoma"/>
            <family val="2"/>
          </rPr>
          <t>Automatic calculation</t>
        </r>
      </text>
    </comment>
    <comment ref="K50" authorId="0" shapeId="0" xr:uid="{00000000-0006-0000-0900-000031000000}">
      <text>
        <r>
          <rPr>
            <b/>
            <sz val="8"/>
            <color indexed="8"/>
            <rFont val="Tahoma"/>
            <family val="2"/>
          </rPr>
          <t xml:space="preserve">Sila isi di sini
</t>
        </r>
        <r>
          <rPr>
            <b/>
            <i/>
            <sz val="8"/>
            <color indexed="8"/>
            <rFont val="Tahoma"/>
            <family val="2"/>
          </rPr>
          <t>Please fill in here</t>
        </r>
      </text>
    </comment>
    <comment ref="O50" authorId="0" shapeId="0" xr:uid="{00000000-0006-0000-0900-000032000000}">
      <text>
        <r>
          <rPr>
            <b/>
            <sz val="8"/>
            <color indexed="8"/>
            <rFont val="Tahoma"/>
            <family val="2"/>
          </rPr>
          <t xml:space="preserve">Sila isi di sini
</t>
        </r>
        <r>
          <rPr>
            <b/>
            <i/>
            <sz val="8"/>
            <color indexed="8"/>
            <rFont val="Tahoma"/>
            <family val="2"/>
          </rPr>
          <t>Please fill in here</t>
        </r>
      </text>
    </comment>
    <comment ref="S50" authorId="0" shapeId="0" xr:uid="{00000000-0006-0000-0900-000033000000}">
      <text>
        <r>
          <rPr>
            <b/>
            <sz val="8"/>
            <color indexed="8"/>
            <rFont val="Tahoma"/>
            <family val="2"/>
          </rPr>
          <t xml:space="preserve">Pengiraan automatik
</t>
        </r>
        <r>
          <rPr>
            <b/>
            <i/>
            <sz val="8"/>
            <color indexed="8"/>
            <rFont val="Tahoma"/>
            <family val="2"/>
          </rPr>
          <t>Automatic calculation</t>
        </r>
      </text>
    </comment>
    <comment ref="W50" authorId="1" shapeId="0" xr:uid="{00000000-0006-0000-0900-000034000000}">
      <text>
        <r>
          <rPr>
            <b/>
            <sz val="9"/>
            <rFont val="Tahoma"/>
            <family val="2"/>
          </rPr>
          <t>Sila isi di sini
Please fill in here</t>
        </r>
      </text>
    </comment>
    <comment ref="AF50" authorId="0" shapeId="0" xr:uid="{00000000-0006-0000-0900-000035000000}">
      <text>
        <r>
          <rPr>
            <b/>
            <sz val="8"/>
            <color indexed="8"/>
            <rFont val="Tahoma"/>
            <family val="2"/>
          </rPr>
          <t xml:space="preserve">Sila isi di sini
</t>
        </r>
        <r>
          <rPr>
            <b/>
            <i/>
            <sz val="8"/>
            <color indexed="8"/>
            <rFont val="Tahoma"/>
            <family val="2"/>
          </rPr>
          <t>Please fill in here</t>
        </r>
      </text>
    </comment>
    <comment ref="AJ50" authorId="0" shapeId="0" xr:uid="{00000000-0006-0000-0900-000036000000}">
      <text>
        <r>
          <rPr>
            <b/>
            <sz val="8"/>
            <color indexed="8"/>
            <rFont val="Tahoma"/>
            <family val="2"/>
          </rPr>
          <t xml:space="preserve">Sila isi di sini
</t>
        </r>
        <r>
          <rPr>
            <b/>
            <i/>
            <sz val="8"/>
            <color indexed="8"/>
            <rFont val="Tahoma"/>
            <family val="2"/>
          </rPr>
          <t>Please fill in here</t>
        </r>
      </text>
    </comment>
    <comment ref="AN50" authorId="0" shapeId="0" xr:uid="{D055D924-A4ED-4359-8537-A4F947933F65}">
      <text>
        <r>
          <rPr>
            <b/>
            <sz val="8"/>
            <color indexed="8"/>
            <rFont val="Tahoma"/>
            <family val="2"/>
          </rPr>
          <t xml:space="preserve">Pengiraan automatik
</t>
        </r>
        <r>
          <rPr>
            <b/>
            <i/>
            <sz val="8"/>
            <color indexed="8"/>
            <rFont val="Tahoma"/>
            <family val="2"/>
          </rPr>
          <t>Automatic calculation</t>
        </r>
      </text>
    </comment>
    <comment ref="K54" authorId="1" shapeId="0" xr:uid="{00000000-0006-0000-0900-000038000000}">
      <text>
        <r>
          <rPr>
            <b/>
            <sz val="9"/>
            <rFont val="Tahoma"/>
            <family val="2"/>
          </rPr>
          <t>Sila isi di sini
Please fill in here</t>
        </r>
      </text>
    </comment>
    <comment ref="O54" authorId="1" shapeId="0" xr:uid="{00000000-0006-0000-0900-000039000000}">
      <text>
        <r>
          <rPr>
            <b/>
            <sz val="9"/>
            <rFont val="Tahoma"/>
            <family val="2"/>
          </rPr>
          <t>Sila isi di sini
Please fill in here</t>
        </r>
      </text>
    </comment>
    <comment ref="S54" authorId="0" shapeId="0" xr:uid="{00000000-0006-0000-0900-00003A000000}">
      <text>
        <r>
          <rPr>
            <b/>
            <sz val="8"/>
            <color indexed="8"/>
            <rFont val="Tahoma"/>
            <family val="2"/>
          </rPr>
          <t xml:space="preserve">Pengiraan automatik
</t>
        </r>
        <r>
          <rPr>
            <b/>
            <i/>
            <sz val="8"/>
            <color indexed="8"/>
            <rFont val="Tahoma"/>
            <family val="2"/>
          </rPr>
          <t>Automatic calculation</t>
        </r>
      </text>
    </comment>
    <comment ref="W54" authorId="1" shapeId="0" xr:uid="{00000000-0006-0000-0900-00003B000000}">
      <text>
        <r>
          <rPr>
            <b/>
            <sz val="9"/>
            <rFont val="Tahoma"/>
            <family val="2"/>
          </rPr>
          <t>Sila isi di sini
Please fill in here</t>
        </r>
      </text>
    </comment>
    <comment ref="AF54" authorId="1" shapeId="0" xr:uid="{00000000-0006-0000-0900-00003C000000}">
      <text>
        <r>
          <rPr>
            <b/>
            <sz val="9"/>
            <rFont val="Tahoma"/>
            <family val="2"/>
          </rPr>
          <t>Sila isi di sini
Please fill in here</t>
        </r>
      </text>
    </comment>
    <comment ref="AJ54" authorId="1" shapeId="0" xr:uid="{00000000-0006-0000-0900-00003D000000}">
      <text>
        <r>
          <rPr>
            <b/>
            <sz val="9"/>
            <rFont val="Tahoma"/>
            <family val="2"/>
          </rPr>
          <t>Sila isi di sini
Please fill in here</t>
        </r>
      </text>
    </comment>
    <comment ref="AN54" authorId="0" shapeId="0" xr:uid="{4A7734D8-46A5-4526-959A-6FD0C653B2FA}">
      <text>
        <r>
          <rPr>
            <b/>
            <sz val="8"/>
            <color indexed="8"/>
            <rFont val="Tahoma"/>
            <family val="2"/>
          </rPr>
          <t xml:space="preserve">Pengiraan automatik
</t>
        </r>
        <r>
          <rPr>
            <b/>
            <i/>
            <sz val="8"/>
            <color indexed="8"/>
            <rFont val="Tahoma"/>
            <family val="2"/>
          </rPr>
          <t>Automatic calculation</t>
        </r>
      </text>
    </comment>
    <comment ref="K58" authorId="1" shapeId="0" xr:uid="{00000000-0006-0000-0900-00003F000000}">
      <text>
        <r>
          <rPr>
            <b/>
            <sz val="9"/>
            <rFont val="Tahoma"/>
            <family val="2"/>
          </rPr>
          <t>Sila isi di sini
Please fill in here</t>
        </r>
      </text>
    </comment>
    <comment ref="O58" authorId="1" shapeId="0" xr:uid="{00000000-0006-0000-0900-000040000000}">
      <text>
        <r>
          <rPr>
            <b/>
            <sz val="9"/>
            <rFont val="Tahoma"/>
            <family val="2"/>
          </rPr>
          <t>Sila isi di sini
Please fill in here</t>
        </r>
      </text>
    </comment>
    <comment ref="S58" authorId="0" shapeId="0" xr:uid="{00000000-0006-0000-0900-000041000000}">
      <text>
        <r>
          <rPr>
            <b/>
            <sz val="8"/>
            <color indexed="8"/>
            <rFont val="Tahoma"/>
            <family val="2"/>
          </rPr>
          <t xml:space="preserve">Pengiraan automatik
</t>
        </r>
        <r>
          <rPr>
            <b/>
            <i/>
            <sz val="8"/>
            <color indexed="8"/>
            <rFont val="Tahoma"/>
            <family val="2"/>
          </rPr>
          <t>Automatic calculation</t>
        </r>
      </text>
    </comment>
    <comment ref="W58" authorId="1" shapeId="0" xr:uid="{00000000-0006-0000-0900-000042000000}">
      <text>
        <r>
          <rPr>
            <b/>
            <sz val="9"/>
            <rFont val="Tahoma"/>
            <family val="2"/>
          </rPr>
          <t>Sila isi di sini
Please fill in here</t>
        </r>
      </text>
    </comment>
    <comment ref="AF58" authorId="1" shapeId="0" xr:uid="{00000000-0006-0000-0900-000043000000}">
      <text>
        <r>
          <rPr>
            <b/>
            <sz val="9"/>
            <rFont val="Tahoma"/>
            <family val="2"/>
          </rPr>
          <t>Sila isi di sini
Please fill in here</t>
        </r>
      </text>
    </comment>
    <comment ref="AJ58" authorId="1" shapeId="0" xr:uid="{00000000-0006-0000-0900-000044000000}">
      <text>
        <r>
          <rPr>
            <b/>
            <sz val="9"/>
            <rFont val="Tahoma"/>
            <family val="2"/>
          </rPr>
          <t>Sila isi di sini
Please fill in here</t>
        </r>
      </text>
    </comment>
    <comment ref="AN58" authorId="0" shapeId="0" xr:uid="{CF45D418-630C-4EF1-931A-F6BC8237B7AA}">
      <text>
        <r>
          <rPr>
            <b/>
            <sz val="8"/>
            <color indexed="8"/>
            <rFont val="Tahoma"/>
            <family val="2"/>
          </rPr>
          <t xml:space="preserve">Pengiraan automatik
</t>
        </r>
        <r>
          <rPr>
            <b/>
            <i/>
            <sz val="8"/>
            <color indexed="8"/>
            <rFont val="Tahoma"/>
            <family val="2"/>
          </rPr>
          <t>Automatic calculation</t>
        </r>
      </text>
    </comment>
    <comment ref="K61" authorId="1" shapeId="0" xr:uid="{00000000-0006-0000-0900-000046000000}">
      <text>
        <r>
          <rPr>
            <b/>
            <sz val="9"/>
            <rFont val="Tahoma"/>
            <family val="2"/>
          </rPr>
          <t>Pengiraan automatik
Automatic calculation</t>
        </r>
      </text>
    </comment>
    <comment ref="O61" authorId="1" shapeId="0" xr:uid="{00000000-0006-0000-0900-000047000000}">
      <text>
        <r>
          <rPr>
            <b/>
            <sz val="9"/>
            <rFont val="Tahoma"/>
            <family val="2"/>
          </rPr>
          <t>Pengiraan automatik
Automatic calculation</t>
        </r>
      </text>
    </comment>
    <comment ref="S61" authorId="1" shapeId="0" xr:uid="{00000000-0006-0000-0900-000048000000}">
      <text>
        <r>
          <rPr>
            <b/>
            <sz val="9"/>
            <rFont val="Tahoma"/>
            <family val="2"/>
          </rPr>
          <t>Pengiraan automatik
Automatic calculation</t>
        </r>
      </text>
    </comment>
    <comment ref="W61" authorId="1" shapeId="0" xr:uid="{00000000-0006-0000-0900-000049000000}">
      <text>
        <r>
          <rPr>
            <b/>
            <sz val="9"/>
            <rFont val="Tahoma"/>
            <family val="2"/>
          </rPr>
          <t>Pengiraan automatik
Automatic calculation</t>
        </r>
      </text>
    </comment>
    <comment ref="AF61" authorId="1" shapeId="0" xr:uid="{00000000-0006-0000-0900-00004A000000}">
      <text>
        <r>
          <rPr>
            <b/>
            <sz val="9"/>
            <rFont val="Tahoma"/>
            <family val="2"/>
          </rPr>
          <t>Pengiraan automatik
Automatic calculation</t>
        </r>
      </text>
    </comment>
    <comment ref="AJ61" authorId="1" shapeId="0" xr:uid="{00000000-0006-0000-0900-00004B000000}">
      <text>
        <r>
          <rPr>
            <b/>
            <sz val="9"/>
            <rFont val="Tahoma"/>
            <family val="2"/>
          </rPr>
          <t>Pengiraan automatik
Automatic calculation</t>
        </r>
      </text>
    </comment>
    <comment ref="AN61" authorId="0" shapeId="0" xr:uid="{435057DF-F5A8-4532-BA5D-A718594DA1DE}">
      <text>
        <r>
          <rPr>
            <b/>
            <sz val="8"/>
            <color indexed="8"/>
            <rFont val="Tahoma"/>
            <family val="2"/>
          </rPr>
          <t xml:space="preserve">Pengiraan automatik
</t>
        </r>
        <r>
          <rPr>
            <b/>
            <i/>
            <sz val="8"/>
            <color indexed="8"/>
            <rFont val="Tahoma"/>
            <family val="2"/>
          </rPr>
          <t>Automatic calculation</t>
        </r>
      </text>
    </comment>
    <comment ref="K64" authorId="1" shapeId="0" xr:uid="{00000000-0006-0000-0900-00004D000000}">
      <text>
        <r>
          <rPr>
            <b/>
            <sz val="9"/>
            <rFont val="Tahoma"/>
            <family val="2"/>
          </rPr>
          <t>Sila isi di sini
Please fill in here</t>
        </r>
      </text>
    </comment>
    <comment ref="O64" authorId="1" shapeId="0" xr:uid="{00000000-0006-0000-0900-00004E000000}">
      <text>
        <r>
          <rPr>
            <b/>
            <sz val="9"/>
            <rFont val="Tahoma"/>
            <family val="2"/>
          </rPr>
          <t>Sila isi di sini
Please fill in here</t>
        </r>
      </text>
    </comment>
    <comment ref="S64" authorId="0" shapeId="0" xr:uid="{BA223FFD-5460-48EB-B2AC-CB6FF1A497AA}">
      <text>
        <r>
          <rPr>
            <b/>
            <sz val="8"/>
            <color indexed="8"/>
            <rFont val="Tahoma"/>
            <family val="2"/>
          </rPr>
          <t xml:space="preserve">Pengiraan automatik
</t>
        </r>
        <r>
          <rPr>
            <b/>
            <i/>
            <sz val="8"/>
            <color indexed="8"/>
            <rFont val="Tahoma"/>
            <family val="2"/>
          </rPr>
          <t>Automatic calculation</t>
        </r>
      </text>
    </comment>
    <comment ref="AF64" authorId="1" shapeId="0" xr:uid="{00000000-0006-0000-0900-000050000000}">
      <text>
        <r>
          <rPr>
            <b/>
            <sz val="9"/>
            <rFont val="Tahoma"/>
            <family val="2"/>
          </rPr>
          <t>Sila isi di sini
Please fill in here</t>
        </r>
      </text>
    </comment>
    <comment ref="AJ64" authorId="1" shapeId="0" xr:uid="{00000000-0006-0000-0900-000051000000}">
      <text>
        <r>
          <rPr>
            <b/>
            <sz val="9"/>
            <rFont val="Tahoma"/>
            <family val="2"/>
          </rPr>
          <t>Sila isi di sini
Please fill in here</t>
        </r>
      </text>
    </comment>
    <comment ref="AN64" authorId="0" shapeId="0" xr:uid="{F1970EA2-B883-4968-A063-0081F9DEDE35}">
      <text>
        <r>
          <rPr>
            <b/>
            <sz val="8"/>
            <color indexed="8"/>
            <rFont val="Tahoma"/>
            <family val="2"/>
          </rPr>
          <t xml:space="preserve">Pengiraan automatik
</t>
        </r>
        <r>
          <rPr>
            <b/>
            <i/>
            <sz val="8"/>
            <color indexed="8"/>
            <rFont val="Tahoma"/>
            <family val="2"/>
          </rPr>
          <t>Automatic calculation</t>
        </r>
      </text>
    </comment>
    <comment ref="K67" authorId="0" shapeId="0" xr:uid="{00000000-0006-0000-0900-000053000000}">
      <text>
        <r>
          <rPr>
            <b/>
            <sz val="8"/>
            <color indexed="8"/>
            <rFont val="Tahoma"/>
            <family val="2"/>
          </rPr>
          <t xml:space="preserve">Pengiraan automatik
</t>
        </r>
        <r>
          <rPr>
            <i/>
            <sz val="8"/>
            <color indexed="8"/>
            <rFont val="Tahoma"/>
            <family val="2"/>
          </rPr>
          <t>Automatic calculation</t>
        </r>
      </text>
    </comment>
    <comment ref="O67" authorId="0" shapeId="0" xr:uid="{00000000-0006-0000-0900-000054000000}">
      <text>
        <r>
          <rPr>
            <b/>
            <sz val="8"/>
            <color indexed="8"/>
            <rFont val="Tahoma"/>
            <family val="2"/>
          </rPr>
          <t xml:space="preserve">Pengiraan automatik
</t>
        </r>
        <r>
          <rPr>
            <b/>
            <i/>
            <sz val="8"/>
            <color indexed="8"/>
            <rFont val="Tahoma"/>
            <family val="2"/>
          </rPr>
          <t>Automatic calculation</t>
        </r>
      </text>
    </comment>
    <comment ref="S67" authorId="0" shapeId="0" xr:uid="{00000000-0006-0000-0900-000055000000}">
      <text>
        <r>
          <rPr>
            <b/>
            <sz val="8"/>
            <color indexed="8"/>
            <rFont val="Tahoma"/>
            <family val="2"/>
          </rPr>
          <t xml:space="preserve">Pengiraan automatik
</t>
        </r>
        <r>
          <rPr>
            <b/>
            <i/>
            <sz val="8"/>
            <color indexed="8"/>
            <rFont val="Tahoma"/>
            <family val="2"/>
          </rPr>
          <t>Automatic calculation</t>
        </r>
      </text>
    </comment>
    <comment ref="W67" authorId="1" shapeId="0" xr:uid="{00000000-0006-0000-0900-000056000000}">
      <text>
        <r>
          <rPr>
            <b/>
            <sz val="9"/>
            <rFont val="Tahoma"/>
            <family val="2"/>
          </rPr>
          <t>Pengiraan automatik
Automatic calculation</t>
        </r>
      </text>
    </comment>
    <comment ref="AF67" authorId="0" shapeId="0" xr:uid="{00000000-0006-0000-0900-000057000000}">
      <text>
        <r>
          <rPr>
            <b/>
            <sz val="8"/>
            <color indexed="8"/>
            <rFont val="Tahoma"/>
            <family val="2"/>
          </rPr>
          <t xml:space="preserve">Pengiraan automatik
</t>
        </r>
        <r>
          <rPr>
            <b/>
            <i/>
            <sz val="8"/>
            <color indexed="8"/>
            <rFont val="Tahoma"/>
            <family val="2"/>
          </rPr>
          <t>Automatic calculation</t>
        </r>
      </text>
    </comment>
    <comment ref="AJ67" authorId="0" shapeId="0" xr:uid="{55944584-FE9E-42BD-B80F-A26C9EE2DAAE}">
      <text>
        <r>
          <rPr>
            <b/>
            <sz val="8"/>
            <color indexed="8"/>
            <rFont val="Tahoma"/>
            <family val="2"/>
          </rPr>
          <t xml:space="preserve">Pengiraan automatik
</t>
        </r>
        <r>
          <rPr>
            <b/>
            <i/>
            <sz val="8"/>
            <color indexed="8"/>
            <rFont val="Tahoma"/>
            <family val="2"/>
          </rPr>
          <t>Automatic calculation</t>
        </r>
      </text>
    </comment>
    <comment ref="AN67" authorId="0" shapeId="0" xr:uid="{00000000-0006-0000-0900-000059000000}">
      <text>
        <r>
          <rPr>
            <b/>
            <sz val="8"/>
            <color indexed="8"/>
            <rFont val="Tahoma"/>
            <family val="2"/>
          </rPr>
          <t xml:space="preserve">Pengiraan automatik
</t>
        </r>
        <r>
          <rPr>
            <b/>
            <i/>
            <sz val="8"/>
            <color indexed="8"/>
            <rFont val="Tahoma"/>
            <family val="2"/>
          </rPr>
          <t>Automatic calculation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nooraliah.saiful</author>
  </authors>
  <commentList>
    <comment ref="K17" authorId="0" shapeId="0" xr:uid="{00000000-0006-0000-0A00-000001000000}">
      <text>
        <r>
          <rPr>
            <b/>
            <sz val="8"/>
            <color indexed="8"/>
            <rFont val="Tahoma"/>
            <family val="2"/>
          </rPr>
          <t xml:space="preserve">Sila isi di sini
</t>
        </r>
        <r>
          <rPr>
            <b/>
            <i/>
            <sz val="8"/>
            <color indexed="8"/>
            <rFont val="Tahoma"/>
            <family val="2"/>
          </rPr>
          <t>Please fill in here</t>
        </r>
      </text>
    </comment>
    <comment ref="O17" authorId="0" shapeId="0" xr:uid="{00000000-0006-0000-0A00-000002000000}">
      <text>
        <r>
          <rPr>
            <b/>
            <sz val="8"/>
            <color indexed="8"/>
            <rFont val="Tahoma"/>
            <family val="2"/>
          </rPr>
          <t xml:space="preserve">Sila isi di sini
</t>
        </r>
        <r>
          <rPr>
            <b/>
            <i/>
            <sz val="8"/>
            <color indexed="8"/>
            <rFont val="Tahoma"/>
            <family val="2"/>
          </rPr>
          <t>Please fill in here</t>
        </r>
      </text>
    </comment>
    <comment ref="T17" authorId="0" shapeId="0" xr:uid="{530B6445-F6E3-4A7A-9521-63766CCF4906}">
      <text>
        <r>
          <rPr>
            <b/>
            <sz val="8"/>
            <color indexed="8"/>
            <rFont val="Tahoma"/>
            <family val="2"/>
          </rPr>
          <t xml:space="preserve">Pengiraan automatik
</t>
        </r>
        <r>
          <rPr>
            <b/>
            <i/>
            <sz val="8"/>
            <color indexed="8"/>
            <rFont val="Tahoma"/>
            <family val="2"/>
          </rPr>
          <t>Automatic calculation</t>
        </r>
      </text>
    </comment>
    <comment ref="K21" authorId="0" shapeId="0" xr:uid="{00000000-0006-0000-0A00-000003000000}">
      <text>
        <r>
          <rPr>
            <b/>
            <sz val="8"/>
            <color indexed="8"/>
            <rFont val="Tahoma"/>
            <family val="2"/>
          </rPr>
          <t xml:space="preserve">Sila isi di sini
</t>
        </r>
        <r>
          <rPr>
            <b/>
            <i/>
            <sz val="8"/>
            <color indexed="8"/>
            <rFont val="Tahoma"/>
            <family val="2"/>
          </rPr>
          <t>Please fill in here</t>
        </r>
      </text>
    </comment>
    <comment ref="O21" authorId="0" shapeId="0" xr:uid="{00000000-0006-0000-0A00-000004000000}">
      <text>
        <r>
          <rPr>
            <b/>
            <sz val="8"/>
            <color indexed="8"/>
            <rFont val="Tahoma"/>
            <family val="2"/>
          </rPr>
          <t xml:space="preserve">Sila isi di sini
</t>
        </r>
        <r>
          <rPr>
            <b/>
            <i/>
            <sz val="8"/>
            <color indexed="8"/>
            <rFont val="Tahoma"/>
            <family val="2"/>
          </rPr>
          <t>Please fill in here</t>
        </r>
      </text>
    </comment>
    <comment ref="T21" authorId="0" shapeId="0" xr:uid="{00000000-0006-0000-0A00-000005000000}">
      <text>
        <r>
          <rPr>
            <b/>
            <sz val="8"/>
            <color indexed="8"/>
            <rFont val="Tahoma"/>
            <family val="2"/>
          </rPr>
          <t xml:space="preserve">Pengiraan automatik
</t>
        </r>
        <r>
          <rPr>
            <b/>
            <i/>
            <sz val="8"/>
            <color indexed="8"/>
            <rFont val="Tahoma"/>
            <family val="2"/>
          </rPr>
          <t>Automatic calculation</t>
        </r>
      </text>
    </comment>
    <comment ref="K25" authorId="1" shapeId="0" xr:uid="{00000000-0006-0000-0A00-000006000000}">
      <text>
        <r>
          <rPr>
            <b/>
            <sz val="9"/>
            <rFont val="Tahoma"/>
            <family val="2"/>
          </rPr>
          <t>Sila isi di sini
Please fill in here</t>
        </r>
      </text>
    </comment>
    <comment ref="O25" authorId="1" shapeId="0" xr:uid="{00000000-0006-0000-0A00-000007000000}">
      <text>
        <r>
          <rPr>
            <b/>
            <sz val="9"/>
            <rFont val="Tahoma"/>
            <family val="2"/>
          </rPr>
          <t>Sila isi di sini
Please fill in here</t>
        </r>
      </text>
    </comment>
    <comment ref="T25" authorId="0" shapeId="0" xr:uid="{00000000-0006-0000-0A00-000008000000}">
      <text>
        <r>
          <rPr>
            <b/>
            <sz val="8"/>
            <color indexed="8"/>
            <rFont val="Tahoma"/>
            <family val="2"/>
          </rPr>
          <t xml:space="preserve">Pengiraan automatik
</t>
        </r>
        <r>
          <rPr>
            <b/>
            <i/>
            <sz val="8"/>
            <color indexed="8"/>
            <rFont val="Tahoma"/>
            <family val="2"/>
          </rPr>
          <t>Automatic calculation</t>
        </r>
      </text>
    </comment>
    <comment ref="X25" authorId="1" shapeId="0" xr:uid="{00000000-0006-0000-0A00-000009000000}">
      <text>
        <r>
          <rPr>
            <b/>
            <sz val="9"/>
            <rFont val="Tahoma"/>
            <family val="2"/>
          </rPr>
          <t>Sila isi di sini
Please fill in here</t>
        </r>
      </text>
    </comment>
    <comment ref="AH25" authorId="1" shapeId="0" xr:uid="{00000000-0006-0000-0A00-00000A000000}">
      <text>
        <r>
          <rPr>
            <b/>
            <sz val="9"/>
            <rFont val="Tahoma"/>
            <family val="2"/>
          </rPr>
          <t>Sila isi di sini
Please fill in here</t>
        </r>
      </text>
    </comment>
    <comment ref="AL25" authorId="1" shapeId="0" xr:uid="{00000000-0006-0000-0A00-00000B000000}">
      <text>
        <r>
          <rPr>
            <b/>
            <sz val="9"/>
            <rFont val="Tahoma"/>
            <family val="2"/>
          </rPr>
          <t>Sila isi di sini
Please fill in here</t>
        </r>
      </text>
    </comment>
    <comment ref="AP25" authorId="1" shapeId="0" xr:uid="{00000000-0006-0000-0A00-00000C000000}">
      <text>
        <r>
          <rPr>
            <b/>
            <sz val="9"/>
            <rFont val="Tahoma"/>
            <family val="2"/>
          </rPr>
          <t>Sila isi di sini
Please fill in here</t>
        </r>
      </text>
    </comment>
    <comment ref="K29" authorId="1" shapeId="0" xr:uid="{00000000-0006-0000-0A00-00000D000000}">
      <text>
        <r>
          <rPr>
            <b/>
            <sz val="9"/>
            <rFont val="Tahoma"/>
            <family val="2"/>
          </rPr>
          <t>Sila isi di sini
Please fill in here</t>
        </r>
      </text>
    </comment>
    <comment ref="O29" authorId="1" shapeId="0" xr:uid="{00000000-0006-0000-0A00-00000E000000}">
      <text>
        <r>
          <rPr>
            <b/>
            <sz val="9"/>
            <rFont val="Tahoma"/>
            <family val="2"/>
          </rPr>
          <t>Sila isi di sini
Please fill in here</t>
        </r>
      </text>
    </comment>
    <comment ref="T29" authorId="0" shapeId="0" xr:uid="{00000000-0006-0000-0A00-00000F000000}">
      <text>
        <r>
          <rPr>
            <b/>
            <sz val="8"/>
            <color indexed="8"/>
            <rFont val="Tahoma"/>
            <family val="2"/>
          </rPr>
          <t xml:space="preserve">Pengiraan automatik
</t>
        </r>
        <r>
          <rPr>
            <b/>
            <i/>
            <sz val="8"/>
            <color indexed="8"/>
            <rFont val="Tahoma"/>
            <family val="2"/>
          </rPr>
          <t>Automatic calculation</t>
        </r>
      </text>
    </comment>
    <comment ref="X29" authorId="1" shapeId="0" xr:uid="{D09C21BE-AD45-4AC7-9E88-606F04DC4E11}">
      <text>
        <r>
          <rPr>
            <b/>
            <sz val="9"/>
            <rFont val="Tahoma"/>
            <family val="2"/>
          </rPr>
          <t>Sila isi di sini
Please fill in here</t>
        </r>
      </text>
    </comment>
    <comment ref="AH29" authorId="1" shapeId="0" xr:uid="{5741B61B-3ED6-4BB4-968B-483C76105BC6}">
      <text>
        <r>
          <rPr>
            <b/>
            <sz val="9"/>
            <rFont val="Tahoma"/>
            <family val="2"/>
          </rPr>
          <t>Sila isi di sini
Please fill in here</t>
        </r>
      </text>
    </comment>
    <comment ref="AL29" authorId="1" shapeId="0" xr:uid="{F5BC4C83-8088-4111-990E-6BF057C2F35D}">
      <text>
        <r>
          <rPr>
            <b/>
            <sz val="9"/>
            <rFont val="Tahoma"/>
            <family val="2"/>
          </rPr>
          <t>Sila isi di sini
Please fill in here</t>
        </r>
      </text>
    </comment>
    <comment ref="AP29" authorId="1" shapeId="0" xr:uid="{00000000-0006-0000-0A00-000013000000}">
      <text>
        <r>
          <rPr>
            <b/>
            <sz val="9"/>
            <rFont val="Tahoma"/>
            <family val="2"/>
          </rPr>
          <t>Sila isi di sini
Please fill in here</t>
        </r>
      </text>
    </comment>
    <comment ref="K33" authorId="1" shapeId="0" xr:uid="{00000000-0006-0000-0A00-000014000000}">
      <text>
        <r>
          <rPr>
            <b/>
            <sz val="9"/>
            <rFont val="Tahoma"/>
            <family val="2"/>
          </rPr>
          <t>Sila isi di sini
Please fill in here</t>
        </r>
      </text>
    </comment>
    <comment ref="O33" authorId="1" shapeId="0" xr:uid="{00000000-0006-0000-0A00-000015000000}">
      <text>
        <r>
          <rPr>
            <b/>
            <sz val="9"/>
            <rFont val="Tahoma"/>
            <family val="2"/>
          </rPr>
          <t>Sila isi di sini
Please fill in here</t>
        </r>
      </text>
    </comment>
    <comment ref="T33" authorId="0" shapeId="0" xr:uid="{00000000-0006-0000-0A00-000016000000}">
      <text>
        <r>
          <rPr>
            <b/>
            <sz val="8"/>
            <color indexed="8"/>
            <rFont val="Tahoma"/>
            <family val="2"/>
          </rPr>
          <t xml:space="preserve">Pengiraan automatik
</t>
        </r>
        <r>
          <rPr>
            <b/>
            <i/>
            <sz val="8"/>
            <color indexed="8"/>
            <rFont val="Tahoma"/>
            <family val="2"/>
          </rPr>
          <t>Automatic calculation</t>
        </r>
      </text>
    </comment>
    <comment ref="X33" authorId="1" shapeId="0" xr:uid="{B790AED6-CF07-4068-8E97-12EF004ABDFF}">
      <text>
        <r>
          <rPr>
            <b/>
            <sz val="9"/>
            <rFont val="Tahoma"/>
            <family val="2"/>
          </rPr>
          <t>Sila isi di sini
Please fill in here</t>
        </r>
      </text>
    </comment>
    <comment ref="AH33" authorId="1" shapeId="0" xr:uid="{BA570531-322A-4A60-985C-5967BEB4B5BB}">
      <text>
        <r>
          <rPr>
            <b/>
            <sz val="9"/>
            <rFont val="Tahoma"/>
            <family val="2"/>
          </rPr>
          <t>Sila isi di sini
Please fill in here</t>
        </r>
      </text>
    </comment>
    <comment ref="AL33" authorId="1" shapeId="0" xr:uid="{8CA28699-1AC2-40DB-A3CE-66198C030C2C}">
      <text>
        <r>
          <rPr>
            <b/>
            <sz val="9"/>
            <rFont val="Tahoma"/>
            <family val="2"/>
          </rPr>
          <t>Sila isi di sini
Please fill in here</t>
        </r>
      </text>
    </comment>
    <comment ref="AP33" authorId="1" shapeId="0" xr:uid="{00000000-0006-0000-0A00-00001A000000}">
      <text>
        <r>
          <rPr>
            <b/>
            <sz val="9"/>
            <rFont val="Tahoma"/>
            <family val="2"/>
          </rPr>
          <t>Sila isi di sini
Please fill in here</t>
        </r>
      </text>
    </comment>
    <comment ref="K37" authorId="0" shapeId="0" xr:uid="{00000000-0006-0000-0A00-00001B000000}">
      <text>
        <r>
          <rPr>
            <b/>
            <sz val="8"/>
            <color indexed="8"/>
            <rFont val="Tahoma"/>
            <family val="2"/>
          </rPr>
          <t xml:space="preserve">Sila isi di sini
</t>
        </r>
        <r>
          <rPr>
            <b/>
            <i/>
            <sz val="8"/>
            <color indexed="8"/>
            <rFont val="Tahoma"/>
            <family val="2"/>
          </rPr>
          <t>Please fill in here</t>
        </r>
      </text>
    </comment>
    <comment ref="O37" authorId="0" shapeId="0" xr:uid="{00000000-0006-0000-0A00-00001C000000}">
      <text>
        <r>
          <rPr>
            <b/>
            <sz val="8"/>
            <color indexed="8"/>
            <rFont val="Tahoma"/>
            <family val="2"/>
          </rPr>
          <t xml:space="preserve">Sila isi di sini
</t>
        </r>
        <r>
          <rPr>
            <b/>
            <i/>
            <sz val="8"/>
            <color indexed="8"/>
            <rFont val="Tahoma"/>
            <family val="2"/>
          </rPr>
          <t>Please fill in here</t>
        </r>
      </text>
    </comment>
    <comment ref="T37" authorId="0" shapeId="0" xr:uid="{00000000-0006-0000-0A00-00001D000000}">
      <text>
        <r>
          <rPr>
            <b/>
            <sz val="8"/>
            <color indexed="8"/>
            <rFont val="Tahoma"/>
            <family val="2"/>
          </rPr>
          <t xml:space="preserve">Pengiraan automatik
</t>
        </r>
        <r>
          <rPr>
            <b/>
            <i/>
            <sz val="8"/>
            <color indexed="8"/>
            <rFont val="Tahoma"/>
            <family val="2"/>
          </rPr>
          <t>Automatic calculation</t>
        </r>
      </text>
    </comment>
    <comment ref="X37" authorId="1" shapeId="0" xr:uid="{945C43FA-BB8C-4ACC-A36B-8992BC4C5963}">
      <text>
        <r>
          <rPr>
            <b/>
            <sz val="9"/>
            <rFont val="Tahoma"/>
            <family val="2"/>
          </rPr>
          <t>Sila isi di sini
Please fill in here</t>
        </r>
      </text>
    </comment>
    <comment ref="AH37" authorId="1" shapeId="0" xr:uid="{01543385-9266-4D17-97DB-5B59919691E4}">
      <text>
        <r>
          <rPr>
            <b/>
            <sz val="9"/>
            <rFont val="Tahoma"/>
            <family val="2"/>
          </rPr>
          <t>Sila isi di sini
Please fill in here</t>
        </r>
      </text>
    </comment>
    <comment ref="AL37" authorId="1" shapeId="0" xr:uid="{CEF97B22-BF80-44B5-8B35-03ECEAF9CDEE}">
      <text>
        <r>
          <rPr>
            <b/>
            <sz val="9"/>
            <rFont val="Tahoma"/>
            <family val="2"/>
          </rPr>
          <t>Sila isi di sini
Please fill in here</t>
        </r>
      </text>
    </comment>
    <comment ref="AP37" authorId="1" shapeId="0" xr:uid="{00000000-0006-0000-0A00-000021000000}">
      <text>
        <r>
          <rPr>
            <b/>
            <sz val="9"/>
            <rFont val="Tahoma"/>
            <family val="2"/>
          </rPr>
          <t>Sila isi di sini
Please fill in here</t>
        </r>
      </text>
    </comment>
    <comment ref="K41" authorId="0" shapeId="0" xr:uid="{00000000-0006-0000-0A00-000022000000}">
      <text>
        <r>
          <rPr>
            <b/>
            <sz val="8"/>
            <color indexed="8"/>
            <rFont val="Tahoma"/>
            <family val="2"/>
          </rPr>
          <t xml:space="preserve">Sila isi di sini
</t>
        </r>
        <r>
          <rPr>
            <b/>
            <i/>
            <sz val="8"/>
            <color indexed="8"/>
            <rFont val="Tahoma"/>
            <family val="2"/>
          </rPr>
          <t>Please fill in here</t>
        </r>
      </text>
    </comment>
    <comment ref="O41" authorId="0" shapeId="0" xr:uid="{00000000-0006-0000-0A00-000023000000}">
      <text>
        <r>
          <rPr>
            <b/>
            <sz val="8"/>
            <color indexed="8"/>
            <rFont val="Tahoma"/>
            <family val="2"/>
          </rPr>
          <t xml:space="preserve">Sila isi di sini
</t>
        </r>
        <r>
          <rPr>
            <b/>
            <i/>
            <sz val="8"/>
            <color indexed="8"/>
            <rFont val="Tahoma"/>
            <family val="2"/>
          </rPr>
          <t>Please fill in here</t>
        </r>
      </text>
    </comment>
    <comment ref="T41" authorId="0" shapeId="0" xr:uid="{00000000-0006-0000-0A00-000024000000}">
      <text>
        <r>
          <rPr>
            <b/>
            <sz val="8"/>
            <color indexed="8"/>
            <rFont val="Tahoma"/>
            <family val="2"/>
          </rPr>
          <t xml:space="preserve">Pengiraan automatik
</t>
        </r>
        <r>
          <rPr>
            <b/>
            <i/>
            <sz val="8"/>
            <color indexed="8"/>
            <rFont val="Tahoma"/>
            <family val="2"/>
          </rPr>
          <t>Automatic calculation</t>
        </r>
      </text>
    </comment>
    <comment ref="X41" authorId="1" shapeId="0" xr:uid="{6AD8F872-6EA7-4A7F-AEFA-918B595F2322}">
      <text>
        <r>
          <rPr>
            <b/>
            <sz val="9"/>
            <rFont val="Tahoma"/>
            <family val="2"/>
          </rPr>
          <t>Sila isi di sini
Please fill in here</t>
        </r>
      </text>
    </comment>
    <comment ref="AH41" authorId="1" shapeId="0" xr:uid="{41982C2F-6E4F-47DA-9AF5-EF4A9EE94F0A}">
      <text>
        <r>
          <rPr>
            <b/>
            <sz val="9"/>
            <rFont val="Tahoma"/>
            <family val="2"/>
          </rPr>
          <t>Sila isi di sini
Please fill in here</t>
        </r>
      </text>
    </comment>
    <comment ref="AL41" authorId="1" shapeId="0" xr:uid="{5BE9A826-5E52-4C8D-895E-20D41E201EF0}">
      <text>
        <r>
          <rPr>
            <b/>
            <sz val="9"/>
            <rFont val="Tahoma"/>
            <family val="2"/>
          </rPr>
          <t>Sila isi di sini
Please fill in here</t>
        </r>
      </text>
    </comment>
    <comment ref="AP41" authorId="1" shapeId="0" xr:uid="{00000000-0006-0000-0A00-000028000000}">
      <text>
        <r>
          <rPr>
            <b/>
            <sz val="9"/>
            <rFont val="Tahoma"/>
            <family val="2"/>
          </rPr>
          <t>Sila isi di sini
Please fill in here</t>
        </r>
      </text>
    </comment>
    <comment ref="K45" authorId="0" shapeId="0" xr:uid="{00000000-0006-0000-0A00-000029000000}">
      <text>
        <r>
          <rPr>
            <b/>
            <sz val="8"/>
            <color indexed="8"/>
            <rFont val="Tahoma"/>
            <family val="2"/>
          </rPr>
          <t xml:space="preserve">Sila isi di sini
</t>
        </r>
        <r>
          <rPr>
            <b/>
            <i/>
            <sz val="8"/>
            <color indexed="8"/>
            <rFont val="Tahoma"/>
            <family val="2"/>
          </rPr>
          <t>Please fill in here</t>
        </r>
      </text>
    </comment>
    <comment ref="O45" authorId="0" shapeId="0" xr:uid="{00000000-0006-0000-0A00-00002A000000}">
      <text>
        <r>
          <rPr>
            <b/>
            <sz val="8"/>
            <color indexed="8"/>
            <rFont val="Tahoma"/>
            <family val="2"/>
          </rPr>
          <t xml:space="preserve">Sila isi di sini
</t>
        </r>
        <r>
          <rPr>
            <b/>
            <i/>
            <sz val="8"/>
            <color indexed="8"/>
            <rFont val="Tahoma"/>
            <family val="2"/>
          </rPr>
          <t>Please fill in here</t>
        </r>
      </text>
    </comment>
    <comment ref="T45" authorId="0" shapeId="0" xr:uid="{00000000-0006-0000-0A00-00002B000000}">
      <text>
        <r>
          <rPr>
            <b/>
            <sz val="8"/>
            <color indexed="8"/>
            <rFont val="Tahoma"/>
            <family val="2"/>
          </rPr>
          <t xml:space="preserve">Pengiraan automatik
</t>
        </r>
        <r>
          <rPr>
            <b/>
            <i/>
            <sz val="8"/>
            <color indexed="8"/>
            <rFont val="Tahoma"/>
            <family val="2"/>
          </rPr>
          <t>Automatic calculation</t>
        </r>
      </text>
    </comment>
    <comment ref="X45" authorId="1" shapeId="0" xr:uid="{B8953344-E818-4C1B-9EDA-B1BD28A90902}">
      <text>
        <r>
          <rPr>
            <b/>
            <sz val="9"/>
            <rFont val="Tahoma"/>
            <family val="2"/>
          </rPr>
          <t>Sila isi di sini
Please fill in here</t>
        </r>
      </text>
    </comment>
    <comment ref="AH45" authorId="1" shapeId="0" xr:uid="{06880A9B-1456-4086-8684-8905CDC26B6F}">
      <text>
        <r>
          <rPr>
            <b/>
            <sz val="9"/>
            <rFont val="Tahoma"/>
            <family val="2"/>
          </rPr>
          <t>Sila isi di sini
Please fill in here</t>
        </r>
      </text>
    </comment>
    <comment ref="AL45" authorId="1" shapeId="0" xr:uid="{6D74DA06-78B7-427B-8F2F-8E1226F7AEDB}">
      <text>
        <r>
          <rPr>
            <b/>
            <sz val="9"/>
            <rFont val="Tahoma"/>
            <family val="2"/>
          </rPr>
          <t>Sila isi di sini
Please fill in here</t>
        </r>
      </text>
    </comment>
    <comment ref="AP45" authorId="1" shapeId="0" xr:uid="{00000000-0006-0000-0A00-00002F000000}">
      <text>
        <r>
          <rPr>
            <b/>
            <sz val="9"/>
            <rFont val="Tahoma"/>
            <family val="2"/>
          </rPr>
          <t>Sila isi di sini
Please fill in here</t>
        </r>
      </text>
    </comment>
    <comment ref="K49" authorId="0" shapeId="0" xr:uid="{00000000-0006-0000-0A00-000030000000}">
      <text>
        <r>
          <rPr>
            <b/>
            <sz val="8"/>
            <color indexed="8"/>
            <rFont val="Tahoma"/>
            <family val="2"/>
          </rPr>
          <t xml:space="preserve">Sila isi di sini
</t>
        </r>
        <r>
          <rPr>
            <b/>
            <i/>
            <sz val="8"/>
            <color indexed="8"/>
            <rFont val="Tahoma"/>
            <family val="2"/>
          </rPr>
          <t>Please fill in here</t>
        </r>
      </text>
    </comment>
    <comment ref="O49" authorId="0" shapeId="0" xr:uid="{00000000-0006-0000-0A00-000031000000}">
      <text>
        <r>
          <rPr>
            <b/>
            <sz val="8"/>
            <color indexed="8"/>
            <rFont val="Tahoma"/>
            <family val="2"/>
          </rPr>
          <t xml:space="preserve">Sila isi di sini
</t>
        </r>
        <r>
          <rPr>
            <b/>
            <i/>
            <sz val="8"/>
            <color indexed="8"/>
            <rFont val="Tahoma"/>
            <family val="2"/>
          </rPr>
          <t>Please fill in here</t>
        </r>
      </text>
    </comment>
    <comment ref="T49" authorId="0" shapeId="0" xr:uid="{00000000-0006-0000-0A00-000032000000}">
      <text>
        <r>
          <rPr>
            <b/>
            <sz val="8"/>
            <color indexed="8"/>
            <rFont val="Tahoma"/>
            <family val="2"/>
          </rPr>
          <t xml:space="preserve">Pengiraan automatik
</t>
        </r>
        <r>
          <rPr>
            <b/>
            <i/>
            <sz val="8"/>
            <color indexed="8"/>
            <rFont val="Tahoma"/>
            <family val="2"/>
          </rPr>
          <t>Automatic calculation</t>
        </r>
      </text>
    </comment>
    <comment ref="X49" authorId="1" shapeId="0" xr:uid="{8D9B94BE-37DC-4D7C-BD33-169A1ADB132A}">
      <text>
        <r>
          <rPr>
            <b/>
            <sz val="9"/>
            <rFont val="Tahoma"/>
            <family val="2"/>
          </rPr>
          <t>Sila isi di sini
Please fill in here</t>
        </r>
      </text>
    </comment>
    <comment ref="AH49" authorId="1" shapeId="0" xr:uid="{8F779C9E-38A2-41C6-A7EF-8693F6525E20}">
      <text>
        <r>
          <rPr>
            <b/>
            <sz val="9"/>
            <rFont val="Tahoma"/>
            <family val="2"/>
          </rPr>
          <t>Sila isi di sini
Please fill in here</t>
        </r>
      </text>
    </comment>
    <comment ref="AL49" authorId="1" shapeId="0" xr:uid="{73ED2A7B-9215-44BB-A826-5B07A9BBC9D9}">
      <text>
        <r>
          <rPr>
            <b/>
            <sz val="9"/>
            <rFont val="Tahoma"/>
            <family val="2"/>
          </rPr>
          <t>Sila isi di sini
Please fill in here</t>
        </r>
      </text>
    </comment>
    <comment ref="AP49" authorId="1" shapeId="0" xr:uid="{00000000-0006-0000-0A00-000036000000}">
      <text>
        <r>
          <rPr>
            <b/>
            <sz val="9"/>
            <rFont val="Tahoma"/>
            <family val="2"/>
          </rPr>
          <t>Sila isi di sini
Please fill in here</t>
        </r>
      </text>
    </comment>
    <comment ref="K53" authorId="1" shapeId="0" xr:uid="{00000000-0006-0000-0A00-000037000000}">
      <text>
        <r>
          <rPr>
            <b/>
            <sz val="9"/>
            <rFont val="Tahoma"/>
            <family val="2"/>
          </rPr>
          <t>Sila isi di sini
Please fill in here</t>
        </r>
      </text>
    </comment>
    <comment ref="O53" authorId="1" shapeId="0" xr:uid="{00000000-0006-0000-0A00-000038000000}">
      <text>
        <r>
          <rPr>
            <b/>
            <sz val="9"/>
            <rFont val="Tahoma"/>
            <family val="2"/>
          </rPr>
          <t>Sila isi di sini
Please fill in here</t>
        </r>
      </text>
    </comment>
    <comment ref="T53" authorId="0" shapeId="0" xr:uid="{00000000-0006-0000-0A00-000039000000}">
      <text>
        <r>
          <rPr>
            <b/>
            <sz val="8"/>
            <color indexed="8"/>
            <rFont val="Tahoma"/>
            <family val="2"/>
          </rPr>
          <t xml:space="preserve">Pengiraan automatik
</t>
        </r>
        <r>
          <rPr>
            <b/>
            <i/>
            <sz val="8"/>
            <color indexed="8"/>
            <rFont val="Tahoma"/>
            <family val="2"/>
          </rPr>
          <t>Automatic calculation</t>
        </r>
      </text>
    </comment>
    <comment ref="X53" authorId="1" shapeId="0" xr:uid="{00B84450-9DB9-49FD-B4F1-DDC6874F4F45}">
      <text>
        <r>
          <rPr>
            <b/>
            <sz val="9"/>
            <rFont val="Tahoma"/>
            <family val="2"/>
          </rPr>
          <t>Sila isi di sini
Please fill in here</t>
        </r>
      </text>
    </comment>
    <comment ref="AH53" authorId="1" shapeId="0" xr:uid="{319717EB-8B21-4DB4-8A4D-16BC4CAFD15D}">
      <text>
        <r>
          <rPr>
            <b/>
            <sz val="9"/>
            <rFont val="Tahoma"/>
            <family val="2"/>
          </rPr>
          <t>Sila isi di sini
Please fill in here</t>
        </r>
      </text>
    </comment>
    <comment ref="AL53" authorId="1" shapeId="0" xr:uid="{0F84ED3A-A467-492A-9310-5EC799C56FCD}">
      <text>
        <r>
          <rPr>
            <b/>
            <sz val="9"/>
            <rFont val="Tahoma"/>
            <family val="2"/>
          </rPr>
          <t>Sila isi di sini
Please fill in here</t>
        </r>
      </text>
    </comment>
    <comment ref="AP53" authorId="1" shapeId="0" xr:uid="{00000000-0006-0000-0A00-00003D000000}">
      <text>
        <r>
          <rPr>
            <b/>
            <sz val="9"/>
            <rFont val="Tahoma"/>
            <family val="2"/>
          </rPr>
          <t>Sila isi di sini
Please fill in here</t>
        </r>
      </text>
    </comment>
    <comment ref="K57" authorId="1" shapeId="0" xr:uid="{00000000-0006-0000-0A00-00003E000000}">
      <text>
        <r>
          <rPr>
            <b/>
            <sz val="9"/>
            <rFont val="Tahoma"/>
            <family val="2"/>
          </rPr>
          <t>Sila isi di sini
Please fill in here</t>
        </r>
      </text>
    </comment>
    <comment ref="O57" authorId="1" shapeId="0" xr:uid="{00000000-0006-0000-0A00-00003F000000}">
      <text>
        <r>
          <rPr>
            <b/>
            <sz val="9"/>
            <rFont val="Tahoma"/>
            <family val="2"/>
          </rPr>
          <t>Sila isi di sini
Please fill in here</t>
        </r>
      </text>
    </comment>
    <comment ref="T57" authorId="0" shapeId="0" xr:uid="{00000000-0006-0000-0A00-000040000000}">
      <text>
        <r>
          <rPr>
            <b/>
            <sz val="8"/>
            <color indexed="8"/>
            <rFont val="Tahoma"/>
            <family val="2"/>
          </rPr>
          <t xml:space="preserve">Pengiraan automatik
</t>
        </r>
        <r>
          <rPr>
            <b/>
            <i/>
            <sz val="8"/>
            <color indexed="8"/>
            <rFont val="Tahoma"/>
            <family val="2"/>
          </rPr>
          <t>Automatic calculation</t>
        </r>
      </text>
    </comment>
    <comment ref="X57" authorId="1" shapeId="0" xr:uid="{27E3E283-DC32-4F61-9149-D624E9E9AE76}">
      <text>
        <r>
          <rPr>
            <b/>
            <sz val="9"/>
            <rFont val="Tahoma"/>
            <family val="2"/>
          </rPr>
          <t>Sila isi di sini
Please fill in here</t>
        </r>
      </text>
    </comment>
    <comment ref="AH57" authorId="1" shapeId="0" xr:uid="{09EB4E62-5A2F-46D7-9BF7-2A3E05B07C23}">
      <text>
        <r>
          <rPr>
            <b/>
            <sz val="9"/>
            <rFont val="Tahoma"/>
            <family val="2"/>
          </rPr>
          <t>Sila isi di sini
Please fill in here</t>
        </r>
      </text>
    </comment>
    <comment ref="AL57" authorId="1" shapeId="0" xr:uid="{5B19E82E-8BBD-4CC9-86F8-3933E800CF82}">
      <text>
        <r>
          <rPr>
            <b/>
            <sz val="9"/>
            <rFont val="Tahoma"/>
            <family val="2"/>
          </rPr>
          <t>Sila isi di sini
Please fill in here</t>
        </r>
      </text>
    </comment>
    <comment ref="AP57" authorId="1" shapeId="0" xr:uid="{00000000-0006-0000-0A00-000044000000}">
      <text>
        <r>
          <rPr>
            <b/>
            <sz val="9"/>
            <rFont val="Tahoma"/>
            <family val="2"/>
          </rPr>
          <t>Sila isi di sini
Please fill in here</t>
        </r>
      </text>
    </comment>
    <comment ref="K60" authorId="1" shapeId="0" xr:uid="{00000000-0006-0000-0A00-000045000000}">
      <text>
        <r>
          <rPr>
            <b/>
            <sz val="9"/>
            <rFont val="Tahoma"/>
            <family val="2"/>
          </rPr>
          <t>Pengiraan automatik
Automatic calculation</t>
        </r>
      </text>
    </comment>
    <comment ref="O60" authorId="1" shapeId="0" xr:uid="{00000000-0006-0000-0A00-000046000000}">
      <text>
        <r>
          <rPr>
            <b/>
            <sz val="9"/>
            <rFont val="Tahoma"/>
            <family val="2"/>
          </rPr>
          <t>Pengiraan automatik
Automatic calculation</t>
        </r>
      </text>
    </comment>
    <comment ref="T60" authorId="1" shapeId="0" xr:uid="{00000000-0006-0000-0A00-000047000000}">
      <text>
        <r>
          <rPr>
            <b/>
            <sz val="9"/>
            <rFont val="Tahoma"/>
            <family val="2"/>
          </rPr>
          <t>Pengiraan automatik
Automatic calculation</t>
        </r>
      </text>
    </comment>
    <comment ref="X60" authorId="1" shapeId="0" xr:uid="{00000000-0006-0000-0A00-000048000000}">
      <text>
        <r>
          <rPr>
            <b/>
            <sz val="9"/>
            <rFont val="Tahoma"/>
            <family val="2"/>
          </rPr>
          <t>Pengiraan automatik
Automatic calculation</t>
        </r>
      </text>
    </comment>
    <comment ref="AH60" authorId="1" shapeId="0" xr:uid="{155F9153-857B-45B6-9FF4-74C5AD7572DF}">
      <text>
        <r>
          <rPr>
            <b/>
            <sz val="9"/>
            <rFont val="Tahoma"/>
            <family val="2"/>
          </rPr>
          <t>Pengiraan automatik
Automatic calculation</t>
        </r>
      </text>
    </comment>
    <comment ref="AL60" authorId="1" shapeId="0" xr:uid="{00000000-0006-0000-0A00-00004A000000}">
      <text>
        <r>
          <rPr>
            <b/>
            <sz val="9"/>
            <rFont val="Tahoma"/>
            <family val="2"/>
          </rPr>
          <t>Pengiraan automatik
Automatic calculation</t>
        </r>
      </text>
    </comment>
    <comment ref="AP60" authorId="1" shapeId="0" xr:uid="{00000000-0006-0000-0A00-00004B000000}">
      <text>
        <r>
          <rPr>
            <b/>
            <sz val="9"/>
            <rFont val="Tahoma"/>
            <family val="2"/>
          </rPr>
          <t>Pengiraan automatik
Automatic calculation</t>
        </r>
      </text>
    </comment>
    <comment ref="K63" authorId="1" shapeId="0" xr:uid="{00000000-0006-0000-0A00-00004C000000}">
      <text>
        <r>
          <rPr>
            <b/>
            <sz val="9"/>
            <rFont val="Tahoma"/>
            <family val="2"/>
          </rPr>
          <t>Sila isi di sini
Please fill in here</t>
        </r>
      </text>
    </comment>
    <comment ref="O63" authorId="1" shapeId="0" xr:uid="{00000000-0006-0000-0A00-00004D000000}">
      <text>
        <r>
          <rPr>
            <b/>
            <sz val="9"/>
            <rFont val="Tahoma"/>
            <family val="2"/>
          </rPr>
          <t>Sila isi di sini
Please fill in here</t>
        </r>
      </text>
    </comment>
    <comment ref="T63" authorId="0" shapeId="0" xr:uid="{BD38062C-87F3-4FCA-A70A-20731F43581A}">
      <text>
        <r>
          <rPr>
            <b/>
            <sz val="8"/>
            <color indexed="8"/>
            <rFont val="Tahoma"/>
            <family val="2"/>
          </rPr>
          <t xml:space="preserve">Pengiraan automatik
</t>
        </r>
        <r>
          <rPr>
            <b/>
            <i/>
            <sz val="8"/>
            <color indexed="8"/>
            <rFont val="Tahoma"/>
            <family val="2"/>
          </rPr>
          <t>Automatic calculation</t>
        </r>
      </text>
    </comment>
    <comment ref="AH63" authorId="1" shapeId="0" xr:uid="{F03645F7-2568-4FBC-BF01-7AD7CB6FB1E1}">
      <text>
        <r>
          <rPr>
            <b/>
            <sz val="9"/>
            <rFont val="Tahoma"/>
            <family val="2"/>
          </rPr>
          <t>Sila isi di sini
Please fill in here</t>
        </r>
      </text>
    </comment>
    <comment ref="AL63" authorId="1" shapeId="0" xr:uid="{00000000-0006-0000-0A00-000050000000}">
      <text>
        <r>
          <rPr>
            <b/>
            <sz val="9"/>
            <rFont val="Tahoma"/>
            <family val="2"/>
          </rPr>
          <t>Sila isi di sini
Please fill in here</t>
        </r>
      </text>
    </comment>
    <comment ref="AP63" authorId="1" shapeId="0" xr:uid="{3AB58548-75D0-4887-AF26-241DC03D8C18}">
      <text>
        <r>
          <rPr>
            <b/>
            <sz val="9"/>
            <rFont val="Tahoma"/>
            <family val="2"/>
          </rPr>
          <t>Sila isi di sini
Please fill in here</t>
        </r>
      </text>
    </comment>
    <comment ref="K66" authorId="0" shapeId="0" xr:uid="{00000000-0006-0000-0A00-000052000000}">
      <text>
        <r>
          <rPr>
            <b/>
            <sz val="8"/>
            <color indexed="8"/>
            <rFont val="Tahoma"/>
            <family val="2"/>
          </rPr>
          <t xml:space="preserve">Pengiraan automatik
</t>
        </r>
        <r>
          <rPr>
            <i/>
            <sz val="8"/>
            <color indexed="8"/>
            <rFont val="Tahoma"/>
            <family val="2"/>
          </rPr>
          <t>Automatic calculation</t>
        </r>
      </text>
    </comment>
    <comment ref="O66" authorId="0" shapeId="0" xr:uid="{00000000-0006-0000-0A00-000053000000}">
      <text>
        <r>
          <rPr>
            <b/>
            <sz val="8"/>
            <color indexed="8"/>
            <rFont val="Tahoma"/>
            <family val="2"/>
          </rPr>
          <t xml:space="preserve">Pengiraan automatik
</t>
        </r>
        <r>
          <rPr>
            <i/>
            <sz val="8"/>
            <color indexed="8"/>
            <rFont val="Tahoma"/>
            <family val="2"/>
          </rPr>
          <t>Automatic calculation</t>
        </r>
      </text>
    </comment>
    <comment ref="T66" authorId="0" shapeId="0" xr:uid="{00000000-0006-0000-0A00-000054000000}">
      <text>
        <r>
          <rPr>
            <b/>
            <sz val="8"/>
            <color indexed="8"/>
            <rFont val="Tahoma"/>
            <family val="2"/>
          </rPr>
          <t xml:space="preserve">Pengiraan automatik
</t>
        </r>
        <r>
          <rPr>
            <i/>
            <sz val="8"/>
            <color indexed="8"/>
            <rFont val="Tahoma"/>
            <family val="2"/>
          </rPr>
          <t>Automatic calculation</t>
        </r>
      </text>
    </comment>
    <comment ref="X66" authorId="1" shapeId="0" xr:uid="{00000000-0006-0000-0A00-000055000000}">
      <text>
        <r>
          <rPr>
            <b/>
            <sz val="9"/>
            <rFont val="Tahoma"/>
            <family val="2"/>
          </rPr>
          <t>Pengiraan automatik
Automatic calculation</t>
        </r>
      </text>
    </comment>
    <comment ref="AH66" authorId="0" shapeId="0" xr:uid="{00000000-0006-0000-0A00-000056000000}">
      <text>
        <r>
          <rPr>
            <b/>
            <sz val="8"/>
            <color indexed="8"/>
            <rFont val="Tahoma"/>
            <family val="2"/>
          </rPr>
          <t xml:space="preserve">Pengiraan automatik
</t>
        </r>
        <r>
          <rPr>
            <b/>
            <i/>
            <sz val="8"/>
            <color indexed="8"/>
            <rFont val="Tahoma"/>
            <family val="2"/>
          </rPr>
          <t>Automatic calculation</t>
        </r>
      </text>
    </comment>
    <comment ref="AL66" authorId="0" shapeId="0" xr:uid="{00000000-0006-0000-0A00-000057000000}">
      <text>
        <r>
          <rPr>
            <b/>
            <sz val="8"/>
            <color indexed="8"/>
            <rFont val="Tahoma"/>
            <family val="2"/>
          </rPr>
          <t xml:space="preserve">Pengiraan automatik
</t>
        </r>
        <r>
          <rPr>
            <b/>
            <i/>
            <sz val="8"/>
            <color indexed="8"/>
            <rFont val="Tahoma"/>
            <family val="2"/>
          </rPr>
          <t>Automatic calculation</t>
        </r>
      </text>
    </comment>
    <comment ref="AP66" authorId="0" shapeId="0" xr:uid="{00000000-0006-0000-0A00-000058000000}">
      <text>
        <r>
          <rPr>
            <b/>
            <sz val="8"/>
            <color indexed="8"/>
            <rFont val="Tahoma"/>
            <family val="2"/>
          </rPr>
          <t xml:space="preserve">Pengiraan automatik
</t>
        </r>
        <r>
          <rPr>
            <b/>
            <i/>
            <sz val="8"/>
            <color indexed="8"/>
            <rFont val="Tahoma"/>
            <family val="2"/>
          </rPr>
          <t>Automatic calculation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s>
  <commentList>
    <comment ref="L15" authorId="0" shapeId="0" xr:uid="{00000000-0006-0000-0B00-000001000000}">
      <text>
        <r>
          <rPr>
            <b/>
            <sz val="8"/>
            <color indexed="8"/>
            <rFont val="Tahoma"/>
            <family val="2"/>
          </rPr>
          <t xml:space="preserve">Sila isi di sini
</t>
        </r>
        <r>
          <rPr>
            <b/>
            <i/>
            <sz val="8"/>
            <color indexed="8"/>
            <rFont val="Tahoma"/>
            <family val="2"/>
          </rPr>
          <t>Please fill in here</t>
        </r>
      </text>
    </comment>
    <comment ref="T15" authorId="0" shapeId="0" xr:uid="{00000000-0006-0000-0B00-000002000000}">
      <text>
        <r>
          <rPr>
            <b/>
            <sz val="8"/>
            <color indexed="8"/>
            <rFont val="Tahoma"/>
            <family val="2"/>
          </rPr>
          <t xml:space="preserve">Sila isi di sini
</t>
        </r>
        <r>
          <rPr>
            <b/>
            <i/>
            <sz val="8"/>
            <color indexed="8"/>
            <rFont val="Tahoma"/>
            <family val="2"/>
          </rPr>
          <t xml:space="preserve">Please fill in here
</t>
        </r>
      </text>
    </comment>
    <comment ref="L21" authorId="0" shapeId="0" xr:uid="{00000000-0006-0000-0B00-000003000000}">
      <text>
        <r>
          <rPr>
            <b/>
            <sz val="8"/>
            <color indexed="8"/>
            <rFont val="Tahoma"/>
            <family val="2"/>
          </rPr>
          <t xml:space="preserve">Sila isi di sini
</t>
        </r>
        <r>
          <rPr>
            <b/>
            <i/>
            <sz val="8"/>
            <color indexed="8"/>
            <rFont val="Tahoma"/>
            <family val="2"/>
          </rPr>
          <t>Please fill in here</t>
        </r>
      </text>
    </comment>
    <comment ref="T21" authorId="0" shapeId="0" xr:uid="{00000000-0006-0000-0B00-000004000000}">
      <text>
        <r>
          <rPr>
            <b/>
            <sz val="8"/>
            <color indexed="8"/>
            <rFont val="Tahoma"/>
            <family val="2"/>
          </rPr>
          <t xml:space="preserve">Sila isi di sini
</t>
        </r>
        <r>
          <rPr>
            <b/>
            <i/>
            <sz val="8"/>
            <color indexed="8"/>
            <rFont val="Tahoma"/>
            <family val="2"/>
          </rPr>
          <t xml:space="preserve">Please fill in here
</t>
        </r>
      </text>
    </comment>
    <comment ref="L25" authorId="0" shapeId="0" xr:uid="{00000000-0006-0000-0B00-000005000000}">
      <text>
        <r>
          <rPr>
            <b/>
            <sz val="8"/>
            <color indexed="8"/>
            <rFont val="Tahoma"/>
            <family val="2"/>
          </rPr>
          <t xml:space="preserve">Sila isi di sini
</t>
        </r>
        <r>
          <rPr>
            <b/>
            <i/>
            <sz val="8"/>
            <color indexed="8"/>
            <rFont val="Tahoma"/>
            <family val="2"/>
          </rPr>
          <t>Please fill in here</t>
        </r>
      </text>
    </comment>
    <comment ref="T25" authorId="0" shapeId="0" xr:uid="{00000000-0006-0000-0B00-000006000000}">
      <text>
        <r>
          <rPr>
            <b/>
            <sz val="8"/>
            <color indexed="8"/>
            <rFont val="Tahoma"/>
            <family val="2"/>
          </rPr>
          <t xml:space="preserve">Sila isi di sini
</t>
        </r>
        <r>
          <rPr>
            <b/>
            <i/>
            <sz val="8"/>
            <color indexed="8"/>
            <rFont val="Tahoma"/>
            <family val="2"/>
          </rPr>
          <t xml:space="preserve">Please fill in here
</t>
        </r>
      </text>
    </comment>
    <comment ref="L31" authorId="0" shapeId="0" xr:uid="{00000000-0006-0000-0B00-000007000000}">
      <text>
        <r>
          <rPr>
            <b/>
            <sz val="8"/>
            <color indexed="8"/>
            <rFont val="Tahoma"/>
            <family val="2"/>
          </rPr>
          <t xml:space="preserve">Sila isi di sini
</t>
        </r>
        <r>
          <rPr>
            <b/>
            <i/>
            <sz val="8"/>
            <color indexed="8"/>
            <rFont val="Tahoma"/>
            <family val="2"/>
          </rPr>
          <t>Please fill in here</t>
        </r>
      </text>
    </comment>
    <comment ref="T31" authorId="0" shapeId="0" xr:uid="{00000000-0006-0000-0B00-000008000000}">
      <text>
        <r>
          <rPr>
            <b/>
            <sz val="8"/>
            <color indexed="8"/>
            <rFont val="Tahoma"/>
            <family val="2"/>
          </rPr>
          <t xml:space="preserve">Sila isi di sini
</t>
        </r>
        <r>
          <rPr>
            <b/>
            <i/>
            <sz val="8"/>
            <color indexed="8"/>
            <rFont val="Tahoma"/>
            <family val="2"/>
          </rPr>
          <t xml:space="preserve">Please fill in here
</t>
        </r>
      </text>
    </comment>
    <comment ref="L35" authorId="0" shapeId="0" xr:uid="{00000000-0006-0000-0B00-000009000000}">
      <text>
        <r>
          <rPr>
            <b/>
            <sz val="8"/>
            <color indexed="8"/>
            <rFont val="Tahoma"/>
            <family val="2"/>
          </rPr>
          <t xml:space="preserve">Sila isi di sini
</t>
        </r>
        <r>
          <rPr>
            <b/>
            <i/>
            <sz val="8"/>
            <color indexed="8"/>
            <rFont val="Tahoma"/>
            <family val="2"/>
          </rPr>
          <t>Please fill in here</t>
        </r>
      </text>
    </comment>
    <comment ref="T35" authorId="0" shapeId="0" xr:uid="{00000000-0006-0000-0B00-00000A000000}">
      <text>
        <r>
          <rPr>
            <b/>
            <sz val="8"/>
            <color indexed="8"/>
            <rFont val="Tahoma"/>
            <family val="2"/>
          </rPr>
          <t xml:space="preserve">Sila isi di sini
</t>
        </r>
        <r>
          <rPr>
            <b/>
            <i/>
            <sz val="8"/>
            <color indexed="8"/>
            <rFont val="Tahoma"/>
            <family val="2"/>
          </rPr>
          <t xml:space="preserve">Please fill in here
</t>
        </r>
      </text>
    </comment>
    <comment ref="L39" authorId="0" shapeId="0" xr:uid="{00000000-0006-0000-0B00-00000B000000}">
      <text>
        <r>
          <rPr>
            <b/>
            <sz val="8"/>
            <color indexed="8"/>
            <rFont val="Tahoma"/>
            <family val="2"/>
          </rPr>
          <t xml:space="preserve">Sila isi di sini
</t>
        </r>
        <r>
          <rPr>
            <b/>
            <i/>
            <sz val="8"/>
            <color indexed="8"/>
            <rFont val="Tahoma"/>
            <family val="2"/>
          </rPr>
          <t>Please fill in here</t>
        </r>
      </text>
    </comment>
    <comment ref="T39" authorId="0" shapeId="0" xr:uid="{00000000-0006-0000-0B00-00000C000000}">
      <text>
        <r>
          <rPr>
            <b/>
            <sz val="8"/>
            <color indexed="8"/>
            <rFont val="Tahoma"/>
            <family val="2"/>
          </rPr>
          <t xml:space="preserve">Sila isi di sini
</t>
        </r>
        <r>
          <rPr>
            <b/>
            <i/>
            <sz val="8"/>
            <color indexed="8"/>
            <rFont val="Tahoma"/>
            <family val="2"/>
          </rPr>
          <t xml:space="preserve">Please fill in here
</t>
        </r>
      </text>
    </comment>
    <comment ref="L45" authorId="0" shapeId="0" xr:uid="{00000000-0006-0000-0B00-00000D000000}">
      <text>
        <r>
          <rPr>
            <b/>
            <sz val="8"/>
            <color indexed="8"/>
            <rFont val="Tahoma"/>
            <family val="2"/>
          </rPr>
          <t xml:space="preserve">Sila isi di sini
</t>
        </r>
        <r>
          <rPr>
            <b/>
            <i/>
            <sz val="8"/>
            <color indexed="8"/>
            <rFont val="Tahoma"/>
            <family val="2"/>
          </rPr>
          <t>Please fill in here</t>
        </r>
      </text>
    </comment>
    <comment ref="T45" authorId="0" shapeId="0" xr:uid="{00000000-0006-0000-0B00-00000E000000}">
      <text>
        <r>
          <rPr>
            <b/>
            <sz val="8"/>
            <color indexed="8"/>
            <rFont val="Tahoma"/>
            <family val="2"/>
          </rPr>
          <t xml:space="preserve">Sila isi di sini
</t>
        </r>
        <r>
          <rPr>
            <b/>
            <i/>
            <sz val="8"/>
            <color indexed="8"/>
            <rFont val="Tahoma"/>
            <family val="2"/>
          </rPr>
          <t xml:space="preserve">Please fill in here
</t>
        </r>
      </text>
    </comment>
    <comment ref="L49" authorId="0" shapeId="0" xr:uid="{4EC700C3-40EF-429E-AFC2-CDF71FC1BCF3}">
      <text>
        <r>
          <rPr>
            <b/>
            <sz val="8"/>
            <color indexed="8"/>
            <rFont val="Tahoma"/>
            <family val="2"/>
          </rPr>
          <t xml:space="preserve">Sila isi di sini
</t>
        </r>
        <r>
          <rPr>
            <b/>
            <i/>
            <sz val="8"/>
            <color indexed="8"/>
            <rFont val="Tahoma"/>
            <family val="2"/>
          </rPr>
          <t>Please fill in here</t>
        </r>
      </text>
    </comment>
    <comment ref="T49" authorId="0" shapeId="0" xr:uid="{29524ED5-0FE7-45D6-82B8-F5A29C7A147C}">
      <text>
        <r>
          <rPr>
            <b/>
            <sz val="8"/>
            <color indexed="8"/>
            <rFont val="Tahoma"/>
            <family val="2"/>
          </rPr>
          <t xml:space="preserve">Sila isi di sini
</t>
        </r>
        <r>
          <rPr>
            <b/>
            <i/>
            <sz val="8"/>
            <color indexed="8"/>
            <rFont val="Tahoma"/>
            <family val="2"/>
          </rPr>
          <t xml:space="preserve">Please fill in here
</t>
        </r>
      </text>
    </comment>
    <comment ref="L53" authorId="0" shapeId="0" xr:uid="{00000000-0006-0000-0B00-000013000000}">
      <text>
        <r>
          <rPr>
            <b/>
            <sz val="8"/>
            <color indexed="8"/>
            <rFont val="Tahoma"/>
            <family val="2"/>
          </rPr>
          <t xml:space="preserve">Sila isi di sini
</t>
        </r>
        <r>
          <rPr>
            <b/>
            <i/>
            <sz val="8"/>
            <color indexed="8"/>
            <rFont val="Tahoma"/>
            <family val="2"/>
          </rPr>
          <t>Please fill in here</t>
        </r>
      </text>
    </comment>
    <comment ref="T53" authorId="0" shapeId="0" xr:uid="{00000000-0006-0000-0B00-000014000000}">
      <text>
        <r>
          <rPr>
            <b/>
            <sz val="8"/>
            <color indexed="8"/>
            <rFont val="Tahoma"/>
            <family val="2"/>
          </rPr>
          <t xml:space="preserve">Sila isi di sini
</t>
        </r>
        <r>
          <rPr>
            <b/>
            <i/>
            <sz val="8"/>
            <color indexed="8"/>
            <rFont val="Tahoma"/>
            <family val="2"/>
          </rPr>
          <t xml:space="preserve">Please fill in here
</t>
        </r>
      </text>
    </comment>
    <comment ref="L57" authorId="0" shapeId="0" xr:uid="{00000000-0006-0000-0B00-000015000000}">
      <text>
        <r>
          <rPr>
            <b/>
            <sz val="8"/>
            <color indexed="8"/>
            <rFont val="Tahoma"/>
            <family val="2"/>
          </rPr>
          <t xml:space="preserve">Sila isi di sini
</t>
        </r>
        <r>
          <rPr>
            <b/>
            <i/>
            <sz val="8"/>
            <color indexed="8"/>
            <rFont val="Tahoma"/>
            <family val="2"/>
          </rPr>
          <t>Please fill in here</t>
        </r>
      </text>
    </comment>
    <comment ref="T57" authorId="0" shapeId="0" xr:uid="{00000000-0006-0000-0B00-000016000000}">
      <text>
        <r>
          <rPr>
            <b/>
            <sz val="8"/>
            <color indexed="8"/>
            <rFont val="Tahoma"/>
            <family val="2"/>
          </rPr>
          <t xml:space="preserve">Sila isi di sini
</t>
        </r>
        <r>
          <rPr>
            <b/>
            <i/>
            <sz val="8"/>
            <color indexed="8"/>
            <rFont val="Tahoma"/>
            <family val="2"/>
          </rPr>
          <t xml:space="preserve">Please fill in here
</t>
        </r>
      </text>
    </comment>
    <comment ref="L61" authorId="0" shapeId="0" xr:uid="{00000000-0006-0000-0B00-000017000000}">
      <text>
        <r>
          <rPr>
            <b/>
            <sz val="8"/>
            <color indexed="8"/>
            <rFont val="Tahoma"/>
            <family val="2"/>
          </rPr>
          <t xml:space="preserve">Sila isi di sini
</t>
        </r>
        <r>
          <rPr>
            <b/>
            <i/>
            <sz val="8"/>
            <color indexed="8"/>
            <rFont val="Tahoma"/>
            <family val="2"/>
          </rPr>
          <t>Please fill in here</t>
        </r>
      </text>
    </comment>
    <comment ref="T61" authorId="0" shapeId="0" xr:uid="{00000000-0006-0000-0B00-000018000000}">
      <text>
        <r>
          <rPr>
            <b/>
            <sz val="8"/>
            <color indexed="8"/>
            <rFont val="Tahoma"/>
            <family val="2"/>
          </rPr>
          <t xml:space="preserve">Sila isi di sini
</t>
        </r>
        <r>
          <rPr>
            <b/>
            <i/>
            <sz val="8"/>
            <color indexed="8"/>
            <rFont val="Tahoma"/>
            <family val="2"/>
          </rPr>
          <t xml:space="preserve">Please fill in here
</t>
        </r>
      </text>
    </comment>
    <comment ref="L65" authorId="0" shapeId="0" xr:uid="{00000000-0006-0000-0B00-000019000000}">
      <text>
        <r>
          <rPr>
            <b/>
            <sz val="8"/>
            <color indexed="8"/>
            <rFont val="Tahoma"/>
            <family val="2"/>
          </rPr>
          <t>Pengiraan automatik
Automatic calculation</t>
        </r>
      </text>
    </comment>
    <comment ref="T65" authorId="0" shapeId="0" xr:uid="{00000000-0006-0000-0B00-00001A000000}">
      <text>
        <r>
          <rPr>
            <b/>
            <sz val="8"/>
            <color indexed="8"/>
            <rFont val="Tahoma"/>
            <family val="2"/>
          </rPr>
          <t>Pengiraan automatik
Automatic calculation</t>
        </r>
      </text>
    </comment>
  </commentList>
</comments>
</file>

<file path=xl/sharedStrings.xml><?xml version="1.0" encoding="utf-8"?>
<sst xmlns="http://schemas.openxmlformats.org/spreadsheetml/2006/main" count="5156" uniqueCount="3603">
  <si>
    <t>Serial No</t>
  </si>
  <si>
    <t>010002</t>
  </si>
  <si>
    <t>010003</t>
  </si>
  <si>
    <t>010004</t>
  </si>
  <si>
    <t>010005</t>
  </si>
  <si>
    <t>010053</t>
  </si>
  <si>
    <t>010014</t>
  </si>
  <si>
    <t>010015</t>
  </si>
  <si>
    <t>010070</t>
  </si>
  <si>
    <t>010071</t>
  </si>
  <si>
    <t>010016</t>
  </si>
  <si>
    <t>010017</t>
  </si>
  <si>
    <t>010018</t>
  </si>
  <si>
    <t>010019</t>
  </si>
  <si>
    <t>010020</t>
  </si>
  <si>
    <t>010021</t>
  </si>
  <si>
    <t>010022</t>
  </si>
  <si>
    <t>010023</t>
  </si>
  <si>
    <t>010024</t>
  </si>
  <si>
    <t>010025</t>
  </si>
  <si>
    <t>010026</t>
  </si>
  <si>
    <t>010028</t>
  </si>
  <si>
    <t>010029</t>
  </si>
  <si>
    <t>010030</t>
  </si>
  <si>
    <t>010072</t>
  </si>
  <si>
    <t>010031</t>
  </si>
  <si>
    <t>010033</t>
  </si>
  <si>
    <t>010032</t>
  </si>
  <si>
    <t>010073</t>
  </si>
  <si>
    <t>010074</t>
  </si>
  <si>
    <t>010034</t>
  </si>
  <si>
    <t>010075</t>
  </si>
  <si>
    <t>010076</t>
  </si>
  <si>
    <t>010077</t>
  </si>
  <si>
    <t>010078</t>
  </si>
  <si>
    <t>010035</t>
  </si>
  <si>
    <t>010055</t>
  </si>
  <si>
    <t>010065</t>
  </si>
  <si>
    <t>010056</t>
  </si>
  <si>
    <t>010066</t>
  </si>
  <si>
    <t>010057</t>
  </si>
  <si>
    <t>010067</t>
  </si>
  <si>
    <t>020001</t>
  </si>
  <si>
    <t>020002</t>
  </si>
  <si>
    <t>020003</t>
  </si>
  <si>
    <t>030001</t>
  </si>
  <si>
    <t>030002</t>
  </si>
  <si>
    <t>030020</t>
  </si>
  <si>
    <t>030021</t>
  </si>
  <si>
    <t>030014</t>
  </si>
  <si>
    <t>030008</t>
  </si>
  <si>
    <t>030009</t>
  </si>
  <si>
    <t>030010</t>
  </si>
  <si>
    <t>030011</t>
  </si>
  <si>
    <t>030013</t>
  </si>
  <si>
    <t>030012</t>
  </si>
  <si>
    <t>041001</t>
  </si>
  <si>
    <t>041002</t>
  </si>
  <si>
    <t>041003</t>
  </si>
  <si>
    <t>041004</t>
  </si>
  <si>
    <t>041005</t>
  </si>
  <si>
    <t>041006</t>
  </si>
  <si>
    <t>041007</t>
  </si>
  <si>
    <t>041021</t>
  </si>
  <si>
    <t>041022</t>
  </si>
  <si>
    <t>041008</t>
  </si>
  <si>
    <t>041008a</t>
  </si>
  <si>
    <t>041009</t>
  </si>
  <si>
    <t>041010</t>
  </si>
  <si>
    <t>041011</t>
  </si>
  <si>
    <t>041023</t>
  </si>
  <si>
    <t>041024</t>
  </si>
  <si>
    <t>041014</t>
  </si>
  <si>
    <t>041025</t>
  </si>
  <si>
    <t>041026</t>
  </si>
  <si>
    <t>041027</t>
  </si>
  <si>
    <t>041028</t>
  </si>
  <si>
    <t>041029</t>
  </si>
  <si>
    <t>041015</t>
  </si>
  <si>
    <t>041016</t>
  </si>
  <si>
    <t>041017</t>
  </si>
  <si>
    <t>041018</t>
  </si>
  <si>
    <t>041018a</t>
  </si>
  <si>
    <t>041099</t>
  </si>
  <si>
    <t>041101</t>
  </si>
  <si>
    <t>041102</t>
  </si>
  <si>
    <t>041103</t>
  </si>
  <si>
    <t>041104</t>
  </si>
  <si>
    <t>041105</t>
  </si>
  <si>
    <t>041106</t>
  </si>
  <si>
    <t>041107</t>
  </si>
  <si>
    <t>041121</t>
  </si>
  <si>
    <t>041122</t>
  </si>
  <si>
    <t>041108</t>
  </si>
  <si>
    <t>041109</t>
  </si>
  <si>
    <t>041110</t>
  </si>
  <si>
    <t>041111</t>
  </si>
  <si>
    <t>041123</t>
  </si>
  <si>
    <t>041124</t>
  </si>
  <si>
    <t>041114</t>
  </si>
  <si>
    <t>041125</t>
  </si>
  <si>
    <t>041126</t>
  </si>
  <si>
    <t>041127</t>
  </si>
  <si>
    <t>041128</t>
  </si>
  <si>
    <t>041129</t>
  </si>
  <si>
    <t>041115</t>
  </si>
  <si>
    <t>041116</t>
  </si>
  <si>
    <t>041117</t>
  </si>
  <si>
    <t>041118</t>
  </si>
  <si>
    <t>041199</t>
  </si>
  <si>
    <t>041202</t>
  </si>
  <si>
    <t>041203</t>
  </si>
  <si>
    <t>041204</t>
  </si>
  <si>
    <t>041206</t>
  </si>
  <si>
    <t>041207</t>
  </si>
  <si>
    <t>041221</t>
  </si>
  <si>
    <t>041222</t>
  </si>
  <si>
    <t>041208</t>
  </si>
  <si>
    <t>041209</t>
  </si>
  <si>
    <t>041211</t>
  </si>
  <si>
    <t>041223</t>
  </si>
  <si>
    <t>041224</t>
  </si>
  <si>
    <t>041214</t>
  </si>
  <si>
    <t>041226</t>
  </si>
  <si>
    <t>041227</t>
  </si>
  <si>
    <t>041228</t>
  </si>
  <si>
    <t>041229</t>
  </si>
  <si>
    <t>041218</t>
  </si>
  <si>
    <t>041299</t>
  </si>
  <si>
    <t>041302</t>
  </si>
  <si>
    <t>041303</t>
  </si>
  <si>
    <t>041304</t>
  </si>
  <si>
    <t>041305</t>
  </si>
  <si>
    <t>041309</t>
  </si>
  <si>
    <t>041310</t>
  </si>
  <si>
    <t>041311</t>
  </si>
  <si>
    <t>041323</t>
  </si>
  <si>
    <t>041324</t>
  </si>
  <si>
    <t>041314</t>
  </si>
  <si>
    <t>041326</t>
  </si>
  <si>
    <t>041327</t>
  </si>
  <si>
    <t>041328</t>
  </si>
  <si>
    <t>041329</t>
  </si>
  <si>
    <t>041315</t>
  </si>
  <si>
    <t>041316</t>
  </si>
  <si>
    <t>041317</t>
  </si>
  <si>
    <t>041318</t>
  </si>
  <si>
    <t>041399</t>
  </si>
  <si>
    <t>041401</t>
  </si>
  <si>
    <t>041402</t>
  </si>
  <si>
    <t>041403</t>
  </si>
  <si>
    <t>041404</t>
  </si>
  <si>
    <t>041405</t>
  </si>
  <si>
    <t>041406</t>
  </si>
  <si>
    <t>041407</t>
  </si>
  <si>
    <t>041421</t>
  </si>
  <si>
    <t>041422</t>
  </si>
  <si>
    <t>041408</t>
  </si>
  <si>
    <t>041409</t>
  </si>
  <si>
    <t>041410</t>
  </si>
  <si>
    <t>041411</t>
  </si>
  <si>
    <t>041423</t>
  </si>
  <si>
    <t>041424</t>
  </si>
  <si>
    <t>041414</t>
  </si>
  <si>
    <t>041425</t>
  </si>
  <si>
    <t>041426</t>
  </si>
  <si>
    <t>041427</t>
  </si>
  <si>
    <t>041428</t>
  </si>
  <si>
    <t>041429</t>
  </si>
  <si>
    <t>041415</t>
  </si>
  <si>
    <t>041416</t>
  </si>
  <si>
    <t>041417</t>
  </si>
  <si>
    <t>041418</t>
  </si>
  <si>
    <t>041499</t>
  </si>
  <si>
    <t>041501</t>
  </si>
  <si>
    <t>041502</t>
  </si>
  <si>
    <t>041503</t>
  </si>
  <si>
    <t>041504</t>
  </si>
  <si>
    <t>041505</t>
  </si>
  <si>
    <t>041506</t>
  </si>
  <si>
    <t>041507</t>
  </si>
  <si>
    <t>041521</t>
  </si>
  <si>
    <t>041522</t>
  </si>
  <si>
    <t>041508</t>
  </si>
  <si>
    <t>041509</t>
  </si>
  <si>
    <t>041510</t>
  </si>
  <si>
    <t>041511</t>
  </si>
  <si>
    <t>041523</t>
  </si>
  <si>
    <t>041524</t>
  </si>
  <si>
    <t>041514</t>
  </si>
  <si>
    <t>041525</t>
  </si>
  <si>
    <t>041526</t>
  </si>
  <si>
    <t>041527</t>
  </si>
  <si>
    <t>041528</t>
  </si>
  <si>
    <t>041529</t>
  </si>
  <si>
    <t>041515</t>
  </si>
  <si>
    <t>041516</t>
  </si>
  <si>
    <t>041517</t>
  </si>
  <si>
    <t>041518</t>
  </si>
  <si>
    <t>041599</t>
  </si>
  <si>
    <t>041601</t>
  </si>
  <si>
    <t>041602</t>
  </si>
  <si>
    <t>041603</t>
  </si>
  <si>
    <t>041604</t>
  </si>
  <si>
    <t>041605</t>
  </si>
  <si>
    <t>041606</t>
  </si>
  <si>
    <t>041607</t>
  </si>
  <si>
    <t>041621</t>
  </si>
  <si>
    <t>041622</t>
  </si>
  <si>
    <t>041608</t>
  </si>
  <si>
    <t>041609</t>
  </si>
  <si>
    <t>041610</t>
  </si>
  <si>
    <t>041611</t>
  </si>
  <si>
    <t>041623</t>
  </si>
  <si>
    <t>041624</t>
  </si>
  <si>
    <t>041614</t>
  </si>
  <si>
    <t>041625</t>
  </si>
  <si>
    <t>041626</t>
  </si>
  <si>
    <t>041627</t>
  </si>
  <si>
    <t>041628</t>
  </si>
  <si>
    <t>041629</t>
  </si>
  <si>
    <t>041615</t>
  </si>
  <si>
    <t>041616</t>
  </si>
  <si>
    <t>041618</t>
  </si>
  <si>
    <t>041699</t>
  </si>
  <si>
    <t>041701</t>
  </si>
  <si>
    <t>041702</t>
  </si>
  <si>
    <t>041703</t>
  </si>
  <si>
    <t>041704</t>
  </si>
  <si>
    <t>041705</t>
  </si>
  <si>
    <t>041706</t>
  </si>
  <si>
    <t>041707</t>
  </si>
  <si>
    <t>041721</t>
  </si>
  <si>
    <t>041722</t>
  </si>
  <si>
    <t>041708</t>
  </si>
  <si>
    <t>041709</t>
  </si>
  <si>
    <t>041710</t>
  </si>
  <si>
    <t>041711</t>
  </si>
  <si>
    <t>041723</t>
  </si>
  <si>
    <t>041724</t>
  </si>
  <si>
    <t>041714</t>
  </si>
  <si>
    <t>041725</t>
  </si>
  <si>
    <t>041726</t>
  </si>
  <si>
    <t>041727</t>
  </si>
  <si>
    <t>041728</t>
  </si>
  <si>
    <t>041729</t>
  </si>
  <si>
    <t>041715</t>
  </si>
  <si>
    <t>041716</t>
  </si>
  <si>
    <t>041717</t>
  </si>
  <si>
    <t>041718</t>
  </si>
  <si>
    <t>041799</t>
  </si>
  <si>
    <t>041919</t>
  </si>
  <si>
    <t>042019</t>
  </si>
  <si>
    <t>042119</t>
  </si>
  <si>
    <t>042219</t>
  </si>
  <si>
    <t>042319</t>
  </si>
  <si>
    <t>049919</t>
  </si>
  <si>
    <t>052001</t>
  </si>
  <si>
    <t>052002</t>
  </si>
  <si>
    <t>052003</t>
  </si>
  <si>
    <t>052004</t>
  </si>
  <si>
    <t>052005</t>
  </si>
  <si>
    <t>052006</t>
  </si>
  <si>
    <t>052007</t>
  </si>
  <si>
    <t>052008</t>
  </si>
  <si>
    <t>052009</t>
  </si>
  <si>
    <t>052016</t>
  </si>
  <si>
    <t>052012</t>
  </si>
  <si>
    <t>052089</t>
  </si>
  <si>
    <t>052013</t>
  </si>
  <si>
    <t>052099</t>
  </si>
  <si>
    <t>050601</t>
  </si>
  <si>
    <t>050602</t>
  </si>
  <si>
    <t>050603</t>
  </si>
  <si>
    <t>050604</t>
  </si>
  <si>
    <t>050605</t>
  </si>
  <si>
    <t>050606</t>
  </si>
  <si>
    <t>050607</t>
  </si>
  <si>
    <t>050608</t>
  </si>
  <si>
    <t>050609</t>
  </si>
  <si>
    <t>050616</t>
  </si>
  <si>
    <t>050612</t>
  </si>
  <si>
    <t>050689</t>
  </si>
  <si>
    <t>050613</t>
  </si>
  <si>
    <t>050699</t>
  </si>
  <si>
    <t>050701</t>
  </si>
  <si>
    <t>050702</t>
  </si>
  <si>
    <t>050703</t>
  </si>
  <si>
    <t>050704</t>
  </si>
  <si>
    <t>050705</t>
  </si>
  <si>
    <t>050706</t>
  </si>
  <si>
    <t>050707</t>
  </si>
  <si>
    <t>050708</t>
  </si>
  <si>
    <t>050709</t>
  </si>
  <si>
    <t>050716</t>
  </si>
  <si>
    <t>050712</t>
  </si>
  <si>
    <t>050789</t>
  </si>
  <si>
    <t>050713</t>
  </si>
  <si>
    <t>050799</t>
  </si>
  <si>
    <t>050903</t>
  </si>
  <si>
    <t>050904</t>
  </si>
  <si>
    <t>050905</t>
  </si>
  <si>
    <t>050906</t>
  </si>
  <si>
    <t>050907</t>
  </si>
  <si>
    <t>050908</t>
  </si>
  <si>
    <t>050909</t>
  </si>
  <si>
    <t>050916</t>
  </si>
  <si>
    <t>050912</t>
  </si>
  <si>
    <t>050989</t>
  </si>
  <si>
    <t>050999</t>
  </si>
  <si>
    <t>052603</t>
  </si>
  <si>
    <t>052604</t>
  </si>
  <si>
    <t>052605</t>
  </si>
  <si>
    <t>052606</t>
  </si>
  <si>
    <t>052607</t>
  </si>
  <si>
    <t>052608</t>
  </si>
  <si>
    <t>052609</t>
  </si>
  <si>
    <t>052616</t>
  </si>
  <si>
    <t>052612</t>
  </si>
  <si>
    <t>052689</t>
  </si>
  <si>
    <t>052613</t>
  </si>
  <si>
    <t>052699</t>
  </si>
  <si>
    <t>052703</t>
  </si>
  <si>
    <t>052704</t>
  </si>
  <si>
    <t>052705</t>
  </si>
  <si>
    <t>052706</t>
  </si>
  <si>
    <t>052707</t>
  </si>
  <si>
    <t>052708</t>
  </si>
  <si>
    <t>052709</t>
  </si>
  <si>
    <t>052716</t>
  </si>
  <si>
    <t>052712</t>
  </si>
  <si>
    <t>052789</t>
  </si>
  <si>
    <t>052713</t>
  </si>
  <si>
    <t>052799</t>
  </si>
  <si>
    <t>050803</t>
  </si>
  <si>
    <t>050804</t>
  </si>
  <si>
    <t>050805</t>
  </si>
  <si>
    <t>050806</t>
  </si>
  <si>
    <t>050807</t>
  </si>
  <si>
    <t>050808</t>
  </si>
  <si>
    <t>050809</t>
  </si>
  <si>
    <t>050816</t>
  </si>
  <si>
    <t>050812</t>
  </si>
  <si>
    <t>050889</t>
  </si>
  <si>
    <t>050813</t>
  </si>
  <si>
    <t>050899</t>
  </si>
  <si>
    <t>052301</t>
  </si>
  <si>
    <t>052302</t>
  </si>
  <si>
    <t>052303</t>
  </si>
  <si>
    <t>052304</t>
  </si>
  <si>
    <t>052305</t>
  </si>
  <si>
    <t>052306</t>
  </si>
  <si>
    <t>052307</t>
  </si>
  <si>
    <t>052308</t>
  </si>
  <si>
    <t>052309</t>
  </si>
  <si>
    <t>052316</t>
  </si>
  <si>
    <t>052312</t>
  </si>
  <si>
    <t>052389</t>
  </si>
  <si>
    <t>052313</t>
  </si>
  <si>
    <t>052399</t>
  </si>
  <si>
    <t>051501</t>
  </si>
  <si>
    <t>051502</t>
  </si>
  <si>
    <t>051503</t>
  </si>
  <si>
    <t>051504</t>
  </si>
  <si>
    <t>051505</t>
  </si>
  <si>
    <t>051506</t>
  </si>
  <si>
    <t>051507</t>
  </si>
  <si>
    <t>051508</t>
  </si>
  <si>
    <t>051509</t>
  </si>
  <si>
    <t>051516</t>
  </si>
  <si>
    <t>051512</t>
  </si>
  <si>
    <t>051589</t>
  </si>
  <si>
    <t>051513</t>
  </si>
  <si>
    <t>051599</t>
  </si>
  <si>
    <t>051601</t>
  </si>
  <si>
    <t>051602</t>
  </si>
  <si>
    <t>051603</t>
  </si>
  <si>
    <t>051604</t>
  </si>
  <si>
    <t>051605</t>
  </si>
  <si>
    <t>051606</t>
  </si>
  <si>
    <t>051607</t>
  </si>
  <si>
    <t>051608</t>
  </si>
  <si>
    <t>051609</t>
  </si>
  <si>
    <t>051616</t>
  </si>
  <si>
    <t>051612</t>
  </si>
  <si>
    <t>051689</t>
  </si>
  <si>
    <t>051613</t>
  </si>
  <si>
    <t>051699</t>
  </si>
  <si>
    <t>051803</t>
  </si>
  <si>
    <t>051804</t>
  </si>
  <si>
    <t>051805</t>
  </si>
  <si>
    <t>051806</t>
  </si>
  <si>
    <t>051807</t>
  </si>
  <si>
    <t>051808</t>
  </si>
  <si>
    <t>051809</t>
  </si>
  <si>
    <t>051816</t>
  </si>
  <si>
    <t>051812</t>
  </si>
  <si>
    <t>051889</t>
  </si>
  <si>
    <t>051899</t>
  </si>
  <si>
    <t>052803</t>
  </si>
  <si>
    <t>052804</t>
  </si>
  <si>
    <t>052805</t>
  </si>
  <si>
    <t>052806</t>
  </si>
  <si>
    <t>052807</t>
  </si>
  <si>
    <t>052808</t>
  </si>
  <si>
    <t>052809</t>
  </si>
  <si>
    <t>052816</t>
  </si>
  <si>
    <t>052812</t>
  </si>
  <si>
    <t>052889</t>
  </si>
  <si>
    <t>052813</t>
  </si>
  <si>
    <t>052899</t>
  </si>
  <si>
    <t>052903</t>
  </si>
  <si>
    <t>052904</t>
  </si>
  <si>
    <t>052905</t>
  </si>
  <si>
    <t>052906</t>
  </si>
  <si>
    <t>052907</t>
  </si>
  <si>
    <t>052908</t>
  </si>
  <si>
    <t>052909</t>
  </si>
  <si>
    <t>052916</t>
  </si>
  <si>
    <t>052912</t>
  </si>
  <si>
    <t>052989</t>
  </si>
  <si>
    <t>052913</t>
  </si>
  <si>
    <t>052999</t>
  </si>
  <si>
    <t>051703</t>
  </si>
  <si>
    <t>051704</t>
  </si>
  <si>
    <t>051705</t>
  </si>
  <si>
    <t>051706</t>
  </si>
  <si>
    <t>051707</t>
  </si>
  <si>
    <t>051708</t>
  </si>
  <si>
    <t>051709</t>
  </si>
  <si>
    <t>051716</t>
  </si>
  <si>
    <t>051712</t>
  </si>
  <si>
    <t>051789</t>
  </si>
  <si>
    <t>051713</t>
  </si>
  <si>
    <t>051799</t>
  </si>
  <si>
    <t>060199</t>
  </si>
  <si>
    <t>060299</t>
  </si>
  <si>
    <t>060399</t>
  </si>
  <si>
    <t>060499</t>
  </si>
  <si>
    <t>060599</t>
  </si>
  <si>
    <t>060699</t>
  </si>
  <si>
    <t>060799</t>
  </si>
  <si>
    <t>062799</t>
  </si>
  <si>
    <t>061099</t>
  </si>
  <si>
    <t>061199</t>
  </si>
  <si>
    <t>061299</t>
  </si>
  <si>
    <t>061399</t>
  </si>
  <si>
    <t>061499</t>
  </si>
  <si>
    <t>061599</t>
  </si>
  <si>
    <t>061699</t>
  </si>
  <si>
    <t>061799</t>
  </si>
  <si>
    <t>061899</t>
  </si>
  <si>
    <t>061999</t>
  </si>
  <si>
    <t>062099</t>
  </si>
  <si>
    <t>062899</t>
  </si>
  <si>
    <t>062399</t>
  </si>
  <si>
    <t>062499</t>
  </si>
  <si>
    <t>062599</t>
  </si>
  <si>
    <t>062699</t>
  </si>
  <si>
    <t>070101</t>
  </si>
  <si>
    <t>070102</t>
  </si>
  <si>
    <t>070103</t>
  </si>
  <si>
    <t>070104</t>
  </si>
  <si>
    <t>070105</t>
  </si>
  <si>
    <t>070199</t>
  </si>
  <si>
    <t>070507</t>
  </si>
  <si>
    <t>083001</t>
  </si>
  <si>
    <t>083002</t>
  </si>
  <si>
    <t>083003</t>
  </si>
  <si>
    <t>083004</t>
  </si>
  <si>
    <t>083005</t>
  </si>
  <si>
    <t>083006</t>
  </si>
  <si>
    <t>083007</t>
  </si>
  <si>
    <t>083008</t>
  </si>
  <si>
    <t>083089</t>
  </si>
  <si>
    <t>083009</t>
  </si>
  <si>
    <t>083010</t>
  </si>
  <si>
    <t>083011</t>
  </si>
  <si>
    <t>083012</t>
  </si>
  <si>
    <t>083013</t>
  </si>
  <si>
    <t>080003</t>
  </si>
  <si>
    <t>080004</t>
  </si>
  <si>
    <t>080005</t>
  </si>
  <si>
    <t>080006</t>
  </si>
  <si>
    <t>080007</t>
  </si>
  <si>
    <t>080008</t>
  </si>
  <si>
    <t>080008a</t>
  </si>
  <si>
    <t>083019</t>
  </si>
  <si>
    <t>080009</t>
  </si>
  <si>
    <t>080009a</t>
  </si>
  <si>
    <t>080010</t>
  </si>
  <si>
    <t>080011</t>
  </si>
  <si>
    <t>080012</t>
  </si>
  <si>
    <t>080034</t>
  </si>
  <si>
    <t>080035</t>
  </si>
  <si>
    <t>080039</t>
  </si>
  <si>
    <t>080061</t>
  </si>
  <si>
    <t>080062</t>
  </si>
  <si>
    <t>080013</t>
  </si>
  <si>
    <t>080014</t>
  </si>
  <si>
    <t>080016</t>
  </si>
  <si>
    <t>080016a</t>
  </si>
  <si>
    <t>080065</t>
  </si>
  <si>
    <t>080066</t>
  </si>
  <si>
    <t>080069</t>
  </si>
  <si>
    <t>080070</t>
  </si>
  <si>
    <t>080074</t>
  </si>
  <si>
    <t>080074a</t>
  </si>
  <si>
    <t>080089</t>
  </si>
  <si>
    <t>080017</t>
  </si>
  <si>
    <t>080099</t>
  </si>
  <si>
    <t>090001</t>
  </si>
  <si>
    <t>090002</t>
  </si>
  <si>
    <t>090003</t>
  </si>
  <si>
    <t>090004</t>
  </si>
  <si>
    <t>090005</t>
  </si>
  <si>
    <t>090006</t>
  </si>
  <si>
    <t>090007</t>
  </si>
  <si>
    <t>090008</t>
  </si>
  <si>
    <t>090009</t>
  </si>
  <si>
    <t>090010</t>
  </si>
  <si>
    <t>090010a</t>
  </si>
  <si>
    <t>090011</t>
  </si>
  <si>
    <t>090012</t>
  </si>
  <si>
    <t>090013</t>
  </si>
  <si>
    <t>090014</t>
  </si>
  <si>
    <t>091001</t>
  </si>
  <si>
    <t>091002</t>
  </si>
  <si>
    <t>091003</t>
  </si>
  <si>
    <t>091004</t>
  </si>
  <si>
    <t>091005</t>
  </si>
  <si>
    <t>091006</t>
  </si>
  <si>
    <t>091007</t>
  </si>
  <si>
    <t>091008</t>
  </si>
  <si>
    <t>091009</t>
  </si>
  <si>
    <t>090109</t>
  </si>
  <si>
    <t>090063</t>
  </si>
  <si>
    <t>090080</t>
  </si>
  <si>
    <t>090016</t>
  </si>
  <si>
    <t>090017</t>
  </si>
  <si>
    <t>090018</t>
  </si>
  <si>
    <t>090018a</t>
  </si>
  <si>
    <t>090024</t>
  </si>
  <si>
    <t>090019</t>
  </si>
  <si>
    <t>090021</t>
  </si>
  <si>
    <t>090022</t>
  </si>
  <si>
    <t>091018</t>
  </si>
  <si>
    <t>091019</t>
  </si>
  <si>
    <t>091020</t>
  </si>
  <si>
    <t>091021</t>
  </si>
  <si>
    <t>091022</t>
  </si>
  <si>
    <t>090023</t>
  </si>
  <si>
    <t>090026</t>
  </si>
  <si>
    <t>090026a</t>
  </si>
  <si>
    <t>090027</t>
  </si>
  <si>
    <t>090027a</t>
  </si>
  <si>
    <t>091023</t>
  </si>
  <si>
    <t>091024</t>
  </si>
  <si>
    <t>091025</t>
  </si>
  <si>
    <t>091026</t>
  </si>
  <si>
    <t>091010</t>
  </si>
  <si>
    <t>090035</t>
  </si>
  <si>
    <t>090035a</t>
  </si>
  <si>
    <t>090025</t>
  </si>
  <si>
    <t>090034</t>
  </si>
  <si>
    <t>090036</t>
  </si>
  <si>
    <t>090037</t>
  </si>
  <si>
    <t>090038</t>
  </si>
  <si>
    <t>090039</t>
  </si>
  <si>
    <t>091027</t>
  </si>
  <si>
    <t>090044</t>
  </si>
  <si>
    <t>090045</t>
  </si>
  <si>
    <t>090046</t>
  </si>
  <si>
    <t>090047</t>
  </si>
  <si>
    <t>090048</t>
  </si>
  <si>
    <t>090049</t>
  </si>
  <si>
    <t>091028</t>
  </si>
  <si>
    <t>091028a</t>
  </si>
  <si>
    <t>090052</t>
  </si>
  <si>
    <t>090067</t>
  </si>
  <si>
    <t>093002</t>
  </si>
  <si>
    <t>093003</t>
  </si>
  <si>
    <t>093004</t>
  </si>
  <si>
    <t>090078</t>
  </si>
  <si>
    <t>093006</t>
  </si>
  <si>
    <t>093007</t>
  </si>
  <si>
    <t>093007a</t>
  </si>
  <si>
    <t>093008</t>
  </si>
  <si>
    <t>090089</t>
  </si>
  <si>
    <t>090053</t>
  </si>
  <si>
    <t>090054</t>
  </si>
  <si>
    <t>090055</t>
  </si>
  <si>
    <t>090056</t>
  </si>
  <si>
    <t>090099</t>
  </si>
  <si>
    <t>100101</t>
  </si>
  <si>
    <t>100102</t>
  </si>
  <si>
    <t>100103</t>
  </si>
  <si>
    <t>100104</t>
  </si>
  <si>
    <t>100199</t>
  </si>
  <si>
    <t>100201</t>
  </si>
  <si>
    <t>100202</t>
  </si>
  <si>
    <t>100203</t>
  </si>
  <si>
    <t>100204</t>
  </si>
  <si>
    <t>100299</t>
  </si>
  <si>
    <t>110001</t>
  </si>
  <si>
    <t>110002</t>
  </si>
  <si>
    <t>110003</t>
  </si>
  <si>
    <t>110004</t>
  </si>
  <si>
    <t>110005</t>
  </si>
  <si>
    <t>110006</t>
  </si>
  <si>
    <t>110007</t>
  </si>
  <si>
    <t>110008</t>
  </si>
  <si>
    <t>110009</t>
  </si>
  <si>
    <t>110010</t>
  </si>
  <si>
    <t>110011</t>
  </si>
  <si>
    <t>110012</t>
  </si>
  <si>
    <t>110013</t>
  </si>
  <si>
    <t>110014</t>
  </si>
  <si>
    <t>110015</t>
  </si>
  <si>
    <t>110016</t>
  </si>
  <si>
    <t>110017</t>
  </si>
  <si>
    <t>110020</t>
  </si>
  <si>
    <t>110018</t>
  </si>
  <si>
    <t>110019</t>
  </si>
  <si>
    <t>120101</t>
  </si>
  <si>
    <t>120145</t>
  </si>
  <si>
    <t>120146</t>
  </si>
  <si>
    <t>120102</t>
  </si>
  <si>
    <t>120115</t>
  </si>
  <si>
    <t>120116</t>
  </si>
  <si>
    <t>120147</t>
  </si>
  <si>
    <t>120148</t>
  </si>
  <si>
    <t>120149</t>
  </si>
  <si>
    <t>120120</t>
  </si>
  <si>
    <t>120121</t>
  </si>
  <si>
    <t>120122</t>
  </si>
  <si>
    <t>120123</t>
  </si>
  <si>
    <t>120124</t>
  </si>
  <si>
    <t>120103</t>
  </si>
  <si>
    <t>120104</t>
  </si>
  <si>
    <t>120125</t>
  </si>
  <si>
    <t>120105</t>
  </si>
  <si>
    <t>120106</t>
  </si>
  <si>
    <t>120107</t>
  </si>
  <si>
    <t>120108</t>
  </si>
  <si>
    <t>120127</t>
  </si>
  <si>
    <t>120128</t>
  </si>
  <si>
    <t>120150</t>
  </si>
  <si>
    <t>120151</t>
  </si>
  <si>
    <t>120152</t>
  </si>
  <si>
    <t>120301</t>
  </si>
  <si>
    <t>120109</t>
  </si>
  <si>
    <t>120158</t>
  </si>
  <si>
    <t>120110</t>
  </si>
  <si>
    <t>120111</t>
  </si>
  <si>
    <t>120133</t>
  </si>
  <si>
    <t>120134</t>
  </si>
  <si>
    <t>120135</t>
  </si>
  <si>
    <t>120136</t>
  </si>
  <si>
    <t>120137</t>
  </si>
  <si>
    <t>120138</t>
  </si>
  <si>
    <t>120153</t>
  </si>
  <si>
    <t>120154</t>
  </si>
  <si>
    <t>120155</t>
  </si>
  <si>
    <t>120339</t>
  </si>
  <si>
    <t>120156</t>
  </si>
  <si>
    <t>120201</t>
  </si>
  <si>
    <t>120245</t>
  </si>
  <si>
    <t>120246</t>
  </si>
  <si>
    <t>120202</t>
  </si>
  <si>
    <t>120215</t>
  </si>
  <si>
    <t>120216</t>
  </si>
  <si>
    <t>120247</t>
  </si>
  <si>
    <t>120248</t>
  </si>
  <si>
    <t>120249</t>
  </si>
  <si>
    <t>120220</t>
  </si>
  <si>
    <t>120221</t>
  </si>
  <si>
    <t>120203</t>
  </si>
  <si>
    <t>120204</t>
  </si>
  <si>
    <t>120225</t>
  </si>
  <si>
    <t>120205</t>
  </si>
  <si>
    <t>120206</t>
  </si>
  <si>
    <t>120207</t>
  </si>
  <si>
    <t>120208</t>
  </si>
  <si>
    <t>120227</t>
  </si>
  <si>
    <t>120228</t>
  </si>
  <si>
    <t>120250</t>
  </si>
  <si>
    <t>120251</t>
  </si>
  <si>
    <t>120252</t>
  </si>
  <si>
    <t>120209</t>
  </si>
  <si>
    <t>120258</t>
  </si>
  <si>
    <t>120210</t>
  </si>
  <si>
    <t>120211</t>
  </si>
  <si>
    <t>120233</t>
  </si>
  <si>
    <t>120234</t>
  </si>
  <si>
    <t>120235</t>
  </si>
  <si>
    <t>120236</t>
  </si>
  <si>
    <t>120237</t>
  </si>
  <si>
    <t>120238</t>
  </si>
  <si>
    <t>120253</t>
  </si>
  <si>
    <t>120254</t>
  </si>
  <si>
    <t>120255</t>
  </si>
  <si>
    <t>120256</t>
  </si>
  <si>
    <t>120212</t>
  </si>
  <si>
    <t>120257</t>
  </si>
  <si>
    <t>120299</t>
  </si>
  <si>
    <t>133001</t>
  </si>
  <si>
    <t>133002</t>
  </si>
  <si>
    <t>133003a</t>
  </si>
  <si>
    <t>133003b</t>
  </si>
  <si>
    <t>133003c</t>
  </si>
  <si>
    <t>133004a</t>
  </si>
  <si>
    <t>133004b</t>
  </si>
  <si>
    <t>133004c</t>
  </si>
  <si>
    <t>133005</t>
  </si>
  <si>
    <t>133006</t>
  </si>
  <si>
    <t>133007a</t>
  </si>
  <si>
    <t>133007b</t>
  </si>
  <si>
    <t>133007c</t>
  </si>
  <si>
    <t>133008a</t>
  </si>
  <si>
    <t>133008b</t>
  </si>
  <si>
    <t>133008c</t>
  </si>
  <si>
    <t>133009</t>
  </si>
  <si>
    <t>133010</t>
  </si>
  <si>
    <t>133011a</t>
  </si>
  <si>
    <t>133011b</t>
  </si>
  <si>
    <t>133011c</t>
  </si>
  <si>
    <t>133012a</t>
  </si>
  <si>
    <t>133012b</t>
  </si>
  <si>
    <t>133012c</t>
  </si>
  <si>
    <t>133013</t>
  </si>
  <si>
    <t>133014</t>
  </si>
  <si>
    <t>133015a</t>
  </si>
  <si>
    <t>133015b</t>
  </si>
  <si>
    <t>133015c</t>
  </si>
  <si>
    <t>133016a</t>
  </si>
  <si>
    <t>133016b</t>
  </si>
  <si>
    <t>133016c</t>
  </si>
  <si>
    <t>133017</t>
  </si>
  <si>
    <t>133018</t>
  </si>
  <si>
    <t>133019a</t>
  </si>
  <si>
    <t>133019b</t>
  </si>
  <si>
    <t>133019c</t>
  </si>
  <si>
    <t>133020a</t>
  </si>
  <si>
    <t>133020b</t>
  </si>
  <si>
    <t>133020c</t>
  </si>
  <si>
    <t>133021</t>
  </si>
  <si>
    <t>133022</t>
  </si>
  <si>
    <t>133023a</t>
  </si>
  <si>
    <t>133023b</t>
  </si>
  <si>
    <t>133023c</t>
  </si>
  <si>
    <t>133024a</t>
  </si>
  <si>
    <t>133024b</t>
  </si>
  <si>
    <t>133024c</t>
  </si>
  <si>
    <t>133025</t>
  </si>
  <si>
    <t>133026</t>
  </si>
  <si>
    <t>133027a</t>
  </si>
  <si>
    <t>133027b</t>
  </si>
  <si>
    <t>133027c</t>
  </si>
  <si>
    <t>133028a</t>
  </si>
  <si>
    <t>133028b</t>
  </si>
  <si>
    <t>133028c</t>
  </si>
  <si>
    <t>133029</t>
  </si>
  <si>
    <t>133030</t>
  </si>
  <si>
    <t>133031a</t>
  </si>
  <si>
    <t>133031b</t>
  </si>
  <si>
    <t>133031c</t>
  </si>
  <si>
    <t>133032a</t>
  </si>
  <si>
    <t>133032b</t>
  </si>
  <si>
    <t>133032c</t>
  </si>
  <si>
    <t>133033</t>
  </si>
  <si>
    <t>133034</t>
  </si>
  <si>
    <t>133035a</t>
  </si>
  <si>
    <t>133035b</t>
  </si>
  <si>
    <t>133035c</t>
  </si>
  <si>
    <t>133036a</t>
  </si>
  <si>
    <t>133036b</t>
  </si>
  <si>
    <t>133036c</t>
  </si>
  <si>
    <t>133037</t>
  </si>
  <si>
    <t>133038</t>
  </si>
  <si>
    <t>133039a</t>
  </si>
  <si>
    <t>133039b</t>
  </si>
  <si>
    <t>133039c</t>
  </si>
  <si>
    <t>133040a</t>
  </si>
  <si>
    <t>133040b</t>
  </si>
  <si>
    <t>133040c</t>
  </si>
  <si>
    <t>133701</t>
  </si>
  <si>
    <t>133702</t>
  </si>
  <si>
    <t>133703</t>
  </si>
  <si>
    <t>133704</t>
  </si>
  <si>
    <t>133705</t>
  </si>
  <si>
    <t>133706</t>
  </si>
  <si>
    <t>133707</t>
  </si>
  <si>
    <t>133708</t>
  </si>
  <si>
    <t>133709</t>
  </si>
  <si>
    <t>133710</t>
  </si>
  <si>
    <t>133799</t>
  </si>
  <si>
    <t>136101</t>
  </si>
  <si>
    <t>136102</t>
  </si>
  <si>
    <t>136103</t>
  </si>
  <si>
    <t>136104</t>
  </si>
  <si>
    <t>136105</t>
  </si>
  <si>
    <t>136106</t>
  </si>
  <si>
    <t>136107</t>
  </si>
  <si>
    <t>136108</t>
  </si>
  <si>
    <t>136109</t>
  </si>
  <si>
    <t>136201</t>
  </si>
  <si>
    <t>136202</t>
  </si>
  <si>
    <t>136203</t>
  </si>
  <si>
    <t>136204</t>
  </si>
  <si>
    <t>136205</t>
  </si>
  <si>
    <t>136206</t>
  </si>
  <si>
    <t>136207</t>
  </si>
  <si>
    <t>136208</t>
  </si>
  <si>
    <t>136209</t>
  </si>
  <si>
    <t>136210</t>
  </si>
  <si>
    <t>136301</t>
  </si>
  <si>
    <t>136302</t>
  </si>
  <si>
    <t>136303</t>
  </si>
  <si>
    <t>136304</t>
  </si>
  <si>
    <t>136305</t>
  </si>
  <si>
    <t>136306</t>
  </si>
  <si>
    <t>136307</t>
  </si>
  <si>
    <t>136308</t>
  </si>
  <si>
    <t>136309</t>
  </si>
  <si>
    <t>136310</t>
  </si>
  <si>
    <t>136401</t>
  </si>
  <si>
    <t>136402</t>
  </si>
  <si>
    <t>136403</t>
  </si>
  <si>
    <t>136404</t>
  </si>
  <si>
    <t>136405</t>
  </si>
  <si>
    <t>136406</t>
  </si>
  <si>
    <t>136407</t>
  </si>
  <si>
    <t>136408</t>
  </si>
  <si>
    <t>136409</t>
  </si>
  <si>
    <t>136410</t>
  </si>
  <si>
    <t>136499</t>
  </si>
  <si>
    <t>136501</t>
  </si>
  <si>
    <t>136502</t>
  </si>
  <si>
    <t>136503</t>
  </si>
  <si>
    <t>136504</t>
  </si>
  <si>
    <t>136505</t>
  </si>
  <si>
    <t>136506</t>
  </si>
  <si>
    <t>136507</t>
  </si>
  <si>
    <t>136508</t>
  </si>
  <si>
    <t>136509</t>
  </si>
  <si>
    <t>136510</t>
  </si>
  <si>
    <t>136599</t>
  </si>
  <si>
    <t>136499a</t>
  </si>
  <si>
    <t>136599a</t>
  </si>
  <si>
    <t>138501</t>
  </si>
  <si>
    <t>138502</t>
  </si>
  <si>
    <t>138503</t>
  </si>
  <si>
    <t>138504</t>
  </si>
  <si>
    <t>138505</t>
  </si>
  <si>
    <t>138506</t>
  </si>
  <si>
    <t>138507</t>
  </si>
  <si>
    <t>138508</t>
  </si>
  <si>
    <t>138509</t>
  </si>
  <si>
    <t>138510</t>
  </si>
  <si>
    <t>138601</t>
  </si>
  <si>
    <t>138602</t>
  </si>
  <si>
    <t>138603</t>
  </si>
  <si>
    <t>138604</t>
  </si>
  <si>
    <t>138605</t>
  </si>
  <si>
    <t>138606</t>
  </si>
  <si>
    <t>138607</t>
  </si>
  <si>
    <t>138608</t>
  </si>
  <si>
    <t>138609</t>
  </si>
  <si>
    <t>138610</t>
  </si>
  <si>
    <t>138701</t>
  </si>
  <si>
    <t>138702</t>
  </si>
  <si>
    <t>138703</t>
  </si>
  <si>
    <t>138704</t>
  </si>
  <si>
    <t>138705</t>
  </si>
  <si>
    <t>138706</t>
  </si>
  <si>
    <t>138707</t>
  </si>
  <si>
    <t>138708</t>
  </si>
  <si>
    <t>138709</t>
  </si>
  <si>
    <t>138710</t>
  </si>
  <si>
    <t>138801</t>
  </si>
  <si>
    <t>138802</t>
  </si>
  <si>
    <t>138803</t>
  </si>
  <si>
    <t>138804</t>
  </si>
  <si>
    <t>138805</t>
  </si>
  <si>
    <t>138806</t>
  </si>
  <si>
    <t>138807</t>
  </si>
  <si>
    <t>138808</t>
  </si>
  <si>
    <t>138809</t>
  </si>
  <si>
    <t>138810</t>
  </si>
  <si>
    <t>138899</t>
  </si>
  <si>
    <t>138901</t>
  </si>
  <si>
    <t>138902</t>
  </si>
  <si>
    <t>138903</t>
  </si>
  <si>
    <t>138904</t>
  </si>
  <si>
    <t>138905</t>
  </si>
  <si>
    <t>138906</t>
  </si>
  <si>
    <t>138907</t>
  </si>
  <si>
    <t>138908</t>
  </si>
  <si>
    <t>138909</t>
  </si>
  <si>
    <t>138910</t>
  </si>
  <si>
    <t>138999</t>
  </si>
  <si>
    <t>138899a</t>
  </si>
  <si>
    <t>138999a</t>
  </si>
  <si>
    <t>139001</t>
  </si>
  <si>
    <t>139002</t>
  </si>
  <si>
    <t>139003</t>
  </si>
  <si>
    <t>139004</t>
  </si>
  <si>
    <t>139005</t>
  </si>
  <si>
    <t>139006</t>
  </si>
  <si>
    <t>139007</t>
  </si>
  <si>
    <t>139008</t>
  </si>
  <si>
    <t>139009</t>
  </si>
  <si>
    <t>139010</t>
  </si>
  <si>
    <t>139101</t>
  </si>
  <si>
    <t>139102</t>
  </si>
  <si>
    <t>139103</t>
  </si>
  <si>
    <t>139104</t>
  </si>
  <si>
    <t>139105</t>
  </si>
  <si>
    <t>139106</t>
  </si>
  <si>
    <t>139107</t>
  </si>
  <si>
    <t>139108</t>
  </si>
  <si>
    <t>139109</t>
  </si>
  <si>
    <t>139110</t>
  </si>
  <si>
    <t>139201</t>
  </si>
  <si>
    <t>139202</t>
  </si>
  <si>
    <t>139203</t>
  </si>
  <si>
    <t>139204</t>
  </si>
  <si>
    <t>139205</t>
  </si>
  <si>
    <t>139206</t>
  </si>
  <si>
    <t>139207</t>
  </si>
  <si>
    <t>139208</t>
  </si>
  <si>
    <t>139209</t>
  </si>
  <si>
    <t>139210</t>
  </si>
  <si>
    <t>139301</t>
  </si>
  <si>
    <t>139302</t>
  </si>
  <si>
    <t>139303</t>
  </si>
  <si>
    <t>139304</t>
  </si>
  <si>
    <t>139305</t>
  </si>
  <si>
    <t>139306</t>
  </si>
  <si>
    <t>139307</t>
  </si>
  <si>
    <t>139308</t>
  </si>
  <si>
    <t>139309</t>
  </si>
  <si>
    <t>139310</t>
  </si>
  <si>
    <t>139399</t>
  </si>
  <si>
    <t>139401</t>
  </si>
  <si>
    <t>139402</t>
  </si>
  <si>
    <t>139403</t>
  </si>
  <si>
    <t>139404</t>
  </si>
  <si>
    <t>139405</t>
  </si>
  <si>
    <t>139406</t>
  </si>
  <si>
    <t>139407</t>
  </si>
  <si>
    <t>139408</t>
  </si>
  <si>
    <t>139409</t>
  </si>
  <si>
    <t>139410</t>
  </si>
  <si>
    <t>139499</t>
  </si>
  <si>
    <t>139399a</t>
  </si>
  <si>
    <t>139499a</t>
  </si>
  <si>
    <t>139501</t>
  </si>
  <si>
    <t>139502</t>
  </si>
  <si>
    <t>139503</t>
  </si>
  <si>
    <t>139504</t>
  </si>
  <si>
    <t>139505</t>
  </si>
  <si>
    <t>139506</t>
  </si>
  <si>
    <t>139507</t>
  </si>
  <si>
    <t>139508</t>
  </si>
  <si>
    <t>139509</t>
  </si>
  <si>
    <t>139510</t>
  </si>
  <si>
    <t>139601</t>
  </si>
  <si>
    <t>139602</t>
  </si>
  <si>
    <t>139603</t>
  </si>
  <si>
    <t>139604</t>
  </si>
  <si>
    <t>139605</t>
  </si>
  <si>
    <t>139606</t>
  </si>
  <si>
    <t>139607</t>
  </si>
  <si>
    <t>139608</t>
  </si>
  <si>
    <t>139609</t>
  </si>
  <si>
    <t>139610</t>
  </si>
  <si>
    <t>139701</t>
  </si>
  <si>
    <t>139702</t>
  </si>
  <si>
    <t>139703</t>
  </si>
  <si>
    <t>139704</t>
  </si>
  <si>
    <t>139705</t>
  </si>
  <si>
    <t>139706</t>
  </si>
  <si>
    <t>139707</t>
  </si>
  <si>
    <t>139708</t>
  </si>
  <si>
    <t>139709</t>
  </si>
  <si>
    <t>139710</t>
  </si>
  <si>
    <t>139801</t>
  </si>
  <si>
    <t>139802</t>
  </si>
  <si>
    <t>139803</t>
  </si>
  <si>
    <t>139804</t>
  </si>
  <si>
    <t>139805</t>
  </si>
  <si>
    <t>139806</t>
  </si>
  <si>
    <t>139807</t>
  </si>
  <si>
    <t>139808</t>
  </si>
  <si>
    <t>139809</t>
  </si>
  <si>
    <t>139810</t>
  </si>
  <si>
    <t>139899</t>
  </si>
  <si>
    <t>139901</t>
  </si>
  <si>
    <t>139902</t>
  </si>
  <si>
    <t>139903</t>
  </si>
  <si>
    <t>139904</t>
  </si>
  <si>
    <t>139905</t>
  </si>
  <si>
    <t>139906</t>
  </si>
  <si>
    <t>139907</t>
  </si>
  <si>
    <t>139908</t>
  </si>
  <si>
    <t>139909</t>
  </si>
  <si>
    <t>139910</t>
  </si>
  <si>
    <t>139999</t>
  </si>
  <si>
    <t>139899a</t>
  </si>
  <si>
    <t>139999a</t>
  </si>
  <si>
    <t>143001</t>
  </si>
  <si>
    <t>143002</t>
  </si>
  <si>
    <t>143003</t>
  </si>
  <si>
    <t>143004</t>
  </si>
  <si>
    <t>143005</t>
  </si>
  <si>
    <t>143006</t>
  </si>
  <si>
    <t>143007</t>
  </si>
  <si>
    <t>143008</t>
  </si>
  <si>
    <t>143009</t>
  </si>
  <si>
    <t>143010</t>
  </si>
  <si>
    <t>143011</t>
  </si>
  <si>
    <t>143012</t>
  </si>
  <si>
    <t>143015</t>
  </si>
  <si>
    <t>143016</t>
  </si>
  <si>
    <t>143017</t>
  </si>
  <si>
    <t>143018</t>
  </si>
  <si>
    <t>143019</t>
  </si>
  <si>
    <t>143020</t>
  </si>
  <si>
    <t>143021</t>
  </si>
  <si>
    <t>143023</t>
  </si>
  <si>
    <t>143024</t>
  </si>
  <si>
    <t>143025</t>
  </si>
  <si>
    <t>143026</t>
  </si>
  <si>
    <t>143027</t>
  </si>
  <si>
    <t>143028</t>
  </si>
  <si>
    <t>143029</t>
  </si>
  <si>
    <t>143030</t>
  </si>
  <si>
    <t>143031</t>
  </si>
  <si>
    <t>143032</t>
  </si>
  <si>
    <t>143033</t>
  </si>
  <si>
    <t>143037</t>
  </si>
  <si>
    <t>143040</t>
  </si>
  <si>
    <t>143043</t>
  </si>
  <si>
    <t>143044</t>
  </si>
  <si>
    <t>143045</t>
  </si>
  <si>
    <t>143046</t>
  </si>
  <si>
    <t>143047</t>
  </si>
  <si>
    <t>143048</t>
  </si>
  <si>
    <t>143049</t>
  </si>
  <si>
    <t>143051</t>
  </si>
  <si>
    <t>143052</t>
  </si>
  <si>
    <t>143054</t>
  </si>
  <si>
    <t>143055</t>
  </si>
  <si>
    <t>143056</t>
  </si>
  <si>
    <t>143057</t>
  </si>
  <si>
    <t>143058</t>
  </si>
  <si>
    <t>143059</t>
  </si>
  <si>
    <t>143059a</t>
  </si>
  <si>
    <t>143060</t>
  </si>
  <si>
    <t>143060a</t>
  </si>
  <si>
    <t>143061</t>
  </si>
  <si>
    <t>143061a</t>
  </si>
  <si>
    <t>143099</t>
  </si>
  <si>
    <t>143430</t>
  </si>
  <si>
    <t>150101</t>
  </si>
  <si>
    <t>150201</t>
  </si>
  <si>
    <t>162001</t>
  </si>
  <si>
    <t>162002</t>
  </si>
  <si>
    <t>162003</t>
  </si>
  <si>
    <t>162004</t>
  </si>
  <si>
    <t>162005</t>
  </si>
  <si>
    <t>162006</t>
  </si>
  <si>
    <t>162007</t>
  </si>
  <si>
    <t>162008</t>
  </si>
  <si>
    <t>162009</t>
  </si>
  <si>
    <t>162010</t>
  </si>
  <si>
    <t>162011</t>
  </si>
  <si>
    <t>162012</t>
  </si>
  <si>
    <t>162013</t>
  </si>
  <si>
    <t>162014</t>
  </si>
  <si>
    <t>162015</t>
  </si>
  <si>
    <t>162016</t>
  </si>
  <si>
    <t>310001</t>
  </si>
  <si>
    <t>310002</t>
  </si>
  <si>
    <t>310003</t>
  </si>
  <si>
    <t>310005</t>
  </si>
  <si>
    <t>310006</t>
  </si>
  <si>
    <t>310007</t>
  </si>
  <si>
    <t>310008</t>
  </si>
  <si>
    <t>310009</t>
  </si>
  <si>
    <t>310010</t>
  </si>
  <si>
    <t>310021</t>
  </si>
  <si>
    <t>310022</t>
  </si>
  <si>
    <t>310023</t>
  </si>
  <si>
    <t>310024</t>
  </si>
  <si>
    <t>310025</t>
  </si>
  <si>
    <t>310026</t>
  </si>
  <si>
    <t>310027</t>
  </si>
  <si>
    <t>310028</t>
  </si>
  <si>
    <t>310029</t>
  </si>
  <si>
    <t>310030</t>
  </si>
  <si>
    <t>310031</t>
  </si>
  <si>
    <t>310032</t>
  </si>
  <si>
    <t>310033</t>
  </si>
  <si>
    <t>310017</t>
  </si>
  <si>
    <t>310018</t>
  </si>
  <si>
    <t>310019</t>
  </si>
  <si>
    <t>310020</t>
  </si>
  <si>
    <t>310083</t>
  </si>
  <si>
    <t>310101</t>
  </si>
  <si>
    <t>310102</t>
  </si>
  <si>
    <t>310103</t>
  </si>
  <si>
    <t>310104</t>
  </si>
  <si>
    <t>310105</t>
  </si>
  <si>
    <t>310106</t>
  </si>
  <si>
    <t>310107</t>
  </si>
  <si>
    <t>310108</t>
  </si>
  <si>
    <t>310109</t>
  </si>
  <si>
    <t>310110</t>
  </si>
  <si>
    <t>310111</t>
  </si>
  <si>
    <t>310036</t>
  </si>
  <si>
    <t>310037</t>
  </si>
  <si>
    <t>310038</t>
  </si>
  <si>
    <t>310039</t>
  </si>
  <si>
    <t>310040</t>
  </si>
  <si>
    <t>310041</t>
  </si>
  <si>
    <t>310113</t>
  </si>
  <si>
    <t>310114</t>
  </si>
  <si>
    <t>310043</t>
  </si>
  <si>
    <t>310045</t>
  </si>
  <si>
    <t>310051</t>
  </si>
  <si>
    <t>310052</t>
  </si>
  <si>
    <t>310053</t>
  </si>
  <si>
    <t>310054</t>
  </si>
  <si>
    <t>310055</t>
  </si>
  <si>
    <t>310062</t>
  </si>
  <si>
    <t>310064</t>
  </si>
  <si>
    <t>310065</t>
  </si>
  <si>
    <t>310066</t>
  </si>
  <si>
    <t>310067</t>
  </si>
  <si>
    <t>310068</t>
  </si>
  <si>
    <t>310069</t>
  </si>
  <si>
    <t>410001</t>
  </si>
  <si>
    <t>410002a</t>
  </si>
  <si>
    <t>410003a</t>
  </si>
  <si>
    <t>410004a</t>
  </si>
  <si>
    <t>410005a</t>
  </si>
  <si>
    <t>410006a</t>
  </si>
  <si>
    <t>410002</t>
  </si>
  <si>
    <t>410003</t>
  </si>
  <si>
    <t>410004</t>
  </si>
  <si>
    <t>410005</t>
  </si>
  <si>
    <t>410006</t>
  </si>
  <si>
    <t>410007</t>
  </si>
  <si>
    <t>410008</t>
  </si>
  <si>
    <t>330001</t>
  </si>
  <si>
    <t>330002</t>
  </si>
  <si>
    <t>330003</t>
  </si>
  <si>
    <t>330004</t>
  </si>
  <si>
    <t>330005</t>
  </si>
  <si>
    <t>330006</t>
  </si>
  <si>
    <t>330007</t>
  </si>
  <si>
    <t>330008</t>
  </si>
  <si>
    <t>330009</t>
  </si>
  <si>
    <t>330035</t>
  </si>
  <si>
    <t>330058</t>
  </si>
  <si>
    <t>330059</t>
  </si>
  <si>
    <t>330060</t>
  </si>
  <si>
    <t>330061</t>
  </si>
  <si>
    <t>330062</t>
  </si>
  <si>
    <t>330063</t>
  </si>
  <si>
    <t>330064</t>
  </si>
  <si>
    <t>330065</t>
  </si>
  <si>
    <t>330066</t>
  </si>
  <si>
    <t>330067</t>
  </si>
  <si>
    <t>330068</t>
  </si>
  <si>
    <t>330069</t>
  </si>
  <si>
    <t>330069a</t>
  </si>
  <si>
    <t>330048</t>
  </si>
  <si>
    <t>330049</t>
  </si>
  <si>
    <t>330050</t>
  </si>
  <si>
    <t>330051</t>
  </si>
  <si>
    <t>330052</t>
  </si>
  <si>
    <t>330053</t>
  </si>
  <si>
    <t>330054</t>
  </si>
  <si>
    <t>330055</t>
  </si>
  <si>
    <t>330056</t>
  </si>
  <si>
    <t>330070</t>
  </si>
  <si>
    <t>330071</t>
  </si>
  <si>
    <t>320103</t>
  </si>
  <si>
    <t>320104</t>
  </si>
  <si>
    <t>320105</t>
  </si>
  <si>
    <t>320106</t>
  </si>
  <si>
    <t>320107</t>
  </si>
  <si>
    <t>320203</t>
  </si>
  <si>
    <t>320204</t>
  </si>
  <si>
    <t>320205</t>
  </si>
  <si>
    <t>320206</t>
  </si>
  <si>
    <t>320207</t>
  </si>
  <si>
    <t>342101</t>
  </si>
  <si>
    <t>341801</t>
  </si>
  <si>
    <t>342201</t>
  </si>
  <si>
    <t>341901</t>
  </si>
  <si>
    <t>341902</t>
  </si>
  <si>
    <t>342001</t>
  </si>
  <si>
    <t>342002</t>
  </si>
  <si>
    <t>342003</t>
  </si>
  <si>
    <t>342004</t>
  </si>
  <si>
    <t>342005</t>
  </si>
  <si>
    <t>342006</t>
  </si>
  <si>
    <t>342007</t>
  </si>
  <si>
    <t>342301</t>
  </si>
  <si>
    <t>342401</t>
  </si>
  <si>
    <t>370001</t>
  </si>
  <si>
    <t>370002</t>
  </si>
  <si>
    <t>370003</t>
  </si>
  <si>
    <t>370004</t>
  </si>
  <si>
    <t>370076</t>
  </si>
  <si>
    <t>370077</t>
  </si>
  <si>
    <t>370006</t>
  </si>
  <si>
    <t>370013</t>
  </si>
  <si>
    <t>370014</t>
  </si>
  <si>
    <t>370015</t>
  </si>
  <si>
    <t>370016</t>
  </si>
  <si>
    <t>370017</t>
  </si>
  <si>
    <t>370018</t>
  </si>
  <si>
    <t>370019</t>
  </si>
  <si>
    <t>370023</t>
  </si>
  <si>
    <t>370025</t>
  </si>
  <si>
    <t>370030</t>
  </si>
  <si>
    <t>370031</t>
  </si>
  <si>
    <t>370032</t>
  </si>
  <si>
    <t>370035</t>
  </si>
  <si>
    <t>370036</t>
  </si>
  <si>
    <t>370061</t>
  </si>
  <si>
    <t>370068</t>
  </si>
  <si>
    <t>370069</t>
  </si>
  <si>
    <t>370070</t>
  </si>
  <si>
    <t>370078</t>
  </si>
  <si>
    <t>370075</t>
  </si>
  <si>
    <t>370075a</t>
  </si>
  <si>
    <t>370125</t>
  </si>
  <si>
    <t>370126</t>
  </si>
  <si>
    <t>370127</t>
  </si>
  <si>
    <t>370128</t>
  </si>
  <si>
    <t>370129</t>
  </si>
  <si>
    <t>370130</t>
  </si>
  <si>
    <t>370131</t>
  </si>
  <si>
    <t>370132</t>
  </si>
  <si>
    <t>370133</t>
  </si>
  <si>
    <t>370134</t>
  </si>
  <si>
    <t>370135</t>
  </si>
  <si>
    <t>370136</t>
  </si>
  <si>
    <t>370137</t>
  </si>
  <si>
    <t>370138</t>
  </si>
  <si>
    <t>370152</t>
  </si>
  <si>
    <t>370153</t>
  </si>
  <si>
    <t>370139</t>
  </si>
  <si>
    <t>370139a</t>
  </si>
  <si>
    <t>370108</t>
  </si>
  <si>
    <t>370109</t>
  </si>
  <si>
    <t>370110</t>
  </si>
  <si>
    <t>370111</t>
  </si>
  <si>
    <t>370112</t>
  </si>
  <si>
    <t>370113</t>
  </si>
  <si>
    <t>370114</t>
  </si>
  <si>
    <t>370115</t>
  </si>
  <si>
    <t>370115a</t>
  </si>
  <si>
    <t>370116</t>
  </si>
  <si>
    <t>370117</t>
  </si>
  <si>
    <t>370118</t>
  </si>
  <si>
    <t>370119</t>
  </si>
  <si>
    <t>370120</t>
  </si>
  <si>
    <t>370121</t>
  </si>
  <si>
    <t>370122</t>
  </si>
  <si>
    <t>370123</t>
  </si>
  <si>
    <t>370124</t>
  </si>
  <si>
    <t>370140</t>
  </si>
  <si>
    <t>370141</t>
  </si>
  <si>
    <t>370142</t>
  </si>
  <si>
    <t>370143</t>
  </si>
  <si>
    <t>370144</t>
  </si>
  <si>
    <t>370145</t>
  </si>
  <si>
    <t>370146</t>
  </si>
  <si>
    <t>370147</t>
  </si>
  <si>
    <t>370148</t>
  </si>
  <si>
    <t>370149</t>
  </si>
  <si>
    <t>370150</t>
  </si>
  <si>
    <t>370151</t>
  </si>
  <si>
    <t>400001</t>
  </si>
  <si>
    <t>400101a</t>
  </si>
  <si>
    <t>400102a</t>
  </si>
  <si>
    <t>400103a</t>
  </si>
  <si>
    <t>400101</t>
  </si>
  <si>
    <t>400102</t>
  </si>
  <si>
    <t>400103</t>
  </si>
  <si>
    <t>400201</t>
  </si>
  <si>
    <t>400202</t>
  </si>
  <si>
    <t>400203</t>
  </si>
  <si>
    <t>350001</t>
  </si>
  <si>
    <t>350013</t>
  </si>
  <si>
    <t>350014</t>
  </si>
  <si>
    <t>350015</t>
  </si>
  <si>
    <t>350016</t>
  </si>
  <si>
    <t>350017</t>
  </si>
  <si>
    <t>350018</t>
  </si>
  <si>
    <t>350019</t>
  </si>
  <si>
    <t>350020</t>
  </si>
  <si>
    <t>350029</t>
  </si>
  <si>
    <t>350030</t>
  </si>
  <si>
    <t>350031</t>
  </si>
  <si>
    <t>350032</t>
  </si>
  <si>
    <t>350033</t>
  </si>
  <si>
    <t>350034</t>
  </si>
  <si>
    <t>350035</t>
  </si>
  <si>
    <t>350036</t>
  </si>
  <si>
    <t>350037</t>
  </si>
  <si>
    <t>350038</t>
  </si>
  <si>
    <t>350039</t>
  </si>
  <si>
    <t>350040</t>
  </si>
  <si>
    <t>350041</t>
  </si>
  <si>
    <t>350042</t>
  </si>
  <si>
    <t>350043</t>
  </si>
  <si>
    <t>350044</t>
  </si>
  <si>
    <t>350044a</t>
  </si>
  <si>
    <t>350045</t>
  </si>
  <si>
    <t>350046</t>
  </si>
  <si>
    <r>
      <t xml:space="preserve">Sulit selepas data diisi
</t>
    </r>
    <r>
      <rPr>
        <i/>
        <sz val="9"/>
        <rFont val="Arial"/>
        <family val="2"/>
      </rPr>
      <t>Confidential when filled with data</t>
    </r>
  </si>
  <si>
    <r>
      <t xml:space="preserve">PETROLEUM DAN GAS ASLI
</t>
    </r>
    <r>
      <rPr>
        <i/>
        <sz val="10"/>
        <rFont val="Arial"/>
        <family val="2"/>
      </rPr>
      <t>PETROLEUM AND NATURAL GAS</t>
    </r>
  </si>
  <si>
    <r>
      <t xml:space="preserve">   </t>
    </r>
    <r>
      <rPr>
        <b/>
        <sz val="9"/>
        <rFont val="Arial"/>
        <family val="2"/>
      </rPr>
      <t xml:space="preserve"> Sila buat satu salinan untuk rekod tuan</t>
    </r>
    <r>
      <rPr>
        <sz val="9"/>
        <rFont val="Arial"/>
        <family val="2"/>
      </rPr>
      <t xml:space="preserve">
      </t>
    </r>
    <r>
      <rPr>
        <i/>
        <sz val="9"/>
        <rFont val="Arial"/>
        <family val="2"/>
      </rPr>
      <t>Please make a copy for your record</t>
    </r>
  </si>
  <si>
    <r>
      <rPr>
        <b/>
        <sz val="10"/>
        <rFont val="Arial"/>
        <family val="2"/>
      </rPr>
      <t>TAHUN RUJUKAN 2025</t>
    </r>
    <r>
      <rPr>
        <b/>
        <sz val="9"/>
        <rFont val="Arial"/>
        <family val="2"/>
      </rPr>
      <t xml:space="preserve">
</t>
    </r>
    <r>
      <rPr>
        <i/>
        <sz val="9"/>
        <rFont val="Arial"/>
        <family val="2"/>
      </rPr>
      <t>REFERENCE YEAR 2025</t>
    </r>
  </si>
  <si>
    <t>NG</t>
  </si>
  <si>
    <t>NO. BATCH</t>
  </si>
  <si>
    <t>BIL</t>
  </si>
  <si>
    <t>JABATAN PERANGKAAN MALAYSIA</t>
  </si>
  <si>
    <t>DEPARTMENT OF STATISTICS MALAYSIA</t>
  </si>
  <si>
    <t>www.dosm.gov.my</t>
  </si>
  <si>
    <t>BANCI EKONOMI 2026</t>
  </si>
  <si>
    <t>ECONOMIC CENSUS 2026</t>
  </si>
  <si>
    <t>Sila kembalikan soal selidik dalam masa 30 hari</t>
  </si>
  <si>
    <r>
      <rPr>
        <b/>
        <sz val="9"/>
        <rFont val="Arial"/>
        <family val="2"/>
      </rPr>
      <t>KEGUNAAN PEJABAT</t>
    </r>
    <r>
      <rPr>
        <sz val="9"/>
        <rFont val="Arial"/>
        <family val="2"/>
      </rPr>
      <t xml:space="preserve"> / OFFICE USE</t>
    </r>
  </si>
  <si>
    <t>Please return the questionnaire within 30 days</t>
  </si>
  <si>
    <r>
      <rPr>
        <b/>
        <sz val="9"/>
        <rFont val="Arial"/>
        <family val="2"/>
      </rPr>
      <t>Nombor Siri /</t>
    </r>
    <r>
      <rPr>
        <i/>
        <sz val="9"/>
        <rFont val="Arial"/>
        <family val="2"/>
      </rPr>
      <t xml:space="preserve"> Serial Number</t>
    </r>
  </si>
  <si>
    <r>
      <rPr>
        <b/>
        <sz val="9"/>
        <rFont val="Arial"/>
        <family val="2"/>
      </rPr>
      <t>PENGAKUAN</t>
    </r>
    <r>
      <rPr>
        <sz val="9"/>
        <rFont val="Arial"/>
        <family val="2"/>
      </rPr>
      <t xml:space="preserve"> / </t>
    </r>
    <r>
      <rPr>
        <i/>
        <sz val="9"/>
        <rFont val="Arial"/>
        <family val="2"/>
      </rPr>
      <t>DECLARATION</t>
    </r>
    <r>
      <rPr>
        <sz val="9"/>
        <rFont val="Arial"/>
        <family val="2"/>
      </rPr>
      <t xml:space="preserve"> :</t>
    </r>
  </si>
  <si>
    <t>Nama :</t>
  </si>
  <si>
    <t xml:space="preserve">     Dengan ini saya mengesahkan bahawa maklumat yang diberi adalah</t>
  </si>
  <si>
    <t xml:space="preserve">     lengkap dan betul sepanjang pengetahuan dan kepercayaan saya.</t>
  </si>
  <si>
    <t xml:space="preserve">     I hereby declare that the information given in this return is complete and correct</t>
  </si>
  <si>
    <t xml:space="preserve">     to the best of my knowledge and belief</t>
  </si>
  <si>
    <t>a.</t>
  </si>
  <si>
    <t>Jabatan Perangkaan Malaysia sedang melaksanakan Banci Ekonomi 2026 (bagi tahun rujukan 2025).</t>
  </si>
  <si>
    <t>b.</t>
  </si>
  <si>
    <t>Tujuan utama ialah untuk menyediakan maklumat agregat dan profil sektor ini yang diperlukan oleh kerajaan bagi membentuk program dan polisi ekonomi di peringkat nasional.</t>
  </si>
  <si>
    <t>c.</t>
  </si>
  <si>
    <t>Maklumat yang dikumpul adalah mengikut peruntukan di bawah Akta Perangkaan 1965 (Disemak - 1989). Seksyen 5 di bawah Akta ini menghendaki mana-mana pertubuhan yang beroperasi di Malaysia untuk memberikan maklumat sebenar atau anggaran terbaik kepada Jabatan. Mengikut Akta ini, kandungan soal selidik pertubuhan yang diterima adalah SULIT dan tidak boleh dihebahkan kepada sesiapa atau mana-mana institusi di luar Jabatan ini. Sementara itu, Seksyen 7 di bawah Akta yang sama memperuntukkan denda kepada responden yang gagal memberi kerjasama kepada penyiasatan yang dijalankan.</t>
  </si>
  <si>
    <t>d.</t>
  </si>
  <si>
    <t>Tuan diminta melaporkan butir-butir yang berkaitan dengan pertubuhan ini seperti tercatat di atas dan mengembalikan soal selidik yang lengkap ke Jabatan ini.</t>
  </si>
  <si>
    <t>The Department of Statistics, Malaysia is conducting the Economic Census 2026 (for reference year 2025).</t>
  </si>
  <si>
    <t>The main objective is to provide aggregated information and profile of the sectors required by the government to formulate national economic programmes and policies.</t>
  </si>
  <si>
    <r>
      <rPr>
        <i/>
        <sz val="8"/>
        <rFont val="Arial"/>
        <family val="2"/>
      </rPr>
      <t xml:space="preserve">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establishments / individual returns are </t>
    </r>
    <r>
      <rPr>
        <b/>
        <i/>
        <sz val="8"/>
        <rFont val="Arial"/>
        <family val="2"/>
      </rPr>
      <t>CONFIDENTIAL</t>
    </r>
    <r>
      <rPr>
        <i/>
        <sz val="8"/>
        <rFont val="Arial"/>
        <family val="2"/>
      </rPr>
      <t xml:space="preserve"> and will not be divulged to any person or institution outside this Department. Meanwhile, Section 7 under the same Act provides the penalty to the respondent that could not comply to the survey undertaken.</t>
    </r>
  </si>
  <si>
    <t>You are requested to provide information related to this establishment as stated above and return the completed questionnaire to the Department.</t>
  </si>
  <si>
    <t>DATO' SRI DR. MOHD UZIR MAHIDIN</t>
  </si>
  <si>
    <t>KETUA PERANGKAWAN MALAYSIA</t>
  </si>
  <si>
    <r>
      <rPr>
        <b/>
        <sz val="9"/>
        <rFont val="Arial"/>
        <family val="2"/>
      </rPr>
      <t>Tarikh</t>
    </r>
    <r>
      <rPr>
        <sz val="9"/>
        <rFont val="Arial"/>
        <family val="2"/>
      </rPr>
      <t xml:space="preserve"> / </t>
    </r>
    <r>
      <rPr>
        <i/>
        <sz val="9"/>
        <rFont val="Arial"/>
        <family val="2"/>
      </rPr>
      <t>Date :</t>
    </r>
  </si>
  <si>
    <t>CHIEF STATISTICIAN, MALAYSIA</t>
  </si>
  <si>
    <r>
      <t xml:space="preserve">Kerjasama tuan dalam menjayakan Banci ini amatlah dihargai / </t>
    </r>
    <r>
      <rPr>
        <i/>
        <sz val="8"/>
        <rFont val="Arial"/>
        <family val="2"/>
      </rPr>
      <t>Your cooperation in ensuring the success of this Census is vey much appreciated</t>
    </r>
  </si>
  <si>
    <r>
      <rPr>
        <b/>
        <sz val="8"/>
        <rFont val="Arial"/>
        <family val="2"/>
      </rPr>
      <t>Soal selidik ini akan diproses menggunakan teknologi ICR (</t>
    </r>
    <r>
      <rPr>
        <b/>
        <i/>
        <sz val="8"/>
        <rFont val="Arial"/>
        <family val="2"/>
      </rPr>
      <t>Intelligent Character Recognition</t>
    </r>
    <r>
      <rPr>
        <b/>
        <sz val="8"/>
        <rFont val="Arial"/>
        <family val="2"/>
      </rPr>
      <t>).</t>
    </r>
  </si>
  <si>
    <r>
      <rPr>
        <b/>
        <sz val="8"/>
        <rFont val="Arial"/>
        <family val="2"/>
      </rPr>
      <t xml:space="preserve">Sila JANGAN LIPAT dan gunakan </t>
    </r>
    <r>
      <rPr>
        <b/>
        <u/>
        <sz val="8"/>
        <rFont val="Arial"/>
        <family val="2"/>
      </rPr>
      <t>pen bulat HITAM</t>
    </r>
    <r>
      <rPr>
        <b/>
        <sz val="8"/>
        <rFont val="Arial"/>
        <family val="2"/>
      </rPr>
      <t xml:space="preserve"> </t>
    </r>
    <r>
      <rPr>
        <b/>
        <sz val="8"/>
        <rFont val="Arial"/>
        <family val="2"/>
      </rPr>
      <t>semasa melengkapkan soal selidik ini.</t>
    </r>
  </si>
  <si>
    <t>This questionnaire will be processed using ICR technology (Intelligent Character Recognition).</t>
  </si>
  <si>
    <r>
      <rPr>
        <i/>
        <sz val="8"/>
        <rFont val="Arial"/>
        <family val="2"/>
      </rPr>
      <t xml:space="preserve">Please </t>
    </r>
    <r>
      <rPr>
        <b/>
        <i/>
        <sz val="8"/>
        <rFont val="Arial"/>
        <family val="2"/>
      </rPr>
      <t>DO NOT FOLD</t>
    </r>
    <r>
      <rPr>
        <i/>
        <sz val="8"/>
        <rFont val="Arial"/>
        <family val="2"/>
      </rPr>
      <t xml:space="preserve"> and use </t>
    </r>
    <r>
      <rPr>
        <b/>
        <i/>
        <u/>
        <sz val="8"/>
        <rFont val="Arial"/>
        <family val="2"/>
      </rPr>
      <t xml:space="preserve">BLACK ball pen </t>
    </r>
    <r>
      <rPr>
        <i/>
        <sz val="8"/>
        <rFont val="Arial"/>
        <family val="2"/>
      </rPr>
      <t>when completing this questionnaire.</t>
    </r>
  </si>
  <si>
    <r>
      <rPr>
        <b/>
        <sz val="8"/>
        <rFont val="Arial"/>
        <family val="2"/>
      </rPr>
      <t xml:space="preserve">Muat turun soal selidik boleh dibuat melalui </t>
    </r>
    <r>
      <rPr>
        <b/>
        <u/>
        <sz val="8"/>
        <rFont val="Arial"/>
        <family val="2"/>
      </rPr>
      <t>www.dosm.gov.my</t>
    </r>
    <r>
      <rPr>
        <b/>
        <sz val="8"/>
        <rFont val="Arial"/>
        <family val="2"/>
      </rPr>
      <t xml:space="preserve">. Tulis dengan kemas di dalam kotak menggunakan </t>
    </r>
    <r>
      <rPr>
        <b/>
        <u/>
        <sz val="8"/>
        <rFont val="Arial"/>
        <family val="2"/>
      </rPr>
      <t>HURUF BESAR</t>
    </r>
    <r>
      <rPr>
        <b/>
        <sz val="8"/>
        <rFont val="Arial"/>
        <family val="2"/>
      </rPr>
      <t xml:space="preserve"> atau tanda (X) pada kotak yang berkenaan</t>
    </r>
  </si>
  <si>
    <r>
      <rPr>
        <i/>
        <sz val="8"/>
        <rFont val="Arial"/>
        <family val="2"/>
      </rPr>
      <t xml:space="preserve">Downloading of the questionnaire can be made through </t>
    </r>
    <r>
      <rPr>
        <b/>
        <u/>
        <sz val="8"/>
        <rFont val="Arial"/>
        <family val="2"/>
      </rPr>
      <t>www.dosm.gov.my</t>
    </r>
    <r>
      <rPr>
        <i/>
        <sz val="8"/>
        <rFont val="Arial"/>
        <family val="2"/>
      </rPr>
      <t xml:space="preserve">. Write neatly within the boxes using </t>
    </r>
    <r>
      <rPr>
        <b/>
        <i/>
        <u/>
        <sz val="8"/>
        <rFont val="Arial"/>
        <family val="2"/>
      </rPr>
      <t xml:space="preserve">CAPITAL LETTER </t>
    </r>
    <r>
      <rPr>
        <i/>
        <sz val="8"/>
        <rFont val="Arial"/>
        <family val="2"/>
      </rPr>
      <t>or mark (X) in the appropriate box.</t>
    </r>
  </si>
  <si>
    <t xml:space="preserve"> </t>
  </si>
  <si>
    <t xml:space="preserve">BE2022/O&amp;G   21072021   </t>
  </si>
  <si>
    <t>DEPARTMENT OF STATISTICS, MALAYSIA</t>
  </si>
  <si>
    <t>BANCI EKONOMI 2022</t>
  </si>
  <si>
    <t>ECONOMIC CENSUS 2022</t>
  </si>
  <si>
    <r>
      <t xml:space="preserve">KEGUNAAN PEJABAT / </t>
    </r>
    <r>
      <rPr>
        <i/>
        <sz val="9.5"/>
        <rFont val="Arial"/>
        <family val="2"/>
      </rPr>
      <t>OFFICE USE</t>
    </r>
  </si>
  <si>
    <r>
      <t>Nombor Siri /</t>
    </r>
    <r>
      <rPr>
        <i/>
        <sz val="9"/>
        <rFont val="Arial"/>
        <family val="2"/>
      </rPr>
      <t xml:space="preserve"> Serial Number</t>
    </r>
  </si>
  <si>
    <r>
      <rPr>
        <b/>
        <sz val="9.5"/>
        <rFont val="Arial"/>
        <family val="2"/>
      </rPr>
      <t>PENGAKUAN</t>
    </r>
    <r>
      <rPr>
        <sz val="9.5"/>
        <rFont val="Arial"/>
        <family val="2"/>
      </rPr>
      <t xml:space="preserve"> / </t>
    </r>
    <r>
      <rPr>
        <i/>
        <sz val="9.5"/>
        <rFont val="Arial"/>
        <family val="2"/>
      </rPr>
      <t>DECLARATION</t>
    </r>
    <r>
      <rPr>
        <sz val="9.5"/>
        <rFont val="Arial"/>
        <family val="2"/>
      </rPr>
      <t xml:space="preserve"> :</t>
    </r>
  </si>
  <si>
    <t xml:space="preserve">Dengan ini saya mengesahkan bahawa maklumat yang diberi adalah </t>
  </si>
  <si>
    <t>lengkap dan betul sepanjang pengetahuan dan kepercayaan saya.</t>
  </si>
  <si>
    <t xml:space="preserve">I hereby declare that the information given in this return is complete and </t>
  </si>
  <si>
    <t>correct to the best of my knowledge and belief.</t>
  </si>
  <si>
    <r>
      <t xml:space="preserve">MAKLUMAN AM </t>
    </r>
    <r>
      <rPr>
        <sz val="10"/>
        <color rgb="FF000000"/>
        <rFont val="Arial"/>
        <family val="2"/>
      </rPr>
      <t xml:space="preserve">/ </t>
    </r>
    <r>
      <rPr>
        <i/>
        <sz val="10"/>
        <color rgb="FF000000"/>
        <rFont val="Arial"/>
        <family val="2"/>
      </rPr>
      <t>GENERAL INFORMATION</t>
    </r>
  </si>
  <si>
    <t xml:space="preserve">Jabatan Perangkaan Malaysia sedang melaksanakan Banci Ekonomi 2021 (bagi tahun rujukan 2020). </t>
  </si>
  <si>
    <t>Maklumat yang dikumpul adalah mengikut peruntukan di bawah Akta Perangkaan 1965 (Disemak - 1989). Seksyen 5 di bawah Akta ini menghendaki mana-mana pertubuhan yang beroperasi di Malaysia untuk memberikan maklumat sebenar atau anggaran terbaik kepada Jabatan. Mengikut Akta ini, kandungan soal selidik pertubuhan / individu yang diterima adalah SULIT dan tidak boleh dihebahkan kepada sesiapa atau mana-mana institusi di luar Jabatan ini. Sementara itu, Seksyen 7 di bawah Akta yang sama menyatakan bahawa responden boleh dikenakan denda sekiranya gagal memberi maklumat yang diperlukan.</t>
  </si>
  <si>
    <t>Tuan diminta melaporkan butir-butir yang berkaitan dengan pertubuhan tuan seperti tercatat di atas dan mengembalikan soal selidik yang lengkap ke Jabatan ini.</t>
  </si>
  <si>
    <t>e.</t>
  </si>
  <si>
    <t>Sekiranya pertubuhan tuan tidak beroperasi dalam tahun rujukan 2021, sila kembalikan soal selidik dengan pengisian 1.3.1 sahaja ke Jabatan ini.</t>
  </si>
  <si>
    <t>The Department of Statistics, Malaysia is conducting the Economic Census 2021 (for reference year 2020).</t>
  </si>
  <si>
    <r>
      <t xml:space="preserve">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establishments / individual returns are </t>
    </r>
    <r>
      <rPr>
        <b/>
        <i/>
        <sz val="8.5"/>
        <rFont val="Arial"/>
        <family val="2"/>
      </rPr>
      <t>CONFIDENTIAL</t>
    </r>
    <r>
      <rPr>
        <i/>
        <sz val="8.5"/>
        <rFont val="Arial"/>
        <family val="2"/>
      </rPr>
      <t xml:space="preserve"> and will not be divulged to any person or institution outside this Department. Meanwhile, Section 7 under the same Act provides a penalty should the respondent failed to furnish the required information.</t>
    </r>
  </si>
  <si>
    <t>You are requested to provide information related to your establishment as stated above and return the completed questionnaire to the Department.</t>
  </si>
  <si>
    <t>If your establishment was not in operation during the reference year 2021, please return the questionnaire with 1.3.1 only to the Department.</t>
  </si>
  <si>
    <r>
      <t>Tarikh</t>
    </r>
    <r>
      <rPr>
        <sz val="9"/>
        <rFont val="Arial"/>
        <family val="2"/>
      </rPr>
      <t xml:space="preserve"> / </t>
    </r>
    <r>
      <rPr>
        <i/>
        <sz val="9"/>
        <rFont val="Arial"/>
        <family val="2"/>
      </rPr>
      <t>Date :</t>
    </r>
  </si>
  <si>
    <r>
      <t xml:space="preserve">Kerjasama tuan dalam menjayakan banci ini amatlah dihargai / </t>
    </r>
    <r>
      <rPr>
        <i/>
        <sz val="8.5"/>
        <rFont val="Arial"/>
        <family val="2"/>
      </rPr>
      <t>Your cooperation in ensuring the success of this census is vey much appreciated</t>
    </r>
  </si>
  <si>
    <r>
      <t>Soal selidik ini akan diproses menggunakan teknologi ICR (</t>
    </r>
    <r>
      <rPr>
        <b/>
        <i/>
        <sz val="8.5"/>
        <rFont val="Arial"/>
        <family val="2"/>
      </rPr>
      <t>Intelligent Character Recognition</t>
    </r>
    <r>
      <rPr>
        <b/>
        <sz val="8.5"/>
        <rFont val="Arial"/>
        <family val="2"/>
      </rPr>
      <t>).</t>
    </r>
  </si>
  <si>
    <r>
      <t xml:space="preserve">Sila JANGAN LIPAT, gunakan </t>
    </r>
    <r>
      <rPr>
        <b/>
        <u/>
        <sz val="8.5"/>
        <rFont val="Arial"/>
        <family val="2"/>
      </rPr>
      <t>pen bulat HITAM</t>
    </r>
    <r>
      <rPr>
        <b/>
        <sz val="8.5"/>
        <rFont val="Arial"/>
        <family val="2"/>
      </rPr>
      <t xml:space="preserve">  semasa melengkapkan soal selidik ini.</t>
    </r>
  </si>
  <si>
    <r>
      <t xml:space="preserve">Please </t>
    </r>
    <r>
      <rPr>
        <b/>
        <i/>
        <sz val="8.5"/>
        <rFont val="Arial"/>
        <family val="2"/>
      </rPr>
      <t>DO NOT FOLD</t>
    </r>
    <r>
      <rPr>
        <i/>
        <sz val="8.5"/>
        <rFont val="Arial"/>
        <family val="2"/>
      </rPr>
      <t xml:space="preserve">, use </t>
    </r>
    <r>
      <rPr>
        <b/>
        <i/>
        <u/>
        <sz val="8.5"/>
        <rFont val="Arial"/>
        <family val="2"/>
      </rPr>
      <t>BLACK ball pen</t>
    </r>
    <r>
      <rPr>
        <i/>
        <sz val="8.5"/>
        <rFont val="Arial"/>
        <family val="2"/>
      </rPr>
      <t xml:space="preserve"> when completing this questionnaire.</t>
    </r>
  </si>
  <si>
    <r>
      <t xml:space="preserve">Muat turun soal selidik boleh dibuat melalui </t>
    </r>
    <r>
      <rPr>
        <b/>
        <u/>
        <sz val="8"/>
        <rFont val="Arial"/>
        <family val="2"/>
      </rPr>
      <t>www.dosm.gov.my.</t>
    </r>
    <r>
      <rPr>
        <b/>
        <sz val="8"/>
        <rFont val="Arial"/>
        <family val="2"/>
      </rPr>
      <t xml:space="preserve"> Tulis dengan kemas di dalam kotak menggunakan </t>
    </r>
    <r>
      <rPr>
        <b/>
        <u/>
        <sz val="8"/>
        <rFont val="Arial"/>
        <family val="2"/>
      </rPr>
      <t>HURUF BESAR</t>
    </r>
    <r>
      <rPr>
        <b/>
        <sz val="8"/>
        <rFont val="Arial"/>
        <family val="2"/>
      </rPr>
      <t xml:space="preserve"> atau tanda (X) pada kotak yang berkenaan.</t>
    </r>
  </si>
  <si>
    <r>
      <t xml:space="preserve">Downloading of the questionnaire can be made through </t>
    </r>
    <r>
      <rPr>
        <b/>
        <i/>
        <u/>
        <sz val="8"/>
        <rFont val="Arial"/>
        <family val="2"/>
      </rPr>
      <t>www.dosm.gov.my.</t>
    </r>
    <r>
      <rPr>
        <i/>
        <sz val="8"/>
        <rFont val="Arial"/>
        <family val="2"/>
      </rPr>
      <t xml:space="preserve"> Write neatly within the boxes using </t>
    </r>
    <r>
      <rPr>
        <b/>
        <i/>
        <u/>
        <sz val="8"/>
        <rFont val="Arial"/>
        <family val="2"/>
      </rPr>
      <t>CAPITAL LETTER</t>
    </r>
    <r>
      <rPr>
        <i/>
        <sz val="8"/>
        <rFont val="Arial"/>
        <family val="2"/>
      </rPr>
      <t xml:space="preserve"> or mark (X) in the appropriate box.</t>
    </r>
  </si>
  <si>
    <r>
      <t xml:space="preserve">ARAHAN
</t>
    </r>
    <r>
      <rPr>
        <b/>
        <i/>
        <sz val="12"/>
        <color rgb="FF231F20"/>
        <rFont val="Arial"/>
        <family val="2"/>
      </rPr>
      <t>INSTRUCTION</t>
    </r>
  </si>
  <si>
    <t>Sila rujuk kepada arahan berikut:</t>
  </si>
  <si>
    <t>Please refer the following instruction:</t>
  </si>
  <si>
    <t>1.</t>
  </si>
  <si>
    <r>
      <t>Soal selidik ini akan diproses dengan menggunakan peralatan elektronik (</t>
    </r>
    <r>
      <rPr>
        <i/>
        <sz val="8"/>
        <rFont val="Arial"/>
        <family val="2"/>
      </rPr>
      <t>Intelligent Character Recognition</t>
    </r>
    <r>
      <rPr>
        <sz val="8"/>
        <rFont val="Arial"/>
        <family val="2"/>
      </rPr>
      <t>).</t>
    </r>
  </si>
  <si>
    <t>This questionnaire will be processed using electronic equipment (Intelligent Character Recognition).</t>
  </si>
  <si>
    <t>2.</t>
  </si>
  <si>
    <r>
      <t xml:space="preserve">Gunakan </t>
    </r>
    <r>
      <rPr>
        <b/>
        <sz val="8"/>
        <rFont val="Arial"/>
        <family val="2"/>
      </rPr>
      <t>pen bulat HITAM</t>
    </r>
    <r>
      <rPr>
        <sz val="8"/>
        <rFont val="Arial"/>
        <family val="2"/>
      </rPr>
      <t xml:space="preserve"> untuk melengkapkan soal selidik ini.</t>
    </r>
  </si>
  <si>
    <r>
      <t xml:space="preserve">Use </t>
    </r>
    <r>
      <rPr>
        <b/>
        <i/>
        <sz val="8"/>
        <rFont val="Arial"/>
        <family val="2"/>
      </rPr>
      <t>BLACK ball pen</t>
    </r>
    <r>
      <rPr>
        <i/>
        <sz val="8"/>
        <rFont val="Arial"/>
        <family val="2"/>
      </rPr>
      <t xml:space="preserve"> when completing this questionnaire.</t>
    </r>
  </si>
  <si>
    <t>3.</t>
  </si>
  <si>
    <r>
      <t xml:space="preserve">Tulis dengan kemas di dalam kotak menggunakan </t>
    </r>
    <r>
      <rPr>
        <b/>
        <sz val="8"/>
        <rFont val="Arial"/>
        <family val="2"/>
      </rPr>
      <t>HURUF BESAR</t>
    </r>
    <r>
      <rPr>
        <sz val="8"/>
        <rFont val="Arial"/>
        <family val="2"/>
      </rPr>
      <t xml:space="preserve"> atau tanda</t>
    </r>
    <r>
      <rPr>
        <b/>
        <sz val="8"/>
        <rFont val="Arial"/>
        <family val="2"/>
      </rPr>
      <t xml:space="preserve"> ‘X’</t>
    </r>
    <r>
      <rPr>
        <sz val="8"/>
        <rFont val="Arial"/>
        <family val="2"/>
      </rPr>
      <t xml:space="preserve"> pada kotak yang berkenaan.</t>
    </r>
  </si>
  <si>
    <t>Pastikan setiap nombor, abjad atau tanda berada di dalam kotak yang telah disediakan.</t>
  </si>
  <si>
    <r>
      <t xml:space="preserve">Write neatly within the boxes using </t>
    </r>
    <r>
      <rPr>
        <b/>
        <i/>
        <sz val="8"/>
        <rFont val="Arial"/>
        <family val="2"/>
      </rPr>
      <t>CAPITAL LETTER</t>
    </r>
    <r>
      <rPr>
        <i/>
        <sz val="8"/>
        <rFont val="Arial"/>
        <family val="2"/>
      </rPr>
      <t xml:space="preserve"> or mark </t>
    </r>
    <r>
      <rPr>
        <b/>
        <i/>
        <sz val="8"/>
        <rFont val="Arial"/>
        <family val="2"/>
      </rPr>
      <t>‘X’</t>
    </r>
    <r>
      <rPr>
        <i/>
        <sz val="8"/>
        <rFont val="Arial"/>
        <family val="2"/>
      </rPr>
      <t xml:space="preserve"> in the appropriate box.</t>
    </r>
  </si>
  <si>
    <t>Keep each number, letter or tick within the data entry boxes provided.</t>
  </si>
  <si>
    <t>Contoh:</t>
  </si>
  <si>
    <t>Example:</t>
  </si>
  <si>
    <t>J</t>
  </si>
  <si>
    <t>A</t>
  </si>
  <si>
    <t>L</t>
  </si>
  <si>
    <t>N</t>
  </si>
  <si>
    <t>/</t>
  </si>
  <si>
    <t>X</t>
  </si>
  <si>
    <r>
      <rPr>
        <b/>
        <sz val="8"/>
        <rFont val="Arial"/>
        <family val="2"/>
      </rPr>
      <t xml:space="preserve">  Ya </t>
    </r>
    <r>
      <rPr>
        <sz val="8"/>
        <rFont val="Arial"/>
        <family val="2"/>
      </rPr>
      <t xml:space="preserve">/ </t>
    </r>
    <r>
      <rPr>
        <i/>
        <sz val="8"/>
        <rFont val="Arial"/>
        <family val="2"/>
      </rPr>
      <t>Yes</t>
    </r>
  </si>
  <si>
    <r>
      <rPr>
        <b/>
        <sz val="8"/>
        <rFont val="Arial"/>
        <family val="2"/>
      </rPr>
      <t xml:space="preserve">  Tidak / </t>
    </r>
    <r>
      <rPr>
        <i/>
        <sz val="8"/>
        <rFont val="Arial"/>
        <family val="2"/>
      </rPr>
      <t>No</t>
    </r>
  </si>
  <si>
    <t>4.</t>
  </si>
  <si>
    <t>Tinggalkan kotak jawapan kosong sekiranya tiada maklumat.</t>
  </si>
  <si>
    <t>Leave answer boxes blank where you have no response or data to enter.</t>
  </si>
  <si>
    <t>5.</t>
  </si>
  <si>
    <t>Jangan menulis ‘nil’, ‘n/a’ atau garisan di dalam kotak berkenaan.</t>
  </si>
  <si>
    <r>
      <t>Sekiranya berlaku kesilapan, sila gariskan jawapan yang salah atau tanda</t>
    </r>
    <r>
      <rPr>
        <b/>
        <sz val="8"/>
        <rFont val="Arial"/>
        <family val="2"/>
      </rPr>
      <t xml:space="preserve"> ‘X’ </t>
    </r>
    <r>
      <rPr>
        <sz val="8"/>
        <rFont val="Arial"/>
        <family val="2"/>
      </rPr>
      <t xml:space="preserve"> dan tuliskan jawapan yang betul di dalam kotak yang sedia ada,</t>
    </r>
  </si>
  <si>
    <t>atau jika tiada ruang sila tulis di luar kotak berdekatan dengan perkara yang terlibat. Jangan gunakan correction pen.</t>
  </si>
  <si>
    <t>Do not use ‘nil’, ‘n/a’ or draw a line in the data entry boxes.</t>
  </si>
  <si>
    <r>
      <t xml:space="preserve">If a mistake is made, cross out the incorrect answer or mark </t>
    </r>
    <r>
      <rPr>
        <b/>
        <i/>
        <sz val="8"/>
        <rFont val="Arial"/>
        <family val="2"/>
      </rPr>
      <t>‘X’</t>
    </r>
    <r>
      <rPr>
        <i/>
        <sz val="8"/>
        <rFont val="Arial"/>
        <family val="2"/>
      </rPr>
      <t xml:space="preserve">  and either write the answer in the remaining boxes,</t>
    </r>
  </si>
  <si>
    <t>or if not enough space, write next to the relevant item. Do not use correction pen.</t>
  </si>
  <si>
    <t>8 6 0 0</t>
  </si>
  <si>
    <t>a)</t>
  </si>
  <si>
    <r>
      <t xml:space="preserve">atau
</t>
    </r>
    <r>
      <rPr>
        <i/>
        <sz val="8"/>
        <rFont val="Arial"/>
        <family val="2"/>
      </rPr>
      <t>or</t>
    </r>
  </si>
  <si>
    <t>b)</t>
  </si>
  <si>
    <t>6.</t>
  </si>
  <si>
    <t>Sekiranya terdapat nilai kerugian, sila tandakan dengan tanda negatif.</t>
  </si>
  <si>
    <t xml:space="preserve"> Show a loss (deficit) with a negative sign.</t>
  </si>
  <si>
    <t>-</t>
  </si>
  <si>
    <t>8</t>
  </si>
  <si>
    <t>6</t>
  </si>
  <si>
    <t>7.</t>
  </si>
  <si>
    <t>Jika anda menandakan petak yang salah, hitamkan petak yang salah seperti ini           dan tandakan          di dalam petak yang betul.</t>
  </si>
  <si>
    <t xml:space="preserve"> dan tandakan</t>
  </si>
  <si>
    <t xml:space="preserve"> di dalam petak yang betul.</t>
  </si>
  <si>
    <t>If you have marked the wrong box, shade the box as shown here                                  and mark                 in the relevant box.</t>
  </si>
  <si>
    <t xml:space="preserve"> and mark </t>
  </si>
  <si>
    <t xml:space="preserve"> in the relevant box.</t>
  </si>
  <si>
    <t>8.</t>
  </si>
  <si>
    <r>
      <t xml:space="preserve">Perkara yang disenaraikan sebagai </t>
    </r>
    <r>
      <rPr>
        <b/>
        <sz val="8"/>
        <rFont val="Arial"/>
        <family val="2"/>
      </rPr>
      <t>termasuk</t>
    </r>
    <r>
      <rPr>
        <sz val="8"/>
        <rFont val="Arial"/>
        <family val="2"/>
      </rPr>
      <t xml:space="preserve"> dan </t>
    </r>
    <r>
      <rPr>
        <b/>
        <sz val="8"/>
        <rFont val="Arial"/>
        <family val="2"/>
      </rPr>
      <t>tidak termasuk</t>
    </r>
    <r>
      <rPr>
        <sz val="8"/>
        <rFont val="Arial"/>
        <family val="2"/>
      </rPr>
      <t xml:space="preserve"> hanyalah sebagai contoh dan tidak boleh diambilkira sebagai senarai</t>
    </r>
  </si>
  <si>
    <t>yang lengkap.</t>
  </si>
  <si>
    <r>
      <t>The items listed under</t>
    </r>
    <r>
      <rPr>
        <b/>
        <i/>
        <sz val="8"/>
        <rFont val="Arial"/>
        <family val="2"/>
      </rPr>
      <t xml:space="preserve"> including </t>
    </r>
    <r>
      <rPr>
        <i/>
        <sz val="8"/>
        <rFont val="Arial"/>
        <family val="2"/>
      </rPr>
      <t>and</t>
    </r>
    <r>
      <rPr>
        <b/>
        <i/>
        <sz val="8"/>
        <rFont val="Arial"/>
        <family val="2"/>
      </rPr>
      <t xml:space="preserve"> excluding</t>
    </r>
    <r>
      <rPr>
        <i/>
        <sz val="8"/>
        <rFont val="Arial"/>
        <family val="2"/>
      </rPr>
      <t xml:space="preserve"> are examples and should not be taken as a complete list of items.</t>
    </r>
  </si>
  <si>
    <t>9.</t>
  </si>
  <si>
    <t>Sila kemukakan sebarang komen dan cadangan:</t>
  </si>
  <si>
    <t>Please provide any comments and suggestions:</t>
  </si>
  <si>
    <r>
      <t xml:space="preserve">TEMPOH LAPORAN / </t>
    </r>
    <r>
      <rPr>
        <i/>
        <sz val="11"/>
        <rFont val="Arial"/>
        <family val="2"/>
      </rPr>
      <t>REPORTING PERIOD</t>
    </r>
  </si>
  <si>
    <t>Sila laporkan untuk takwim 2025 atau tahun kewangan terkini yang berakhir tidak lewat daripada 30 Jun 2026</t>
  </si>
  <si>
    <t>Please report for the calender year 2025 or for your most recent financial year ending no later than 30 June 2026</t>
  </si>
  <si>
    <r>
      <rPr>
        <b/>
        <sz val="12"/>
        <rFont val="Arial"/>
        <family val="2"/>
      </rPr>
      <t xml:space="preserve">MAKLUMAT PENGENALAN 
</t>
    </r>
    <r>
      <rPr>
        <i/>
        <sz val="12"/>
        <rFont val="Arial"/>
        <family val="2"/>
      </rPr>
      <t>IDENTIFICATION PARTICULARS</t>
    </r>
  </si>
  <si>
    <t>1.1</t>
  </si>
  <si>
    <t>Sila nyatakan Nombor Pendaftaran Syarikat / Perniagaan (SSM) atau lain-lain</t>
  </si>
  <si>
    <r>
      <t xml:space="preserve">KEGUNAAN PEJABAT / </t>
    </r>
    <r>
      <rPr>
        <i/>
        <sz val="8.5"/>
        <rFont val="Arial"/>
        <family val="2"/>
      </rPr>
      <t>OFFICE USE</t>
    </r>
  </si>
  <si>
    <t>Please specify the Registration Number of Company / Business (CCM) or others</t>
  </si>
  <si>
    <r>
      <t xml:space="preserve">                Tahun</t>
    </r>
    <r>
      <rPr>
        <b/>
        <i/>
        <sz val="8.5"/>
        <rFont val="Arial"/>
        <family val="2"/>
      </rPr>
      <t xml:space="preserve"> / </t>
    </r>
    <r>
      <rPr>
        <i/>
        <sz val="8.5"/>
        <rFont val="Arial"/>
        <family val="2"/>
      </rPr>
      <t>Year</t>
    </r>
    <r>
      <rPr>
        <b/>
        <i/>
        <sz val="8.5"/>
        <rFont val="Arial"/>
        <family val="2"/>
      </rPr>
      <t xml:space="preserve"> </t>
    </r>
    <r>
      <rPr>
        <b/>
        <sz val="8.5"/>
        <rFont val="Arial"/>
        <family val="2"/>
      </rPr>
      <t>010003</t>
    </r>
  </si>
  <si>
    <t>Sila nyatakan tahun mula aktiviti perlombongan / pengkuarian sekarang</t>
  </si>
  <si>
    <t>Please specify the commencement year of present mining / quarrying activity</t>
  </si>
  <si>
    <t>Sila nyatakan data dalam pelaporan ini meliputi tempoh operasi</t>
  </si>
  <si>
    <t>Please specify the data in this return covers the operational period</t>
  </si>
  <si>
    <r>
      <t>Hari</t>
    </r>
    <r>
      <rPr>
        <sz val="8.5"/>
        <rFont val="Arial"/>
        <family val="2"/>
      </rPr>
      <t xml:space="preserve"> /</t>
    </r>
    <r>
      <rPr>
        <i/>
        <sz val="8.5"/>
        <rFont val="Arial"/>
        <family val="2"/>
      </rPr>
      <t xml:space="preserve"> Day</t>
    </r>
  </si>
  <si>
    <r>
      <t xml:space="preserve">      Bulan </t>
    </r>
    <r>
      <rPr>
        <b/>
        <i/>
        <sz val="8.5"/>
        <rFont val="Arial"/>
        <family val="2"/>
      </rPr>
      <t xml:space="preserve">/ </t>
    </r>
    <r>
      <rPr>
        <i/>
        <sz val="8.5"/>
        <rFont val="Arial"/>
        <family val="2"/>
      </rPr>
      <t>Month</t>
    </r>
  </si>
  <si>
    <r>
      <t xml:space="preserve">Tahun / </t>
    </r>
    <r>
      <rPr>
        <i/>
        <sz val="8.5"/>
        <rFont val="Arial"/>
        <family val="2"/>
      </rPr>
      <t xml:space="preserve">Year </t>
    </r>
    <r>
      <rPr>
        <b/>
        <sz val="8.5"/>
        <rFont val="Arial"/>
        <family val="2"/>
      </rPr>
      <t>010004</t>
    </r>
  </si>
  <si>
    <r>
      <t xml:space="preserve">Hari / </t>
    </r>
    <r>
      <rPr>
        <i/>
        <sz val="8.5"/>
        <rFont val="Arial"/>
        <family val="2"/>
      </rPr>
      <t>Day</t>
    </r>
  </si>
  <si>
    <r>
      <t xml:space="preserve">Bulan </t>
    </r>
    <r>
      <rPr>
        <b/>
        <i/>
        <sz val="8.5"/>
        <rFont val="Arial"/>
        <family val="2"/>
      </rPr>
      <t xml:space="preserve">/ </t>
    </r>
    <r>
      <rPr>
        <i/>
        <sz val="8.5"/>
        <rFont val="Arial"/>
        <family val="2"/>
      </rPr>
      <t>Month</t>
    </r>
  </si>
  <si>
    <r>
      <t xml:space="preserve">Tahun / </t>
    </r>
    <r>
      <rPr>
        <i/>
        <sz val="8.5"/>
        <rFont val="Arial"/>
        <family val="2"/>
      </rPr>
      <t>Year</t>
    </r>
    <r>
      <rPr>
        <b/>
        <sz val="8.5"/>
        <rFont val="Arial"/>
        <family val="2"/>
      </rPr>
      <t xml:space="preserve"> 010005</t>
    </r>
  </si>
  <si>
    <t>Dari</t>
  </si>
  <si>
    <t>hingga</t>
  </si>
  <si>
    <t>From</t>
  </si>
  <si>
    <t>to</t>
  </si>
  <si>
    <t>Sila nyatakan alamat laman web pertubuhan ini sekiranya ada</t>
  </si>
  <si>
    <t>Please specify the address of this establishment's website if applicable</t>
  </si>
  <si>
    <t>Sila nyatakan alamat lombong atau lokasi sekiranya ia tidak sama dengan alamat pos di muka hadapan</t>
  </si>
  <si>
    <t>Please specify the field or location address if differs from the postal address as stated on the front page</t>
  </si>
  <si>
    <t>Poskod</t>
  </si>
  <si>
    <t>Postcode</t>
  </si>
  <si>
    <t>KEGUNAAN PEJABAT</t>
  </si>
  <si>
    <t>OFFICE USE</t>
  </si>
  <si>
    <t>Silakan nyatakan koordinat alamat lokasi pertubuhan ini</t>
  </si>
  <si>
    <t>Please specify the location coordinates of this establishment</t>
  </si>
  <si>
    <t>(a)</t>
  </si>
  <si>
    <t>Koordinat latitud</t>
  </si>
  <si>
    <t>Latitude coordinates</t>
  </si>
  <si>
    <t>(b)</t>
  </si>
  <si>
    <t>Koordinat longitud</t>
  </si>
  <si>
    <t>Longitude coordinates</t>
  </si>
  <si>
    <t>Adakah data yang dilaporkan di dalam pelaporan ini hanya berkaitan dengan pertubuhan ini yang mana lokasinya adalah sama seperti alamat</t>
  </si>
  <si>
    <t>yang diberikan di dalam Soalan 1.5? Sila tanda (X) dalam satu kotak sahaja</t>
  </si>
  <si>
    <t xml:space="preserve">Do the data reported in this return related only to this establishment which the location is the same as the address given in Question 1.5? </t>
  </si>
  <si>
    <t>Please mark (X) in one box only</t>
  </si>
  <si>
    <r>
      <t xml:space="preserve">   Ya / </t>
    </r>
    <r>
      <rPr>
        <i/>
        <sz val="8.5"/>
        <rFont val="Arial"/>
        <family val="2"/>
      </rPr>
      <t>Yes</t>
    </r>
  </si>
  <si>
    <r>
      <t xml:space="preserve">   Tidak / </t>
    </r>
    <r>
      <rPr>
        <i/>
        <sz val="8.5"/>
        <rFont val="Arial"/>
        <family val="2"/>
      </rPr>
      <t>No</t>
    </r>
  </si>
  <si>
    <r>
      <rPr>
        <b/>
        <sz val="9"/>
        <rFont val="Arial"/>
        <family val="2"/>
      </rPr>
      <t>KEGUNAAN PEJABAT</t>
    </r>
    <r>
      <rPr>
        <sz val="9"/>
        <rFont val="Arial"/>
        <family val="2"/>
      </rPr>
      <t xml:space="preserve"> / </t>
    </r>
    <r>
      <rPr>
        <i/>
        <sz val="9"/>
        <rFont val="Arial"/>
        <family val="2"/>
      </rPr>
      <t>OFFICE USE</t>
    </r>
  </si>
  <si>
    <t>Negeri</t>
  </si>
  <si>
    <t>Daerah Pentadbiran</t>
  </si>
  <si>
    <t>Daerah Banci</t>
  </si>
  <si>
    <t>No. BP</t>
  </si>
  <si>
    <t>Strata</t>
  </si>
  <si>
    <t>State</t>
  </si>
  <si>
    <t>Administrative District</t>
  </si>
  <si>
    <t>Census District</t>
  </si>
  <si>
    <t>EB No.</t>
  </si>
  <si>
    <t>Kod alamat lombong / lokasi</t>
  </si>
  <si>
    <t>Field address code / location</t>
  </si>
  <si>
    <t>Kod alamat pos</t>
  </si>
  <si>
    <t>Postal address code</t>
  </si>
  <si>
    <t xml:space="preserve">        </t>
  </si>
  <si>
    <r>
      <rPr>
        <b/>
        <sz val="12"/>
        <rFont val="Arial"/>
        <family val="2"/>
      </rPr>
      <t xml:space="preserve">MAKLUMAT PENGENALAN (samb.)
</t>
    </r>
    <r>
      <rPr>
        <i/>
        <sz val="12"/>
        <rFont val="Arial"/>
        <family val="2"/>
      </rPr>
      <t>IDENTIFICATION PARTICULARS (cont'd)</t>
    </r>
  </si>
  <si>
    <t>Sila terangkan secara ringkas aktiviti utama pertubuhan ini</t>
  </si>
  <si>
    <t>Please describe briefly the principal activity of this establishment</t>
  </si>
  <si>
    <t xml:space="preserve">KEGUNAAN PEJABAT </t>
  </si>
  <si>
    <t>0100</t>
  </si>
  <si>
    <t>Kod Industri (semasa mel)</t>
  </si>
  <si>
    <t>Industry Code (at the time of mailing)</t>
  </si>
  <si>
    <t>Kod Industri Semasa (mengikut produk utama tahun rujukan) (MSIC Ver. 2025)</t>
  </si>
  <si>
    <t>Current Industry Code (based on major products of reference year) (MSIC Ver. 2025)</t>
  </si>
  <si>
    <t>(c)</t>
  </si>
  <si>
    <r>
      <t xml:space="preserve">Kod Industri Semasa (mengikut produk utama tahun rujukan) </t>
    </r>
    <r>
      <rPr>
        <b/>
        <sz val="8.5"/>
        <color theme="1"/>
        <rFont val="Arial"/>
        <family val="2"/>
      </rPr>
      <t>(MSIC Ver. 2008)</t>
    </r>
  </si>
  <si>
    <t>Current Industry Code (based on major products of reference year) (MSIC Ver. 2008)</t>
  </si>
  <si>
    <t>Sila nyatakan peratus pendapatan pertubuhan ini yang dihasilkan daripada aktiviti berikut:</t>
  </si>
  <si>
    <t>Please specify the percentage of this establishment's revenue was generated from the following activities:</t>
  </si>
  <si>
    <t>Aktiviti utama (Pengekstrakan dan Aktiviti sokongan petroleum &amp; gas asli)</t>
  </si>
  <si>
    <t>(%)</t>
  </si>
  <si>
    <t>Principal activity (Extraction and Support activities for petroleum &amp; natural gas)</t>
  </si>
  <si>
    <t>Aktiviti sekunder (selain daripada Pengekstrakan dan Aktiviti sokongan petroleum &amp; gas asli), sila nyatakan:</t>
  </si>
  <si>
    <t>Secondary activity (other than Extraction and Support activities for petroleum &amp; natural gas), please specify:</t>
  </si>
  <si>
    <t>Aktiviti lain</t>
  </si>
  <si>
    <t>Others activity</t>
  </si>
  <si>
    <t>Jumlah</t>
  </si>
  <si>
    <t>Total</t>
  </si>
  <si>
    <t>Kod Industri Sekunder</t>
  </si>
  <si>
    <t>Secondary Industry Code</t>
  </si>
  <si>
    <t xml:space="preserve">(i) </t>
  </si>
  <si>
    <t>MSIC Ver. 2025</t>
  </si>
  <si>
    <t xml:space="preserve">(ii) </t>
  </si>
  <si>
    <t>MSIC Ver. 2008</t>
  </si>
  <si>
    <t>Kod Industri lain-lain</t>
  </si>
  <si>
    <t>Others Industry Code</t>
  </si>
  <si>
    <t>Adakah pertubuhan ini menyediakan kemudahan Mesra Orang Kurang Upaya? Sila tanda (X) dalam satu kotak sahaja</t>
  </si>
  <si>
    <t>Did this establishment provide facilities that are Disabled-Frendly (OKU)? Please mark (X) in one box only</t>
  </si>
  <si>
    <r>
      <t xml:space="preserve">   Ya</t>
    </r>
    <r>
      <rPr>
        <sz val="8.5"/>
        <rFont val="Arial"/>
        <family val="2"/>
      </rPr>
      <t xml:space="preserve"> / </t>
    </r>
    <r>
      <rPr>
        <i/>
        <sz val="8.5"/>
        <rFont val="Arial"/>
        <family val="2"/>
      </rPr>
      <t>Yes</t>
    </r>
  </si>
  <si>
    <r>
      <t xml:space="preserve">   Tidak </t>
    </r>
    <r>
      <rPr>
        <sz val="8.5"/>
        <rFont val="Arial"/>
        <family val="2"/>
      </rPr>
      <t xml:space="preserve">/ </t>
    </r>
    <r>
      <rPr>
        <i/>
        <sz val="8.5"/>
        <rFont val="Arial"/>
        <family val="2"/>
      </rPr>
      <t>No</t>
    </r>
  </si>
  <si>
    <t>Adakah pertubuhan ini melabur di luar Malaysia? Sila tanda (X) dalam satu kotak sahaja</t>
  </si>
  <si>
    <t>Did this establishment invest outside Malaysia? Please mark (X) in one box only</t>
  </si>
  <si>
    <t>1.11</t>
  </si>
  <si>
    <t>Nyatakan nama dan alamat Ibu Pejabat pertubuhan ini:</t>
  </si>
  <si>
    <t>Give the name and address of Head Office of this establishment :</t>
  </si>
  <si>
    <t>Nota : Sila nyatakan nama dan alamat cawangan pertubuhan ini (jika ada).</t>
  </si>
  <si>
    <t>Note : Please specify name and address of the branches of this establishment (if any).</t>
  </si>
  <si>
    <r>
      <t xml:space="preserve">Cawangan 1 </t>
    </r>
    <r>
      <rPr>
        <i/>
        <sz val="8.5"/>
        <rFont val="Arial"/>
        <family val="2"/>
      </rPr>
      <t>/ Branch 1</t>
    </r>
  </si>
  <si>
    <r>
      <t>Cawangan 2</t>
    </r>
    <r>
      <rPr>
        <i/>
        <sz val="8.5"/>
        <rFont val="Arial"/>
        <family val="2"/>
      </rPr>
      <t xml:space="preserve"> / Branch 2</t>
    </r>
  </si>
  <si>
    <r>
      <t xml:space="preserve">TARAF SAH ORGANISASI
</t>
    </r>
    <r>
      <rPr>
        <i/>
        <sz val="12"/>
        <rFont val="Arial"/>
        <family val="2"/>
      </rPr>
      <t>LEGAL ORGANISATION</t>
    </r>
  </si>
  <si>
    <t>Sila tandakan (X) bagi jenis taraf sah organisasi dalam satu kotak sahaja</t>
  </si>
  <si>
    <t>Please mark (X) for type of legal organisation in one box only</t>
  </si>
  <si>
    <t>Hak Milik Perseorangan</t>
  </si>
  <si>
    <t>Individual Proprietorship</t>
  </si>
  <si>
    <t xml:space="preserve">       </t>
  </si>
  <si>
    <t>Perkongsian</t>
  </si>
  <si>
    <t>Partnership</t>
  </si>
  <si>
    <t>Perkongsian Liabiliti Terhad</t>
  </si>
  <si>
    <t>Limited Liabilities Partnership</t>
  </si>
  <si>
    <t>(d)</t>
  </si>
  <si>
    <t>Syarikat Sendirian Berhad</t>
  </si>
  <si>
    <t>Private Limited Company</t>
  </si>
  <si>
    <t>(e)</t>
  </si>
  <si>
    <t>Syarikat Awan Berhad</t>
  </si>
  <si>
    <t>Public Limited Company</t>
  </si>
  <si>
    <t>(f)</t>
  </si>
  <si>
    <t>Koperasi</t>
  </si>
  <si>
    <t>Cooperative</t>
  </si>
  <si>
    <t>(g)</t>
  </si>
  <si>
    <t>Perbadanan Awam</t>
  </si>
  <si>
    <t>Public Corporation</t>
  </si>
  <si>
    <t>(h)</t>
  </si>
  <si>
    <t>Pertubuhan Persendirian Yang Tidak Mencari Keuntungan</t>
  </si>
  <si>
    <t>Private Non-profit Making Organisation</t>
  </si>
  <si>
    <t>Bagi yang menjawab 2.1 (e) dan (g), sila ke soalan 3.1</t>
  </si>
  <si>
    <t>For those who answered 2.1 (e) and (g), please proceed to question 3.1</t>
  </si>
  <si>
    <t xml:space="preserve">Adakah pertubuhan ini milikan wanita? Sila tanda (X) dalam satu kotak sahaja </t>
  </si>
  <si>
    <t xml:space="preserve">Is this a woman-owned establishment? Please mark (X) in one box only </t>
  </si>
  <si>
    <r>
      <t xml:space="preserve">  Ya</t>
    </r>
    <r>
      <rPr>
        <sz val="8.5"/>
        <rFont val="Arial"/>
        <family val="2"/>
      </rPr>
      <t xml:space="preserve"> / </t>
    </r>
    <r>
      <rPr>
        <i/>
        <sz val="8.5"/>
        <rFont val="Arial"/>
        <family val="2"/>
      </rPr>
      <t>Yes</t>
    </r>
  </si>
  <si>
    <r>
      <t xml:space="preserve">  Tidak </t>
    </r>
    <r>
      <rPr>
        <sz val="8.5"/>
        <rFont val="Arial"/>
        <family val="2"/>
      </rPr>
      <t xml:space="preserve">/ </t>
    </r>
    <r>
      <rPr>
        <i/>
        <sz val="8.5"/>
        <rFont val="Arial"/>
        <family val="2"/>
      </rPr>
      <t>No</t>
    </r>
  </si>
  <si>
    <t>Nota : Definisi pertubuhan milikan wanita</t>
  </si>
  <si>
    <t>Notes: Definition of woman-owned establishment</t>
  </si>
  <si>
    <t xml:space="preserve">(a) </t>
  </si>
  <si>
    <t>51 peratus dan ke atas pemilikan ekuiti dipegang oleh wanita ATAU</t>
  </si>
  <si>
    <t xml:space="preserve">      </t>
  </si>
  <si>
    <t>51 per cent and above of the equity held by a woman / women OR</t>
  </si>
  <si>
    <t xml:space="preserve">(b) </t>
  </si>
  <si>
    <t>Pemegang saham terbesar adalah wanita dan pertubuhan diuruskan oleh wanita ATAU</t>
  </si>
  <si>
    <t>The biggest shareholders are women and the establishment is managed by a woman OR</t>
  </si>
  <si>
    <t xml:space="preserve">(c) </t>
  </si>
  <si>
    <t>Ketua Pegawai Eksekutif atau Pengarah Urusan adalah wanita yang memiliki sekurang-kurangnya 10 peratus ekuiti ATAU</t>
  </si>
  <si>
    <t>Chief Executive Officer or Managing Director is a woman that owns at least 10 per cent of the equity OR</t>
  </si>
  <si>
    <t xml:space="preserve">(d) </t>
  </si>
  <si>
    <t>Koperasi milikan wanita memiliki sekurang-kurangnya 51 peratus bilangan anggota individu adalah wanita ATAU</t>
  </si>
  <si>
    <t>51 peratus dari anggota Lembaga Pengarah Koperasi adalah wanita</t>
  </si>
  <si>
    <t>A woman-owned cooperative is one where at least 51 per cent of the members are women OR</t>
  </si>
  <si>
    <t>51 per cent of the Board of Director are women</t>
  </si>
  <si>
    <t>Adakah pertubuhan ini milikan belia? Sila tanda (X) dalam satu kotak sahaja</t>
  </si>
  <si>
    <t>Is this a youth-owned establishment? Please mark (X) in one box only</t>
  </si>
  <si>
    <t>Nota : Definisi pertubuhan milikan belia</t>
  </si>
  <si>
    <t>Notes: Definition of youth-owned establishment</t>
  </si>
  <si>
    <t xml:space="preserve"> Had umur pemilik tidak kurang 18 tahun dan tidak lebih 30 tahun pada tahun rujukan banci DAN</t>
  </si>
  <si>
    <t>The owner's age limit is not less than 18 years old and not more than 30 years old during the census reference year AND</t>
  </si>
  <si>
    <t>51 peratus dan ke atas pemilikan ekuiti dipegang oleh belia ATAU</t>
  </si>
  <si>
    <t>51 per cent and above of the equity held by a youth OR</t>
  </si>
  <si>
    <t>Ketua Pegawai Eksekutif atau Pengarah Urusan adalah belia yang memiliki sekurang-kurangnya 10 peratus ekuiti ATAU</t>
  </si>
  <si>
    <t>Chief Executive Officer or Managing Director is a youth that owns at least 10 per cent of the equity OR</t>
  </si>
  <si>
    <t>Koperasi milikan belia memiliki sekurang-kurangnya 51 peratus bilangan anggota individu adalah belia ATAU</t>
  </si>
  <si>
    <t>51 peratus dari anggota Lembaga Pengarah Koperasi adalah belia</t>
  </si>
  <si>
    <t>A youth-owned cooperative is one where at least 51 per cent of the members are youth OR</t>
  </si>
  <si>
    <t>51 per cent of the Board of Director are youth</t>
  </si>
  <si>
    <t>DANA PEMEGANG SAHAM DAN STRUKTUR HAK MILIK</t>
  </si>
  <si>
    <t>SHAREHOLDERS' FUND AND OWNERSHIP STRUCTURE</t>
  </si>
  <si>
    <t>Seperti pada hujung tahun kewangan</t>
  </si>
  <si>
    <t>Dana Pemegang Saham:</t>
  </si>
  <si>
    <t>As at end of the financial year</t>
  </si>
  <si>
    <t>Shareholders' Fund:</t>
  </si>
  <si>
    <t>RM</t>
  </si>
  <si>
    <t>0300</t>
  </si>
  <si>
    <r>
      <t xml:space="preserve">Modal Berbayar * / </t>
    </r>
    <r>
      <rPr>
        <i/>
        <sz val="8.5"/>
        <rFont val="Arial"/>
        <family val="2"/>
      </rPr>
      <t xml:space="preserve">Paid-Up Capital </t>
    </r>
  </si>
  <si>
    <t>01</t>
  </si>
  <si>
    <r>
      <t xml:space="preserve">Rizab / </t>
    </r>
    <r>
      <rPr>
        <i/>
        <sz val="8.5"/>
        <rFont val="Arial"/>
        <family val="2"/>
      </rPr>
      <t>Reserves</t>
    </r>
  </si>
  <si>
    <t>02</t>
  </si>
  <si>
    <r>
      <t xml:space="preserve">  Nota /</t>
    </r>
    <r>
      <rPr>
        <b/>
        <i/>
        <sz val="8.5"/>
        <rFont val="Arial"/>
        <family val="2"/>
      </rPr>
      <t xml:space="preserve"> </t>
    </r>
    <r>
      <rPr>
        <i/>
        <sz val="8.5"/>
        <rFont val="Arial"/>
        <family val="2"/>
      </rPr>
      <t>Notes</t>
    </r>
    <r>
      <rPr>
        <b/>
        <sz val="8.5"/>
        <rFont val="Arial"/>
        <family val="2"/>
      </rPr>
      <t>:</t>
    </r>
  </si>
  <si>
    <t xml:space="preserve">  * Jika taraf sah ialah hak milik perseorangan atau perkongsian, ia merujuk kepada modal yang disumbangkan oleh pemilik</t>
  </si>
  <si>
    <t xml:space="preserve">     If the legal status is individual proprietorship or partnership, it refers to capital contributed by the owner(s)</t>
  </si>
  <si>
    <r>
      <t xml:space="preserve">Struktur Hak Milik / </t>
    </r>
    <r>
      <rPr>
        <i/>
        <sz val="8.5"/>
        <rFont val="Arial"/>
        <family val="2"/>
      </rPr>
      <t>Ownership Structure</t>
    </r>
  </si>
  <si>
    <t>Sila laporkan hak milik pertubuhan berdasarkan modal berbayar seperti pada tahun kewangan :</t>
  </si>
  <si>
    <t>Please report the ownership of the establishment based on the paid-up capital as at financial year :</t>
  </si>
  <si>
    <t xml:space="preserve">                  </t>
  </si>
  <si>
    <t xml:space="preserve">  Nota  : Definisi residen Malaysia dan bukan residen Malaysia</t>
  </si>
  <si>
    <t xml:space="preserve">  Notes: Definition of Malaysian resident and non-Malaysian resident</t>
  </si>
  <si>
    <t xml:space="preserve">  (a) Residen Malaysia ialah merujuk kepada individu yang menetap dan syarikat yang beroperasi di Malaysia bagi tempoh </t>
  </si>
  <si>
    <t xml:space="preserve">        sekurang-kurangnya satu tahun dan kepentingan ekonominya berpusat di Malaysia</t>
  </si>
  <si>
    <t>A Malaysian resident is referring to individuals who live and companies operating in Malaysia for a period of at least one year and their</t>
  </si>
  <si>
    <t>economic interests in Malaysia</t>
  </si>
  <si>
    <t xml:space="preserve">  (b) Bukan residen Malaysia merujuk kepada individu yang menetap dan syarikat yang beroperasi di luar Malaysia</t>
  </si>
  <si>
    <t xml:space="preserve">        A non-Malaysian resident is referring to individuals who live and companies operating outside Malaysia</t>
  </si>
  <si>
    <t xml:space="preserve">  (c) Bagi koperasi, hak milik pertubuhan berdasarkan peratus bilangan anggota</t>
  </si>
  <si>
    <t xml:space="preserve">        For cooperatives, ownership of the organisation based on the percentage number of members</t>
  </si>
  <si>
    <t>3.2.1</t>
  </si>
  <si>
    <t>Dipegang secara langsung oleh residen Malaysia</t>
  </si>
  <si>
    <t>Peratus</t>
  </si>
  <si>
    <t>Held directly by Malaysian resident</t>
  </si>
  <si>
    <t>Percentage</t>
  </si>
  <si>
    <t>3.2.1.1</t>
  </si>
  <si>
    <r>
      <t>Individu /</t>
    </r>
    <r>
      <rPr>
        <i/>
        <sz val="8.5"/>
        <rFont val="Arial"/>
        <family val="2"/>
      </rPr>
      <t xml:space="preserve"> Individual:</t>
    </r>
  </si>
  <si>
    <r>
      <t xml:space="preserve">Warganegara </t>
    </r>
    <r>
      <rPr>
        <i/>
        <sz val="8.5"/>
        <color theme="1"/>
        <rFont val="Arial"/>
        <family val="2"/>
      </rPr>
      <t>/ Citizen:</t>
    </r>
  </si>
  <si>
    <t>(i)</t>
  </si>
  <si>
    <r>
      <t xml:space="preserve">Bumiputera </t>
    </r>
    <r>
      <rPr>
        <i/>
        <sz val="8.5"/>
        <color theme="1"/>
        <rFont val="Arial"/>
        <family val="2"/>
      </rPr>
      <t>/</t>
    </r>
    <r>
      <rPr>
        <b/>
        <i/>
        <sz val="8.5"/>
        <color theme="1"/>
        <rFont val="Arial"/>
        <family val="2"/>
      </rPr>
      <t xml:space="preserve"> </t>
    </r>
    <r>
      <rPr>
        <i/>
        <sz val="8.5"/>
        <color theme="1"/>
        <rFont val="Arial"/>
        <family val="2"/>
      </rPr>
      <t>Bumiputera</t>
    </r>
  </si>
  <si>
    <t>(ii)</t>
  </si>
  <si>
    <r>
      <t xml:space="preserve">Bukan Bumiputera </t>
    </r>
    <r>
      <rPr>
        <i/>
        <sz val="8.5"/>
        <color theme="1"/>
        <rFont val="Arial"/>
        <family val="2"/>
      </rPr>
      <t>/ Non-Bumiputera</t>
    </r>
  </si>
  <si>
    <r>
      <t xml:space="preserve">Bukan warganegara </t>
    </r>
    <r>
      <rPr>
        <i/>
        <sz val="8.5"/>
        <color theme="1"/>
        <rFont val="Arial"/>
        <family val="2"/>
      </rPr>
      <t>/ Non-citizen</t>
    </r>
  </si>
  <si>
    <t>3.2.1.2</t>
  </si>
  <si>
    <r>
      <t>Institusi /</t>
    </r>
    <r>
      <rPr>
        <i/>
        <sz val="8.5"/>
        <rFont val="Arial"/>
        <family val="2"/>
      </rPr>
      <t xml:space="preserve"> </t>
    </r>
    <r>
      <rPr>
        <b/>
        <sz val="8.5"/>
        <rFont val="Arial"/>
        <family val="2"/>
      </rPr>
      <t>Syarikat:</t>
    </r>
  </si>
  <si>
    <t>Institution / Company:</t>
  </si>
  <si>
    <r>
      <t xml:space="preserve">Bumiputera </t>
    </r>
    <r>
      <rPr>
        <b/>
        <i/>
        <sz val="8.5"/>
        <rFont val="Arial"/>
        <family val="2"/>
      </rPr>
      <t xml:space="preserve">/ </t>
    </r>
    <r>
      <rPr>
        <i/>
        <sz val="8.5"/>
        <rFont val="Arial"/>
        <family val="2"/>
      </rPr>
      <t>Bumiputera</t>
    </r>
  </si>
  <si>
    <t>08</t>
  </si>
  <si>
    <r>
      <t xml:space="preserve">Bukan Bumiputera </t>
    </r>
    <r>
      <rPr>
        <i/>
        <sz val="8.5"/>
        <rFont val="Arial"/>
        <family val="2"/>
      </rPr>
      <t>/ Non-Bumiputera</t>
    </r>
  </si>
  <si>
    <t>09</t>
  </si>
  <si>
    <t>3.2.2</t>
  </si>
  <si>
    <t xml:space="preserve">Dipegang secara langsung oleh Agensi Kerajaan Persekutuan, Negeri dan Tempatan </t>
  </si>
  <si>
    <t>10</t>
  </si>
  <si>
    <t>Held directly by Federal, State and Local Government Agencies</t>
  </si>
  <si>
    <t>3.2.3</t>
  </si>
  <si>
    <t>Dipegang secara langsung oleh bukan residen Malaysia</t>
  </si>
  <si>
    <t>11</t>
  </si>
  <si>
    <t>Held directly by non-Malaysian resident</t>
  </si>
  <si>
    <t>JUMLAH</t>
  </si>
  <si>
    <t>TOTAL</t>
  </si>
  <si>
    <t>Jika modal berbayar pertubuhan ini dipegang melebihi 50 peratus oleh syarikat / individu</t>
  </si>
  <si>
    <r>
      <t xml:space="preserve">di luar negara, secara langsung atau tidak langsung, </t>
    </r>
    <r>
      <rPr>
        <b/>
        <u/>
        <sz val="8.5"/>
        <rFont val="Arial"/>
        <family val="2"/>
      </rPr>
      <t>sila nyatakan negara syarikat induk</t>
    </r>
  </si>
  <si>
    <t>If this establishment’s paid-up capital is directly or indirectly held more than 50 per cent by a foreign company /</t>
  </si>
  <si>
    <r>
      <t xml:space="preserve">individual, </t>
    </r>
    <r>
      <rPr>
        <b/>
        <i/>
        <u/>
        <sz val="8.5"/>
        <rFont val="Arial"/>
        <family val="2"/>
      </rPr>
      <t>please specify the country of the ultimate parent company</t>
    </r>
  </si>
  <si>
    <r>
      <t xml:space="preserve">PERBELANJAAN MODAL DAN NILAI HARTA TETAP (RM) 
</t>
    </r>
    <r>
      <rPr>
        <i/>
        <sz val="12"/>
        <rFont val="Arial"/>
        <family val="2"/>
      </rPr>
      <t>CAPITAL EXPENDITURE AND VALUE OF FIXED ASSETS (RM)</t>
    </r>
  </si>
  <si>
    <r>
      <t xml:space="preserve">PERBELANJAAN MODAL DAN NILAI HARTA TETAP (RM) (samb.) /
</t>
    </r>
    <r>
      <rPr>
        <i/>
        <sz val="12"/>
        <rFont val="Arial"/>
        <family val="2"/>
      </rPr>
      <t>CAPITAL EXPENDITURE AND VALUE OF FIXED ASSETS (RM) (cont'd)</t>
    </r>
  </si>
  <si>
    <t>Perbelanjaan modal dalam tahun kewangan</t>
  </si>
  <si>
    <t>Harta yang dijual /
dilupuskan / ditamatkan
penggunaannya dalam
tahun kewangan</t>
  </si>
  <si>
    <t>Nilai buku bersih seperti
pada awal tahun kewangan</t>
  </si>
  <si>
    <t>Capital expenditure during financial year</t>
  </si>
  <si>
    <t xml:space="preserve">Keuntungan (+) / kerugian (-) daripada jualan / penilaian semula harta                           </t>
  </si>
  <si>
    <t>Susut nilai / pelunasan 
semasa dalam tahun kewangan</t>
  </si>
  <si>
    <t>Nilai buku bersih seperti
pada hujung tahun kewangan</t>
  </si>
  <si>
    <r>
      <t xml:space="preserve">Pembelian / </t>
    </r>
    <r>
      <rPr>
        <i/>
        <sz val="8"/>
        <rFont val="Arial"/>
        <family val="2"/>
      </rPr>
      <t>Purchases</t>
    </r>
  </si>
  <si>
    <r>
      <t xml:space="preserve">Membuat / membina 
sendiri
</t>
    </r>
    <r>
      <rPr>
        <i/>
        <sz val="8"/>
        <rFont val="Arial"/>
        <family val="2"/>
      </rPr>
      <t xml:space="preserve">Built / Self-produced  </t>
    </r>
    <r>
      <rPr>
        <b/>
        <sz val="8"/>
        <rFont val="Arial"/>
        <family val="2"/>
      </rPr>
      <t xml:space="preserve">                     </t>
    </r>
  </si>
  <si>
    <t>Net book value as at
end of the financial year</t>
  </si>
  <si>
    <t>Jenis harta</t>
  </si>
  <si>
    <t>Net book value as at
beginning of the financial year</t>
  </si>
  <si>
    <r>
      <t xml:space="preserve">Baharu termasuk import 
</t>
    </r>
    <r>
      <rPr>
        <i/>
        <sz val="8"/>
        <rFont val="Arial"/>
        <family val="2"/>
      </rPr>
      <t xml:space="preserve">New include imported </t>
    </r>
  </si>
  <si>
    <r>
      <t xml:space="preserve">Aset terpakai dalam Malaysia
</t>
    </r>
    <r>
      <rPr>
        <i/>
        <sz val="8"/>
        <rFont val="Arial"/>
        <family val="2"/>
      </rPr>
      <t>Used assets in Malaysia</t>
    </r>
  </si>
  <si>
    <t>Assets sold / disposed /
discarded during 
financial year</t>
  </si>
  <si>
    <t>Gain (+) / loss (-) from sales / revaluation of assets</t>
  </si>
  <si>
    <t>Current depreciation / 
amortisation during financial year</t>
  </si>
  <si>
    <t>Type of assets</t>
  </si>
  <si>
    <t>0410</t>
  </si>
  <si>
    <t>0411</t>
  </si>
  <si>
    <t>0412</t>
  </si>
  <si>
    <t>0413</t>
  </si>
  <si>
    <t>0414</t>
  </si>
  <si>
    <t>0415</t>
  </si>
  <si>
    <t>0416</t>
  </si>
  <si>
    <t>0417 = 0410 + 0411 + 0412 +
0413 - 0414 + / - 0415 - 0416</t>
  </si>
  <si>
    <t>Harta Tetap:</t>
  </si>
  <si>
    <t>Fixed Assets:</t>
  </si>
  <si>
    <t>4.1.1</t>
  </si>
  <si>
    <t>Tanah</t>
  </si>
  <si>
    <t>Land</t>
  </si>
  <si>
    <t>4.1.2</t>
  </si>
  <si>
    <t>Bangunan dan binaan lain:</t>
  </si>
  <si>
    <t>Buildings and other construction:</t>
  </si>
  <si>
    <t xml:space="preserve">Tempat kediaman </t>
  </si>
  <si>
    <t>Residential</t>
  </si>
  <si>
    <t xml:space="preserve">Bukan tempat kediaman </t>
  </si>
  <si>
    <t>03</t>
  </si>
  <si>
    <t>(cth. stor, pejabat dsb.)</t>
  </si>
  <si>
    <t xml:space="preserve">Non- residential </t>
  </si>
  <si>
    <t>(e.g. stores, offices, etc.)</t>
  </si>
  <si>
    <t xml:space="preserve">Binaan lain kecuali </t>
  </si>
  <si>
    <t>04</t>
  </si>
  <si>
    <t>pembangunan tanah</t>
  </si>
  <si>
    <t xml:space="preserve">Other construction except land </t>
  </si>
  <si>
    <t>improvement</t>
  </si>
  <si>
    <t>05</t>
  </si>
  <si>
    <t>4.1.3</t>
  </si>
  <si>
    <r>
      <t>Pembangunan tanah</t>
    </r>
    <r>
      <rPr>
        <sz val="8"/>
        <rFont val="Arial"/>
        <family val="2"/>
      </rPr>
      <t xml:space="preserve"> </t>
    </r>
  </si>
  <si>
    <t>Land improvement</t>
  </si>
  <si>
    <t>4.1.4</t>
  </si>
  <si>
    <t xml:space="preserve">Alat pengangkutan : </t>
  </si>
  <si>
    <t>06</t>
  </si>
  <si>
    <t>Transport equipment :</t>
  </si>
  <si>
    <t xml:space="preserve">Kereta penumpang </t>
  </si>
  <si>
    <t>Passenger cars</t>
  </si>
  <si>
    <t>07</t>
  </si>
  <si>
    <t>Lori, van, pikap dsb.</t>
  </si>
  <si>
    <t>Lorries, vans, pick-ups, etc.</t>
  </si>
  <si>
    <t>21</t>
  </si>
  <si>
    <t>Helikopter</t>
  </si>
  <si>
    <t>Helicopter</t>
  </si>
  <si>
    <t>22</t>
  </si>
  <si>
    <t>Bot, bot laju, katamaran dsb.</t>
  </si>
  <si>
    <t>Boat, speedboat, catamaran etc.</t>
  </si>
  <si>
    <t>Lain-lain (nyatakan)</t>
  </si>
  <si>
    <t>Others (specify)</t>
  </si>
  <si>
    <t>4.1.5</t>
  </si>
  <si>
    <t>Teknologi maklumat dan komunikasi:</t>
  </si>
  <si>
    <t>Information and communications technology:</t>
  </si>
  <si>
    <t xml:space="preserve">Perkakasan komputer </t>
  </si>
  <si>
    <t>Computer hardware</t>
  </si>
  <si>
    <t xml:space="preserve">Perisian komputer </t>
  </si>
  <si>
    <t>Computer software</t>
  </si>
  <si>
    <t>Peralatan telekomunikasi</t>
  </si>
  <si>
    <t>Telecommunications equipment</t>
  </si>
  <si>
    <t>4.1.6</t>
  </si>
  <si>
    <t>Jentera dan kelengkapan:</t>
  </si>
  <si>
    <t>23</t>
  </si>
  <si>
    <t>Machinery and equipment:</t>
  </si>
  <si>
    <t>Kemudahan minyak dan gas</t>
  </si>
  <si>
    <t>Oil and gas facilities</t>
  </si>
  <si>
    <t>24</t>
  </si>
  <si>
    <t>Jentera dan kelengkapan lain</t>
  </si>
  <si>
    <t>Other machinery and equipment</t>
  </si>
  <si>
    <t>14</t>
  </si>
  <si>
    <t>4.1.7</t>
  </si>
  <si>
    <t xml:space="preserve">Perabot dan pemasangan </t>
  </si>
  <si>
    <t>(cth. pemasangan elektrikal)</t>
  </si>
  <si>
    <t>Furniture and fittings (e.g. electrical fittings)</t>
  </si>
  <si>
    <t>25</t>
  </si>
  <si>
    <t>4.1.8</t>
  </si>
  <si>
    <r>
      <t xml:space="preserve">Mencarigali mineral:
</t>
    </r>
    <r>
      <rPr>
        <i/>
        <sz val="8"/>
        <rFont val="Arial"/>
        <family val="2"/>
      </rPr>
      <t>Mineral exploration:</t>
    </r>
  </si>
  <si>
    <t>(a) 'Rights and concessions'</t>
  </si>
  <si>
    <t>26</t>
  </si>
  <si>
    <t>(b) 'Exploration drilling'</t>
  </si>
  <si>
    <t>27</t>
  </si>
  <si>
    <t>(c) 'Production drilling'</t>
  </si>
  <si>
    <t>28</t>
  </si>
  <si>
    <t>(d) 'Production seismic'</t>
  </si>
  <si>
    <t>29</t>
  </si>
  <si>
    <t>(e) 'Dry well / hose expenses'</t>
  </si>
  <si>
    <t xml:space="preserve">Harta-harta lain : </t>
  </si>
  <si>
    <t>15</t>
  </si>
  <si>
    <t>Other Assets :</t>
  </si>
  <si>
    <t>4.2.1</t>
  </si>
  <si>
    <t xml:space="preserve">Paten </t>
  </si>
  <si>
    <t>Patent</t>
  </si>
  <si>
    <t>16</t>
  </si>
  <si>
    <t>4.2.2</t>
  </si>
  <si>
    <t xml:space="preserve">Muhibah </t>
  </si>
  <si>
    <t>Goodwill</t>
  </si>
  <si>
    <t>17</t>
  </si>
  <si>
    <t>4.2.3</t>
  </si>
  <si>
    <t>Kerja dalam pelaksanaan</t>
  </si>
  <si>
    <t>Work in progress</t>
  </si>
  <si>
    <t>18</t>
  </si>
  <si>
    <t xml:space="preserve">Others (specify) </t>
  </si>
  <si>
    <t>0419</t>
  </si>
  <si>
    <t>0420</t>
  </si>
  <si>
    <r>
      <t xml:space="preserve">Bukan tempat kediaman
</t>
    </r>
    <r>
      <rPr>
        <i/>
        <sz val="8"/>
        <rFont val="Arial"/>
        <family val="2"/>
      </rPr>
      <t>Non-Residential</t>
    </r>
  </si>
  <si>
    <t>0421</t>
  </si>
  <si>
    <t>Pembinaan lain kecuali pembangunan tanah</t>
  </si>
  <si>
    <t>0422</t>
  </si>
  <si>
    <t>Jentera dan kelengkapan</t>
  </si>
  <si>
    <t>0423</t>
  </si>
  <si>
    <r>
      <t xml:space="preserve">Lain-lain 
</t>
    </r>
    <r>
      <rPr>
        <i/>
        <sz val="8"/>
        <rFont val="Arial"/>
        <family val="2"/>
      </rPr>
      <t>Others</t>
    </r>
  </si>
  <si>
    <t>0499</t>
  </si>
  <si>
    <r>
      <t xml:space="preserve">Jumlah
</t>
    </r>
    <r>
      <rPr>
        <i/>
        <sz val="8"/>
        <rFont val="Arial"/>
        <family val="2"/>
      </rPr>
      <t>Total</t>
    </r>
  </si>
  <si>
    <t>4.2.3.1</t>
  </si>
  <si>
    <t>Sila nyatakan perincian nilai kerja dalam pelaksanaan 
mengikut kategori berikut</t>
  </si>
  <si>
    <r>
      <t xml:space="preserve">Tempat kediaman 
</t>
    </r>
    <r>
      <rPr>
        <i/>
        <sz val="8"/>
        <rFont val="Arial"/>
        <family val="2"/>
      </rPr>
      <t>Residential</t>
    </r>
  </si>
  <si>
    <t>Other construction except land improvement</t>
  </si>
  <si>
    <t>Machinery and equipment</t>
  </si>
  <si>
    <t>Please specify the detailed value of work in progress  according 
to the following categories</t>
  </si>
  <si>
    <t>19</t>
  </si>
  <si>
    <t>BILANGAN PEKERJA DAN GAJI &amp; UPAH DIBAYAR (LELAKI)</t>
  </si>
  <si>
    <t>NUMBER OF PERSONS ENGAGED AND SALARIES &amp; WAGES PAID (MALE)</t>
  </si>
  <si>
    <t xml:space="preserve">Bilangan pekerja  pertubuhan ini pada Disember 2025                                             </t>
  </si>
  <si>
    <r>
      <rPr>
        <b/>
        <sz val="8"/>
        <rFont val="Arial"/>
        <family val="2"/>
      </rPr>
      <t>Bilangan pekerja yang dibekalkan oleh pertubuhan lain pada Disember 2025 atau pada tempoh gaji berakhir</t>
    </r>
    <r>
      <rPr>
        <sz val="8"/>
        <rFont val="Arial"/>
        <family val="2"/>
      </rPr>
      <t xml:space="preserve">                                                                          </t>
    </r>
  </si>
  <si>
    <t>Gaji &amp; Upah Tahunan *</t>
  </si>
  <si>
    <t>atau pada tempoh gaji terakhir</t>
  </si>
  <si>
    <t xml:space="preserve">Number of persons engaged during December 2025                                              </t>
  </si>
  <si>
    <t>or during the last pay period</t>
  </si>
  <si>
    <r>
      <t xml:space="preserve">Annual Salaries &amp; Wages *
</t>
    </r>
    <r>
      <rPr>
        <b/>
        <sz val="8"/>
        <rFont val="Arial"/>
        <family val="2"/>
      </rPr>
      <t>(RM)</t>
    </r>
  </si>
  <si>
    <t>Kategori Pekerja / Jawatan (Lelaki)</t>
  </si>
  <si>
    <t xml:space="preserve">Warganegara Malaysia </t>
  </si>
  <si>
    <t>Bukan warganegara Malaysia</t>
  </si>
  <si>
    <t>Category of Workers / Occupation (Male)</t>
  </si>
  <si>
    <t>Number of persons engaged provided by other establishment during December 2025 or during the last pay period</t>
  </si>
  <si>
    <t xml:space="preserve"> Malaysian citizen                       </t>
  </si>
  <si>
    <r>
      <t xml:space="preserve">Warganegara Malaysia
</t>
    </r>
    <r>
      <rPr>
        <i/>
        <sz val="8"/>
        <rFont val="Arial"/>
        <family val="2"/>
      </rPr>
      <t>Malaysian citizen</t>
    </r>
  </si>
  <si>
    <r>
      <t xml:space="preserve">Bukan warganegara Malaysia
</t>
    </r>
    <r>
      <rPr>
        <i/>
        <sz val="8"/>
        <rFont val="Arial"/>
        <family val="2"/>
      </rPr>
      <t>Non-Malaysian citizen</t>
    </r>
  </si>
  <si>
    <t>Jumlah
Total</t>
  </si>
  <si>
    <t xml:space="preserve"> Non-Malaysian citizen</t>
  </si>
  <si>
    <t>0520</t>
  </si>
  <si>
    <t>0506</t>
  </si>
  <si>
    <t>0507</t>
  </si>
  <si>
    <t>0509</t>
  </si>
  <si>
    <t>0526</t>
  </si>
  <si>
    <t>0527</t>
  </si>
  <si>
    <t>0508</t>
  </si>
  <si>
    <t xml:space="preserve">Pemilik yang bekerja dan rakan niaga yang aktif  </t>
  </si>
  <si>
    <t>Working proprietor and active business partners</t>
  </si>
  <si>
    <t>Pekerja keluarga tanpa gaji (semua ahli keluarga</t>
  </si>
  <si>
    <t>dan rakan yang tidak menerima upah yang tetap)</t>
  </si>
  <si>
    <t xml:space="preserve">Unpaid family worker (all members of family </t>
  </si>
  <si>
    <t xml:space="preserve">and friends not receiving regular wages) </t>
  </si>
  <si>
    <t>Pekerja bergaji (sepenuh masa):</t>
  </si>
  <si>
    <t>Paid employees (full-time):</t>
  </si>
  <si>
    <t>5.3.1</t>
  </si>
  <si>
    <t xml:space="preserve">Pengurus </t>
  </si>
  <si>
    <t>Managers</t>
  </si>
  <si>
    <t>5.3.2</t>
  </si>
  <si>
    <t>Profesional</t>
  </si>
  <si>
    <t>Professionals</t>
  </si>
  <si>
    <t>(a) Profesional (kecuali Penyelidik)</t>
  </si>
  <si>
    <t xml:space="preserve">      Professionals (except Reseacher)</t>
  </si>
  <si>
    <t>(b) Penyelidik</t>
  </si>
  <si>
    <t xml:space="preserve">           Researcher</t>
  </si>
  <si>
    <t>5.3.3</t>
  </si>
  <si>
    <t>Juruteknik dan Profesional Bersekutu</t>
  </si>
  <si>
    <t>Technicians and Associate Professionals</t>
  </si>
  <si>
    <t>5.3.4</t>
  </si>
  <si>
    <t>Pekerja Sokongan Perkeranian</t>
  </si>
  <si>
    <t>Clerical Support Workers</t>
  </si>
  <si>
    <t>5.3.5</t>
  </si>
  <si>
    <t>Pekerja Perkhidmatan dan Jualan</t>
  </si>
  <si>
    <t>Service and Sales Workers</t>
  </si>
  <si>
    <t>5.3.6</t>
  </si>
  <si>
    <t>Pekerja Kemahiran dan Pekerja Pertukangan</t>
  </si>
  <si>
    <t>yang berkaitan</t>
  </si>
  <si>
    <t>Craft and Related Trades Workers</t>
  </si>
  <si>
    <t>5.3.7</t>
  </si>
  <si>
    <t>Operator Mesin &amp; Loji, dan Pemasang</t>
  </si>
  <si>
    <t>Plant &amp; Machine Operators, and Assemblers</t>
  </si>
  <si>
    <t>5.3.8</t>
  </si>
  <si>
    <t>Pekerja Asas</t>
  </si>
  <si>
    <t>Elementary Occupations</t>
  </si>
  <si>
    <t>5.3.9</t>
  </si>
  <si>
    <t>Jumlah pekerja bergaji (sepenuh masa)</t>
  </si>
  <si>
    <t xml:space="preserve"> (5.3.1 hingga 5.3.8)</t>
  </si>
  <si>
    <t>Total paid employees (full-time) 
(5.3.1 to 5.3.8)</t>
  </si>
  <si>
    <t>Pekerja bergaji (sambilan)</t>
  </si>
  <si>
    <t>Paid employees (part-time)</t>
  </si>
  <si>
    <t>JUMLAH (5.1 + 5.2 + 5.3.9 + 5.4)</t>
  </si>
  <si>
    <t xml:space="preserve"> TOTAL (5.1 + 5.2 + 5.3.9 + 5.4)</t>
  </si>
  <si>
    <t>*</t>
  </si>
  <si>
    <t xml:space="preserve">Gaji &amp; upah kasar, bonus dan elaun tunai lain yang dibayar kepada pekerja (termasuk upah lebih masa). Masukkan semua pembayaran yang dibuat </t>
  </si>
  <si>
    <t>kepada semua pekerja dalam tahun 2025, sama ada mereka masih di dalam daftar gaji Dsember 2025 atau pada tempoh gaji akhir 2025</t>
  </si>
  <si>
    <t xml:space="preserve">Gross salaries &amp; wages, bonuses and other cash allowances paid to employees (include over-time wages). Includes payments made during 2025 to all employed </t>
  </si>
  <si>
    <t>persons whether or not they were still on the payroll in December 2025 or the last pay period 2025.</t>
  </si>
  <si>
    <t>BILANGAN PEKERJA DAN GAJI &amp; UPAH DIBAYAR (PEREMPUAN)</t>
  </si>
  <si>
    <t>NUMBER OF PERSONS ENGAGED AND SALARIES &amp; WAGES PAID (FEMALE)</t>
  </si>
  <si>
    <t>Kategori Pekerja / Jawatan (Perempuan)</t>
  </si>
  <si>
    <t>Category of Workers / Occupation (Female)</t>
  </si>
  <si>
    <t>0523</t>
  </si>
  <si>
    <t>0515</t>
  </si>
  <si>
    <t>0516</t>
  </si>
  <si>
    <t>0518</t>
  </si>
  <si>
    <t>0528</t>
  </si>
  <si>
    <t>0529</t>
  </si>
  <si>
    <t>0517</t>
  </si>
  <si>
    <t xml:space="preserve">Pemilik yang bekerja dan rakan niaga yang aktif   </t>
  </si>
  <si>
    <t>Pekerja keluarga tanpa gaji (semua ahli keluarga dan</t>
  </si>
  <si>
    <t>rakan yang tidak menerima upah yang tetap)</t>
  </si>
  <si>
    <t>Unpaid family worker (all members of family and friends not</t>
  </si>
  <si>
    <t xml:space="preserve">receiving regular wages) </t>
  </si>
  <si>
    <t>Gaji &amp; upah kasar, bonus dan elaun tunai lain yang dibayar kepada pekerja (termasuk upah lebih masa). Masukkan semua pembayaran yang dibuat</t>
  </si>
  <si>
    <t>BILANGAN PEKERJA MENGIKUT KELULUSAN</t>
  </si>
  <si>
    <t>NUMBER OF PERSONS ENGAGED BY QUALIFICATION</t>
  </si>
  <si>
    <t>Kelulusan</t>
  </si>
  <si>
    <t>Seperti pada Disember 2025 atau pada tempoh gaji terakhir</t>
  </si>
  <si>
    <t>Qualification</t>
  </si>
  <si>
    <t>As at December 2025 or during the last pay period</t>
  </si>
  <si>
    <t>Lelaki</t>
  </si>
  <si>
    <t>Perempuan</t>
  </si>
  <si>
    <t>Male</t>
  </si>
  <si>
    <t>Female</t>
  </si>
  <si>
    <t>Pascasiswazah</t>
  </si>
  <si>
    <t>Postgraduate</t>
  </si>
  <si>
    <t>Ijazah Sarjana Muda / Diploma Lanjutan atau yang setaraf</t>
  </si>
  <si>
    <t>Bachelor / Advanced Diploma or equivalent</t>
  </si>
  <si>
    <t>Akademik</t>
  </si>
  <si>
    <t>Academic</t>
  </si>
  <si>
    <t>Teknikal *</t>
  </si>
  <si>
    <t>Technical</t>
  </si>
  <si>
    <t>Diploma</t>
  </si>
  <si>
    <t xml:space="preserve">Teknikal dan Vokasional (TVET) </t>
  </si>
  <si>
    <t>Technical and Vocational (TVET)</t>
  </si>
  <si>
    <t>STPM atau yang setaraf</t>
  </si>
  <si>
    <t>STPM or equivalent</t>
  </si>
  <si>
    <t>Sijil</t>
  </si>
  <si>
    <t>Certificate</t>
  </si>
  <si>
    <t xml:space="preserve">Sijil Kemahiran (TVET) </t>
  </si>
  <si>
    <t>Skills Certificate (TVET)</t>
  </si>
  <si>
    <t>Sijil Kemahiran Lain</t>
  </si>
  <si>
    <t>Other Skills Certificate</t>
  </si>
  <si>
    <t>SPM / SPM (V) atau yang setaraf</t>
  </si>
  <si>
    <t>SPM / SPM (V) or equivalent</t>
  </si>
  <si>
    <t>Di bawah taraf kelulusan SPM / SPM (V)</t>
  </si>
  <si>
    <t>Below SPM / SPM (V) qualification</t>
  </si>
  <si>
    <t>JUMLAH (6.1 hingga 6.7) **</t>
  </si>
  <si>
    <t>TOTAL (6.1 to 6.7)</t>
  </si>
  <si>
    <t>Merujuk kepada kelulusan dalam pengkhususan Teknologi yang diperoleh daripada Rangkaian Universiti Teknikal Malaysia (MTUN)</t>
  </si>
  <si>
    <t>Refers to qualification specialised in Technology obtained from Malaysian Technical University Network (MTUN)</t>
  </si>
  <si>
    <t>**</t>
  </si>
  <si>
    <t>Jumlah ini mesti sama dengan angka yang dilaporkan di Soalan 5A (Lelaki) dan 5B (Perempuan) tidak termasuk jumlah pekerja
yang dibekalkan oleh pertubuhan lain</t>
  </si>
  <si>
    <t>This total must be equal to the corresponding figures reported in Question 5A (Male) and 5B (Female) excludes total persons provided
by other establishment</t>
  </si>
  <si>
    <t>JAM BEKERJA PADA TAHUN RUJUKAN</t>
  </si>
  <si>
    <t>HOURS WORKED DURING THE REFERENCE YEAR</t>
  </si>
  <si>
    <t>Waktu bekerja biasa:</t>
  </si>
  <si>
    <t>Normal working hour:</t>
  </si>
  <si>
    <t>0701</t>
  </si>
  <si>
    <t>Bilangan pekerja pada tahun rujukan</t>
  </si>
  <si>
    <t>Number of workers during reference year</t>
  </si>
  <si>
    <t>Bilangan hari bekerja pada tahun rujukan</t>
  </si>
  <si>
    <t>Number of days worked during reference year</t>
  </si>
  <si>
    <t>Jumlah jam bekerja dalam satu hari</t>
  </si>
  <si>
    <t>Total of hours worked in a day</t>
  </si>
  <si>
    <t>Jumlah jam pekerja bekerja = (7.1a x 7.1b x 7.1c)</t>
  </si>
  <si>
    <t>Total man-hours worked = (7.1a x 7.1b x 7.1c)</t>
  </si>
  <si>
    <t>Jumlah jam bekerja lebih masa pada tahun rujukan</t>
  </si>
  <si>
    <t>Total overtime man-hours worked during reference year</t>
  </si>
  <si>
    <t>Jumlah jam bekerja pada tahun rujukan = (7.1d + 7.2)</t>
  </si>
  <si>
    <t>Total man-hours worked during reference year = (7.1d + 7.2)</t>
  </si>
  <si>
    <r>
      <t>Nilai /</t>
    </r>
    <r>
      <rPr>
        <i/>
        <sz val="8.5"/>
        <rFont val="Arial"/>
        <family val="2"/>
      </rPr>
      <t xml:space="preserve"> Value</t>
    </r>
  </si>
  <si>
    <t>0705</t>
  </si>
  <si>
    <t>Upah yang dibayar untuk pekerjaan lebih masa pada tahun rujukan</t>
  </si>
  <si>
    <t>Overtime paid during reference year</t>
  </si>
  <si>
    <r>
      <t>PEROLEHAN</t>
    </r>
    <r>
      <rPr>
        <b/>
        <i/>
        <sz val="12"/>
        <rFont val="Arial"/>
        <family val="2"/>
      </rPr>
      <t xml:space="preserve"> / </t>
    </r>
    <r>
      <rPr>
        <b/>
        <sz val="12"/>
        <rFont val="Arial"/>
        <family val="2"/>
      </rPr>
      <t xml:space="preserve">PENDAPATAN                                   </t>
    </r>
  </si>
  <si>
    <t>TURNOVER / INCOME</t>
  </si>
  <si>
    <t>Nilai pengeluaran</t>
  </si>
  <si>
    <r>
      <t xml:space="preserve">Nilai/ </t>
    </r>
    <r>
      <rPr>
        <i/>
        <sz val="8.5"/>
        <rFont val="Arial"/>
        <family val="2"/>
      </rPr>
      <t>Value</t>
    </r>
  </si>
  <si>
    <t>Value of production</t>
  </si>
  <si>
    <t>0830</t>
  </si>
  <si>
    <t>8.1.1</t>
  </si>
  <si>
    <t xml:space="preserve">Jumlah nilai keluaran minyak mentah (nilai di telaga) </t>
  </si>
  <si>
    <t>untuk semua PSC</t>
  </si>
  <si>
    <t>Value of production of crude oil (ex-well value) for all PSC</t>
  </si>
  <si>
    <t>8.1.1.1</t>
  </si>
  <si>
    <t>Sila nyatakan peratus (%) eksport berdasarkan jumlah nilai</t>
  </si>
  <si>
    <t>keluaran minyak mentah pada tahun rujukan</t>
  </si>
  <si>
    <t>Please state the percentage (%) of export based on total sales</t>
  </si>
  <si>
    <t>value of crude oil during the reference year</t>
  </si>
  <si>
    <t>8.1.2</t>
  </si>
  <si>
    <t>Jumlah nilai keluaran kondensat (nilai di telaga) untuk semua PSC</t>
  </si>
  <si>
    <t>Value of production of condensates (ex-well value) for all PSC</t>
  </si>
  <si>
    <t>8.1.2.1</t>
  </si>
  <si>
    <t>keluaran kondensat pada tahun rujukan</t>
  </si>
  <si>
    <t>value of condensates during the reference year</t>
  </si>
  <si>
    <t>8.1.3</t>
  </si>
  <si>
    <t>Jumlah nilai keluaran gas asli bersekutu (nilai di telaga) untuk</t>
  </si>
  <si>
    <t>semua PSC</t>
  </si>
  <si>
    <t>Value of production of associated natural gas (ex-well value) for all PSC</t>
  </si>
  <si>
    <t>8.1.3.1</t>
  </si>
  <si>
    <t>keluaran gas asli bersekutu pada tahun rujukan</t>
  </si>
  <si>
    <t>value of associated natural gas during the reference year</t>
  </si>
  <si>
    <t>8.1.4</t>
  </si>
  <si>
    <t xml:space="preserve">Jumlah nilai keluaran gas asli tidak bersekutu (nilai di telaga) </t>
  </si>
  <si>
    <t>Value of production of non-associated natural gas (ex-well value)</t>
  </si>
  <si>
    <t xml:space="preserve"> for all PSC</t>
  </si>
  <si>
    <t>8.1.4.1</t>
  </si>
  <si>
    <t>keluaran gas asli tidak bersekutu pada tahun rujukan</t>
  </si>
  <si>
    <t>value of non-associated natural gas during the reference year</t>
  </si>
  <si>
    <t>8.1.5</t>
  </si>
  <si>
    <t>89</t>
  </si>
  <si>
    <t>Sila berikan pecahan bagi perkara 8.1.5 :</t>
  </si>
  <si>
    <t>Please provide a breakdown for item 8.1.5 :</t>
  </si>
  <si>
    <t>8.1.6</t>
  </si>
  <si>
    <t xml:space="preserve">Bayaran tunai kepada Kerajaan Persekutuan / Negeri dan </t>
  </si>
  <si>
    <t>Negara lain untuk semua PSC</t>
  </si>
  <si>
    <t>Cash payments to Federal / State Governments and other</t>
  </si>
  <si>
    <t>countries for all PSC</t>
  </si>
  <si>
    <t>8.1.7</t>
  </si>
  <si>
    <t>Bahagian Syarikat untuk semua PSC</t>
  </si>
  <si>
    <t>Company’s share for all PSC</t>
  </si>
  <si>
    <t>8.1.8</t>
  </si>
  <si>
    <t>Bahagian PETRONAS untuk semua PSC</t>
  </si>
  <si>
    <t xml:space="preserve">PETRONAS’s share for all PSC </t>
  </si>
  <si>
    <r>
      <rPr>
        <b/>
        <sz val="8.5"/>
        <rFont val="Arial"/>
        <family val="2"/>
      </rPr>
      <t xml:space="preserve">NOTES </t>
    </r>
    <r>
      <rPr>
        <i/>
        <sz val="8.5"/>
        <rFont val="Arial"/>
        <family val="2"/>
      </rPr>
      <t>/ NOTES :</t>
    </r>
  </si>
  <si>
    <t>Sekiranya pertubuhan ini menjalankan aktiviti PENGEKSTRAKAN PETROLEUM MENTAH DAN GAS ASLI, sila isi Soalan 8.1; atau</t>
  </si>
  <si>
    <r>
      <t xml:space="preserve">If this establishment engaged in </t>
    </r>
    <r>
      <rPr>
        <b/>
        <i/>
        <sz val="8.5"/>
        <rFont val="Arial"/>
        <family val="2"/>
      </rPr>
      <t>EXTRACTION OF CRUDE PETROLEUM AND NATURAL GAS</t>
    </r>
    <r>
      <rPr>
        <i/>
        <sz val="8.5"/>
        <rFont val="Arial"/>
        <family val="2"/>
      </rPr>
      <t xml:space="preserve">, please fill in Question 8.1; or  </t>
    </r>
  </si>
  <si>
    <t>Sekiranya pertubuhan ini HANYA menjalankan aktiviti perkhidmatan SOKONGAN kepada pengekstrakan petroleum dan gas asli, sila ke Soalan 8.2</t>
  </si>
  <si>
    <r>
      <t xml:space="preserve">If this establishment </t>
    </r>
    <r>
      <rPr>
        <b/>
        <i/>
        <sz val="8.5"/>
        <rFont val="Arial"/>
        <family val="2"/>
      </rPr>
      <t>ONLY</t>
    </r>
    <r>
      <rPr>
        <i/>
        <sz val="8.5"/>
        <rFont val="Arial"/>
        <family val="2"/>
      </rPr>
      <t xml:space="preserve"> engaged in </t>
    </r>
    <r>
      <rPr>
        <b/>
        <i/>
        <sz val="8.5"/>
        <rFont val="Arial"/>
        <family val="2"/>
      </rPr>
      <t>SUPPORT</t>
    </r>
    <r>
      <rPr>
        <i/>
        <sz val="8.5"/>
        <rFont val="Arial"/>
        <family val="2"/>
      </rPr>
      <t xml:space="preserve"> activities for petroleum and natural gas extraction, please go to the Question 8.2 </t>
    </r>
  </si>
  <si>
    <r>
      <rPr>
        <b/>
        <sz val="8.5"/>
        <rFont val="Arial"/>
        <family val="2"/>
      </rPr>
      <t xml:space="preserve">Nota:
</t>
    </r>
    <r>
      <rPr>
        <i/>
        <sz val="8.5"/>
        <rFont val="Arial"/>
        <family val="2"/>
      </rPr>
      <t>Notes :</t>
    </r>
  </si>
  <si>
    <t>Nilai di medan 083089 mesti sama dengan medan 133799 (Soalan 13B)</t>
  </si>
  <si>
    <t>Value in field 083089 must be equal to field 133799 (Question 13B)</t>
  </si>
  <si>
    <t>Pendapatan daripada perkhidmatan perindustrian yang diberikan:</t>
  </si>
  <si>
    <t>Income from industrial services rendered:</t>
  </si>
  <si>
    <t>8.2.1</t>
  </si>
  <si>
    <t xml:space="preserve">Pendapatan daripada aktiviti sokongan kepada pengekstrakan </t>
  </si>
  <si>
    <t>12</t>
  </si>
  <si>
    <t xml:space="preserve">petroleum dan gas asli </t>
  </si>
  <si>
    <t>Income from support activities for petroleum and natural gas extraction</t>
  </si>
  <si>
    <t>8.2.1.1</t>
  </si>
  <si>
    <t xml:space="preserve">Sila nyatakan peratus (%) pendapatan yang diterima dari luar </t>
  </si>
  <si>
    <t>13</t>
  </si>
  <si>
    <t>negara bagi aktiviti sokongan kepada pengekstrakan petroleum</t>
  </si>
  <si>
    <t>dan gas asli</t>
  </si>
  <si>
    <t>Please state the percentage (%) of income received from abroad for</t>
  </si>
  <si>
    <t>support activities for petroleum and natural gas extraction</t>
  </si>
  <si>
    <t>0800</t>
  </si>
  <si>
    <t>8.2.2</t>
  </si>
  <si>
    <t>Bayaran diterima bagi kerja melombong yang menggunakan bahan</t>
  </si>
  <si>
    <t>pertubuhan lain</t>
  </si>
  <si>
    <t>Fees received for mining work for other establishments‘ on their</t>
  </si>
  <si>
    <t>materials</t>
  </si>
  <si>
    <t>8.2.2.1</t>
  </si>
  <si>
    <t xml:space="preserve">Sila nyatakan peratus (%) pendapatan yang diterima dari luar negara </t>
  </si>
  <si>
    <t>bagi kerja memproses yang dibuat untuk pertubuhan lain</t>
  </si>
  <si>
    <t xml:space="preserve">processing of goods for other establishment </t>
  </si>
  <si>
    <r>
      <t>PEROLEHAN</t>
    </r>
    <r>
      <rPr>
        <b/>
        <i/>
        <sz val="12"/>
        <rFont val="Arial"/>
        <family val="2"/>
      </rPr>
      <t xml:space="preserve"> / </t>
    </r>
    <r>
      <rPr>
        <b/>
        <sz val="12"/>
        <rFont val="Arial"/>
        <family val="2"/>
      </rPr>
      <t xml:space="preserve">PENDAPATAN (samb.)                                   </t>
    </r>
  </si>
  <si>
    <t>TURNOVER / INCOME (cont'd)</t>
  </si>
  <si>
    <t>8.2.3</t>
  </si>
  <si>
    <t>Pendapatan daripada kerja membaiki dan menyelenggara jentera</t>
  </si>
  <si>
    <t xml:space="preserve">dan kelengkapan pertubuhan lain </t>
  </si>
  <si>
    <t xml:space="preserve">Income from repairs and maintenance work for other establishments' </t>
  </si>
  <si>
    <t>machinery and equipment</t>
  </si>
  <si>
    <t>8.2.3.1</t>
  </si>
  <si>
    <t xml:space="preserve">bagi kerja membaiki dan menyelenggara jentera dan kelengkapan </t>
  </si>
  <si>
    <t>untuk pertubuhan lain</t>
  </si>
  <si>
    <t>machinery and equipment repairs and maintenance work for other</t>
  </si>
  <si>
    <t>establishment</t>
  </si>
  <si>
    <t>Nilai jualan (daripada barang / bahan yang dibeli untuk dijual semula</t>
  </si>
  <si>
    <t>tanpa melalui proses selanjutnya)</t>
  </si>
  <si>
    <t>Values of sales (from goods / material purchases for resale without further</t>
  </si>
  <si>
    <t>processing)</t>
  </si>
  <si>
    <t>Nilai daripada kerja perindustrian lain (cth. Pembuatan, Pembinaan dsb.)</t>
  </si>
  <si>
    <t>Sila nyatakan</t>
  </si>
  <si>
    <t>Value of other industrial work done (e.g. Manufacturing, Construction etc.)</t>
  </si>
  <si>
    <t>Please specify</t>
  </si>
  <si>
    <t>Pendapatan daripada bayaran royalti yang diterima ke atas tanah sendiri</t>
  </si>
  <si>
    <t>Income from royalty payments received on own land</t>
  </si>
  <si>
    <t xml:space="preserve">Pendapatan output lain t.t.t.l. (cth. skrap, tenaga elektrik, produk sisa dsb.) </t>
  </si>
  <si>
    <t>Income from other output n.e.c. (e.g. scrap, electricity, waste product etc.)</t>
  </si>
  <si>
    <t xml:space="preserve">Pendapatan daripada perkhidmatan profesional (cth. perakaunan,
</t>
  </si>
  <si>
    <t>pengurusan, kejuruteraan, guaman, penyelidikan dan pembangunan dsb.)</t>
  </si>
  <si>
    <t>Professional fees received (e.g. accounting, management, engineering, legal</t>
  </si>
  <si>
    <t>services, research and development etc.)</t>
  </si>
  <si>
    <t>Komisen dan brokeraj yang diterima</t>
  </si>
  <si>
    <t>Commission and brokerage earned</t>
  </si>
  <si>
    <t>Pendapatan daripada sewa:</t>
  </si>
  <si>
    <t>Rental income received from:</t>
  </si>
  <si>
    <t>Bangunan tempat kediaman</t>
  </si>
  <si>
    <t>34</t>
  </si>
  <si>
    <t>Residential building</t>
  </si>
  <si>
    <t>Bangunan bukan tempat kediaman</t>
  </si>
  <si>
    <t>35</t>
  </si>
  <si>
    <t>Non-residential building</t>
  </si>
  <si>
    <t>Alat pengangkutan</t>
  </si>
  <si>
    <t>39</t>
  </si>
  <si>
    <t>Transport equipment</t>
  </si>
  <si>
    <t>61</t>
  </si>
  <si>
    <t>Perabot dan pemasangan</t>
  </si>
  <si>
    <t>62</t>
  </si>
  <si>
    <t>Furniture and fittings</t>
  </si>
  <si>
    <t>Lain-lain</t>
  </si>
  <si>
    <t>Others</t>
  </si>
  <si>
    <t>Royalti, hakcipta, pelesenan dan yuran francais</t>
  </si>
  <si>
    <t>Royalties, copyrights, licensing and franchise fees</t>
  </si>
  <si>
    <t>Lain-lain pendapatan operasi (sila nyatakan)</t>
  </si>
  <si>
    <t>Others operating income (please specify)</t>
  </si>
  <si>
    <t>Nota:</t>
  </si>
  <si>
    <t>Nilai yang dilaporkan di medan 080016 TIDAK boleh melebihi 5% daripada nilai di medan 080089</t>
  </si>
  <si>
    <t>Notes:</t>
  </si>
  <si>
    <t>Value reported in field 080016 must NOT be greater than 5% of field 080089</t>
  </si>
  <si>
    <t>Pendapatan bukan operasi:</t>
  </si>
  <si>
    <t>Non-operating income:</t>
  </si>
  <si>
    <t>Subsidi produk</t>
  </si>
  <si>
    <t>65</t>
  </si>
  <si>
    <t>Subsidies on products</t>
  </si>
  <si>
    <t>Subsidi pengeluaran</t>
  </si>
  <si>
    <t>66</t>
  </si>
  <si>
    <t>Subsidies on production</t>
  </si>
  <si>
    <t>Pendapatan daripada faedah</t>
  </si>
  <si>
    <t>69</t>
  </si>
  <si>
    <t>Income from interest</t>
  </si>
  <si>
    <t>Pendapatan daripada dividen</t>
  </si>
  <si>
    <t>70</t>
  </si>
  <si>
    <t>Income from dividend</t>
  </si>
  <si>
    <t>Lain-lain pendapatan bukan operasi (sila nyatakan)</t>
  </si>
  <si>
    <t>74</t>
  </si>
  <si>
    <t>Others non-operating income (please specify)</t>
  </si>
  <si>
    <r>
      <t xml:space="preserve">Termasuk perkara-perkara seperti / </t>
    </r>
    <r>
      <rPr>
        <i/>
        <sz val="8.5"/>
        <rFont val="Arial"/>
        <family val="2"/>
      </rPr>
      <t>Include items such as:</t>
    </r>
  </si>
  <si>
    <t>Tuntutan dan pampasan yang diterima, pemulihan hutang lapuk, keuntungan daripada jualan / penilaian semula harta, keuntungan</t>
  </si>
  <si>
    <t>daripada  pertukaran mata wang asing / aset kewangan, kiriman wang, hadiah atau geran yang diterima</t>
  </si>
  <si>
    <t>Claims and compensation received, bad debts recovered, gain from sales/ revaluation of assets, gain from  foreign exchange / financial</t>
  </si>
  <si>
    <t>assets, remittances, gifts or grant received</t>
  </si>
  <si>
    <t>Jumlah pendapatan (8.1.5, 8.2 hingga 8.12)</t>
  </si>
  <si>
    <t>Total income (8.1.5, 8.2 to 8.12)</t>
  </si>
  <si>
    <t>Pindahan modal yang diterima</t>
  </si>
  <si>
    <t>Capital transfers received</t>
  </si>
  <si>
    <t>JUMLAH BESAR (8.13 dan 8.14)</t>
  </si>
  <si>
    <t>99</t>
  </si>
  <si>
    <t>GRAND TOTAL  (8.13 and 8.14)</t>
  </si>
  <si>
    <t xml:space="preserve">PERBELANJAAN                                          </t>
  </si>
  <si>
    <t>EXPENDITURE</t>
  </si>
  <si>
    <r>
      <t xml:space="preserve">Nilai / </t>
    </r>
    <r>
      <rPr>
        <i/>
        <sz val="8.5"/>
        <rFont val="Arial"/>
        <family val="2"/>
      </rPr>
      <t>Value</t>
    </r>
  </si>
  <si>
    <t>0900</t>
  </si>
  <si>
    <t>Kos bahan mentah / komponen / bahagian yang digunakan</t>
  </si>
  <si>
    <t>Cost of raw materials / components / parts used</t>
  </si>
  <si>
    <t xml:space="preserve">   Belian tolak pemulangan</t>
  </si>
  <si>
    <t xml:space="preserve">   Purchases minus returns</t>
  </si>
  <si>
    <t xml:space="preserve">   +</t>
  </si>
  <si>
    <t>Stok awal tolak stok akhir</t>
  </si>
  <si>
    <t>Cukai dan duti; Insurans</t>
  </si>
  <si>
    <t>Bayaran pengangkutan (pengangkutan masuk)</t>
  </si>
  <si>
    <t>Opening stock less closing stock</t>
  </si>
  <si>
    <t>Taxes and duties; Insurance</t>
  </si>
  <si>
    <t>Transport charges (carriage inwards)</t>
  </si>
  <si>
    <t>Nilai di medan 090001 mesti sama dengan medan 143099 (Soalan 14)</t>
  </si>
  <si>
    <t>Value in field 090001 must be equal to field 143099 (Question 14)</t>
  </si>
  <si>
    <t>Bahan dan bekas pembungkus</t>
  </si>
  <si>
    <t>Packing materials and containers</t>
  </si>
  <si>
    <t xml:space="preserve">Bahan yang digunakan bagi pembaikan dan penyelenggaraan </t>
  </si>
  <si>
    <t xml:space="preserve">Materials used for repairs and maintenance </t>
  </si>
  <si>
    <t>Keperluan aktiviti perlombongan (cth. alat-alat dan barang keperluan semasa)</t>
  </si>
  <si>
    <t>Mining activity requisites (e.g. tools and consumables)</t>
  </si>
  <si>
    <t>Alat tulis dan bekalan pejabat</t>
  </si>
  <si>
    <t>Stationery and office supplies</t>
  </si>
  <si>
    <t>Air yang dibeli</t>
  </si>
  <si>
    <t>Water purchased</t>
  </si>
  <si>
    <t>Tenaga elektrik yang dibeli</t>
  </si>
  <si>
    <t>Electricity purchased</t>
  </si>
  <si>
    <t>Bahan pembakar, pelincir dan gas</t>
  </si>
  <si>
    <t>Fuels, lubricants and gas</t>
  </si>
  <si>
    <t xml:space="preserve">Kos barang yang dijual (barang / bahan yang dibeli untuk dijual semula </t>
  </si>
  <si>
    <t xml:space="preserve">Cost of goods sold (goods / materials purchased for resale without further </t>
  </si>
  <si>
    <t>Bayaran bagi kerja memproses yang dibuat oleh pihak lain yang</t>
  </si>
  <si>
    <t>menggunakan bahan yang dibekal oleh pertubuhan ini</t>
  </si>
  <si>
    <r>
      <t xml:space="preserve">(cth. </t>
    </r>
    <r>
      <rPr>
        <b/>
        <i/>
        <sz val="8.5"/>
        <rFont val="Arial"/>
        <family val="2"/>
      </rPr>
      <t>condensate recovery fee</t>
    </r>
    <r>
      <rPr>
        <b/>
        <sz val="8.5"/>
        <rFont val="Arial"/>
        <family val="2"/>
      </rPr>
      <t>)</t>
    </r>
  </si>
  <si>
    <t>Payments for processing work done by others on materials supplied by</t>
  </si>
  <si>
    <t xml:space="preserve">this establishment (e.g. condensate recovery fee) </t>
  </si>
  <si>
    <t xml:space="preserve">Bayaran pembaikan dan penyelenggaraan semasa yang dibuat oleh pihak </t>
  </si>
  <si>
    <t xml:space="preserve">lain bagi harta tetap pertubuhan ini </t>
  </si>
  <si>
    <t xml:space="preserve">Payments for current repairs and maintenance work done by others on this </t>
  </si>
  <si>
    <t xml:space="preserve">establishment's fixed assets </t>
  </si>
  <si>
    <r>
      <t xml:space="preserve">  Termasuk perkara-perkara seperti /</t>
    </r>
    <r>
      <rPr>
        <i/>
        <sz val="8.5"/>
        <rFont val="Arial"/>
        <family val="2"/>
      </rPr>
      <t xml:space="preserve"> Includes items such as:</t>
    </r>
  </si>
  <si>
    <t xml:space="preserve">  Bangunan (pejabat, kilang, gudang dsb.), alat pengangkutan, jentera &amp; kelengkapan, perabot &amp; pemasangan dan komputer </t>
  </si>
  <si>
    <t xml:space="preserve">  Buildings (office, factory, warehouse etc.), transport equipment, machinery &amp; equipment, furniture &amp; fittings and computer</t>
  </si>
  <si>
    <t>Perbelanjaan penyelidikan dan pembangunan:</t>
  </si>
  <si>
    <t xml:space="preserve">   </t>
  </si>
  <si>
    <t>Research and development expenditure:</t>
  </si>
  <si>
    <t xml:space="preserve">Dalaman </t>
  </si>
  <si>
    <t>%</t>
  </si>
  <si>
    <t>In-house</t>
  </si>
  <si>
    <t xml:space="preserve">           </t>
  </si>
  <si>
    <t>Khidmat luaran (dalam negara)</t>
  </si>
  <si>
    <t>External services (within the country)</t>
  </si>
  <si>
    <t xml:space="preserve">PERBELANJAAN (samb.)                                          </t>
  </si>
  <si>
    <t>EXPENDITURE (cont'd)</t>
  </si>
  <si>
    <t>0910</t>
  </si>
  <si>
    <t>Pengangkutan barang (pengangkutan keluar)</t>
  </si>
  <si>
    <t>Transportation of goods (carriage outwards)</t>
  </si>
  <si>
    <t>Perbelanjaan perjalanan (termasuk perjalanan dalam dan luar negara,</t>
  </si>
  <si>
    <t>bil petrol / diesel dan bayaran parkir kenderaan sendiri)</t>
  </si>
  <si>
    <t>Travelling expenses (include both local and overseas travelling,</t>
  </si>
  <si>
    <t>petrol / diesel bills and parking fees for own vehicles)</t>
  </si>
  <si>
    <t>Bayaran perakaunan, kesetiausahaan dan audit</t>
  </si>
  <si>
    <t>Accounting, secretarial and audit fees</t>
  </si>
  <si>
    <t>Bayaran guaman</t>
  </si>
  <si>
    <t>Legal fees</t>
  </si>
  <si>
    <t>Bayaran pengurusan</t>
  </si>
  <si>
    <t>Management fees</t>
  </si>
  <si>
    <t>Perbelanjaan keraian</t>
  </si>
  <si>
    <t>Entertainment expenses</t>
  </si>
  <si>
    <t>Bayaran pos (termasuk perkhidmatan kurier)</t>
  </si>
  <si>
    <t>Postage (includes courier services)</t>
  </si>
  <si>
    <t>9.20</t>
  </si>
  <si>
    <t>Bayaran bank</t>
  </si>
  <si>
    <t>Bank charges</t>
  </si>
  <si>
    <t>Premium insurans dibayar ke atas bangunan, jentera, alat pengangkutan</t>
  </si>
  <si>
    <t>dan barang</t>
  </si>
  <si>
    <t>Insurance premium on building, machinery, transport equipment and goods</t>
  </si>
  <si>
    <t>0901</t>
  </si>
  <si>
    <t>Komisen dan bayaran agensi</t>
  </si>
  <si>
    <t>Commissions and agency fees</t>
  </si>
  <si>
    <t>Pengiklanan dan promosi</t>
  </si>
  <si>
    <t>Advertising and promotion</t>
  </si>
  <si>
    <t>Bayaran perkhidmatan profesional lain (cth. bayaran perundingan arkitek,</t>
  </si>
  <si>
    <t>kejuruteraan, juruukur dsb.)</t>
  </si>
  <si>
    <t>Payment for other professional services (e.g. architectural, engineering, surveying</t>
  </si>
  <si>
    <t>consultancy fees etc.)</t>
  </si>
  <si>
    <t xml:space="preserve">Bayaran pemprosesan data dan lain-lain perkhidmatan yang </t>
  </si>
  <si>
    <t>berkaitan dengan teknologi maklumat</t>
  </si>
  <si>
    <t xml:space="preserve">Payment for data processing and other services related to information </t>
  </si>
  <si>
    <t>technology</t>
  </si>
  <si>
    <t>Bayaran telekomunikasi (cth. telefon, internet dsb.)</t>
  </si>
  <si>
    <t>Telecommunication fees (e.g. telephone, internet etc.)</t>
  </si>
  <si>
    <t>Lain-lain bayaran perkhidmatan bukan perindustrian (sila nyatakan)</t>
  </si>
  <si>
    <t>Other payments for non-industrial services (please specify)</t>
  </si>
  <si>
    <t>Susut nilai / pelunasan semasa ke atas harta tetap</t>
  </si>
  <si>
    <t>Current depreciation / amortisation on fixed assets</t>
  </si>
  <si>
    <t>Nilai di medan 090024 mesti sama dengan medan 041699 (Soalan 4)</t>
  </si>
  <si>
    <t>Value in field 090024 must be equal to field 041699 (Question 4)</t>
  </si>
  <si>
    <t>Bayaran sewa:</t>
  </si>
  <si>
    <t>Rental payments:</t>
  </si>
  <si>
    <t>Transort equipment</t>
  </si>
  <si>
    <t>Perkakasan &amp; perisian komputer</t>
  </si>
  <si>
    <t>Computer hardware &amp; software</t>
  </si>
  <si>
    <t xml:space="preserve">Lain-lain </t>
  </si>
  <si>
    <t>Ohers</t>
  </si>
  <si>
    <t>Bayaran royalti kepada:</t>
  </si>
  <si>
    <t>Royalties paid to:</t>
  </si>
  <si>
    <t>Kerajaan / Badan Berkanun (sila nyatakan jenis royalti)</t>
  </si>
  <si>
    <t>Government / Statutory Bodies (please specify types of royalties)</t>
  </si>
  <si>
    <t>Organisasi bukan kerajaan / tajaan korporat</t>
  </si>
  <si>
    <t>(sila nyatakan jenis royalti)</t>
  </si>
  <si>
    <t xml:space="preserve">Non-government organisations / corporate sponsorship </t>
  </si>
  <si>
    <t>(please specify types of royalties)</t>
  </si>
  <si>
    <t>Residen</t>
  </si>
  <si>
    <t>Resident</t>
  </si>
  <si>
    <t>Bukan residen</t>
  </si>
  <si>
    <t>Non-resident</t>
  </si>
  <si>
    <t>Cukai tidak langsung dan lesen kerajaan:</t>
  </si>
  <si>
    <t>Indirect taxes and government license:</t>
  </si>
  <si>
    <t>Cukai ke atas produk</t>
  </si>
  <si>
    <t>Taxes on products</t>
  </si>
  <si>
    <t>Cukai lain ke atas pengeluaran</t>
  </si>
  <si>
    <t>Other taxes on production</t>
  </si>
  <si>
    <t>Cukai perkhidmatan atau cukai jualan</t>
  </si>
  <si>
    <t>Service tax or sales tax</t>
  </si>
  <si>
    <t>Lain-lain perbelanjaan operasi (sila nyatakan)</t>
  </si>
  <si>
    <t>Others operating expenditure (please specify)</t>
  </si>
  <si>
    <t>Nilai yang dilaporkan di medan  090035 TIDAK boleh melebihi 5% daripada nilai di medan 090089</t>
  </si>
  <si>
    <t>Value reported in field 090035 must NOT be greater than 5% of field 090089</t>
  </si>
  <si>
    <t>Perbelanjaan bukan operasi:</t>
  </si>
  <si>
    <t>Non-operating expenditures:</t>
  </si>
  <si>
    <t>Bayaran faedah</t>
  </si>
  <si>
    <t>Interest paid</t>
  </si>
  <si>
    <t>Lain-lain perbelanjaan bukan operasi</t>
  </si>
  <si>
    <t>Others non-operating expenditures</t>
  </si>
  <si>
    <r>
      <rPr>
        <b/>
        <sz val="8.5"/>
        <rFont val="Arial"/>
        <family val="2"/>
      </rPr>
      <t>Termasuk perkara-perkara seperti /</t>
    </r>
    <r>
      <rPr>
        <i/>
        <sz val="8.5"/>
        <rFont val="Arial"/>
        <family val="2"/>
      </rPr>
      <t xml:space="preserve"> Include items such as:</t>
    </r>
  </si>
  <si>
    <t>Kerugian daripada pertukaran wang asing / aset kewangan, kerugian daripada jualan / penilaian semula harta, hutang lapuk dihapuskan,</t>
  </si>
  <si>
    <t>pindahan semasa seperti pindahan wang, hadiah, derma, denda, dsb.</t>
  </si>
  <si>
    <t>Losses from foreign exchange / financial assets, losses from sales / revaluation of assets, bad debts written-off, current transfers such as</t>
  </si>
  <si>
    <t>remittances, gifts, donations, fine, etc.</t>
  </si>
  <si>
    <t>Kos pekerjaan:</t>
  </si>
  <si>
    <t>Employment costs:</t>
  </si>
  <si>
    <t>Gaji &amp; upah dibayar</t>
  </si>
  <si>
    <t>36</t>
  </si>
  <si>
    <t>Salaries &amp; wages paid</t>
  </si>
  <si>
    <t>Termasuk perkara-perkara seperti:</t>
  </si>
  <si>
    <t>Include items such as:</t>
  </si>
  <si>
    <t>Gaji &amp; upah (termasuk bayaran lebih masa)</t>
  </si>
  <si>
    <t>Salaries &amp; wages (include overtime pay)</t>
  </si>
  <si>
    <t>Elaun, bonus, komisen</t>
  </si>
  <si>
    <t>Allowances, bonuses, commissions</t>
  </si>
  <si>
    <t>Gaji, elaun, yuran, bonus dan komisen untuk pengarah yang bekerja</t>
  </si>
  <si>
    <t>Salaries, allowances, fees, bonuses and commission for working directors</t>
  </si>
  <si>
    <t>Nilai di medan 090036 mesti sama dengan jumlah medan 050899 (Soalan 5A) dan medan 051799 (Soalan 5B)</t>
  </si>
  <si>
    <t>Value in field 090036 must be equal to the sum of field 050899 (Question 5A) and field 051799 (Question 5B)</t>
  </si>
  <si>
    <t>Bayaran pampasan, persaraan / pemberhentian kepada pekerja</t>
  </si>
  <si>
    <t>37</t>
  </si>
  <si>
    <t>Payment of gratuity, retirement / retrenchment benefits to employees</t>
  </si>
  <si>
    <t>Bayaran berbentuk manfaat kepada pekerja bergaji:</t>
  </si>
  <si>
    <t>Payments in kind to paid employees:</t>
  </si>
  <si>
    <t>(i)   Rawatan perubatan percuma</t>
  </si>
  <si>
    <t>38</t>
  </si>
  <si>
    <t xml:space="preserve">       Free medical attention</t>
  </si>
  <si>
    <t>(ii)  Lain-lain seperti makanan percuma, tempat tinggal percuma dsb.</t>
  </si>
  <si>
    <t xml:space="preserve">       Others such as free food, free accomodation etc.</t>
  </si>
  <si>
    <t>Caruman majikan kepada:</t>
  </si>
  <si>
    <t>Employer's contribution to:</t>
  </si>
  <si>
    <t>(i)    Kumpulan wang simpanan dan skim keselamatan sosial</t>
  </si>
  <si>
    <t xml:space="preserve">        Provident funds and social security schemes</t>
  </si>
  <si>
    <r>
      <rPr>
        <b/>
        <sz val="8.5"/>
        <rFont val="Arial"/>
        <family val="2"/>
      </rPr>
      <t>Termasuk perkara-perkara seperti /</t>
    </r>
    <r>
      <rPr>
        <sz val="8.5"/>
        <rFont val="Arial"/>
        <family val="2"/>
      </rPr>
      <t xml:space="preserve"> Include items such as:</t>
    </r>
  </si>
  <si>
    <t>Kumpulan Wang Simpanan Pekerja (KWSP), Kumpulan wang simpanan lain, Pertubuhan Keselamatan Sosial</t>
  </si>
  <si>
    <t>PERKESO), Skim keselamatan sosial persendirian (cth. insurans pampasan pekerja dsb.)</t>
  </si>
  <si>
    <t>Employees' Provident Fund (EPF), Other provident funds, Social Security Organisation (SOCSO), Private social security</t>
  </si>
  <si>
    <t>schemes (e.g. worker's compensation insurance etc.)</t>
  </si>
  <si>
    <t>(ii)  Skim bayaran pampasan, persaraan / pemberhentian</t>
  </si>
  <si>
    <t>44</t>
  </si>
  <si>
    <t xml:space="preserve">        Gratuity, retirement / retrenchment benefit schemes</t>
  </si>
  <si>
    <t xml:space="preserve">Bayaran kepada pengarah tidak bekerja kerana kehadiran mereka </t>
  </si>
  <si>
    <t>dalam mesyuarat Lembaga Pengarah</t>
  </si>
  <si>
    <t>45</t>
  </si>
  <si>
    <t xml:space="preserve">Fees paid to non-working directors for their attendance at </t>
  </si>
  <si>
    <t>Board of Directors' meetings</t>
  </si>
  <si>
    <t>Nilai pakaian percuma yang disediakan</t>
  </si>
  <si>
    <t>46</t>
  </si>
  <si>
    <t>Value of free wearing apparel provided</t>
  </si>
  <si>
    <t>Kos latihan kepada pekerja</t>
  </si>
  <si>
    <t>47</t>
  </si>
  <si>
    <t>Staff training cost</t>
  </si>
  <si>
    <t xml:space="preserve">Kos pengangkutan pekerja (pergi dan balik dari tempat kerja) </t>
  </si>
  <si>
    <t>48</t>
  </si>
  <si>
    <t>Cost of transport of workers (to and from work place)</t>
  </si>
  <si>
    <t>(I)</t>
  </si>
  <si>
    <t xml:space="preserve">Bayaran levi pekerja (termasuk bayaran levi pembangunan sumber manusia </t>
  </si>
  <si>
    <t>49</t>
  </si>
  <si>
    <t>Levy on labour (includes levy on humans resource development)</t>
  </si>
  <si>
    <t>(j)</t>
  </si>
  <si>
    <t>Perbelanjaan pembayaran berasaskan saham kepada pekerja</t>
  </si>
  <si>
    <t>(termasuk saham &amp; pilihan saham) dan kos pekerja lain</t>
  </si>
  <si>
    <t>(sila nyatakan)</t>
  </si>
  <si>
    <t xml:space="preserve">Expenses on share-based payment to employees </t>
  </si>
  <si>
    <t>(including shares &amp; stock options)  and other labour costs (please specify)</t>
  </si>
  <si>
    <t>Bayaran kepada pertubuhan lain yang membekalkan pekerja</t>
  </si>
  <si>
    <t>52</t>
  </si>
  <si>
    <t>Payment to other establishment for providing workers</t>
  </si>
  <si>
    <t>Bayaran bagi perkhidmatan keselamatan</t>
  </si>
  <si>
    <t>67</t>
  </si>
  <si>
    <t>Payment for security services</t>
  </si>
  <si>
    <t>0930</t>
  </si>
  <si>
    <t>Bayaran perkhidmatan pengangkutan udara (cth. helikopter)</t>
  </si>
  <si>
    <t>Air transport service payment (e.g. helicopter)</t>
  </si>
  <si>
    <r>
      <t xml:space="preserve">Bayaran perkhidmatan pengangkutan air (cth. </t>
    </r>
    <r>
      <rPr>
        <b/>
        <i/>
        <sz val="8.5"/>
        <rFont val="Arial"/>
        <family val="2"/>
      </rPr>
      <t>supply vessel</t>
    </r>
    <r>
      <rPr>
        <b/>
        <sz val="8.5"/>
        <rFont val="Arial"/>
        <family val="2"/>
      </rPr>
      <t>)</t>
    </r>
  </si>
  <si>
    <t>Marine transport service payment (e.g. supply vessel)</t>
  </si>
  <si>
    <t>Bayaran perkhidmatan pelabuhan, jeti, terminal minyak mentah dan</t>
  </si>
  <si>
    <t>penyimpanan</t>
  </si>
  <si>
    <t>Payment for port, jetty, crude oil terminal and storage charges</t>
  </si>
  <si>
    <t>Bayaran berkontrak kepada PETRONAS:</t>
  </si>
  <si>
    <t>Contractual payments to PETRONAS:</t>
  </si>
  <si>
    <t>9.40.1</t>
  </si>
  <si>
    <t>Ses penyelidikan</t>
  </si>
  <si>
    <t>78</t>
  </si>
  <si>
    <t>Research cess</t>
  </si>
  <si>
    <t>9.40.2</t>
  </si>
  <si>
    <t>Abandonment Fees / Removal of installation</t>
  </si>
  <si>
    <t>9.40.3</t>
  </si>
  <si>
    <r>
      <t xml:space="preserve">Lain-lain (cth. </t>
    </r>
    <r>
      <rPr>
        <b/>
        <i/>
        <sz val="8.5"/>
        <rFont val="Arial"/>
        <family val="2"/>
      </rPr>
      <t>signature bonus, discovery bonus, production</t>
    </r>
  </si>
  <si>
    <r>
      <rPr>
        <b/>
        <i/>
        <sz val="8.5"/>
        <rFont val="Arial"/>
        <family val="2"/>
      </rPr>
      <t>bonus</t>
    </r>
    <r>
      <rPr>
        <b/>
        <sz val="8.5"/>
        <rFont val="Arial"/>
        <family val="2"/>
      </rPr>
      <t xml:space="preserve"> dll.) nyatakan:</t>
    </r>
  </si>
  <si>
    <t>Others (e.g.signature bonus, discovery bonus, production</t>
  </si>
  <si>
    <t>bonus etc.) specify:</t>
  </si>
  <si>
    <t>Perbelanjaan mengurus yang berkaitan untuk mengurangkan pencemaran</t>
  </si>
  <si>
    <t>Operating expenditures related to reducing pollution</t>
  </si>
  <si>
    <t>Jumlah perbelanjaan (9.1 hingga 9.41)</t>
  </si>
  <si>
    <t>Total expenditure (9.1 to 9.41)</t>
  </si>
  <si>
    <t>Pindahan modal yang dibuat</t>
  </si>
  <si>
    <t>53</t>
  </si>
  <si>
    <t>Capital transfers made</t>
  </si>
  <si>
    <t>Perbelanjaan pajakan kewangan</t>
  </si>
  <si>
    <t>54</t>
  </si>
  <si>
    <t>Financial lease charges</t>
  </si>
  <si>
    <t>Dividen dibayar</t>
  </si>
  <si>
    <t>55</t>
  </si>
  <si>
    <t>Dividend payable</t>
  </si>
  <si>
    <t>Cukai langsung dibayar (cth. cukai syarikat dan duti setem)</t>
  </si>
  <si>
    <t>56</t>
  </si>
  <si>
    <t>Direct taxes paid (e.g. company tax and stamp duties)</t>
  </si>
  <si>
    <t>JUMLAH BESAR (9.42 hingga 9.46)</t>
  </si>
  <si>
    <t>GRAND TOTAL (9.42 to 9.46)</t>
  </si>
  <si>
    <t xml:space="preserve">    NILAI STOK</t>
  </si>
  <si>
    <t xml:space="preserve">    VALUE OF STOCKS</t>
  </si>
  <si>
    <r>
      <t xml:space="preserve">Stok awal / </t>
    </r>
    <r>
      <rPr>
        <i/>
        <sz val="8.5"/>
        <rFont val="Arial"/>
        <family val="2"/>
      </rPr>
      <t>Opening stocks</t>
    </r>
  </si>
  <si>
    <r>
      <t xml:space="preserve">Stok akhir / </t>
    </r>
    <r>
      <rPr>
        <i/>
        <sz val="8.5"/>
        <rFont val="Arial"/>
        <family val="2"/>
      </rPr>
      <t>Closing stocks</t>
    </r>
  </si>
  <si>
    <t>Bahan mentah, bahan pembakar,</t>
  </si>
  <si>
    <t>1001</t>
  </si>
  <si>
    <t>1002</t>
  </si>
  <si>
    <t>bekalan dan bahan pembungkusan</t>
  </si>
  <si>
    <t>Raw materials, fuels, supplies and</t>
  </si>
  <si>
    <t>packaging materials</t>
  </si>
  <si>
    <t>Barang dalam proses</t>
  </si>
  <si>
    <t>Goods in process</t>
  </si>
  <si>
    <t>Stok barang siap (dibuat sendiri)</t>
  </si>
  <si>
    <t>Stocks of finished goods</t>
  </si>
  <si>
    <t>(own manufactured)</t>
  </si>
  <si>
    <t>Barang yang dibeli untuk dijual</t>
  </si>
  <si>
    <t>semula (stok perniagaan)</t>
  </si>
  <si>
    <t>Goods purchased for resale</t>
  </si>
  <si>
    <t>(trading stocks)</t>
  </si>
  <si>
    <t>JUMLAH (a hingga d)</t>
  </si>
  <si>
    <t>TOTAL (a to d)</t>
  </si>
  <si>
    <t xml:space="preserve">   KEUNTUNGAN / KERUGIAN BERSIH SEBELUM CUKAI</t>
  </si>
  <si>
    <t xml:space="preserve">   NET PROFIT / LOSS BEFORE TAX</t>
  </si>
  <si>
    <t>Sila laporkan keuntungan / kerugian bersih seperti yang dilaporkan dalam akaun pertubuhan ini:</t>
  </si>
  <si>
    <t>Please report net profit / loss as reported in the account of this establishment:</t>
  </si>
  <si>
    <t>Keuntungan / Kerugian</t>
  </si>
  <si>
    <t>Profit / Loss</t>
  </si>
  <si>
    <r>
      <t xml:space="preserve">Tahun semasa / </t>
    </r>
    <r>
      <rPr>
        <i/>
        <sz val="8.5"/>
        <rFont val="Arial"/>
        <family val="2"/>
      </rPr>
      <t>Current year</t>
    </r>
  </si>
  <si>
    <r>
      <t xml:space="preserve">Tahun sebelum / </t>
    </r>
    <r>
      <rPr>
        <i/>
        <sz val="8.5"/>
        <rFont val="Arial"/>
        <family val="2"/>
      </rPr>
      <t>Previous year</t>
    </r>
  </si>
  <si>
    <t>1100</t>
  </si>
  <si>
    <t>Sekiranya terdapat pertukaran aktviti atau perbezaan keuntungan / kerugian (&gt; atau &lt;30%) berbanding dengan tahun sebelum,</t>
  </si>
  <si>
    <t>sila tandakan (X) sebab-sebab di bawah ini (Boleh pilih lebih daripada satu):</t>
  </si>
  <si>
    <t>If there is any change in activity or difference in the profit / loss (&gt; or &lt;30%) as compared to the previous year,</t>
  </si>
  <si>
    <t>please mark (X) the reasons below (May choose more than one):</t>
  </si>
  <si>
    <r>
      <t xml:space="preserve">Perubahan model perniagaan </t>
    </r>
    <r>
      <rPr>
        <sz val="8.5"/>
        <rFont val="Arial"/>
        <family val="2"/>
      </rPr>
      <t>/</t>
    </r>
    <r>
      <rPr>
        <i/>
        <sz val="8.5"/>
        <rFont val="Arial"/>
        <family val="2"/>
      </rPr>
      <t xml:space="preserve"> Business model changes</t>
    </r>
  </si>
  <si>
    <r>
      <rPr>
        <b/>
        <sz val="8.5"/>
        <rFont val="Arial"/>
        <family val="2"/>
      </rPr>
      <t xml:space="preserve">Impak kadar pertukaran mata wang </t>
    </r>
    <r>
      <rPr>
        <i/>
        <sz val="8.5"/>
        <rFont val="Arial"/>
        <family val="2"/>
      </rPr>
      <t>/ Currency exchange rate impact</t>
    </r>
  </si>
  <si>
    <r>
      <t xml:space="preserve">Perubahan harga barangan yang dijual atau perkhidmatan yang diberikan /
</t>
    </r>
    <r>
      <rPr>
        <i/>
        <sz val="8.5"/>
        <rFont val="Arial"/>
        <family val="2"/>
      </rPr>
      <t>Price changes in goods sold or services rendered</t>
    </r>
  </si>
  <si>
    <r>
      <t xml:space="preserve">Memberi kontrak kepada pertubuhan luar </t>
    </r>
    <r>
      <rPr>
        <i/>
        <sz val="8.5"/>
        <rFont val="Arial"/>
        <family val="2"/>
      </rPr>
      <t>/ Contracting out</t>
    </r>
  </si>
  <si>
    <r>
      <rPr>
        <b/>
        <sz val="8.5"/>
        <rFont val="Arial"/>
        <family val="2"/>
      </rPr>
      <t>Perubahan organisasi /</t>
    </r>
    <r>
      <rPr>
        <i/>
        <sz val="8.5"/>
        <rFont val="Arial"/>
        <family val="2"/>
      </rPr>
      <t xml:space="preserve"> Organisation changes</t>
    </r>
  </si>
  <si>
    <r>
      <rPr>
        <b/>
        <sz val="8.5"/>
        <rFont val="Arial"/>
        <family val="2"/>
      </rPr>
      <t xml:space="preserve">Perubahan dalam kos tenaga buruh atau bahan mentah </t>
    </r>
    <r>
      <rPr>
        <i/>
        <sz val="8.5"/>
        <rFont val="Arial"/>
        <family val="2"/>
      </rPr>
      <t>/ Changes in the cost of labour or raw materials</t>
    </r>
  </si>
  <si>
    <r>
      <rPr>
        <b/>
        <sz val="8.5"/>
        <rFont val="Arial"/>
        <family val="2"/>
      </rPr>
      <t>Bencana alam</t>
    </r>
    <r>
      <rPr>
        <i/>
        <sz val="8.5"/>
        <rFont val="Arial"/>
        <family val="2"/>
      </rPr>
      <t xml:space="preserve"> </t>
    </r>
    <r>
      <rPr>
        <b/>
        <sz val="8.5"/>
        <rFont val="Arial"/>
        <family val="2"/>
      </rPr>
      <t>/</t>
    </r>
    <r>
      <rPr>
        <i/>
        <sz val="8.5"/>
        <rFont val="Arial"/>
        <family val="2"/>
      </rPr>
      <t xml:space="preserve"> Natural disaster</t>
    </r>
  </si>
  <si>
    <r>
      <t>Kemelesetan /</t>
    </r>
    <r>
      <rPr>
        <i/>
        <sz val="8.5"/>
        <rFont val="Arial"/>
        <family val="2"/>
      </rPr>
      <t xml:space="preserve"> Recession</t>
    </r>
  </si>
  <si>
    <r>
      <rPr>
        <b/>
        <sz val="8.5"/>
        <rFont val="Arial"/>
        <family val="2"/>
      </rPr>
      <t xml:space="preserve">Pertukaran produk </t>
    </r>
    <r>
      <rPr>
        <i/>
        <sz val="8.5"/>
        <rFont val="Arial"/>
        <family val="2"/>
      </rPr>
      <t>/ Product changes</t>
    </r>
  </si>
  <si>
    <r>
      <t>Unit perniagaan yang dijual /</t>
    </r>
    <r>
      <rPr>
        <i/>
        <sz val="8.5"/>
        <rFont val="Arial"/>
        <family val="2"/>
      </rPr>
      <t xml:space="preserve"> Sold business units</t>
    </r>
  </si>
  <si>
    <t>(k)</t>
  </si>
  <si>
    <r>
      <rPr>
        <b/>
        <sz val="8.5"/>
        <rFont val="Arial"/>
        <family val="2"/>
      </rPr>
      <t>Perluasan /</t>
    </r>
    <r>
      <rPr>
        <i/>
        <sz val="8.5"/>
        <rFont val="Arial"/>
        <family val="2"/>
      </rPr>
      <t xml:space="preserve"> Expansion</t>
    </r>
  </si>
  <si>
    <t>(l)</t>
  </si>
  <si>
    <r>
      <rPr>
        <b/>
        <sz val="8.5"/>
        <rFont val="Arial"/>
        <family val="2"/>
      </rPr>
      <t>Kontrak baharu / hilang  /</t>
    </r>
    <r>
      <rPr>
        <i/>
        <sz val="8.5"/>
        <rFont val="Arial"/>
        <family val="2"/>
      </rPr>
      <t xml:space="preserve"> New / lost contract</t>
    </r>
  </si>
  <si>
    <t>(m)</t>
  </si>
  <si>
    <r>
      <rPr>
        <b/>
        <sz val="8.5"/>
        <rFont val="Arial"/>
        <family val="2"/>
      </rPr>
      <t>Penutupan kilang / premis /</t>
    </r>
    <r>
      <rPr>
        <i/>
        <sz val="8.5"/>
        <rFont val="Arial"/>
        <family val="2"/>
      </rPr>
      <t xml:space="preserve"> Factory / Premises closures</t>
    </r>
  </si>
  <si>
    <t>(n)</t>
  </si>
  <si>
    <r>
      <rPr>
        <b/>
        <sz val="8.5"/>
        <rFont val="Arial"/>
        <family val="2"/>
      </rPr>
      <t>Pengambilalihan unit-unit perniagaan /</t>
    </r>
    <r>
      <rPr>
        <i/>
        <sz val="8.5"/>
        <rFont val="Arial"/>
        <family val="2"/>
      </rPr>
      <t xml:space="preserve"> Acquisition of business units</t>
    </r>
  </si>
  <si>
    <t>(o)</t>
  </si>
  <si>
    <r>
      <rPr>
        <b/>
        <sz val="8.5"/>
        <rFont val="Arial"/>
        <family val="2"/>
      </rPr>
      <t>Mogok atau sekatan /</t>
    </r>
    <r>
      <rPr>
        <i/>
        <sz val="8.5"/>
        <rFont val="Arial"/>
        <family val="2"/>
      </rPr>
      <t xml:space="preserve"> Strike or blockade</t>
    </r>
  </si>
  <si>
    <t>(p)</t>
  </si>
  <si>
    <r>
      <t>Perubahan ke arah automasi</t>
    </r>
    <r>
      <rPr>
        <sz val="8.5"/>
        <rFont val="Arial"/>
        <family val="2"/>
      </rPr>
      <t xml:space="preserve"> /</t>
    </r>
    <r>
      <rPr>
        <i/>
        <sz val="8.5"/>
        <rFont val="Arial"/>
        <family val="2"/>
      </rPr>
      <t xml:space="preserve"> Changes towards automation</t>
    </r>
  </si>
  <si>
    <t>(q)</t>
  </si>
  <si>
    <r>
      <rPr>
        <b/>
        <sz val="8.5"/>
        <rFont val="Arial"/>
        <family val="2"/>
      </rPr>
      <t>Lain-lain (sila nyatakan)</t>
    </r>
    <r>
      <rPr>
        <i/>
        <sz val="8.5"/>
        <rFont val="Arial"/>
        <family val="2"/>
      </rPr>
      <t xml:space="preserve"> </t>
    </r>
    <r>
      <rPr>
        <b/>
        <sz val="8.5"/>
        <rFont val="Arial"/>
        <family val="2"/>
      </rPr>
      <t xml:space="preserve">/ </t>
    </r>
    <r>
      <rPr>
        <i/>
        <sz val="8.5"/>
        <rFont val="Arial"/>
        <family val="2"/>
      </rPr>
      <t>Others (please specify)</t>
    </r>
  </si>
  <si>
    <t>AIR, PELINCIR, BAHAN PEMBAKAR DAN TENAGA ELEKTRIK YANG DIGUNAKAN</t>
  </si>
  <si>
    <t>WATER, LUBRICANTS, FUELS AND ELECTRICITY CONSUMED</t>
  </si>
  <si>
    <r>
      <t xml:space="preserve">Kuantiti / </t>
    </r>
    <r>
      <rPr>
        <i/>
        <sz val="8.5"/>
        <rFont val="Arial"/>
        <family val="2"/>
      </rPr>
      <t xml:space="preserve">Quantity </t>
    </r>
  </si>
  <si>
    <t>Air</t>
  </si>
  <si>
    <r>
      <t>(Meter padu) /</t>
    </r>
    <r>
      <rPr>
        <i/>
        <sz val="8.5"/>
        <rFont val="Arial"/>
        <family val="2"/>
      </rPr>
      <t>( Cubic metre)</t>
    </r>
  </si>
  <si>
    <t>Water</t>
  </si>
  <si>
    <t>12.1.1</t>
  </si>
  <si>
    <t>Air terawat</t>
  </si>
  <si>
    <t>Treated water</t>
  </si>
  <si>
    <t>Air mentah</t>
  </si>
  <si>
    <t>Untreated water</t>
  </si>
  <si>
    <t>12.1.2</t>
  </si>
  <si>
    <t>Air yang diabstrak</t>
  </si>
  <si>
    <t>Water abstracted</t>
  </si>
  <si>
    <t xml:space="preserve">(a)   Air yang diabstrak untuk </t>
  </si>
  <si>
    <t>kegunaan sendiri</t>
  </si>
  <si>
    <t xml:space="preserve">       Water abstracted for own use</t>
  </si>
  <si>
    <t xml:space="preserve">(b)   Air yang diabstrak untuk </t>
  </si>
  <si>
    <t>dijual / diagihkan</t>
  </si>
  <si>
    <t xml:space="preserve">       Water abstracted for sale / distribution</t>
  </si>
  <si>
    <t>Sumber air yang diabstrak</t>
  </si>
  <si>
    <t>Abstracted source of water:</t>
  </si>
  <si>
    <t xml:space="preserve">Air permukaan 
</t>
  </si>
  <si>
    <t>(cth. Sungai, Empangan, Tasik)</t>
  </si>
  <si>
    <t>Surface water</t>
  </si>
  <si>
    <t>(e.g. River, Dam, Lake)</t>
  </si>
  <si>
    <t>Air bawah tanah</t>
  </si>
  <si>
    <t>Groundwater</t>
  </si>
  <si>
    <t>(iii)</t>
  </si>
  <si>
    <t>Air laut</t>
  </si>
  <si>
    <t>Sea water</t>
  </si>
  <si>
    <t>12.1.3</t>
  </si>
  <si>
    <t>Air yang dimasukkan ke dalam produk</t>
  </si>
  <si>
    <t>(cth. minuman, makanan, dll)</t>
  </si>
  <si>
    <t>Water incorporated into product</t>
  </si>
  <si>
    <t>(e.g. beverages, food, etc.)</t>
  </si>
  <si>
    <t>12.1.4</t>
  </si>
  <si>
    <t>Air sisa yang dilepaskan / dibuang</t>
  </si>
  <si>
    <t>Wastewater discharged / removal</t>
  </si>
  <si>
    <t>(a)   Dilepaskan ke sistem pembentungan</t>
  </si>
  <si>
    <t xml:space="preserve">        Discharged to sewerage system</t>
  </si>
  <si>
    <t>(b)   Dilepaskan ke air permukaan, air bawah tanah</t>
  </si>
  <si>
    <t xml:space="preserve">        Discharged to surface water, groundwater</t>
  </si>
  <si>
    <t>(c)   Dilepaskan ke laut</t>
  </si>
  <si>
    <t xml:space="preserve">        Discharged to sea</t>
  </si>
  <si>
    <t>AIR, PELINCIR, BAHAN PEMBAKAR DAN TENAGA ELEKTRIK YANG DIGUNAKAN (samb.)</t>
  </si>
  <si>
    <t>WATER, LUBRICANTS, FUELS AND ELECTRICITY CONSUMED (cont'd)</t>
  </si>
  <si>
    <t>Unit Kuantiti</t>
  </si>
  <si>
    <t>Kuantiti</t>
  </si>
  <si>
    <t>Nilai</t>
  </si>
  <si>
    <t>Unit of Quantity</t>
  </si>
  <si>
    <t>Quantity</t>
  </si>
  <si>
    <t>Value</t>
  </si>
  <si>
    <t>Pelincir</t>
  </si>
  <si>
    <t>Liter</t>
  </si>
  <si>
    <t>Lubricants</t>
  </si>
  <si>
    <t>Litre</t>
  </si>
  <si>
    <t>Bahan pembakar</t>
  </si>
  <si>
    <t>Fuels</t>
  </si>
  <si>
    <t>Diesel</t>
  </si>
  <si>
    <t xml:space="preserve">Diesel </t>
  </si>
  <si>
    <t>Biodesel</t>
  </si>
  <si>
    <t xml:space="preserve">Biodesel </t>
  </si>
  <si>
    <t>Petrol</t>
  </si>
  <si>
    <t>Minyak relau /</t>
  </si>
  <si>
    <t>Minyak pembakar</t>
  </si>
  <si>
    <t>Furnace oil / Fuel oil</t>
  </si>
  <si>
    <t>Gas petroleum cecair</t>
  </si>
  <si>
    <t>Tan metrik</t>
  </si>
  <si>
    <t>Liquified petroleum gas</t>
  </si>
  <si>
    <t>Tonne</t>
  </si>
  <si>
    <t>(LPG)</t>
  </si>
  <si>
    <t xml:space="preserve">Gas asli </t>
  </si>
  <si>
    <t>Meter padu</t>
  </si>
  <si>
    <t xml:space="preserve">Natural gas </t>
  </si>
  <si>
    <t>Cubic metre</t>
  </si>
  <si>
    <t>Minyak mentah</t>
  </si>
  <si>
    <t>Crude oil</t>
  </si>
  <si>
    <t>Kerosin</t>
  </si>
  <si>
    <t>Kerosene</t>
  </si>
  <si>
    <t>Bahan api turbin</t>
  </si>
  <si>
    <t>50</t>
  </si>
  <si>
    <t>penerbangann</t>
  </si>
  <si>
    <t>Aviation Turbine Fuel</t>
  </si>
  <si>
    <t>(ATF)</t>
  </si>
  <si>
    <t>AV Gas</t>
  </si>
  <si>
    <t>51</t>
  </si>
  <si>
    <t>Arang batu</t>
  </si>
  <si>
    <t>Coal</t>
  </si>
  <si>
    <t>Bahan pembakar lain (sila nyatakan)</t>
  </si>
  <si>
    <t>Other fuels (please specify)</t>
  </si>
  <si>
    <t>12.4</t>
  </si>
  <si>
    <t>Tenaga elektrik yang</t>
  </si>
  <si>
    <t>Kilowatt-jam</t>
  </si>
  <si>
    <t>dibeli untuk kegunaan</t>
  </si>
  <si>
    <t>Kilowatt-hour</t>
  </si>
  <si>
    <t>pengecasan elektrik (EV)</t>
  </si>
  <si>
    <t>Electricity purchased for</t>
  </si>
  <si>
    <t>electric vehicles (EV)</t>
  </si>
  <si>
    <t>charging purposes</t>
  </si>
  <si>
    <t>Tenaga elektrik</t>
  </si>
  <si>
    <t>Electricity</t>
  </si>
  <si>
    <t>12.5.1</t>
  </si>
  <si>
    <t>yang dibeli</t>
  </si>
  <si>
    <t>12.5.2</t>
  </si>
  <si>
    <t xml:space="preserve">Tenaga elektrik </t>
  </si>
  <si>
    <t>yang dijana</t>
  </si>
  <si>
    <t>Electricity generated</t>
  </si>
  <si>
    <t>Sumber tenaga yang dijana:</t>
  </si>
  <si>
    <t>Generated energy source:</t>
  </si>
  <si>
    <t>Kuasa hidro</t>
  </si>
  <si>
    <t>33</t>
  </si>
  <si>
    <t>Hidropower</t>
  </si>
  <si>
    <t>Solar</t>
  </si>
  <si>
    <t>Biomass</t>
  </si>
  <si>
    <t>Biogas</t>
  </si>
  <si>
    <t>Gas asli</t>
  </si>
  <si>
    <t>Natural gas</t>
  </si>
  <si>
    <t>Biodiesel</t>
  </si>
  <si>
    <t>Ammonia</t>
  </si>
  <si>
    <t>Hidrogen</t>
  </si>
  <si>
    <t>Hydrogen</t>
  </si>
  <si>
    <t>Lain-lain (sila nyatakan)</t>
  </si>
  <si>
    <t>Others  (please specify)</t>
  </si>
  <si>
    <t>12.5.3</t>
  </si>
  <si>
    <t xml:space="preserve">Jika soalan 12.5.2 diisi, sila nyatakan peratus </t>
  </si>
  <si>
    <t xml:space="preserve">If the question 12.5.2 is filled, please specify the percentage </t>
  </si>
  <si>
    <t>1202</t>
  </si>
  <si>
    <t>Kegunaan sendiri</t>
  </si>
  <si>
    <t>Own use</t>
  </si>
  <si>
    <t>Jualan</t>
  </si>
  <si>
    <t>Sales</t>
  </si>
  <si>
    <t>JUMLAH (12.1 hingga 12.5)</t>
  </si>
  <si>
    <t>TOTAL (12.1 to 12.5)</t>
  </si>
  <si>
    <r>
      <rPr>
        <b/>
        <sz val="8.5"/>
        <rFont val="Arial"/>
        <family val="2"/>
      </rPr>
      <t>NOTA</t>
    </r>
    <r>
      <rPr>
        <sz val="8.5"/>
        <rFont val="Arial"/>
        <family val="2"/>
      </rPr>
      <t xml:space="preserve"> </t>
    </r>
    <r>
      <rPr>
        <i/>
        <sz val="8.5"/>
        <rFont val="Arial"/>
        <family val="2"/>
      </rPr>
      <t>/</t>
    </r>
    <r>
      <rPr>
        <sz val="8.5"/>
        <rFont val="Arial"/>
        <family val="2"/>
      </rPr>
      <t xml:space="preserve"> </t>
    </r>
    <r>
      <rPr>
        <i/>
        <sz val="8.5"/>
        <rFont val="Arial"/>
        <family val="2"/>
      </rPr>
      <t>NOTES :</t>
    </r>
  </si>
  <si>
    <t>Sekiranya pertubuhan ini menjalankan aktiviti PENGEKSTRAKAN PETROLEUM MENTAH DAN GAS ASLI, sila lengkapkan Soalan 13 ini; atau</t>
  </si>
  <si>
    <r>
      <t xml:space="preserve">If this establishment engaged in </t>
    </r>
    <r>
      <rPr>
        <b/>
        <i/>
        <sz val="8.5"/>
        <rFont val="Arial"/>
        <family val="2"/>
      </rPr>
      <t>EXTRACTION OF CRUDE PETROLEUM AND NATURAL GAS</t>
    </r>
    <r>
      <rPr>
        <i/>
        <sz val="8.5"/>
        <rFont val="Arial"/>
        <family val="2"/>
      </rPr>
      <t>, please complete this Question 13; or</t>
    </r>
  </si>
  <si>
    <t xml:space="preserve">Sekiranya pertubuhan ini HANYA menjalankan aktiviti perkhidmatan SOKONGAN kepada pengekstrakan petroleum dan gas asli, </t>
  </si>
  <si>
    <t>sila terus ke Soalan 14</t>
  </si>
  <si>
    <r>
      <t xml:space="preserve">If this establishment </t>
    </r>
    <r>
      <rPr>
        <b/>
        <i/>
        <sz val="8.5"/>
        <rFont val="Arial"/>
        <family val="2"/>
      </rPr>
      <t>ONLY</t>
    </r>
    <r>
      <rPr>
        <i/>
        <sz val="8.5"/>
        <rFont val="Arial"/>
        <family val="2"/>
      </rPr>
      <t xml:space="preserve"> engaged in</t>
    </r>
    <r>
      <rPr>
        <b/>
        <i/>
        <sz val="8.5"/>
        <rFont val="Arial"/>
        <family val="2"/>
      </rPr>
      <t xml:space="preserve"> SUPPORT</t>
    </r>
    <r>
      <rPr>
        <i/>
        <sz val="8.5"/>
        <rFont val="Arial"/>
        <family val="2"/>
      </rPr>
      <t xml:space="preserve"> activities for petroleum and natural gas extraction, </t>
    </r>
  </si>
  <si>
    <t>please proceed to the Question 14</t>
  </si>
  <si>
    <t>PENGELUARAN PETROLEUM MENTAH DAN GAS ASLI</t>
  </si>
  <si>
    <t>PRODUCTION OF CRUDE PETROLEUM AND NATURAL GAS</t>
  </si>
  <si>
    <t>BUTIRAN KONTRAKTOR-KONTRAKTOR TERLIBAT DENGAN PERJANJIAN PERKONGSIAN</t>
  </si>
  <si>
    <t>PENGELUARAN (PSC)</t>
  </si>
  <si>
    <t>DETAILS ON CONTRACTORS INVOLVED IN PRODUCTION SHARING CONTRACT (PSC)</t>
  </si>
  <si>
    <t>1330</t>
  </si>
  <si>
    <t xml:space="preserve">Tahun PSC </t>
  </si>
  <si>
    <t>Bil.</t>
  </si>
  <si>
    <t xml:space="preserve">Nama PSC </t>
  </si>
  <si>
    <t xml:space="preserve">ditandatangani </t>
  </si>
  <si>
    <t>Nama kontraktor</t>
  </si>
  <si>
    <t>% syer</t>
  </si>
  <si>
    <t>No.</t>
  </si>
  <si>
    <t>Name of PSC</t>
  </si>
  <si>
    <t xml:space="preserve">The year PSC </t>
  </si>
  <si>
    <t>Name of contractor</t>
  </si>
  <si>
    <t>% share</t>
  </si>
  <si>
    <t>signed</t>
  </si>
  <si>
    <t>10.</t>
  </si>
  <si>
    <t>PENGELUARAN PETROLEUM MENTAH DAN GAS ASLI (samb.)</t>
  </si>
  <si>
    <t>PRODUCTION OF CRUDE PETROLEUM AND NATURAL GAS (cont'd)</t>
  </si>
  <si>
    <t>PENGELUARAN UNTUK SEMUA PSC</t>
  </si>
  <si>
    <t>PRODUCTION FOR ALL PSC</t>
  </si>
  <si>
    <t>1337</t>
  </si>
  <si>
    <t>Unit kuantiti</t>
  </si>
  <si>
    <t>Nilai di telaga (RM)</t>
  </si>
  <si>
    <t>Unit quantity</t>
  </si>
  <si>
    <t>Ex-well value (RM)</t>
  </si>
  <si>
    <t>Jumlah pengeluaran dan nilai bagi</t>
  </si>
  <si>
    <r>
      <t xml:space="preserve">Tong A.S.
</t>
    </r>
    <r>
      <rPr>
        <i/>
        <sz val="8.5"/>
        <rFont val="Arial"/>
        <family val="2"/>
      </rPr>
      <t>U.S. Barrel</t>
    </r>
  </si>
  <si>
    <t>minyak mentah</t>
  </si>
  <si>
    <t>Total production and value of crude oil.</t>
  </si>
  <si>
    <r>
      <t xml:space="preserve">Tong A.S. 
</t>
    </r>
    <r>
      <rPr>
        <i/>
        <sz val="8.5"/>
        <rFont val="Arial"/>
        <family val="2"/>
      </rPr>
      <t>U.S. Barrel</t>
    </r>
  </si>
  <si>
    <t>kondensat</t>
  </si>
  <si>
    <t>Total production and value of condensate.</t>
  </si>
  <si>
    <r>
      <t xml:space="preserve">Ribu </t>
    </r>
    <r>
      <rPr>
        <b/>
        <i/>
        <sz val="8.5"/>
        <rFont val="Arial"/>
        <family val="2"/>
      </rPr>
      <t>Standard</t>
    </r>
    <r>
      <rPr>
        <i/>
        <sz val="8.5"/>
        <rFont val="Arial"/>
        <family val="2"/>
      </rPr>
      <t xml:space="preserve"> </t>
    </r>
    <r>
      <rPr>
        <b/>
        <sz val="8.5"/>
        <rFont val="Arial"/>
        <family val="2"/>
      </rPr>
      <t xml:space="preserve">Kaki Padu
</t>
    </r>
    <r>
      <rPr>
        <i/>
        <sz val="8.5"/>
        <rFont val="Arial"/>
        <family val="2"/>
      </rPr>
      <t>Thousand Standard Cubic Feet</t>
    </r>
    <r>
      <rPr>
        <b/>
        <sz val="8.5"/>
        <rFont val="Arial"/>
        <family val="2"/>
      </rPr>
      <t xml:space="preserve">
(MSCF)</t>
    </r>
  </si>
  <si>
    <t>Pengeluaran bersih dan nilai bagi</t>
  </si>
  <si>
    <t>gas asli bersekutu</t>
  </si>
  <si>
    <t>Net production and value of associated</t>
  </si>
  <si>
    <t>natural gas</t>
  </si>
  <si>
    <r>
      <t xml:space="preserve">Ribu </t>
    </r>
    <r>
      <rPr>
        <b/>
        <i/>
        <sz val="8.5"/>
        <rFont val="Arial"/>
        <family val="2"/>
      </rPr>
      <t>Standard</t>
    </r>
    <r>
      <rPr>
        <b/>
        <sz val="8.5"/>
        <rFont val="Arial"/>
        <family val="2"/>
      </rPr>
      <t xml:space="preserve"> Kaki Padu
</t>
    </r>
    <r>
      <rPr>
        <i/>
        <sz val="8.5"/>
        <rFont val="Arial"/>
        <family val="2"/>
      </rPr>
      <t>Thousand Standard Cubic Feet</t>
    </r>
    <r>
      <rPr>
        <b/>
        <sz val="8.5"/>
        <rFont val="Arial"/>
        <family val="2"/>
      </rPr>
      <t xml:space="preserve">
(MSCF)</t>
    </r>
  </si>
  <si>
    <t>gas asli tidak bersekutu</t>
  </si>
  <si>
    <t>Total production and value of non-associated</t>
  </si>
  <si>
    <t>Others (please specify)</t>
  </si>
  <si>
    <t>Jumlah (1 hingga 5)</t>
  </si>
  <si>
    <t>Total (1 to 5)</t>
  </si>
  <si>
    <r>
      <t xml:space="preserve">   Nota / </t>
    </r>
    <r>
      <rPr>
        <i/>
        <sz val="8.5"/>
        <rFont val="Arial"/>
        <family val="2"/>
      </rPr>
      <t xml:space="preserve">Notes </t>
    </r>
    <r>
      <rPr>
        <sz val="8.5"/>
        <rFont val="Arial"/>
        <family val="2"/>
      </rPr>
      <t>:</t>
    </r>
  </si>
  <si>
    <t>Nilai Pengeluaran di telaga =</t>
  </si>
  <si>
    <t>Harga unit di telaga X Kuantiti pengeluaran : di mana</t>
  </si>
  <si>
    <t xml:space="preserve">Ex-well value of production </t>
  </si>
  <si>
    <t>Ex-well unit price X Quantity produced: where</t>
  </si>
  <si>
    <t>Harga unit di telaga =</t>
  </si>
  <si>
    <t>Hasil jualan se unit TOLAK (-)</t>
  </si>
  <si>
    <t>Ex-well unit price</t>
  </si>
  <si>
    <t>Sales price per unit MINUS (-)</t>
  </si>
  <si>
    <t>i)</t>
  </si>
  <si>
    <t>diskaun dan elaun-elaun</t>
  </si>
  <si>
    <t>discounts and allowances</t>
  </si>
  <si>
    <t>ii)</t>
  </si>
  <si>
    <t>bayaran untuk pengangkutan keluar</t>
  </si>
  <si>
    <t>charges for carriage outwards</t>
  </si>
  <si>
    <t>iii)</t>
  </si>
  <si>
    <t>komisyen kepada agen jualan</t>
  </si>
  <si>
    <t>commission to selling agent(s)</t>
  </si>
  <si>
    <t>iv)</t>
  </si>
  <si>
    <t>bayaran cukai eksport</t>
  </si>
  <si>
    <t>export duties paid</t>
  </si>
  <si>
    <t>v)</t>
  </si>
  <si>
    <t>bayaran-bayaran tambahan</t>
  </si>
  <si>
    <t>supplementary payments</t>
  </si>
  <si>
    <t>vi)</t>
  </si>
  <si>
    <t>ses penyelidikan</t>
  </si>
  <si>
    <t>research cess</t>
  </si>
  <si>
    <t>Kuantiti Pengeluaran =</t>
  </si>
  <si>
    <t>Semua pengeluaran termasuk bayaran tunai kepada kerajaan, kos bagi pengembalian minyak</t>
  </si>
  <si>
    <t xml:space="preserve">Quantity produced </t>
  </si>
  <si>
    <t>dan bahagian PETRONAS</t>
  </si>
  <si>
    <t>All production including cash payments payable to government, cost of oil recovery and share of PETRONAS</t>
  </si>
  <si>
    <r>
      <t>Pengeluaran gas asli merujuk kepada pengeluaran perdagangan. Ini tidak termasuk kuantiti yang terbakar (f</t>
    </r>
    <r>
      <rPr>
        <b/>
        <i/>
        <sz val="8.5"/>
        <rFont val="Arial"/>
        <family val="2"/>
      </rPr>
      <t>lared out</t>
    </r>
    <r>
      <rPr>
        <b/>
        <sz val="8.5"/>
        <rFont val="Arial"/>
        <family val="2"/>
      </rPr>
      <t>)</t>
    </r>
  </si>
  <si>
    <r>
      <t>dan suntikan semula (</t>
    </r>
    <r>
      <rPr>
        <b/>
        <i/>
        <sz val="8.5"/>
        <rFont val="Arial"/>
        <family val="2"/>
      </rPr>
      <t>re-injected</t>
    </r>
    <r>
      <rPr>
        <b/>
        <sz val="8.5"/>
        <rFont val="Arial"/>
        <family val="2"/>
      </rPr>
      <t>).</t>
    </r>
  </si>
  <si>
    <t>Natural gas production refers to commercial production. It does not include the quantity flared out and re-injected.</t>
  </si>
  <si>
    <t>*  Sila nyatakan unit kuantiti di mana sesuai</t>
  </si>
  <si>
    <t xml:space="preserve">    Please indicate unit of quantity where applicable</t>
  </si>
  <si>
    <t xml:space="preserve">PENGELUARAN MINYAK MENTAH MENGIKUT PSC </t>
  </si>
  <si>
    <t>PRODUCTION OF CRUDE OIL BY PSC</t>
  </si>
  <si>
    <r>
      <t xml:space="preserve">Nama Perjanjian Perkongsian Pengeluaran (PSC)
</t>
    </r>
    <r>
      <rPr>
        <i/>
        <sz val="8.5"/>
        <color theme="1"/>
        <rFont val="Arial"/>
        <family val="2"/>
      </rPr>
      <t>Name of Production Sharing Contract (PSC)</t>
    </r>
  </si>
  <si>
    <r>
      <rPr>
        <b/>
        <sz val="8.5"/>
        <color theme="1"/>
        <rFont val="Arial"/>
        <family val="2"/>
      </rPr>
      <t>Nama Lapangan</t>
    </r>
    <r>
      <rPr>
        <sz val="8.5"/>
        <color theme="1"/>
        <rFont val="Arial"/>
        <family val="2"/>
      </rPr>
      <t xml:space="preserve">
</t>
    </r>
    <r>
      <rPr>
        <i/>
        <sz val="8.5"/>
        <color theme="1"/>
        <rFont val="Arial"/>
        <family val="2"/>
      </rPr>
      <t>Name of Field</t>
    </r>
  </si>
  <si>
    <r>
      <rPr>
        <b/>
        <sz val="8.5"/>
        <color theme="1"/>
        <rFont val="Arial"/>
        <family val="2"/>
      </rPr>
      <t>Wilayah</t>
    </r>
    <r>
      <rPr>
        <sz val="8.5"/>
        <color theme="1"/>
        <rFont val="Arial"/>
        <family val="2"/>
      </rPr>
      <t xml:space="preserve">
</t>
    </r>
    <r>
      <rPr>
        <i/>
        <sz val="8.5"/>
        <color theme="1"/>
        <rFont val="Arial"/>
        <family val="2"/>
      </rPr>
      <t>Region</t>
    </r>
  </si>
  <si>
    <r>
      <rPr>
        <b/>
        <sz val="8.5"/>
        <color theme="1"/>
        <rFont val="Arial"/>
        <family val="2"/>
      </rPr>
      <t xml:space="preserve">Kuantiti Pengeluaran
</t>
    </r>
    <r>
      <rPr>
        <i/>
        <sz val="8.5"/>
        <color theme="1"/>
        <rFont val="Arial"/>
        <family val="2"/>
      </rPr>
      <t>Quantity Produced</t>
    </r>
  </si>
  <si>
    <r>
      <rPr>
        <b/>
        <sz val="8.5"/>
        <color theme="1"/>
        <rFont val="Arial"/>
        <family val="2"/>
      </rPr>
      <t xml:space="preserve">Nilai di Telaga
</t>
    </r>
    <r>
      <rPr>
        <i/>
        <sz val="8.5"/>
        <color theme="1"/>
        <rFont val="Arial"/>
        <family val="2"/>
      </rPr>
      <t>Ex-well value</t>
    </r>
  </si>
  <si>
    <r>
      <rPr>
        <b/>
        <sz val="8.5"/>
        <color theme="1"/>
        <rFont val="Arial"/>
        <family val="2"/>
      </rPr>
      <t xml:space="preserve">Tong A.S
</t>
    </r>
    <r>
      <rPr>
        <i/>
        <sz val="8.5"/>
        <color theme="1"/>
        <rFont val="Arial"/>
        <family val="2"/>
      </rPr>
      <t>U.S barrel</t>
    </r>
  </si>
  <si>
    <t>(RM)</t>
  </si>
  <si>
    <r>
      <t xml:space="preserve">JUMLAH
</t>
    </r>
    <r>
      <rPr>
        <i/>
        <sz val="8.5"/>
        <color theme="1"/>
        <rFont val="Arial"/>
        <family val="2"/>
      </rPr>
      <t>TOTAL</t>
    </r>
  </si>
  <si>
    <t>20</t>
  </si>
  <si>
    <t>99a</t>
  </si>
  <si>
    <t xml:space="preserve">PENGELUARAN KONDENSAT MENGIKUT PSC </t>
  </si>
  <si>
    <t>PRODUCTION OF CONDENSATE BY PSC</t>
  </si>
  <si>
    <t xml:space="preserve">PENGELUARAN GAS ASLI BERSEKUTU MENGIKUT PSC </t>
  </si>
  <si>
    <t>PRODUCTION OF ASSOCIATED NATURAL GAS BY PSC</t>
  </si>
  <si>
    <r>
      <rPr>
        <b/>
        <sz val="7"/>
        <color theme="1"/>
        <rFont val="Arial"/>
        <family val="2"/>
      </rPr>
      <t xml:space="preserve">Ribu </t>
    </r>
    <r>
      <rPr>
        <b/>
        <i/>
        <sz val="7"/>
        <color theme="1"/>
        <rFont val="Arial"/>
        <family val="2"/>
      </rPr>
      <t>Standard</t>
    </r>
    <r>
      <rPr>
        <b/>
        <sz val="7"/>
        <color theme="1"/>
        <rFont val="Arial"/>
        <family val="2"/>
      </rPr>
      <t xml:space="preserve"> Kaki Padu</t>
    </r>
    <r>
      <rPr>
        <sz val="7"/>
        <color theme="1"/>
        <rFont val="Arial"/>
        <family val="2"/>
      </rPr>
      <t xml:space="preserve">
</t>
    </r>
    <r>
      <rPr>
        <i/>
        <sz val="7"/>
        <color theme="1"/>
        <rFont val="Arial"/>
        <family val="2"/>
      </rPr>
      <t xml:space="preserve">Thousand Standard Cubic Feet </t>
    </r>
    <r>
      <rPr>
        <sz val="7"/>
        <color theme="1"/>
        <rFont val="Arial"/>
        <family val="2"/>
      </rPr>
      <t xml:space="preserve">
</t>
    </r>
    <r>
      <rPr>
        <b/>
        <sz val="7"/>
        <color theme="1"/>
        <rFont val="Arial"/>
        <family val="2"/>
      </rPr>
      <t>(MSCF)</t>
    </r>
  </si>
  <si>
    <t xml:space="preserve">PENGELUARAN GAS ASLI TIDAK BERSEKUTU MENGIKUT PSC </t>
  </si>
  <si>
    <t>PRODUCTION OF NON-ASSOCIATED NATURAL GAS BY PSC</t>
  </si>
  <si>
    <r>
      <rPr>
        <b/>
        <sz val="9"/>
        <rFont val="Arial"/>
        <family val="2"/>
      </rPr>
      <t>NOTA</t>
    </r>
    <r>
      <rPr>
        <sz val="9"/>
        <rFont val="Arial"/>
        <family val="2"/>
      </rPr>
      <t xml:space="preserve"> </t>
    </r>
    <r>
      <rPr>
        <i/>
        <sz val="9"/>
        <rFont val="Arial"/>
        <family val="2"/>
      </rPr>
      <t>/</t>
    </r>
    <r>
      <rPr>
        <sz val="9"/>
        <rFont val="Arial"/>
        <family val="2"/>
      </rPr>
      <t xml:space="preserve"> </t>
    </r>
    <r>
      <rPr>
        <i/>
        <sz val="9"/>
        <rFont val="Arial"/>
        <family val="2"/>
      </rPr>
      <t>NOTE :</t>
    </r>
  </si>
  <si>
    <t>Ia merujuk kepada perbelanjaan semasa ke atas belian dan bekalan yang digunakan dalam pengeluaran minyak mentah dan gas asli</t>
  </si>
  <si>
    <t>It refers to the current expenditure on materials and supplies consumed in the production of crude oil and natural gas</t>
  </si>
  <si>
    <t>KOS BAHAN DAN BEKALAN YANG DIGUNAKAN</t>
  </si>
  <si>
    <t>COST OF MATERIALS AND SUPPLIES CONSUMED</t>
  </si>
  <si>
    <r>
      <t xml:space="preserve">Bahan dan bekalan yang digunakan
</t>
    </r>
    <r>
      <rPr>
        <i/>
        <sz val="9"/>
        <rFont val="Arial"/>
        <family val="2"/>
      </rPr>
      <t>Materials and supplies consumed</t>
    </r>
  </si>
  <si>
    <r>
      <t xml:space="preserve">Negeri utama
</t>
    </r>
    <r>
      <rPr>
        <i/>
        <sz val="9"/>
        <rFont val="Arial"/>
        <family val="2"/>
      </rPr>
      <t>Primary state</t>
    </r>
  </si>
  <si>
    <r>
      <t xml:space="preserve">Nilai </t>
    </r>
    <r>
      <rPr>
        <i/>
        <sz val="9"/>
        <rFont val="Arial"/>
        <family val="2"/>
      </rPr>
      <t>/ Value</t>
    </r>
    <r>
      <rPr>
        <b/>
        <sz val="9"/>
        <rFont val="Arial"/>
        <family val="2"/>
      </rPr>
      <t xml:space="preserve">
(RM)</t>
    </r>
  </si>
  <si>
    <t>Kod negeri
utama</t>
  </si>
  <si>
    <t>Primary state
code</t>
  </si>
  <si>
    <t>Abrasives, polishes and compounds, general</t>
  </si>
  <si>
    <t>Auxiliary cementing equipment</t>
  </si>
  <si>
    <t>Boilers and accessories</t>
  </si>
  <si>
    <t>Building materials and builders' hardware</t>
  </si>
  <si>
    <t>Catalyst, resin, activated carbon</t>
  </si>
  <si>
    <t>Cement and production machinery</t>
  </si>
  <si>
    <t>Chemicals</t>
  </si>
  <si>
    <t>Christmas tree / Tubing spool</t>
  </si>
  <si>
    <t>Cock and valves</t>
  </si>
  <si>
    <t>Completion equipment</t>
  </si>
  <si>
    <t>Completion fluids</t>
  </si>
  <si>
    <t>Compressors and pumps (vacuum, reciprocating, centrifugal and rotary)(part and repair items)</t>
  </si>
  <si>
    <t>Drilling and production tools / instruments</t>
  </si>
  <si>
    <t>Drilling, mud and cementing materials</t>
  </si>
  <si>
    <t>Electric power equipment, instruments and accessories (generators,
transformers and batteries)</t>
  </si>
  <si>
    <t>Engine parts and accessories</t>
  </si>
  <si>
    <t>Fire safety and environmental conservation equipment, weapon and explosives</t>
  </si>
  <si>
    <t>Fitting and flanges</t>
  </si>
  <si>
    <t>Gas turbines (parts)</t>
  </si>
  <si>
    <t>Gases</t>
  </si>
  <si>
    <t>Heating ventilation &amp; aircond equipment</t>
  </si>
  <si>
    <t xml:space="preserve">Hoisting and lifting equipments </t>
  </si>
  <si>
    <t>Hoses and hose connections</t>
  </si>
  <si>
    <t>Industrial equipments</t>
  </si>
  <si>
    <t>KOS BAHAN DAN BEKALAN YANG DIGUNAKAN (samb.)</t>
  </si>
  <si>
    <t>COST OF MATERIALS AND SUPPLIES CONSUMED (cont'd)</t>
  </si>
  <si>
    <t>Laboratory requisites and apparatus</t>
  </si>
  <si>
    <t>Linepipes</t>
  </si>
  <si>
    <t>Lubricants and greases</t>
  </si>
  <si>
    <t>Machine tools part and accessories</t>
  </si>
  <si>
    <t>Miscellaneous vehicles and vehicles accessories</t>
  </si>
  <si>
    <t>Oils and oil products</t>
  </si>
  <si>
    <t>Paints, varnishes etc.</t>
  </si>
  <si>
    <t>Process instruments and spare parts</t>
  </si>
  <si>
    <t>Production string components and subsurface pumps</t>
  </si>
  <si>
    <t>Production testing materials</t>
  </si>
  <si>
    <t>Protective and safety items</t>
  </si>
  <si>
    <t>Pumps parts and accessories</t>
  </si>
  <si>
    <t>Small tools</t>
  </si>
  <si>
    <t>Static equipment parts and accessories</t>
  </si>
  <si>
    <t>Structural steel</t>
  </si>
  <si>
    <t>Subsurface equipment</t>
  </si>
  <si>
    <t>Terminal cleaning material</t>
  </si>
  <si>
    <t>Tubular goods</t>
  </si>
  <si>
    <t>Vehicle (land, sea, air) parts and accessories</t>
  </si>
  <si>
    <t>Water-cooling, steam and cleaning</t>
  </si>
  <si>
    <t>Wellhead equipment and accessories</t>
  </si>
  <si>
    <t>14.47</t>
  </si>
  <si>
    <r>
      <rPr>
        <b/>
        <sz val="8.5"/>
        <rFont val="Arial"/>
        <family val="2"/>
      </rPr>
      <t xml:space="preserve">JUMLAH (14.1 hingga 14.49) </t>
    </r>
    <r>
      <rPr>
        <i/>
        <sz val="8.5"/>
        <rFont val="Arial"/>
        <family val="2"/>
      </rPr>
      <t xml:space="preserve">
TOTAL (14.1 to 14.49)</t>
    </r>
  </si>
  <si>
    <t>SUMBER BAHAN YANG DIGUNAKAN</t>
  </si>
  <si>
    <t>SOURCES OF MATERIALS CONSUMED</t>
  </si>
  <si>
    <t>Import</t>
  </si>
  <si>
    <t>Buatan Tempatan</t>
  </si>
  <si>
    <t>Imports</t>
  </si>
  <si>
    <t>Locally Manufactured</t>
  </si>
  <si>
    <t xml:space="preserve">Bahan mentah secara langsung </t>
  </si>
  <si>
    <t>1501</t>
  </si>
  <si>
    <t>1502</t>
  </si>
  <si>
    <t>(Seperti yang dilaporkan di Soalan 14)</t>
  </si>
  <si>
    <t xml:space="preserve">01  </t>
  </si>
  <si>
    <t>Direct raw materials</t>
  </si>
  <si>
    <t>(As reported in Question 14)</t>
  </si>
  <si>
    <r>
      <t xml:space="preserve">KEGUNAAN PEJABAT / </t>
    </r>
    <r>
      <rPr>
        <i/>
        <sz val="9"/>
        <rFont val="Arial"/>
        <family val="2"/>
      </rPr>
      <t>OFFICE USE</t>
    </r>
  </si>
  <si>
    <t>Nilai yang dilaporkan di medan 150101 + 150201 mesti sama dengan medan 090001 di Soalan 9 dan medan 143099 di Soalan 14.</t>
  </si>
  <si>
    <t>Value reported in fields 150101 + 150201 must be equal to field 090001 in Question 9 and field 143099 in Question 14.</t>
  </si>
  <si>
    <t>PASARAN JUALAN MENGIKUT NEGERI</t>
  </si>
  <si>
    <t>SALES DISTRIBUTION BY STATE</t>
  </si>
  <si>
    <t>Sila nyatakan peratusan jualan tempatan mengikut negeri</t>
  </si>
  <si>
    <t>Please indicate percentage of local sales by state</t>
  </si>
  <si>
    <r>
      <rPr>
        <b/>
        <sz val="8"/>
        <color theme="1"/>
        <rFont val="Arial"/>
        <family val="2"/>
      </rPr>
      <t>Kod Negeri</t>
    </r>
    <r>
      <rPr>
        <sz val="8"/>
        <color theme="1"/>
        <rFont val="Arial"/>
        <family val="2"/>
      </rPr>
      <t xml:space="preserve">
</t>
    </r>
    <r>
      <rPr>
        <i/>
        <sz val="8"/>
        <color theme="1"/>
        <rFont val="Arial"/>
        <family val="2"/>
      </rPr>
      <t>State code</t>
    </r>
  </si>
  <si>
    <r>
      <rPr>
        <b/>
        <sz val="8"/>
        <color theme="1"/>
        <rFont val="Arial"/>
        <family val="2"/>
      </rPr>
      <t xml:space="preserve">Negeri / Wilayah
</t>
    </r>
    <r>
      <rPr>
        <i/>
        <sz val="8"/>
        <color theme="1"/>
        <rFont val="Arial"/>
        <family val="2"/>
      </rPr>
      <t>State / Federal</t>
    </r>
  </si>
  <si>
    <r>
      <rPr>
        <b/>
        <sz val="8"/>
        <color theme="1"/>
        <rFont val="Arial"/>
        <family val="2"/>
      </rPr>
      <t>Peratus</t>
    </r>
    <r>
      <rPr>
        <sz val="8"/>
        <color theme="1"/>
        <rFont val="Arial"/>
        <family val="2"/>
      </rPr>
      <t xml:space="preserve">
</t>
    </r>
    <r>
      <rPr>
        <i/>
        <sz val="8"/>
        <color theme="1"/>
        <rFont val="Arial"/>
        <family val="2"/>
      </rPr>
      <t>Per cent</t>
    </r>
  </si>
  <si>
    <t>Johor</t>
  </si>
  <si>
    <t>Kedah</t>
  </si>
  <si>
    <t>Kelantan</t>
  </si>
  <si>
    <t>Melaka</t>
  </si>
  <si>
    <t>Negeri Sembilan</t>
  </si>
  <si>
    <t>Pahang</t>
  </si>
  <si>
    <t>Pulau Pinang</t>
  </si>
  <si>
    <t>Perak</t>
  </si>
  <si>
    <t>Perlis</t>
  </si>
  <si>
    <t>Selangor</t>
  </si>
  <si>
    <t>Terengganu</t>
  </si>
  <si>
    <t>Sabah</t>
  </si>
  <si>
    <t>Sarawak</t>
  </si>
  <si>
    <t>W.P. Kuala Lumpur</t>
  </si>
  <si>
    <t>W.P. Labuan</t>
  </si>
  <si>
    <t>W.P. Putrajaya</t>
  </si>
  <si>
    <r>
      <rPr>
        <b/>
        <sz val="8"/>
        <color theme="1"/>
        <rFont val="Arial"/>
        <family val="2"/>
      </rPr>
      <t xml:space="preserve">JUMLAH
</t>
    </r>
    <r>
      <rPr>
        <i/>
        <sz val="8"/>
        <color theme="1"/>
        <rFont val="Arial"/>
        <family val="2"/>
      </rPr>
      <t>TOTAL</t>
    </r>
  </si>
  <si>
    <t>Nota: W.P. - Wilayah Persekutuan</t>
  </si>
  <si>
    <r>
      <t xml:space="preserve">Lampiran 1 / </t>
    </r>
    <r>
      <rPr>
        <i/>
        <u/>
        <sz val="9"/>
        <rFont val="Arial"/>
        <family val="2"/>
      </rPr>
      <t>Appendix 1</t>
    </r>
  </si>
  <si>
    <r>
      <t xml:space="preserve">CATATAN / </t>
    </r>
    <r>
      <rPr>
        <i/>
        <sz val="10"/>
        <rFont val="Arial"/>
        <family val="2"/>
      </rPr>
      <t>NOTE</t>
    </r>
    <r>
      <rPr>
        <sz val="10"/>
        <rFont val="Arial"/>
        <family val="2"/>
      </rPr>
      <t xml:space="preserve"> </t>
    </r>
  </si>
  <si>
    <t xml:space="preserve">1.  </t>
  </si>
  <si>
    <t>Sila sertakan Penyata Pengeluaran Tahunan bagi minyak mentah, kondensat dan gas asli bersekutu &amp; tidak bersekutu yang
dihantar kepada PETRONAS untuk memudahkan penyemakan.</t>
  </si>
  <si>
    <t>Please enclose Quarterly Production Report on crude oil, condensate and associated &amp; non-associated natural gas that you have submitted 
to PETRONAS to facilitate consistency check.</t>
  </si>
  <si>
    <t xml:space="preserve">2.  </t>
  </si>
  <si>
    <r>
      <t xml:space="preserve">Sila bandingkan angka bagi hasil dan perbelanjaan yang dilaporkan bagi tahun rujukan dengan tahun sebelumnya dengan
memberikan sebab perbezaan di </t>
    </r>
    <r>
      <rPr>
        <b/>
        <u/>
        <sz val="8.5"/>
        <rFont val="Arial"/>
        <family val="2"/>
      </rPr>
      <t xml:space="preserve">Lampiran 1 </t>
    </r>
    <r>
      <rPr>
        <b/>
        <sz val="8.5"/>
        <rFont val="Arial"/>
        <family val="2"/>
      </rPr>
      <t>bagi perkara-perkara yang mempunyai perubahan yang ketara.</t>
    </r>
  </si>
  <si>
    <r>
      <t xml:space="preserve">Please compare the figures for revenue and expenditure reported for the reference year to the previous year by providing a reason in
</t>
    </r>
    <r>
      <rPr>
        <i/>
        <u/>
        <sz val="8.5"/>
        <rFont val="Arial"/>
        <family val="2"/>
      </rPr>
      <t>Appendix 1</t>
    </r>
    <r>
      <rPr>
        <i/>
        <sz val="8.5"/>
        <rFont val="Arial"/>
        <family val="2"/>
      </rPr>
      <t xml:space="preserve"> for the major variances.</t>
    </r>
  </si>
  <si>
    <t>Perkara</t>
  </si>
  <si>
    <t>Sebab perbezaan</t>
  </si>
  <si>
    <t>Item</t>
  </si>
  <si>
    <t>Reasons for the major variances</t>
  </si>
  <si>
    <t>DAYA SAING</t>
  </si>
  <si>
    <t>COMPETITIVENESS</t>
  </si>
  <si>
    <r>
      <rPr>
        <b/>
        <sz val="9"/>
        <rFont val="Arial"/>
        <family val="2"/>
      </rPr>
      <t>TEMPOH LAPORAN</t>
    </r>
    <r>
      <rPr>
        <sz val="9"/>
        <rFont val="Arial"/>
        <family val="2"/>
      </rPr>
      <t xml:space="preserve"> / </t>
    </r>
    <r>
      <rPr>
        <i/>
        <sz val="9"/>
        <rFont val="Arial"/>
        <family val="2"/>
      </rPr>
      <t>REPORTING PERIOD</t>
    </r>
  </si>
  <si>
    <t>Please report for the calendar year 2025 or for your most recent financial year ending no later than 30 June 2026</t>
  </si>
  <si>
    <r>
      <rPr>
        <b/>
        <sz val="11"/>
        <rFont val="Arial"/>
        <family val="2"/>
      </rPr>
      <t xml:space="preserve">Seksyen / </t>
    </r>
    <r>
      <rPr>
        <i/>
        <sz val="11"/>
        <rFont val="Arial"/>
        <family val="2"/>
      </rPr>
      <t>Section:</t>
    </r>
  </si>
  <si>
    <t>MODUL EKONOMI DIGITAL</t>
  </si>
  <si>
    <t>DIGITAL ECONOMIC MODULE</t>
  </si>
  <si>
    <r>
      <t xml:space="preserve">Penggunaan Peranti Digital / </t>
    </r>
    <r>
      <rPr>
        <i/>
        <sz val="9"/>
        <rFont val="Arial"/>
        <family val="2"/>
      </rPr>
      <t>Digital Device Usage</t>
    </r>
  </si>
  <si>
    <t>Bahagian:</t>
  </si>
  <si>
    <t>Penggunaan Teknologi Maklumat dan Komunikasi (TMK)</t>
  </si>
  <si>
    <r>
      <rPr>
        <i/>
        <sz val="10"/>
        <rFont val="Arial"/>
        <family val="2"/>
      </rPr>
      <t>Part</t>
    </r>
    <r>
      <rPr>
        <sz val="10"/>
        <rFont val="Arial"/>
        <family val="2"/>
      </rPr>
      <t>:</t>
    </r>
  </si>
  <si>
    <t>Usage of Information and Communication Technology (ICT)</t>
  </si>
  <si>
    <t>A.1</t>
  </si>
  <si>
    <t>Adakah pertubuhan ini menggunakan peranti digital dalam mengendalikan perniagaan?</t>
  </si>
  <si>
    <t>Did this establishment use digital device in running a business?</t>
  </si>
  <si>
    <r>
      <rPr>
        <b/>
        <sz val="8"/>
        <rFont val="Arial"/>
        <family val="2"/>
      </rPr>
      <t xml:space="preserve">Nota / </t>
    </r>
    <r>
      <rPr>
        <i/>
        <sz val="8"/>
        <rFont val="Arial"/>
        <family val="2"/>
      </rPr>
      <t>Note</t>
    </r>
    <r>
      <rPr>
        <b/>
        <sz val="8"/>
        <rFont val="Arial"/>
        <family val="2"/>
      </rPr>
      <t>:</t>
    </r>
  </si>
  <si>
    <r>
      <rPr>
        <b/>
        <sz val="8"/>
        <rFont val="Arial"/>
        <family val="2"/>
      </rPr>
      <t xml:space="preserve">Ya / </t>
    </r>
    <r>
      <rPr>
        <i/>
        <sz val="8"/>
        <rFont val="Arial"/>
        <family val="2"/>
      </rPr>
      <t>Yes</t>
    </r>
  </si>
  <si>
    <t>Komputer termasuk komputer peribadi, komputer mudah alih (cth. komputer riba), tablet dan</t>
  </si>
  <si>
    <t>peranti mudah alih yang lain seperti telefon pintar</t>
  </si>
  <si>
    <t xml:space="preserve">Computer includes personal computer, portable computer (e.g. laptop), tablet and other </t>
  </si>
  <si>
    <t>portable devices like smartphone</t>
  </si>
  <si>
    <r>
      <rPr>
        <b/>
        <sz val="8"/>
        <rFont val="Arial"/>
        <family val="2"/>
      </rPr>
      <t>Tidak /</t>
    </r>
    <r>
      <rPr>
        <i/>
        <sz val="8"/>
        <rFont val="Arial"/>
        <family val="2"/>
      </rPr>
      <t xml:space="preserve"> No</t>
    </r>
  </si>
  <si>
    <t>Jika TIDAK, sila ke soalan A.3</t>
  </si>
  <si>
    <t>If NO, please proceed to question A.3</t>
  </si>
  <si>
    <t>A.2</t>
  </si>
  <si>
    <t>Berapakah peratusan jumlah pekerja yang menggunakan peranti digital untuk tujuan perniagaan?</t>
  </si>
  <si>
    <t>Please indicate an estimate percentage of the persons engaged who use computers for business purposes.</t>
  </si>
  <si>
    <t>Penggunaan Internet / Internet Usage</t>
  </si>
  <si>
    <t>A.3</t>
  </si>
  <si>
    <t>Adakah pertubuhan ini menggunakan internet untuk tujuan perniagaan?</t>
  </si>
  <si>
    <t>Did this establishment use the internet for business purposes?</t>
  </si>
  <si>
    <t xml:space="preserve">Internet yang boleh diakses oleh komputer dan peranti yang lain (cth. telefon mudah alih, </t>
  </si>
  <si>
    <t>telefon pintar dsb.)</t>
  </si>
  <si>
    <t>Internet can be access by computer and other device (e.g. mobile phone, smart phone etc.)</t>
  </si>
  <si>
    <t>Jika ‘‘ Ya’’ , sila tandakan jenis akses sambungan ke internet:</t>
  </si>
  <si>
    <t>If 'Yes', please indicate the type of internet connection access:</t>
  </si>
  <si>
    <t xml:space="preserve">Jalur lebar tetap (cth. ADSL, SDSL, VDSL, FTTH, Leased line, ISDN, teknologi fiber dan optik, tekonologi kabel) </t>
  </si>
  <si>
    <t>Fixed broadband (e.g. ADSL, SDSL, VDSL, FTTH, Leased line, ISDN, fibre and optic technology, cable technology)</t>
  </si>
  <si>
    <t>Jalur lebar mudah alih (cth. komputer riba, telefon pintar, tablet dsb.)</t>
  </si>
  <si>
    <t>Portable device (e.g. laptop, smartphone, tablet etc.)</t>
  </si>
  <si>
    <r>
      <rPr>
        <b/>
        <sz val="8"/>
        <rFont val="Arial"/>
        <family val="2"/>
      </rPr>
      <t xml:space="preserve">Tidak / </t>
    </r>
    <r>
      <rPr>
        <i/>
        <sz val="8"/>
        <rFont val="Arial"/>
        <family val="2"/>
      </rPr>
      <t>No</t>
    </r>
  </si>
  <si>
    <t>Jika TIDAK, sila ke soalan A.7</t>
  </si>
  <si>
    <t>If NO, please proceed to question A.7</t>
  </si>
  <si>
    <t>A.4</t>
  </si>
  <si>
    <t>Sila tanda (X) infrastruktur rangkaian yang terdapat di pertubuhan ini? (Boleh pilih lebih daripada satu)</t>
  </si>
  <si>
    <t>Please mark (X) the network infrastructure available in this establishment? (May choose more than one)</t>
  </si>
  <si>
    <t>3100</t>
  </si>
  <si>
    <t>Intranet dalam perniagaan anda</t>
  </si>
  <si>
    <t>Intranet within your business</t>
  </si>
  <si>
    <t>Extranet di antara perniagaan anda dan organisasi lain (termasuk perniagaan yang berkenaan)</t>
  </si>
  <si>
    <t>Extranet between your business and other organisations (include related businesses)</t>
  </si>
  <si>
    <t>Rangkaian kawasan setempat</t>
  </si>
  <si>
    <t>Local area network (LAN)</t>
  </si>
  <si>
    <t>Rangkaian kawasan setempat tanpa wayar</t>
  </si>
  <si>
    <t>Wireless local area network (WLAN)</t>
  </si>
  <si>
    <t>Rangkaian kawasan luas</t>
  </si>
  <si>
    <t>Wide area network (WAN)</t>
  </si>
  <si>
    <t>MODUL EKONOMI DIGITAL (samb.)</t>
  </si>
  <si>
    <t>DIGITAL ECONOMIC MODULE (cont'd)</t>
  </si>
  <si>
    <t>Penggunaan Teknologi Maklumat dan Komunikasi (TMK) (samb.)</t>
  </si>
  <si>
    <t>Usage of Information and Communication Technology (ICT) (cont'd)</t>
  </si>
  <si>
    <t>A.5</t>
  </si>
  <si>
    <t>Apakah tujuan penggunaan internet di pertubuhan ini? (Boleh pilih lebih daripada satu)</t>
  </si>
  <si>
    <t>What is the purpose of this establishment using the internet? (May choose more than one)</t>
  </si>
  <si>
    <t>Menghantar atau menerima e-mel</t>
  </si>
  <si>
    <t>Sending or receiving email</t>
  </si>
  <si>
    <t>Telefon melalui internet (cth. Skype, WhatsApp Call)</t>
  </si>
  <si>
    <t>Telephoning over the internet (e.g. Skype, WhatsApp Call)</t>
  </si>
  <si>
    <t>Menghantar informasi atau pesanan dengan segera</t>
  </si>
  <si>
    <t>Sending information or instant messaging</t>
  </si>
  <si>
    <t>Mendapatkan maklumat berkenaan barangan atau perkhidmatan</t>
  </si>
  <si>
    <t>Getting information about goods or services</t>
  </si>
  <si>
    <t>Mendapatkan maklumat daripada organisasi kerajaan</t>
  </si>
  <si>
    <t>Getting information from government organisations</t>
  </si>
  <si>
    <r>
      <rPr>
        <b/>
        <sz val="8"/>
        <rFont val="Arial"/>
        <family val="2"/>
      </rPr>
      <t xml:space="preserve">Berhubung dengan organisasi kerajaan (termasuk muat turun / permohonan borang, pembayaran secara </t>
    </r>
    <r>
      <rPr>
        <b/>
        <i/>
        <sz val="8"/>
        <rFont val="Arial"/>
        <family val="2"/>
      </rPr>
      <t>online</t>
    </r>
    <r>
      <rPr>
        <b/>
        <sz val="8"/>
        <rFont val="Arial"/>
        <family val="2"/>
      </rPr>
      <t>)</t>
    </r>
  </si>
  <si>
    <t>Liaise with government organisations (includes downloading / requesting forms, making online payments)</t>
  </si>
  <si>
    <t>Perbankan melalui internet</t>
  </si>
  <si>
    <t>Internet banking</t>
  </si>
  <si>
    <t>Mengakses perkhidmatan kewangan yang lain (cth. pembelian insurans)</t>
  </si>
  <si>
    <t>Accessing other financial services (e.g. purchases of insurance)</t>
  </si>
  <si>
    <t>Penyediaan perkhidmatan pelanggan</t>
  </si>
  <si>
    <t>Providing customer service</t>
  </si>
  <si>
    <t>Penghantaran produk secara dalam talian (merujuk kepada produk yang dihantar melalui internet dalam bentuk</t>
  </si>
  <si>
    <t>30</t>
  </si>
  <si>
    <t>digital, cth. laporan, perisian, permainan komputer dan perkhidmatan lain atas talian seperti perkhidmatan</t>
  </si>
  <si>
    <t>berkaitan komputer atau perkhidmatan maklumat)</t>
  </si>
  <si>
    <t>Delivering online products (refers to products delivered via the internet in digital form, e.g., reports, software,</t>
  </si>
  <si>
    <t>computer games and other online services such as computer related services or information services)</t>
  </si>
  <si>
    <t>Pemberitahuan jawatan kosong dalaman atau luaran</t>
  </si>
  <si>
    <t>31</t>
  </si>
  <si>
    <t>Internal or vacant information</t>
  </si>
  <si>
    <t>Latihan untuk kakitangan (cth. aplikasi e-pembelajaran yang didapati melalui intranet atau daripada laman web)</t>
  </si>
  <si>
    <t>32</t>
  </si>
  <si>
    <t>Staff training (e.g. e-learning applications available on intranet or website)</t>
  </si>
  <si>
    <t>Penyimpanan  awam</t>
  </si>
  <si>
    <t>Public storage</t>
  </si>
  <si>
    <r>
      <t xml:space="preserve">Penggunaan Web Presence / </t>
    </r>
    <r>
      <rPr>
        <i/>
        <sz val="9"/>
        <rFont val="Arial"/>
        <family val="2"/>
      </rPr>
      <t>Web Presence Usage</t>
    </r>
  </si>
  <si>
    <t>A.6</t>
  </si>
  <si>
    <r>
      <rPr>
        <b/>
        <sz val="8"/>
        <rFont val="Arial"/>
        <family val="2"/>
      </rPr>
      <t xml:space="preserve">Adakah pertubuhan ini mempunyai </t>
    </r>
    <r>
      <rPr>
        <b/>
        <i/>
        <sz val="8"/>
        <rFont val="Arial"/>
        <family val="2"/>
      </rPr>
      <t>web presence</t>
    </r>
    <r>
      <rPr>
        <b/>
        <sz val="8"/>
        <rFont val="Arial"/>
        <family val="2"/>
      </rPr>
      <t>? Sila tanda (X) dalam satu kotak sahaja</t>
    </r>
  </si>
  <si>
    <t>Did this establishment have a web presence? Please mark (X) in one box only</t>
  </si>
  <si>
    <r>
      <rPr>
        <b/>
        <sz val="8"/>
        <rFont val="Arial"/>
        <family val="2"/>
      </rPr>
      <t xml:space="preserve">Jika "YA" sila tandakan (X) jenis </t>
    </r>
    <r>
      <rPr>
        <b/>
        <i/>
        <sz val="8"/>
        <rFont val="Arial"/>
        <family val="2"/>
      </rPr>
      <t>web presence</t>
    </r>
    <r>
      <rPr>
        <b/>
        <sz val="8"/>
        <rFont val="Arial"/>
        <family val="2"/>
      </rPr>
      <t xml:space="preserve"> pertubuhan ini. (Boleh pilih lebih daripada satu)</t>
    </r>
  </si>
  <si>
    <t>If "YES" please mark (X) type of web presence of this establishment. (May choose more than one)</t>
  </si>
  <si>
    <t xml:space="preserve">(a)   </t>
  </si>
  <si>
    <t>Laman web kepunyaan pertubuhan ini</t>
  </si>
  <si>
    <t>`</t>
  </si>
  <si>
    <t>Website owned by this establishment</t>
  </si>
  <si>
    <t>Laman web di entiti lain</t>
  </si>
  <si>
    <t>Presence on another entity's website</t>
  </si>
  <si>
    <t>Media sosial (cth. Facebook, Instagram, Twitter, YouTube)</t>
  </si>
  <si>
    <t>Social media (e.g. Facebook, Instagram, Twitter, YouTube)</t>
  </si>
  <si>
    <t>E-Pasaran (cth. Lazada, Zalora, Shopee)</t>
  </si>
  <si>
    <t>E-Marketplace (e.g. Lazada, Zalora, Shopee)</t>
  </si>
  <si>
    <r>
      <rPr>
        <b/>
        <sz val="8"/>
        <rFont val="Arial"/>
        <family val="2"/>
      </rPr>
      <t>Nota</t>
    </r>
    <r>
      <rPr>
        <sz val="8"/>
        <rFont val="Arial"/>
        <family val="2"/>
      </rPr>
      <t xml:space="preserve"> /</t>
    </r>
    <r>
      <rPr>
        <i/>
        <sz val="8"/>
        <rFont val="Arial"/>
        <family val="2"/>
      </rPr>
      <t xml:space="preserve"> Note</t>
    </r>
    <r>
      <rPr>
        <sz val="8"/>
        <rFont val="Arial"/>
        <family val="2"/>
      </rPr>
      <t>:</t>
    </r>
  </si>
  <si>
    <t xml:space="preserve">Termasuk
                  </t>
  </si>
  <si>
    <r>
      <rPr>
        <b/>
        <sz val="8"/>
        <rFont val="Arial"/>
        <family val="2"/>
      </rPr>
      <t xml:space="preserve"> : Laman web, </t>
    </r>
    <r>
      <rPr>
        <b/>
        <i/>
        <sz val="8"/>
        <rFont val="Arial"/>
        <family val="2"/>
      </rPr>
      <t>home page</t>
    </r>
    <r>
      <rPr>
        <b/>
        <sz val="8"/>
        <rFont val="Arial"/>
        <family val="2"/>
      </rPr>
      <t xml:space="preserve"> atau wujud di laman pihak ketiga yang mana perniagaan ini mempunyai</t>
    </r>
  </si>
  <si>
    <t xml:space="preserve">   penguasaan yang kuat  di atas kandungan dalam laman tersebut
</t>
  </si>
  <si>
    <t xml:space="preserve">Tidak termasuk       </t>
  </si>
  <si>
    <t xml:space="preserve"> : Jika ia wujud di dalam online directory dan mengiklan di laman pihak ketiga</t>
  </si>
  <si>
    <t xml:space="preserve">Includes             </t>
  </si>
  <si>
    <t xml:space="preserve">: Websites, home page or presence on a third party’s site where this business has substantial control </t>
  </si>
  <si>
    <t xml:space="preserve">  over the content of the pages</t>
  </si>
  <si>
    <t xml:space="preserve">Excludes            </t>
  </si>
  <si>
    <t>: Inclusion in an online directory and advertising on a third party’s site</t>
  </si>
  <si>
    <t xml:space="preserve"> Bahagian:</t>
  </si>
  <si>
    <r>
      <t xml:space="preserve"> Part</t>
    </r>
    <r>
      <rPr>
        <sz val="10"/>
        <rFont val="Arial"/>
        <family val="2"/>
      </rPr>
      <t>:</t>
    </r>
  </si>
  <si>
    <r>
      <t xml:space="preserve">Penggunaan Teknologi Digital / </t>
    </r>
    <r>
      <rPr>
        <i/>
        <sz val="9"/>
        <rFont val="Arial"/>
        <family val="2"/>
      </rPr>
      <t>Digital Technologies Usage</t>
    </r>
  </si>
  <si>
    <t>A.7</t>
  </si>
  <si>
    <t>Sila tandakan (X) penggunaan teknologi digital yang digunakan di pertubuhan ini (Boleh pilih lebih daripada satu)</t>
  </si>
  <si>
    <t>Please mark (X) the adoption of digital technologies used at this establishment (May choose more than one)</t>
  </si>
  <si>
    <t>3101</t>
  </si>
  <si>
    <t>Laman web</t>
  </si>
  <si>
    <t>Website</t>
  </si>
  <si>
    <t>Internet mudah alih dan teknologi (cth. jalur lebar mudah alih, komputer riba, telefon pintar, tablet dsb.)</t>
  </si>
  <si>
    <t>Mobile internet and technologies (e.g. mobile broadband, laptop, smartphone, tablet etc.)</t>
  </si>
  <si>
    <t>Pengkomputeran awan (cth. Dropbox, Gmail, Facebook dsb.)</t>
  </si>
  <si>
    <t>Cloud computing (e.g. Dropbox, Gmail, Facebook etc.)</t>
  </si>
  <si>
    <t xml:space="preserve">Analitis data (cth. Tableau, Analitis Data Raya, Mobile Business Intelligence dsb.) </t>
  </si>
  <si>
    <t>Data analytics (e.g. Tableau, Big Data Analytics, Mobile Business Intelligence etc.)</t>
  </si>
  <si>
    <t>Perisian pengurusan (cth. Human Resources Management System, Accounting Information System dsb.)</t>
  </si>
  <si>
    <t>Management software (e.g. Human Resources Management System, Accounting Information System etc.)</t>
  </si>
  <si>
    <t>Platform kolaborasi dalam talian (cth. Go ToMeeting, Zoom webinar, Google Meet, StreamYard, Microsoft Teams dsb.)</t>
  </si>
  <si>
    <t>Online collaborative platforms (e.g. Go ToMeeting, Zoom webinar, Google Meet, StreamYard, Microsoft Teams etc.)</t>
  </si>
  <si>
    <t>Keperluan penggunaan internet dan teknologi 5G</t>
  </si>
  <si>
    <t>Usage of internet and 5G technology necessity</t>
  </si>
  <si>
    <t>Tiada</t>
  </si>
  <si>
    <t>None</t>
  </si>
  <si>
    <t>A.8</t>
  </si>
  <si>
    <t>Adakah pertubuhan ini pernah mengalami insiden keselamatan siber dalam tempoh 12 bulan yang lalu?</t>
  </si>
  <si>
    <t>Did this establishment experienced any cybersecurity incidents in the past 12 months?</t>
  </si>
  <si>
    <t>Perkhidmatan dalam talian dan transaksi e-dagang</t>
  </si>
  <si>
    <t>Online services and e-commerce transactions</t>
  </si>
  <si>
    <t>A.9</t>
  </si>
  <si>
    <t>Adakah pertubuhan ini terlibat dengan urusniaga jualan atau pembelian menggunakan internet? Sila tanda (X) dalam satu kotak sahaja</t>
  </si>
  <si>
    <t>Did this establishment involved in sales or purchase transactions using internet? Please mark (X) in one box only</t>
  </si>
  <si>
    <t xml:space="preserve">   Jika TIDAK, sila ke seksyen B</t>
  </si>
  <si>
    <t xml:space="preserve">   If NO, please proceed to section B</t>
  </si>
  <si>
    <t>A.10</t>
  </si>
  <si>
    <t>Sila tandakan (X) jenis platform yang digunakan oleh pertubuhan ini untuk urusniaga jualan atau pembelian menggunakan internet</t>
  </si>
  <si>
    <t>(Boleh pilih lebih daripada satu)</t>
  </si>
  <si>
    <t>Please mark (X) the type of platform that this establishment used for sales or purchases transaction using internet</t>
  </si>
  <si>
    <t>(May choose more than one)</t>
  </si>
  <si>
    <t>Media sosial (cth. Facebook, Instagram dan blog)</t>
  </si>
  <si>
    <t>Social media (e.g. Facebook, Instagram and blogs)</t>
  </si>
  <si>
    <t>Laman web kepunyaan sendiri</t>
  </si>
  <si>
    <t>Website owned by your establishment</t>
  </si>
  <si>
    <t>Pasaran e-dagang dalam talian (cth. Lazada, Zalora, Shopee, TikTok)</t>
  </si>
  <si>
    <t>Online e-commerce marketplace (e.g. Lazada, Zalora, Shopee, TikTok)</t>
  </si>
  <si>
    <t>Rangkaian persendirian yang ditetapkan (cth. extranet, EDI)</t>
  </si>
  <si>
    <t>40</t>
  </si>
  <si>
    <t>Designated private network (e.g. extranet, EDI)</t>
  </si>
  <si>
    <t>Aplikasi mudah alih (cth. Grab app, Lazada app, Pop meal app, Mudah app, Carousell app, Foodpanda app)</t>
  </si>
  <si>
    <t>41</t>
  </si>
  <si>
    <t>Mobile application (e.g. Grab app, Lazada app, Pop meal app, Mudah app, Carousell app, Foodpanda app)</t>
  </si>
  <si>
    <t>A.11</t>
  </si>
  <si>
    <t>Sila tandakan (X) medium pembayaran yang digunakan oleh pertubuhan ini bagi urusniaga menggunakan internet</t>
  </si>
  <si>
    <t>Please mark (X) the method of payment that this establishment used for transactions using internet. (May choose more than one)</t>
  </si>
  <si>
    <t>Perkhidmatan pembayaran elektronik (cth. perbankan internet, kad kredit, kad debit, pindahan wang, e-dompet,</t>
  </si>
  <si>
    <t>SPayLater dsb.)</t>
  </si>
  <si>
    <t>Payment gateway (e.g. Internet banking, credit card, debit card, bank transfer, e-wallet, SPayLater etc.)</t>
  </si>
  <si>
    <t>Bayaran tunai semasa penghantaran</t>
  </si>
  <si>
    <t>Cash on delivery</t>
  </si>
  <si>
    <t>A.12</t>
  </si>
  <si>
    <t>Adakah pertubuhan ini menerima pesanan (jualan) barangan atau perkhidmatan menggunakan e-dagang?</t>
  </si>
  <si>
    <t>Did this establishment receive orders (make sales) for goods or services via e-commerce?</t>
  </si>
  <si>
    <t xml:space="preserve">   Jika TIDAK, sila ke soalan A.16</t>
  </si>
  <si>
    <t xml:space="preserve">   If NO, please proceed to question A.16</t>
  </si>
  <si>
    <t>Termasuk       :</t>
  </si>
  <si>
    <r>
      <rPr>
        <b/>
        <sz val="8"/>
        <rFont val="Arial"/>
        <family val="2"/>
      </rPr>
      <t xml:space="preserve">(1)  Melalui laman web, </t>
    </r>
    <r>
      <rPr>
        <b/>
        <i/>
        <sz val="8"/>
        <rFont val="Arial"/>
        <family val="2"/>
      </rPr>
      <t>specialised internet marketplaces</t>
    </r>
    <r>
      <rPr>
        <b/>
        <sz val="8"/>
        <rFont val="Arial"/>
        <family val="2"/>
      </rPr>
      <t xml:space="preserve">, </t>
    </r>
    <r>
      <rPr>
        <b/>
        <i/>
        <sz val="8"/>
        <rFont val="Arial"/>
        <family val="2"/>
      </rPr>
      <t>extranet, EDI over the internet</t>
    </r>
    <r>
      <rPr>
        <b/>
        <sz val="8"/>
        <rFont val="Arial"/>
        <family val="2"/>
      </rPr>
      <t>, telefon mudah alih</t>
    </r>
  </si>
  <si>
    <t xml:space="preserve">       yang membolehkan akses internet</t>
  </si>
  <si>
    <t>(2)  Pesanan yang diterima bagi pihak organisasi lain</t>
  </si>
  <si>
    <t>(3)  Pesanan yang diterima oleh organisasi lain bagi pihak perniagaan anda</t>
  </si>
  <si>
    <t>Tidak termasuk: Penghantaran pesanan melalui e-mel</t>
  </si>
  <si>
    <t xml:space="preserve">Includes              : </t>
  </si>
  <si>
    <t>(1)  Via websites, specialised internet marketplaces, extranets, EDI over the internet, internet enabled mobile phones</t>
  </si>
  <si>
    <t>(2)  Orders received on behalf of other organisations</t>
  </si>
  <si>
    <t>(3)  Orders received by other organisations on behalf of your business</t>
  </si>
  <si>
    <t>Exclude               :</t>
  </si>
  <si>
    <t>Orders submitted via email</t>
  </si>
  <si>
    <t>A.13</t>
  </si>
  <si>
    <t>Sila nyatakan anggaran peratusan jumlah pendapatan yang diterima daripada jualan barangan</t>
  </si>
  <si>
    <t>atau perkhidmatan menggunakan e-dagang</t>
  </si>
  <si>
    <t>Please indicate an estimate of the percentage of total income that receive orders from sales of goods</t>
  </si>
  <si>
    <t>or services via e-commerce</t>
  </si>
  <si>
    <r>
      <rPr>
        <b/>
        <sz val="8"/>
        <rFont val="Arial"/>
        <family val="2"/>
      </rPr>
      <t xml:space="preserve">    Nota / </t>
    </r>
    <r>
      <rPr>
        <i/>
        <sz val="8"/>
        <rFont val="Arial"/>
        <family val="2"/>
      </rPr>
      <t>Note</t>
    </r>
    <r>
      <rPr>
        <b/>
        <sz val="8"/>
        <rFont val="Arial"/>
        <family val="2"/>
      </rPr>
      <t>:</t>
    </r>
  </si>
  <si>
    <t xml:space="preserve">    Bagi pesanan internet yang diterima bagi pihak organisasi lain, sila lapor hanya yuran atau komisen yang diterima</t>
  </si>
  <si>
    <t xml:space="preserve">    For internet orders received on behalf of other organisations, include only fees or commissions earned</t>
  </si>
  <si>
    <t xml:space="preserve">    </t>
  </si>
  <si>
    <t>Perkhidmatan dalam talian dan transaksi e-dagang (samb.)</t>
  </si>
  <si>
    <t>Online services and e-commerce transactions (cont'd)</t>
  </si>
  <si>
    <t>A.14</t>
  </si>
  <si>
    <t>Sila nyatakan peratusan pendapatan e-dagang mengikut jenis pelanggan</t>
  </si>
  <si>
    <t>Please indicate the percentage of e-commerce income by type of customers</t>
  </si>
  <si>
    <r>
      <rPr>
        <b/>
        <sz val="8"/>
        <rFont val="Arial"/>
        <family val="2"/>
      </rPr>
      <t xml:space="preserve"> Perniagaan lain / </t>
    </r>
    <r>
      <rPr>
        <i/>
        <sz val="8"/>
        <rFont val="Arial"/>
        <family val="2"/>
      </rPr>
      <t>Other businesses</t>
    </r>
  </si>
  <si>
    <t xml:space="preserve">   Perniagaan kepada Perniagaan</t>
  </si>
  <si>
    <t xml:space="preserve">   Business to Business</t>
  </si>
  <si>
    <r>
      <rPr>
        <b/>
        <sz val="8"/>
        <rFont val="Arial"/>
        <family val="2"/>
      </rPr>
      <t xml:space="preserve">Pengguna individu / </t>
    </r>
    <r>
      <rPr>
        <i/>
        <sz val="8"/>
        <rFont val="Arial"/>
        <family val="2"/>
      </rPr>
      <t>Individual consumers</t>
    </r>
  </si>
  <si>
    <t xml:space="preserve">   Perniagaan kepada Pengguna</t>
  </si>
  <si>
    <t xml:space="preserve">   Business to Consumers</t>
  </si>
  <si>
    <r>
      <rPr>
        <b/>
        <sz val="8"/>
        <rFont val="Arial"/>
        <family val="2"/>
      </rPr>
      <t>Kerajaan dan organisasi bukan perniagaan lain</t>
    </r>
    <r>
      <rPr>
        <i/>
        <sz val="8"/>
        <rFont val="Arial"/>
        <family val="2"/>
      </rPr>
      <t xml:space="preserve"> / Government and other non-business organisations</t>
    </r>
  </si>
  <si>
    <t xml:space="preserve">   Perniagaan kepada Kerajaan</t>
  </si>
  <si>
    <t xml:space="preserve">   Business to Government</t>
  </si>
  <si>
    <t xml:space="preserve"> TOTAL</t>
  </si>
  <si>
    <t>A.15</t>
  </si>
  <si>
    <t>Sila nyatakan peratusan pendapatan e-dagang mengikut jenis pasaran</t>
  </si>
  <si>
    <t>Please indicate the percentage of e-commerce income by type of market</t>
  </si>
  <si>
    <t>Tempatan</t>
  </si>
  <si>
    <t xml:space="preserve"> Domestic</t>
  </si>
  <si>
    <t xml:space="preserve"> Antarabangsa</t>
  </si>
  <si>
    <t xml:space="preserve"> International</t>
  </si>
  <si>
    <t>A.16</t>
  </si>
  <si>
    <t>Adakah pertubuhan ini membuat pesanan (pembelian) barangan atau perkhidmatan menggunakan e-dagang?</t>
  </si>
  <si>
    <t>Did this establishment place orders (make purchases) for goods or services via e-commerce?</t>
  </si>
  <si>
    <r>
      <rPr>
        <b/>
        <sz val="8"/>
        <rFont val="Arial"/>
        <family val="2"/>
      </rPr>
      <t xml:space="preserve">Termasuk          : Melalui laman web, </t>
    </r>
    <r>
      <rPr>
        <b/>
        <i/>
        <sz val="8"/>
        <rFont val="Arial"/>
        <family val="2"/>
      </rPr>
      <t>specialised internet marketplaces, extranet, EDI over the internet</t>
    </r>
    <r>
      <rPr>
        <b/>
        <sz val="8"/>
        <rFont val="Arial"/>
        <family val="2"/>
      </rPr>
      <t>, telefon mudah alih</t>
    </r>
  </si>
  <si>
    <t xml:space="preserve">    yang membolehkan akses  internet  </t>
  </si>
  <si>
    <t>Includes             : Via websites, specialised internet marketplaces, extranets, EDI over the internet, internet enabled mobile phones</t>
  </si>
  <si>
    <t>Exclude              : Orders submitted via email</t>
  </si>
  <si>
    <r>
      <rPr>
        <b/>
        <sz val="8"/>
        <rFont val="Arial"/>
        <family val="2"/>
      </rPr>
      <t>Nota</t>
    </r>
    <r>
      <rPr>
        <sz val="8"/>
        <rFont val="Arial"/>
        <family val="2"/>
      </rPr>
      <t xml:space="preserve"> / </t>
    </r>
    <r>
      <rPr>
        <i/>
        <sz val="8"/>
        <rFont val="Arial"/>
        <family val="2"/>
      </rPr>
      <t>Note:</t>
    </r>
  </si>
  <si>
    <r>
      <rPr>
        <b/>
        <sz val="8"/>
        <rFont val="Arial"/>
        <family val="2"/>
      </rPr>
      <t>Termasuk pembelian semasa dan perbelanjaan modal</t>
    </r>
    <r>
      <rPr>
        <sz val="8"/>
        <rFont val="Arial"/>
        <family val="2"/>
      </rPr>
      <t xml:space="preserve"> /</t>
    </r>
    <r>
      <rPr>
        <i/>
        <sz val="8"/>
        <rFont val="Arial"/>
        <family val="2"/>
      </rPr>
      <t xml:space="preserve"> Includes the current purchases and capital expenses</t>
    </r>
  </si>
  <si>
    <t>A.17</t>
  </si>
  <si>
    <t>Sila nyatakan anggaran peratusan jumlah perbelanjaan melalui pembelian barangan</t>
  </si>
  <si>
    <t>Please indicate an estimate percentage of total expenditure for purchases of goods or services</t>
  </si>
  <si>
    <t>via e-commerce</t>
  </si>
  <si>
    <t>A.18</t>
  </si>
  <si>
    <t>Sila nyatakan peratusan perbelanjaan e-dagang mengikut jenis pelanggan</t>
  </si>
  <si>
    <t>Please indicate the percentage of e-commerce expanditure by type of customers</t>
  </si>
  <si>
    <t xml:space="preserve">                                                                                                          </t>
  </si>
  <si>
    <t>A.19</t>
  </si>
  <si>
    <t>Sila nyatakan peratusan perbelanjaan e-dagang mengikut jenis pasaran</t>
  </si>
  <si>
    <t>Please indicate the percentage of e-commerce expenditure by type of market</t>
  </si>
  <si>
    <t xml:space="preserve">         </t>
  </si>
  <si>
    <t>B</t>
  </si>
  <si>
    <t>PERKHIDMATAN DAN PERALATAN MINYAK &amp; GAS (OGSE)</t>
  </si>
  <si>
    <t>OIL &amp; GAS SERVICES AND EQUIPMENT (OGSE)</t>
  </si>
  <si>
    <t>B.1</t>
  </si>
  <si>
    <t>Adakah pertubuhan terlibat dengan aktiviti Perkhidmatan dan Peralatan Minyak &amp; Gas (OGSE)? Sila tanda (X) dalam satu kotak sahaja</t>
  </si>
  <si>
    <t>Does this establishment involve in Oil &amp; Gas and Services and Equipment (OGSE) activity? Please mark (X) in one box only</t>
  </si>
  <si>
    <t>Jika TIDAK, sila ke seksyen C</t>
  </si>
  <si>
    <t>If NO, please proceed to section C</t>
  </si>
  <si>
    <t>B.2</t>
  </si>
  <si>
    <t>Sila senaraikan 5 aktiviti utama yang terlibat dengan OGSE. Rujuk senarai aktiviti teras dalam kriteria kelayakan</t>
  </si>
  <si>
    <t>Please list up to 5 main activities involved in OGSE. Refer to the list of core activities in eligibility criteria</t>
  </si>
  <si>
    <t xml:space="preserve"> (e)</t>
  </si>
  <si>
    <r>
      <rPr>
        <b/>
        <sz val="8"/>
        <rFont val="Arial"/>
        <family val="2"/>
      </rPr>
      <t xml:space="preserve">Nilai / </t>
    </r>
    <r>
      <rPr>
        <i/>
        <sz val="8"/>
        <rFont val="Arial"/>
        <family val="2"/>
      </rPr>
      <t>Value</t>
    </r>
  </si>
  <si>
    <t>B.3</t>
  </si>
  <si>
    <t>Sila nyatakan nilai pendapatan yang diterima daripada aktiviti OGSE</t>
  </si>
  <si>
    <t>Please state the income received from the OGSE activities</t>
  </si>
  <si>
    <t xml:space="preserve">Jika pertubuhan ini tidak dapat membekalkan nilai, sila nyatakan peratusan % pendapatan </t>
  </si>
  <si>
    <t>yang diterima bagi aktiviti OGSE tersebut</t>
  </si>
  <si>
    <t>If this establishment unable to provide the value, please state the percentage (%) of income received, from OGSE activities</t>
  </si>
  <si>
    <t>MODUL DIGITAL EKONOMI (samb.)</t>
  </si>
  <si>
    <t>MODULE OF ECONOMIC DIGITAL (cont'd)</t>
  </si>
  <si>
    <t>C</t>
  </si>
  <si>
    <t xml:space="preserve">INOVASI DAN PENYELIDIKAN &amp; PEMBANGUNAN </t>
  </si>
  <si>
    <t xml:space="preserve">INNOVATION AND RESEARCH &amp; DEVELOPMENT </t>
  </si>
  <si>
    <t>C.1</t>
  </si>
  <si>
    <t>Adakah pertubuhan ini mematuhi sebarang pengiktirafan tempatan dan / atau antarabangsa? (Boleh pilih lebih daripada satu)</t>
  </si>
  <si>
    <t>Did this establishment comply with any local and / or international accreditation? (May choose more than one)</t>
  </si>
  <si>
    <t>Tempatan (cth. Amalan Peningkatan Kualiti (APK), Pensijilan Jenama Malaysia, Skim Organik Malaysia (SOM),</t>
  </si>
  <si>
    <t>MeSTI (Makanan Selamat Tanggungjawab Industri) dsb.)</t>
  </si>
  <si>
    <t xml:space="preserve">Local (e.g. Quality Improvement Practice, National Mark of Malaysian Brand, Malaysia Organic Scheme (SOM), </t>
  </si>
  <si>
    <t>MeSTI (Makanan Selamat Tanggungjawab Industri) etc.)</t>
  </si>
  <si>
    <r>
      <rPr>
        <b/>
        <sz val="8"/>
        <rFont val="Arial"/>
        <family val="2"/>
      </rPr>
      <t xml:space="preserve">Antarabangsa / </t>
    </r>
    <r>
      <rPr>
        <i/>
        <sz val="8"/>
        <rFont val="Arial"/>
        <family val="2"/>
      </rPr>
      <t>International</t>
    </r>
    <r>
      <rPr>
        <b/>
        <sz val="8"/>
        <rFont val="Arial"/>
        <family val="2"/>
      </rPr>
      <t xml:space="preserve"> </t>
    </r>
    <r>
      <rPr>
        <i/>
        <sz val="8"/>
        <rFont val="Arial"/>
        <family val="2"/>
      </rPr>
      <t>(</t>
    </r>
    <r>
      <rPr>
        <b/>
        <sz val="8"/>
        <rFont val="Arial"/>
        <family val="2"/>
      </rPr>
      <t xml:space="preserve">cth. / </t>
    </r>
    <r>
      <rPr>
        <i/>
        <sz val="8"/>
        <rFont val="Arial"/>
        <family val="2"/>
      </rPr>
      <t>e.g. ISO, HACCP, GMP, GVHP, 5S etc</t>
    </r>
    <r>
      <rPr>
        <b/>
        <sz val="8"/>
        <rFont val="Arial"/>
        <family val="2"/>
      </rPr>
      <t>.</t>
    </r>
    <r>
      <rPr>
        <i/>
        <sz val="8"/>
        <rFont val="Arial"/>
        <family val="2"/>
      </rPr>
      <t>)</t>
    </r>
  </si>
  <si>
    <t xml:space="preserve">Halal </t>
  </si>
  <si>
    <r>
      <rPr>
        <b/>
        <sz val="8"/>
        <rFont val="Arial"/>
        <family val="2"/>
      </rPr>
      <t xml:space="preserve">Tiada / </t>
    </r>
    <r>
      <rPr>
        <i/>
        <sz val="8"/>
        <rFont val="Arial"/>
        <family val="2"/>
      </rPr>
      <t>None</t>
    </r>
  </si>
  <si>
    <t>C.2</t>
  </si>
  <si>
    <t>Adakah pertubuhan ini mempunyai Sistem Perlindungan Harta Intelek (HI)? (Boleh pilih lebih daripada satu)</t>
  </si>
  <si>
    <t>Did this establishment have any Intellectual Property (IP) Protection System? (May choose more than one)</t>
  </si>
  <si>
    <t>Paten</t>
  </si>
  <si>
    <t>Cap dagangan (termasuk: Jenama yang didaftarkan / dilindungi)</t>
  </si>
  <si>
    <t>Trademark (include: Registered / protected brand name)</t>
  </si>
  <si>
    <t>Hakcipta</t>
  </si>
  <si>
    <t>Copyright</t>
  </si>
  <si>
    <t>Lain-lain (cth. Reka bentuk perindustrian, Petunjuk geografi, Reka bentuk susun atur litar bersepadu)</t>
  </si>
  <si>
    <t>Others (e.g. Industrial design, Geographical indication, Layout - design of integrated circuit design)</t>
  </si>
  <si>
    <t>Sekiranya Soalan 9.12 (a) pada muka surat 18 diisi, sila lengkapkan Soalan C.3</t>
  </si>
  <si>
    <t>If Question 9.12 (a) on page 18 is filled, please complete Question C.3</t>
  </si>
  <si>
    <t>C.3</t>
  </si>
  <si>
    <t>Adakah pertubuhan ini menjalankan aktiviti R&amp;D pada tahun rujukan? Jika Ya sila isikan maklumat berkaitan aktiviti R&amp;D</t>
  </si>
  <si>
    <t>yang dilaksanakan secara dalaman (sendiri) sahaja.</t>
  </si>
  <si>
    <t>Did this establishment run any R&amp;D activities during the reference year? If Yes, please fill in the information related to the R&amp;D</t>
  </si>
  <si>
    <t>which has been conducted internally (in-house).</t>
  </si>
  <si>
    <t xml:space="preserve">   Jika YA, sila ke soalan C.4 hingga C.8</t>
  </si>
  <si>
    <t xml:space="preserve">   If YES, please proceed to question C.4 to C.8</t>
  </si>
  <si>
    <r>
      <rPr>
        <b/>
        <sz val="8"/>
        <rFont val="Arial"/>
        <family val="2"/>
      </rPr>
      <t xml:space="preserve">  Tidak /</t>
    </r>
    <r>
      <rPr>
        <i/>
        <sz val="8"/>
        <rFont val="Arial"/>
        <family val="2"/>
      </rPr>
      <t xml:space="preserve"> No</t>
    </r>
  </si>
  <si>
    <t xml:space="preserve">   Jika TIDAK, sila ke seksyen D</t>
  </si>
  <si>
    <t xml:space="preserve">   If NO, please proceed to section D</t>
  </si>
  <si>
    <t>C.4</t>
  </si>
  <si>
    <t>Sila nyatakan peratus perbelanjaan semasa terhadap R&amp;D</t>
  </si>
  <si>
    <t>Please indicate the percentage of expenditure by current expenditure on R&amp;D</t>
  </si>
  <si>
    <t>Kos buruh</t>
  </si>
  <si>
    <t>Labour cost</t>
  </si>
  <si>
    <t>Kos operasi</t>
  </si>
  <si>
    <t>Operating cost</t>
  </si>
  <si>
    <t>Kos berulang lain</t>
  </si>
  <si>
    <t>Other recurrent cost</t>
  </si>
  <si>
    <t>C.5</t>
  </si>
  <si>
    <t>Sila nyatakan peratus perbelanjaan modal terhadap R&amp;D</t>
  </si>
  <si>
    <t>Please indicate the percentage of expenditure by capital expenditure on R&amp;D</t>
  </si>
  <si>
    <t>Tanah, bangunan &amp; struktur lain</t>
  </si>
  <si>
    <t>Land, building &amp; other structures</t>
  </si>
  <si>
    <t>Kenderaan, loji, perisian, jentera &amp; peralatan</t>
  </si>
  <si>
    <t>Vehicles, plant, software, machinery &amp; equipment</t>
  </si>
  <si>
    <t>C.6</t>
  </si>
  <si>
    <t>Sila nyatakan peratus sumber dana perbelanjaan R&amp;D</t>
  </si>
  <si>
    <t>Please indicate the percentage by source of fund for R&amp;D expenditure</t>
  </si>
  <si>
    <t>Dana sendiri</t>
  </si>
  <si>
    <t>Owned funds</t>
  </si>
  <si>
    <t>Syarikat Swasta</t>
  </si>
  <si>
    <t>Private companies</t>
  </si>
  <si>
    <t>Kerajaan</t>
  </si>
  <si>
    <t>Government</t>
  </si>
  <si>
    <t>Institusi Pengajian Tinggi</t>
  </si>
  <si>
    <t>Institution of Higher Education</t>
  </si>
  <si>
    <t>Dana luar negara</t>
  </si>
  <si>
    <t>Foreign funds</t>
  </si>
  <si>
    <t>Dana lain (sila nyatakan)</t>
  </si>
  <si>
    <t>Other funds (please specify)</t>
  </si>
  <si>
    <t>INOVASI DAN PENYELIDIKAN &amp; PEMBANGUNAN (samb.)</t>
  </si>
  <si>
    <t>INNOVATION AND RESEARCH &amp; DEVELOPMENT (cont'd)</t>
  </si>
  <si>
    <t>C.7</t>
  </si>
  <si>
    <t>Sila nyatakan peratus perbelanjaan jenis aktiviti R&amp;D</t>
  </si>
  <si>
    <t>Please indicate the percentage by type of R&amp;D activity</t>
  </si>
  <si>
    <t>Penyelidikan asas</t>
  </si>
  <si>
    <t>Basic research</t>
  </si>
  <si>
    <t>Penyelidikan gunaan</t>
  </si>
  <si>
    <t>Applied research</t>
  </si>
  <si>
    <t xml:space="preserve">Pembangunan eksperimental </t>
  </si>
  <si>
    <t>Experimental development</t>
  </si>
  <si>
    <t>C.8</t>
  </si>
  <si>
    <t>Sila nyatakan maklumat pekerja yang terlibat dengan R&amp;D</t>
  </si>
  <si>
    <t>Please state the information of employee involved with R&amp;D</t>
  </si>
  <si>
    <t>Bilangan Pekerja</t>
  </si>
  <si>
    <t>Gaji &amp; upah tahunan</t>
  </si>
  <si>
    <t>Number of workers</t>
  </si>
  <si>
    <t>Annual salaries &amp; wages</t>
  </si>
  <si>
    <r>
      <rPr>
        <b/>
        <sz val="8"/>
        <rFont val="Arial"/>
        <family val="2"/>
      </rPr>
      <t>Nilai</t>
    </r>
    <r>
      <rPr>
        <sz val="8"/>
        <rFont val="Arial"/>
        <family val="2"/>
      </rPr>
      <t xml:space="preserve"> / </t>
    </r>
    <r>
      <rPr>
        <i/>
        <sz val="8"/>
        <rFont val="Arial"/>
        <family val="2"/>
      </rPr>
      <t>Value</t>
    </r>
  </si>
  <si>
    <t>Penyelidik</t>
  </si>
  <si>
    <t>Researcher</t>
  </si>
  <si>
    <t>Juruteknik dan profesional bersekutu</t>
  </si>
  <si>
    <t>Technician and associate professionals</t>
  </si>
  <si>
    <t>Pekerja sokongan perkeranian</t>
  </si>
  <si>
    <t>Clerical support workers</t>
  </si>
  <si>
    <t>C.9</t>
  </si>
  <si>
    <t>Adakah pertubuhan ini melabur kepada aktiviti R&amp;D di luar negara? Sila tanda (X) dalam satu kotak sahaja</t>
  </si>
  <si>
    <t xml:space="preserve">Does this establishment invest in R&amp;D activities abroad? Please mark (X) in one box only </t>
  </si>
  <si>
    <t xml:space="preserve">                    </t>
  </si>
  <si>
    <t>C.10</t>
  </si>
  <si>
    <t>Berapakah nilai pelaburan aktiviti R&amp;D di luar negara?</t>
  </si>
  <si>
    <t>What is the value of R&amp;D investment activities abroad?</t>
  </si>
  <si>
    <t>D</t>
  </si>
  <si>
    <t>IMPORT DAN EKSPORT PERDAGANGAN ANTARABANGSA</t>
  </si>
  <si>
    <t>IMPORTS AND EXPORTS OF INTERNATIONAL TRADE</t>
  </si>
  <si>
    <t>D.1</t>
  </si>
  <si>
    <t>Jika pertubuhan terlibat dalam import / eksport perkhidmatan dan barangan, sila nyatakan peratusan perkhidmatan dan barangan diimport /</t>
  </si>
  <si>
    <t>dieksport bagi tujuan berikut (Boleh pilih lebih daripada satu)</t>
  </si>
  <si>
    <t>If the establishment invloves in imports / exports of services and goods, please mention the percentage of services and goods imported / exported</t>
  </si>
  <si>
    <t>for the purposebelow (May choose more than one)</t>
  </si>
  <si>
    <r>
      <rPr>
        <b/>
        <sz val="8"/>
        <rFont val="Arial"/>
        <family val="2"/>
      </rPr>
      <t>Import</t>
    </r>
    <r>
      <rPr>
        <sz val="8"/>
        <rFont val="Arial"/>
        <family val="2"/>
      </rPr>
      <t xml:space="preserve"> /</t>
    </r>
    <r>
      <rPr>
        <i/>
        <sz val="8"/>
        <rFont val="Arial"/>
        <family val="2"/>
      </rPr>
      <t xml:space="preserve"> Imports</t>
    </r>
  </si>
  <si>
    <r>
      <rPr>
        <b/>
        <sz val="8"/>
        <rFont val="Arial"/>
        <family val="2"/>
      </rPr>
      <t xml:space="preserve">Eksport / </t>
    </r>
    <r>
      <rPr>
        <i/>
        <sz val="8"/>
        <rFont val="Arial"/>
        <family val="2"/>
      </rPr>
      <t>Exports</t>
    </r>
  </si>
  <si>
    <t>Perkhidmatan</t>
  </si>
  <si>
    <t>Services</t>
  </si>
  <si>
    <t>Barangan</t>
  </si>
  <si>
    <t>Goods</t>
  </si>
  <si>
    <t>(i)    Barangan untuk prosesan (GFP)</t>
  </si>
  <si>
    <t xml:space="preserve">       Goods for processing (GFP)</t>
  </si>
  <si>
    <t>(ii)   Barangan untuk simpanan (GFS) dalam Gudang</t>
  </si>
  <si>
    <t xml:space="preserve">       Goods for storage (GFS) in warehouse</t>
  </si>
  <si>
    <t>(iii)  Barangan didagang tanpa memasuki Malaysia (Merchanting)</t>
  </si>
  <si>
    <t xml:space="preserve">        Goods traded without entering Malaysia (Merchanting)</t>
  </si>
  <si>
    <t>(iv)  Pengeluaran barangan di luar negara (Penyumberan luar)</t>
  </si>
  <si>
    <t xml:space="preserve">       Goods manufactured in other country (Outsourcing)</t>
  </si>
  <si>
    <t>E</t>
  </si>
  <si>
    <t xml:space="preserve">KELASTARIAN ALAM SEKITAR </t>
  </si>
  <si>
    <t>ENVIRONMENTAL SUSTAINABILITY</t>
  </si>
  <si>
    <t>E.1</t>
  </si>
  <si>
    <t>Adakah pertubuhan ini mengamalkan Alam Sekitar, Sosial dan Tadbir Urus (ESG)? Sila tanda (X) dalam satu kotak sahaja</t>
  </si>
  <si>
    <t>Does this establishment practice Environmental, Social and Governance (ESG)? Please mark (X) in one box only</t>
  </si>
  <si>
    <t>E.2</t>
  </si>
  <si>
    <t>Adakah pertubuhan ini telah menerbitkan Laporan Kelestarian? Sila tanda (X) dalam satu kotak sahaja</t>
  </si>
  <si>
    <t>Has this establishment published a Sustainability Report? Please mark (X) in one box only</t>
  </si>
  <si>
    <t>E.3</t>
  </si>
  <si>
    <t>Adakah pertubuhan ini membuat perbelanjaan perlindungan alam sekitar? Sila tanda (X) dalam satu kotak sahaja</t>
  </si>
  <si>
    <t>Does this establishment incur environmental protection expenditure? Please mark (X) in one box only</t>
  </si>
  <si>
    <t>E.4</t>
  </si>
  <si>
    <t>Sila nyatakan penggunaan bahan kitar semula sebagai input pengeluaran</t>
  </si>
  <si>
    <t>Please indicate of use of recycled materials as production input</t>
  </si>
  <si>
    <r>
      <rPr>
        <b/>
        <sz val="8"/>
        <rFont val="Arial"/>
        <family val="2"/>
      </rPr>
      <t xml:space="preserve">Kuantiti (tan metrik) / </t>
    </r>
    <r>
      <rPr>
        <i/>
        <sz val="8"/>
        <rFont val="Arial"/>
        <family val="2"/>
      </rPr>
      <t>Quantity (tonne)</t>
    </r>
  </si>
  <si>
    <t>E.5</t>
  </si>
  <si>
    <t>Berdasarkan soalan E.4, sila nyatakan peratus penggunaan bahan kitar semula mengikut jenis:</t>
  </si>
  <si>
    <t>Refer to question E.4, please indicate percentage of use of recycled materials by type:</t>
  </si>
  <si>
    <t>Plastik</t>
  </si>
  <si>
    <t>Tekstil</t>
  </si>
  <si>
    <t>Plastics</t>
  </si>
  <si>
    <t>Textiles</t>
  </si>
  <si>
    <t>Kertas</t>
  </si>
  <si>
    <t>Getah</t>
  </si>
  <si>
    <t>Paper</t>
  </si>
  <si>
    <t>Rubber</t>
  </si>
  <si>
    <t>Besi</t>
  </si>
  <si>
    <t>Metal</t>
  </si>
  <si>
    <t>Kaca</t>
  </si>
  <si>
    <t xml:space="preserve">Jumlah </t>
  </si>
  <si>
    <t>Glass</t>
  </si>
  <si>
    <t>E.6</t>
  </si>
  <si>
    <t>Adakah pertubuhan ini terlibat dalam program Tenaga Boleh Baharu? Sila tanda (X) dalam satu kotak sahaja</t>
  </si>
  <si>
    <t>Is this establishment involved in any Renewable Energy programs? Please mark (X) in one box only</t>
  </si>
  <si>
    <t>E.7</t>
  </si>
  <si>
    <t>Adakah pertubuhan ini mempunyai pengurusan tenaga yang cekap? Sila tanda (X) dalam satu kotak sahaja</t>
  </si>
  <si>
    <t>Did this organization have efficient energy management? Please mark (X) in one box only</t>
  </si>
  <si>
    <t>F</t>
  </si>
  <si>
    <t>PENERIMAGUNAAN TEKNOLOGI</t>
  </si>
  <si>
    <t>TECHNOLOGY ADAPTION</t>
  </si>
  <si>
    <t>F.1</t>
  </si>
  <si>
    <t xml:space="preserve">Sila laporkan tahap automasi proses pengeluaran pertubuhan ini. Sila tanda (X) dalam satu kotak sahaja </t>
  </si>
  <si>
    <t>Please report the automation level of the production process for this establishment. Please mark (X) in one box only</t>
  </si>
  <si>
    <t>Automasi Pintar (Bersepadu)</t>
  </si>
  <si>
    <t>Smart Automation (Integrated)</t>
  </si>
  <si>
    <t xml:space="preserve">Automasi sepenuhnya </t>
  </si>
  <si>
    <t xml:space="preserve">Fully automation </t>
  </si>
  <si>
    <t>Automasi mod campuran</t>
  </si>
  <si>
    <t>Mixed-mode automation</t>
  </si>
  <si>
    <t xml:space="preserve">Separa automasi </t>
  </si>
  <si>
    <t>Semi-automation</t>
  </si>
  <si>
    <t>Manual</t>
  </si>
  <si>
    <t>F.2</t>
  </si>
  <si>
    <t>Adakah pertubuhan ini menggunakan teknologi berikut. Jika Ya, sila nyatakan peratus (%) penggunaan.</t>
  </si>
  <si>
    <t>Sila tanda (X) dalam satu kotak sahaja</t>
  </si>
  <si>
    <t>Did this establishment using the following technology. If Yes, please state the percentage (%) of usage. Please mark (X) in one box only</t>
  </si>
  <si>
    <t>Bioteknologi</t>
  </si>
  <si>
    <t>Biotechnology</t>
  </si>
  <si>
    <t>Nanoteknologi</t>
  </si>
  <si>
    <t>Nanotechnology</t>
  </si>
  <si>
    <t>Teknologi Bahan Termaju</t>
  </si>
  <si>
    <t>Advanced Material Technology</t>
  </si>
  <si>
    <t>Teknologi nuklear / atom</t>
  </si>
  <si>
    <t>Nuclear / Atom Technology</t>
  </si>
  <si>
    <t>F.3</t>
  </si>
  <si>
    <t>Sila tandakan (X) teknologi atau penyelesaian yang digunakan oleh pertubuhan ini (Boleh pilih lebih daripada satu)</t>
  </si>
  <si>
    <t>Please mark (X) the technology or solution adopted by this establishment (May choose more than one)</t>
  </si>
  <si>
    <t xml:space="preserve">Pengurusan Rantaian Bekalan (PRB) </t>
  </si>
  <si>
    <t>Pemprosesan perkataan (MS Word, Google Docs, Pages dll.)</t>
  </si>
  <si>
    <t>Supply Chain Management (SCM)</t>
  </si>
  <si>
    <t>Word processing (MS Word, Google Docs, Pages etc.)</t>
  </si>
  <si>
    <t>Automasi (robotik, tali sawat, lif, kenderaan berpandu</t>
  </si>
  <si>
    <t xml:space="preserve">Lembaran (MS Excel, Numbers, dll.) </t>
  </si>
  <si>
    <t xml:space="preserve">automatik (AGV), dll.) </t>
  </si>
  <si>
    <t>Spreadsheet (MS Excel, Numbers, etc.)</t>
  </si>
  <si>
    <t xml:space="preserve">Automation (robotics, conveyor belts, lifts, automated-guided </t>
  </si>
  <si>
    <t>vehicles (AGV), etc.)</t>
  </si>
  <si>
    <t>Pembentangan (Powerpoint, Keynote, Prezi, dll.)</t>
  </si>
  <si>
    <t>Presentation (Powerpoint, Keynote, Prezi, etc.)</t>
  </si>
  <si>
    <t xml:space="preserve">Kawalan Kualiti Tersepadu (pengimbas, pemeriksaan </t>
  </si>
  <si>
    <t xml:space="preserve">penglihatan, CCTV, sensor pintar dll.) </t>
  </si>
  <si>
    <t xml:space="preserve">Kewangan &amp; Perakaunan </t>
  </si>
  <si>
    <t xml:space="preserve">In-line Quality Control (scanners, vision inspection, </t>
  </si>
  <si>
    <t>Finance &amp; Accounting</t>
  </si>
  <si>
    <t>CCTV smart sensor, etc.)</t>
  </si>
  <si>
    <t xml:space="preserve">Pengurusan Sumber Manusia </t>
  </si>
  <si>
    <t xml:space="preserve">Pembuatan Aditif (Percetakan 3D, prototaip cepat, dll.) </t>
  </si>
  <si>
    <t>Human resources management</t>
  </si>
  <si>
    <t>Additive Manufacturing (3D Printing, rapid prototyping, etc.)</t>
  </si>
  <si>
    <t xml:space="preserve">Pengurusan Perhubungan Pelanggan (CRM) </t>
  </si>
  <si>
    <t xml:space="preserve">Internet Benda </t>
  </si>
  <si>
    <t>Customer Relationship Management (CRM)</t>
  </si>
  <si>
    <t>Internet-of-Thing (IoT)</t>
  </si>
  <si>
    <t xml:space="preserve">Reka Bentuk Berbantu Komputer (RBBK) </t>
  </si>
  <si>
    <t xml:space="preserve">Analitis Data Raya </t>
  </si>
  <si>
    <t>Computer-Aided Design (CAD)</t>
  </si>
  <si>
    <t>Big Data Analytics</t>
  </si>
  <si>
    <t>(r)</t>
  </si>
  <si>
    <t>Prototaip</t>
  </si>
  <si>
    <t xml:space="preserve">Kecerdasan Buatan </t>
  </si>
  <si>
    <t>Prototyping</t>
  </si>
  <si>
    <t>Artificial Intelligence</t>
  </si>
  <si>
    <t>(s)</t>
  </si>
  <si>
    <t>Penyelesaian makmal</t>
  </si>
  <si>
    <t xml:space="preserve">Simulasi </t>
  </si>
  <si>
    <t>Lab solution</t>
  </si>
  <si>
    <t>Simulation</t>
  </si>
  <si>
    <t>(t)</t>
  </si>
  <si>
    <t>Keselamatan siber (Tembok api, anti-spam, antivirus dll)</t>
  </si>
  <si>
    <t xml:space="preserve">Pengendalian Bahan Automatik </t>
  </si>
  <si>
    <t>Cybersecurity (Firewall, anti-spam, antivirus, etc.)</t>
  </si>
  <si>
    <t>Automated Material Handling</t>
  </si>
  <si>
    <t>(u)</t>
  </si>
  <si>
    <t xml:space="preserve">Lain-lain (sila nyatakan) </t>
  </si>
  <si>
    <t xml:space="preserve">Pengenalan Frekuensi Radio (RFID) </t>
  </si>
  <si>
    <t>Radio Frequency Identification (RFID)</t>
  </si>
  <si>
    <t>PENERIMAGUNAAN TEKNOLOGI (samb.)</t>
  </si>
  <si>
    <t>TECHNOLOGY ADAPTION (cont'd)</t>
  </si>
  <si>
    <t>F.4</t>
  </si>
  <si>
    <t>Adakah pertubuhan ini menerima dana / insentif / geran berkaitan IR 4.0 daripada Kementerian / Agensi? (Boleh pilih lebih daripada satu)</t>
  </si>
  <si>
    <t>Did this establishment receive funds / incentives / grants related to IR 4.0 from the Ministry / Agency? (May choose more than one)</t>
  </si>
  <si>
    <t>MITI</t>
  </si>
  <si>
    <t>HRDF</t>
  </si>
  <si>
    <t>MOSTI</t>
  </si>
  <si>
    <t>KPM</t>
  </si>
  <si>
    <t>MIDA</t>
  </si>
  <si>
    <t>KPKM</t>
  </si>
  <si>
    <t>MIDF</t>
  </si>
  <si>
    <t>MIGHT</t>
  </si>
  <si>
    <t>MATRADE</t>
  </si>
  <si>
    <t>MOF</t>
  </si>
  <si>
    <t>Bank Pembangunan</t>
  </si>
  <si>
    <t>MDEC</t>
  </si>
  <si>
    <t>Bank Negara Malaysia</t>
  </si>
  <si>
    <t>TERAJU</t>
  </si>
  <si>
    <t>CIDB</t>
  </si>
  <si>
    <t>EXIM Bank</t>
  </si>
  <si>
    <t>F.6</t>
  </si>
  <si>
    <t>Adakah pertubuhan ini mengamalkan Konsep Operasi Pintar? Sila tanda (X) dalam satu kotak sahaja</t>
  </si>
  <si>
    <t>Did this establishment practise the Smart Operating Concept? Please mark (X) in one box only</t>
  </si>
  <si>
    <r>
      <rPr>
        <b/>
        <sz val="8"/>
        <rFont val="Arial"/>
        <family val="2"/>
      </rPr>
      <t xml:space="preserve">   Ya IR 4.0 / </t>
    </r>
    <r>
      <rPr>
        <i/>
        <sz val="8"/>
        <rFont val="Arial"/>
        <family val="2"/>
      </rPr>
      <t>Yes IR 4.0</t>
    </r>
  </si>
  <si>
    <r>
      <rPr>
        <b/>
        <sz val="8"/>
        <rFont val="Arial"/>
        <family val="2"/>
      </rPr>
      <t xml:space="preserve">   Ya IR 5.0 / </t>
    </r>
    <r>
      <rPr>
        <i/>
        <sz val="8"/>
        <rFont val="Arial"/>
        <family val="2"/>
      </rPr>
      <t>Yes IR 5.0</t>
    </r>
  </si>
  <si>
    <r>
      <rPr>
        <b/>
        <sz val="8"/>
        <rFont val="Arial"/>
        <family val="2"/>
      </rPr>
      <t xml:space="preserve">   Tidak / </t>
    </r>
    <r>
      <rPr>
        <i/>
        <sz val="8"/>
        <rFont val="Arial"/>
        <family val="2"/>
      </rPr>
      <t>No</t>
    </r>
  </si>
  <si>
    <t>Jika Tidak, sila ke soalan F.8</t>
  </si>
  <si>
    <t>If No, please proceed to question F.8</t>
  </si>
  <si>
    <t>Jika Ya, apakah objektif utama pertubuhan ini mengamalkan Konsep Operasi Pintar? (Sila pilih tiga objektif utama)</t>
  </si>
  <si>
    <t>If Yes, what is the main objective of this establishment adopting the Smart Operating Concept? (Please select top three objectives)</t>
  </si>
  <si>
    <t xml:space="preserve">Meningkatkan tahap produktiviti dan kualiti produk </t>
  </si>
  <si>
    <t xml:space="preserve">Layak mendapat insentif kerajaan </t>
  </si>
  <si>
    <t>Increase productivity level and products quality</t>
  </si>
  <si>
    <t>Eligible for government incentives</t>
  </si>
  <si>
    <t xml:space="preserve">Meningkatkan tahap automasi dalam pengeluaran </t>
  </si>
  <si>
    <t xml:space="preserve">Mengurangkan kebergantungan kepada tenaga buruh </t>
  </si>
  <si>
    <t>Increase level of automation in production</t>
  </si>
  <si>
    <t>Reduce dependency on labour</t>
  </si>
  <si>
    <t xml:space="preserve">Mengikuti trend global Revolusi Perindustrian Keempat </t>
  </si>
  <si>
    <t>Follow the global trend of Fourth Industrial Revolution</t>
  </si>
  <si>
    <t xml:space="preserve">Transformasi dan bertahan sebagai pengilang </t>
  </si>
  <si>
    <t>Transform and survive as a manufacturer</t>
  </si>
  <si>
    <t>F.7</t>
  </si>
  <si>
    <t>Bagaimana operasi pintar mempengaruhi pertubuhan ini?</t>
  </si>
  <si>
    <t>How smart operating affect this establishment?</t>
  </si>
  <si>
    <t>Meningkat</t>
  </si>
  <si>
    <t>Tiada perubahan</t>
  </si>
  <si>
    <t>Menurun</t>
  </si>
  <si>
    <t>Improve</t>
  </si>
  <si>
    <t>No change</t>
  </si>
  <si>
    <t>Decline</t>
  </si>
  <si>
    <t>Hasil</t>
  </si>
  <si>
    <t>Revenue</t>
  </si>
  <si>
    <t>Operation cost</t>
  </si>
  <si>
    <t>Produktiviti</t>
  </si>
  <si>
    <t>Productivity</t>
  </si>
  <si>
    <t>Sumber manusia:</t>
  </si>
  <si>
    <t>Human resources:</t>
  </si>
  <si>
    <t>Pekerja tempatan</t>
  </si>
  <si>
    <t>Local worker</t>
  </si>
  <si>
    <t>Pekerja asing</t>
  </si>
  <si>
    <t>Foreign worker</t>
  </si>
  <si>
    <t>Pemasaran</t>
  </si>
  <si>
    <t>Marketing</t>
  </si>
  <si>
    <t>Kos bahan mentah</t>
  </si>
  <si>
    <t>Raw materials cost</t>
  </si>
  <si>
    <t>Sila nyatakan peratus (%) perbelanjaan berkaitan operasi pintar mengikut kategori berikut:</t>
  </si>
  <si>
    <t>Please indicate the percentage (%) of expenses related to smart operating by the following categories:</t>
  </si>
  <si>
    <t>Perbelanjaan semasa (cth. kos buruh dan kos operasi)</t>
  </si>
  <si>
    <t>Current expenditure (e.g. labour cost and operating cost)</t>
  </si>
  <si>
    <t>Perbelanjaan modal (cth. tanah, bangunan, kenderaan, loji, perisian, jentera, peralatan)</t>
  </si>
  <si>
    <t>Capital expenditure (e.g. land, building, vehicles, plant, software, machinery, equipment)</t>
  </si>
  <si>
    <t>F.8</t>
  </si>
  <si>
    <t>Adakah pertubuhan ini mempunyai rancangan untuk mengamalkan Konsep Operasi Pintar? Sila tanda (X) dalam satu kotak sahaja</t>
  </si>
  <si>
    <t>Did this establishment have plans to adopt the Smart Operating Concept? Please mark (X) in one box only</t>
  </si>
  <si>
    <t>Jika Ya, berapa peratusan sumber berikut akan diperuntukkan untuk menjayakan pelan tersebut?</t>
  </si>
  <si>
    <t>If Yes, what is the percentage of the following resources will be allocated to make the plan a success?</t>
  </si>
  <si>
    <t xml:space="preserve">Sumber manusia </t>
  </si>
  <si>
    <t>Human resources</t>
  </si>
  <si>
    <t xml:space="preserve">Sumber kewangan </t>
  </si>
  <si>
    <t>Financial resources</t>
  </si>
  <si>
    <t>F.9</t>
  </si>
  <si>
    <t>Adakah pertubuhan ini sudah mempunyai perancangan untuk kemahiran semula dan peningkatan kemahiran pekerjanya?</t>
  </si>
  <si>
    <t>Did this establishment already has a plan to reskilling and upskilling for its employees? Please mark (X) in one box only</t>
  </si>
  <si>
    <t>Jika Ya, sila tandakan (X) bidang pemahiran semula dan peningkatan kemahiran yang dirancang untuk pekerja pertubuhan ini (Boleh pilih lebih daripada satu)</t>
  </si>
  <si>
    <t>If Yes, please mark (X) the areas of reskilling and upskilling planned for the employees of this establishment (May choose more than one)</t>
  </si>
  <si>
    <t xml:space="preserve">Kecerdasan Buatan / Pembelajaran Mesin / Pembelajaran Dalam </t>
  </si>
  <si>
    <t xml:space="preserve">Keselamatan siber </t>
  </si>
  <si>
    <t>Artificial Intelligence / Machine Learning / Deep Learning</t>
  </si>
  <si>
    <t>Cybersecurity</t>
  </si>
  <si>
    <t xml:space="preserve">Analitis Data Raya / Analitis Data  </t>
  </si>
  <si>
    <t xml:space="preserve">Penciptaan Kandungan AR / VR </t>
  </si>
  <si>
    <t>Big Data Analytics / Data Analytics</t>
  </si>
  <si>
    <t>AR / VR Content Creation</t>
  </si>
  <si>
    <t xml:space="preserve">Pengaturcaraan / Sains Komputer </t>
  </si>
  <si>
    <t xml:space="preserve">Rangkaian </t>
  </si>
  <si>
    <t>Programming / Computer Science</t>
  </si>
  <si>
    <t>Networking</t>
  </si>
  <si>
    <t xml:space="preserve">Robotik / Peranti Autonomi </t>
  </si>
  <si>
    <t xml:space="preserve">PLBD / KPPD </t>
  </si>
  <si>
    <t>Robotics / Autonomous Devices</t>
  </si>
  <si>
    <t>PLC / SCADA</t>
  </si>
  <si>
    <t>G</t>
  </si>
  <si>
    <t>AFFILIATE /SUBSIDIARI ASING</t>
  </si>
  <si>
    <t>FOREIGN  AFFILIATE / SUBSIDIARY</t>
  </si>
  <si>
    <t>G.1</t>
  </si>
  <si>
    <t>Adakah pertubuhan ini mempunyai affiliate di luar negara? Sila tanda (X) daam satu kotak sahaja</t>
  </si>
  <si>
    <t>Does this establishment have an affiliate overseas? Please mark (X) in one box only</t>
  </si>
  <si>
    <t>Jika Tidak, sila ke seksyen H</t>
  </si>
  <si>
    <t>If No, please proceed to section H</t>
  </si>
  <si>
    <t>G.2</t>
  </si>
  <si>
    <t>Sila nyatakan bilangan affiliate mengikut negara</t>
  </si>
  <si>
    <t>Please state the number of affiliate by country</t>
  </si>
  <si>
    <t>Nama negara</t>
  </si>
  <si>
    <t>Bilangan affiliate</t>
  </si>
  <si>
    <t>Office use</t>
  </si>
  <si>
    <t>Name of country</t>
  </si>
  <si>
    <t>Number of affiliate</t>
  </si>
  <si>
    <t>Kod negara</t>
  </si>
  <si>
    <t>Country code</t>
  </si>
  <si>
    <t>H</t>
  </si>
  <si>
    <t>KEMUDAHAN PEMBIAYAAN</t>
  </si>
  <si>
    <t>ACCESS TO FINANCING</t>
  </si>
  <si>
    <t>H.1</t>
  </si>
  <si>
    <t xml:space="preserve">Adakah pertubuhan ini memohon sebarang pembiayaan baharu atau tambahan daripada luar untuk tujuan perniagaan? </t>
  </si>
  <si>
    <t xml:space="preserve">(Pembiayaan daripada luar antaranya termasuk sebarang permohonan untuk pembiayaan, pinjaman, kemudahan kredit, </t>
  </si>
  <si>
    <t>kad kredit, kredit daripada pembekal, geran / pinjaman kerajaan, modal usaha niaga dan pembiayaan ekuiti)</t>
  </si>
  <si>
    <t xml:space="preserve">Did this establishment apply for any new or additional external financing for business purposes?  (External financing include among </t>
  </si>
  <si>
    <t xml:space="preserve">others, any application for financing, loans, lines of credit, credit cards, credit from suppliers, government grants / loans, </t>
  </si>
  <si>
    <t>venture capital and equity financing)</t>
  </si>
  <si>
    <t>Jika Tidak, sila ke soalan H.3</t>
  </si>
  <si>
    <t>If No, please proceed to question H.3</t>
  </si>
  <si>
    <t>H.2</t>
  </si>
  <si>
    <t>Apakah tujuan pembiayaan yang dipohon? (Boleh pilih lebih daripada satu)</t>
  </si>
  <si>
    <t>What were the purpose of the financing? (May choose more than one)</t>
  </si>
  <si>
    <t xml:space="preserve">Modal kerja (stok, bahan mentah, kos pekerja dsb.)  </t>
  </si>
  <si>
    <t>Working capital (stocks, raw materials, labour costs etc.)</t>
  </si>
  <si>
    <t xml:space="preserve">Penambahbaikan / naik taraf proses pengeluaran  </t>
  </si>
  <si>
    <t>Improvement / upgrade of production processes</t>
  </si>
  <si>
    <t xml:space="preserve">Pembelian / penyewaan tanah / bangunan (termasuk pembesaran dan pengubahsuaian)  </t>
  </si>
  <si>
    <t>Purchase / lease of land / building (include extension and renovation)</t>
  </si>
  <si>
    <t xml:space="preserve">Pembelian / penyewaan peralatan / mesin / kenderaan / perkakasan dan perisian komputer  </t>
  </si>
  <si>
    <t>Purchase / lease of equipment / machinery / vehicles / computer hardware and software</t>
  </si>
  <si>
    <t xml:space="preserve">Penyatuan hutang / pembiayaan semula </t>
  </si>
  <si>
    <t>Debt consolidation / refinancing</t>
  </si>
  <si>
    <t>Penyelidikan dan pembangunan produk</t>
  </si>
  <si>
    <t>Research and product development</t>
  </si>
  <si>
    <t>Membeli perniagaan</t>
  </si>
  <si>
    <t>Purchase a business</t>
  </si>
  <si>
    <t xml:space="preserve">Others  </t>
  </si>
  <si>
    <t>H.3</t>
  </si>
  <si>
    <t xml:space="preserve">Daripada manakah pertubuhan ini mendapat sumber pembiayaan untuk menjalankan perniagaan? </t>
  </si>
  <si>
    <t>(Boleh pilih lebih daripada satu) (NOTA: Termasuk sebarang sumber yang digunakan, tanpa mengira bila ia diluluskan atau diperoleh)</t>
  </si>
  <si>
    <t>Where does this establishment get the sources of finance to operate the business?</t>
  </si>
  <si>
    <t>(May choose more than one)  (NOTE: Include any sources used, regardless of when it was authorised or obtained)</t>
  </si>
  <si>
    <t>Pembiayaan daripada bank</t>
  </si>
  <si>
    <t xml:space="preserve">Financing from banks </t>
  </si>
  <si>
    <t xml:space="preserve">Pembiayaan daripada institusi kewangan pembangunan (SME Bank, Agrobank dsb.)  </t>
  </si>
  <si>
    <t>Financing from development financial institutions (SME Bank, Agrobank etc.)</t>
  </si>
  <si>
    <t>Geran atau pembiayaan daripada agensi kerajaan</t>
  </si>
  <si>
    <t>Grants or financing from government agencies</t>
  </si>
  <si>
    <t>Pembiayaan daripada syarikat pajakan / syarikat pemfaktoran / syarikat kredit / syarikat modal</t>
  </si>
  <si>
    <t xml:space="preserve">usaha niaga / pemberi pinjam wang berlesen / kedai dan pemegang pajak gadai termasuk Ar-Rahnu </t>
  </si>
  <si>
    <t>Financing from leasing companies / factoring companies / credit companies / venture capital companies / licenced money lenders /</t>
  </si>
  <si>
    <t>pawnshops and pawnbrokers include Ar-Rahnu</t>
  </si>
  <si>
    <t>Pembiayaan daripada koperasi</t>
  </si>
  <si>
    <t xml:space="preserve">Financing from co-operatives </t>
  </si>
  <si>
    <t>Pembiayaan daripada pembekal / kredit perdagangan daripada pembekal / individu yang tiada hubungan</t>
  </si>
  <si>
    <t>dengan pertubuhan atau pemilik perniagaan ’angels’ / organisasi bukan kerajaan / pengaturan tidak formal</t>
  </si>
  <si>
    <t xml:space="preserve">Financing from suppliers / trade credit owing to suppliers / individuals unrelated to the establishment or its owner ’angels’  / </t>
  </si>
  <si>
    <t>non-governmental organisations / informal arrangements</t>
  </si>
  <si>
    <t>Pendapatan terkumpul / dana dalaman / sumbangan daripada pemegang saham / simpanan peribadi pemilik perniagaan</t>
  </si>
  <si>
    <t>Retained earnings / internally generated funds / shareholders’ own contribution / personal savings of</t>
  </si>
  <si>
    <t>business owner</t>
  </si>
  <si>
    <t>Pinjaman daripada rakan-rakan atau saudara-mara</t>
  </si>
  <si>
    <t>Borrowing from friends or relatives</t>
  </si>
  <si>
    <t>Pembiayaan daripada institusi kredit mikro (Amanah Ikhtiar Malaysia, TEKUN dsb.)</t>
  </si>
  <si>
    <t>Financing from micro credit institutions (Amanah Ikhtiar Malaysia, TEKUN etc.)</t>
  </si>
  <si>
    <t xml:space="preserve">Pembiayaan yang menggunakan platform dalam talian (platform pendanaan masyarakat) </t>
  </si>
  <si>
    <t>Financing using the online platform (crowdfunding platform)</t>
  </si>
  <si>
    <t>H.4</t>
  </si>
  <si>
    <t>Adakah pertubuhan ini memiliki / menggunakan fasiliti dan produk kewangan berikut bagi tujuan perniagaan?</t>
  </si>
  <si>
    <t>Did this establishment own / use financial facilities and products for bussiness purposes as follows?</t>
  </si>
  <si>
    <t>Akaun deposit</t>
  </si>
  <si>
    <t>Deposit account</t>
  </si>
  <si>
    <t>Kad kredit</t>
  </si>
  <si>
    <t xml:space="preserve">Credit card  </t>
  </si>
  <si>
    <t xml:space="preserve">Perbankan dalam talian      </t>
  </si>
  <si>
    <t xml:space="preserve">Online banking </t>
  </si>
  <si>
    <t>Insuran</t>
  </si>
  <si>
    <t xml:space="preserve">Insurance  </t>
  </si>
  <si>
    <t xml:space="preserve">Fasiliti eksport </t>
  </si>
  <si>
    <t>Export’s facilities</t>
  </si>
  <si>
    <t>…………………………………………………………………………………</t>
  </si>
  <si>
    <t>Tidak berkenaan</t>
  </si>
  <si>
    <t>Not applicable</t>
  </si>
  <si>
    <t>H.5</t>
  </si>
  <si>
    <t>Adakah pertubuhan ini pernah terlibat dalam rantaian bekalan atau nilai mana-mana syarikat berkaitan kerajaan (GLC)?</t>
  </si>
  <si>
    <t>Did this establishment ever been involved in the supply or value chain of any government-linked company (GLC)? Please mark (X) in one box only</t>
  </si>
  <si>
    <t xml:space="preserve">     UNTUK KEGUNAAN PEJABAT</t>
  </si>
  <si>
    <t>CAWANGAN NEGERI / PEJABAT OPERASI</t>
  </si>
  <si>
    <t>A. KERJA LUAR</t>
  </si>
  <si>
    <t>i.</t>
  </si>
  <si>
    <t>NAMA PEGAWAI LUAR</t>
  </si>
  <si>
    <t>:</t>
  </si>
  <si>
    <t>ii.</t>
  </si>
  <si>
    <t>TARIKH SELESAI (KES A1)</t>
  </si>
  <si>
    <t>iii.</t>
  </si>
  <si>
    <t>TANDATANGAN PEGAWAI LUAR</t>
  </si>
  <si>
    <t>iv.</t>
  </si>
  <si>
    <t>CATATAN</t>
  </si>
  <si>
    <t>B. SUNTINGAN</t>
  </si>
  <si>
    <t>NAMA</t>
  </si>
  <si>
    <t>TARIKH</t>
  </si>
  <si>
    <t>T/TANGAN</t>
  </si>
  <si>
    <t>SUNTINGAN PERTAMA</t>
  </si>
  <si>
    <t>SUNTINGAN KEDUA</t>
  </si>
  <si>
    <t>PERTANYAAN</t>
  </si>
  <si>
    <t>PENYELESAIAN</t>
  </si>
  <si>
    <t>V.</t>
  </si>
  <si>
    <t>PENYEMAKAN TERAKHIR</t>
  </si>
  <si>
    <t>C. PERBANDINGAN DENGAN BORANG LEPAS</t>
  </si>
  <si>
    <t>DIBUAT</t>
  </si>
  <si>
    <t>TIDAK DIBUAT</t>
  </si>
  <si>
    <t>PERTANYAAN / PENYELESAIAN</t>
  </si>
  <si>
    <t>D. TANGKAPAN DATA</t>
  </si>
  <si>
    <t>TANGKAPAN DATA / ICR</t>
  </si>
  <si>
    <t>VALIDASI</t>
  </si>
  <si>
    <t>PEMBETULAN RALAT</t>
  </si>
  <si>
    <t>PENYEMAKAN RALAT</t>
  </si>
  <si>
    <t>v.</t>
  </si>
  <si>
    <t>TERIMA PAKSA (T.P)</t>
  </si>
  <si>
    <t>vi.</t>
  </si>
  <si>
    <t>KEBENARAN PEGAWAI UNTUK T.P</t>
  </si>
  <si>
    <t>vii.</t>
  </si>
  <si>
    <t>Nyatakan nama dan alamat Ibu Pejabat tuan:</t>
  </si>
  <si>
    <t>Give the name and address of your Head Office:</t>
  </si>
  <si>
    <t xml:space="preserve">Nama        : </t>
  </si>
  <si>
    <t>Name        :</t>
  </si>
  <si>
    <t>Alamat     :</t>
  </si>
  <si>
    <t>Address    :</t>
  </si>
  <si>
    <t>Nota : Sila lampirkan nama dan alamat cawangan tuan (jika ada)</t>
  </si>
  <si>
    <t>Note : Please attach name and address of your branches (if any)</t>
  </si>
  <si>
    <t>BANCI EKONOMI 2021 (BAGI TAHUN RUJUKAN 2020)</t>
  </si>
  <si>
    <t>ECONOMIC CENSUS 2021 (FOR REFERENCE YEAR 2020)</t>
  </si>
  <si>
    <t>Soalan 9, Muka Surat 23, Perkara 9.8</t>
  </si>
  <si>
    <t>Sekiranya tuan ada melaporkan angka bagi pembayaran kepada kontraktor-kontraktor bagi kerja-kerja kontrak dengan menggunakan bahan mereka</t>
  </si>
  <si>
    <t>sendiri ( cth. Kontraktor peletupan, penghancuran dan / atau pemprosesan bijih di palong) sepanjang tahun rujukan di soalan 9 perkara 9.8 (muka</t>
  </si>
  <si>
    <t>surat 23), sila lengkapkan nama, alamat, nombor telefon dan butir lain kontraktor-kontraktor tersebut.</t>
  </si>
  <si>
    <t>Question 9, Page 23, Item 9.8</t>
  </si>
  <si>
    <t>if you have reported any figures for payments to contractors for contract work done using their own materials (e.g blasting, crushing and / ore ore processing</t>
  </si>
  <si>
    <t>(palong) contractor) during the reference year in Question 9, item 9.8 (page 23), please provide below the complete name, addresses, telephone numbers</t>
  </si>
  <si>
    <t>and other details of these contractors.</t>
  </si>
  <si>
    <r>
      <t xml:space="preserve">Bil.
</t>
    </r>
    <r>
      <rPr>
        <i/>
        <sz val="8"/>
        <rFont val="Arial"/>
        <family val="2"/>
      </rPr>
      <t>No.</t>
    </r>
  </si>
  <si>
    <r>
      <t xml:space="preserve">Nama, Alamat dan No. Telefon
</t>
    </r>
    <r>
      <rPr>
        <i/>
        <sz val="8"/>
        <color theme="1"/>
        <rFont val="Arial"/>
        <family val="2"/>
      </rPr>
      <t>Name, Address and Telephone No.</t>
    </r>
  </si>
  <si>
    <r>
      <t xml:space="preserve">Jenis Kerja
</t>
    </r>
    <r>
      <rPr>
        <i/>
        <sz val="8"/>
        <color theme="1"/>
        <rFont val="Arial"/>
        <family val="2"/>
      </rPr>
      <t>Type of Work</t>
    </r>
  </si>
  <si>
    <r>
      <rPr>
        <b/>
        <sz val="8"/>
        <color theme="1"/>
        <rFont val="Arial"/>
        <family val="2"/>
      </rPr>
      <t xml:space="preserve">Nilai Kerja yang Dibuat
</t>
    </r>
    <r>
      <rPr>
        <i/>
        <sz val="8"/>
        <color theme="1"/>
        <rFont val="Arial"/>
        <family val="2"/>
      </rPr>
      <t xml:space="preserve">Value of Work Done
</t>
    </r>
    <r>
      <rPr>
        <b/>
        <sz val="8"/>
        <color theme="1"/>
        <rFont val="Arial"/>
        <family val="2"/>
      </rPr>
      <t>(RM)</t>
    </r>
  </si>
  <si>
    <t>Masukkan jumlah ini di M2121 m/s 23</t>
  </si>
  <si>
    <t>Perhatian / Note :</t>
  </si>
  <si>
    <t>Bagi kontraktor buruh, data mengenai bilangan pekerja dan juga pembayaran yang dibuat hendaklah dilaporkan di dalam soalan 5, perkara 5.3.7 (b)</t>
  </si>
  <si>
    <t>For labour contractors, data on the number of workers and payments made are to be reported in Question 5, item 5.3.7 (b)</t>
  </si>
  <si>
    <t>Nilai Output</t>
  </si>
  <si>
    <t>Nilai Input</t>
  </si>
  <si>
    <t>Jumlah Pekerja</t>
  </si>
  <si>
    <t>Pekerja Bergaji</t>
  </si>
  <si>
    <t>Gaji &amp; Upah</t>
  </si>
  <si>
    <t>Harta Tetap</t>
  </si>
  <si>
    <t>I/O</t>
  </si>
  <si>
    <t>Purata Gaji</t>
  </si>
  <si>
    <t>Susut Nilai</t>
  </si>
  <si>
    <t>Untung Rugi</t>
  </si>
  <si>
    <t>Bahan Mentah</t>
  </si>
  <si>
    <t>Pengeluaran Minyak Mentah</t>
  </si>
  <si>
    <t>Pengeluaran Kondensat</t>
  </si>
  <si>
    <t>Pengeluaran Gas Asli Bersekutu</t>
  </si>
  <si>
    <t>Pengeluaran Gas Asli Tidak Bersekutu</t>
  </si>
  <si>
    <t xml:space="preserve">Jumlah Pekerja </t>
  </si>
  <si>
    <t>Elektrik</t>
  </si>
  <si>
    <t>Bahan Pembakar</t>
  </si>
  <si>
    <t>Nilai Ditambah (VA)</t>
  </si>
  <si>
    <t>MSIC</t>
  </si>
  <si>
    <t>Jumlah Hasil</t>
  </si>
  <si>
    <t>Jumlah Belanja</t>
  </si>
  <si>
    <t>Pekerja Bergaji vs Gaji Upah</t>
  </si>
  <si>
    <t>Pampasan Pekerja (COE)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</si>
</sst>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M&quot;* #,##0.00_-;\-&quot;RM&quot;* #,##0.00_-;_-&quot;RM&quot;* &quot;-&quot;??_-;_-@_-"/>
    <numFmt numFmtId="164" formatCode="_(* #,##0_);_(* \(#,##0\);_(* &quot;-&quot;_);_(@_)"/>
    <numFmt numFmtId="165" formatCode="_(* #,##0.00_);_(* \(#,##0.00\);_(* &quot;-&quot;??_);_(@_)"/>
    <numFmt numFmtId="166" formatCode="_(* #,##0.00_);_(* \(#,##0.00\);_(* \-??_);_(@_)"/>
    <numFmt numFmtId="167" formatCode="0.0"/>
    <numFmt numFmtId="168" formatCode="_(* #,##0_);_(* \(#,##0\);_(* \-??_);_(@_)"/>
  </numFmts>
  <fonts count="186">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0"/>
      <color indexed="12"/>
      <name val="Arial"/>
      <family val="2"/>
    </font>
    <font>
      <sz val="12"/>
      <name val="Arial"/>
      <family val="2"/>
    </font>
    <font>
      <sz val="14"/>
      <name val="Arial"/>
      <family val="2"/>
    </font>
    <font>
      <sz val="11"/>
      <color indexed="8"/>
      <name val="Calibri"/>
      <family val="2"/>
    </font>
    <font>
      <sz val="9"/>
      <name val="Arial"/>
      <family val="2"/>
    </font>
    <font>
      <b/>
      <sz val="9"/>
      <name val="Arial"/>
      <family val="2"/>
    </font>
    <font>
      <b/>
      <sz val="8"/>
      <name val="Arial"/>
      <family val="2"/>
    </font>
    <font>
      <b/>
      <sz val="12"/>
      <name val="Arial"/>
      <family val="2"/>
    </font>
    <font>
      <b/>
      <sz val="16"/>
      <name val="Arial"/>
      <family val="2"/>
    </font>
    <font>
      <i/>
      <sz val="8"/>
      <name val="Arial"/>
      <family val="2"/>
    </font>
    <font>
      <i/>
      <sz val="12"/>
      <name val="Arial"/>
      <family val="2"/>
    </font>
    <font>
      <b/>
      <sz val="10"/>
      <name val="Arial"/>
      <family val="2"/>
    </font>
    <font>
      <b/>
      <sz val="14"/>
      <name val="Arial"/>
      <family val="2"/>
    </font>
    <font>
      <sz val="8"/>
      <name val="Arial"/>
      <family val="2"/>
    </font>
    <font>
      <sz val="11"/>
      <name val="Arial"/>
      <family val="2"/>
    </font>
    <font>
      <b/>
      <i/>
      <sz val="8"/>
      <name val="Arial"/>
      <family val="2"/>
    </font>
    <font>
      <b/>
      <sz val="11"/>
      <name val="Arial"/>
      <family val="2"/>
    </font>
    <font>
      <i/>
      <sz val="10"/>
      <name val="Arial"/>
      <family val="2"/>
    </font>
    <font>
      <b/>
      <sz val="8"/>
      <color indexed="8"/>
      <name val="Tahoma"/>
      <family val="2"/>
    </font>
    <font>
      <b/>
      <i/>
      <sz val="8"/>
      <color indexed="8"/>
      <name val="Tahoma"/>
      <family val="2"/>
    </font>
    <font>
      <sz val="8"/>
      <color indexed="55"/>
      <name val="Arial"/>
      <family val="2"/>
    </font>
    <font>
      <b/>
      <i/>
      <sz val="12"/>
      <name val="Arial"/>
      <family val="2"/>
    </font>
    <font>
      <sz val="8"/>
      <name val="Bookman Old Style"/>
      <family val="1"/>
    </font>
    <font>
      <sz val="10"/>
      <name val="Arial"/>
      <family val="2"/>
    </font>
    <font>
      <i/>
      <sz val="9"/>
      <name val="Arial"/>
      <family val="2"/>
    </font>
    <font>
      <sz val="9"/>
      <name val="Bookman Old Style"/>
      <family val="1"/>
    </font>
    <font>
      <i/>
      <sz val="11"/>
      <name val="Arial"/>
      <family val="2"/>
    </font>
    <font>
      <b/>
      <sz val="7.5"/>
      <name val="Arial"/>
      <family val="2"/>
    </font>
    <font>
      <i/>
      <sz val="10"/>
      <color indexed="8"/>
      <name val="Arial"/>
      <family val="2"/>
    </font>
    <font>
      <i/>
      <sz val="11"/>
      <name val="Arial Narrow"/>
      <family val="2"/>
    </font>
    <font>
      <i/>
      <sz val="8"/>
      <color indexed="8"/>
      <name val="Tahoma"/>
      <family val="2"/>
    </font>
    <font>
      <b/>
      <sz val="8"/>
      <color indexed="81"/>
      <name val="Tahoma"/>
      <family val="2"/>
    </font>
    <font>
      <i/>
      <sz val="8"/>
      <color indexed="81"/>
      <name val="Tahoma"/>
      <family val="2"/>
    </font>
    <font>
      <sz val="8"/>
      <color indexed="81"/>
      <name val="Tahoma"/>
      <family val="2"/>
    </font>
    <font>
      <b/>
      <i/>
      <sz val="8"/>
      <color indexed="81"/>
      <name val="Tahoma"/>
      <family val="2"/>
    </font>
    <font>
      <sz val="9"/>
      <color indexed="81"/>
      <name val="Tahoma"/>
      <family val="2"/>
    </font>
    <font>
      <sz val="9"/>
      <color indexed="55"/>
      <name val="Arial"/>
      <family val="2"/>
    </font>
    <font>
      <i/>
      <sz val="8"/>
      <color indexed="55"/>
      <name val="Arial"/>
      <family val="2"/>
    </font>
    <font>
      <i/>
      <sz val="16"/>
      <name val="Arial"/>
      <family val="2"/>
    </font>
    <font>
      <u/>
      <sz val="9"/>
      <color theme="10"/>
      <name val="Arial"/>
      <family val="2"/>
    </font>
    <font>
      <i/>
      <sz val="9"/>
      <color indexed="81"/>
      <name val="Tahoma"/>
      <family val="2"/>
    </font>
    <font>
      <b/>
      <sz val="11"/>
      <color indexed="8"/>
      <name val="Arial"/>
      <family val="2"/>
    </font>
    <font>
      <i/>
      <sz val="11"/>
      <color indexed="8"/>
      <name val="Arial"/>
      <family val="2"/>
    </font>
    <font>
      <b/>
      <i/>
      <sz val="10"/>
      <name val="Arial"/>
      <family val="2"/>
    </font>
    <font>
      <b/>
      <sz val="8.5"/>
      <name val="Arial"/>
      <family val="2"/>
    </font>
    <font>
      <i/>
      <sz val="8.5"/>
      <name val="Arial"/>
      <family val="2"/>
    </font>
    <font>
      <sz val="14"/>
      <name val="Helv"/>
    </font>
    <font>
      <b/>
      <sz val="9"/>
      <name val="Helv"/>
    </font>
    <font>
      <i/>
      <sz val="7.5"/>
      <name val="Arial"/>
      <family val="2"/>
    </font>
    <font>
      <b/>
      <u/>
      <sz val="9"/>
      <name val="Helv"/>
      <family val="2"/>
    </font>
    <font>
      <b/>
      <u/>
      <sz val="9"/>
      <name val="Arial"/>
      <family val="2"/>
    </font>
    <font>
      <i/>
      <u/>
      <sz val="9"/>
      <name val="Arial"/>
      <family val="2"/>
    </font>
    <font>
      <sz val="10"/>
      <name val="Arial"/>
      <family val="2"/>
    </font>
    <font>
      <b/>
      <sz val="10"/>
      <name val="Calibri"/>
      <family val="2"/>
    </font>
    <font>
      <sz val="8.5"/>
      <name val="Arial"/>
      <family val="2"/>
    </font>
    <font>
      <b/>
      <i/>
      <sz val="8.5"/>
      <name val="Arial"/>
      <family val="2"/>
    </font>
    <font>
      <b/>
      <u/>
      <sz val="8.5"/>
      <name val="Arial"/>
      <family val="2"/>
    </font>
    <font>
      <b/>
      <i/>
      <u/>
      <sz val="8.5"/>
      <name val="Arial"/>
      <family val="2"/>
    </font>
    <font>
      <sz val="9.5"/>
      <name val="Arial"/>
      <family val="2"/>
    </font>
    <font>
      <b/>
      <sz val="9.5"/>
      <name val="Arial"/>
      <family val="2"/>
    </font>
    <font>
      <i/>
      <sz val="9.5"/>
      <name val="Arial"/>
      <family val="2"/>
    </font>
    <font>
      <sz val="8.5"/>
      <name val="Bookman Old Style"/>
      <family val="1"/>
    </font>
    <font>
      <sz val="8.5"/>
      <name val="Wingdings"/>
      <charset val="2"/>
    </font>
    <font>
      <b/>
      <sz val="8.5"/>
      <color indexed="8"/>
      <name val="Arial"/>
      <family val="2"/>
    </font>
    <font>
      <sz val="8.5"/>
      <color indexed="8"/>
      <name val="Arial"/>
      <family val="2"/>
    </font>
    <font>
      <i/>
      <sz val="8.5"/>
      <color indexed="8"/>
      <name val="Arial"/>
      <family val="2"/>
    </font>
    <font>
      <b/>
      <sz val="9"/>
      <name val="Bookman Old Style"/>
      <family val="1"/>
    </font>
    <font>
      <b/>
      <sz val="8.5"/>
      <color theme="1"/>
      <name val="Arial"/>
      <family val="2"/>
    </font>
    <font>
      <i/>
      <sz val="8.5"/>
      <color theme="1"/>
      <name val="Arial"/>
      <family val="2"/>
    </font>
    <font>
      <b/>
      <sz val="13"/>
      <name val="Arial"/>
      <family val="2"/>
    </font>
    <font>
      <b/>
      <sz val="14"/>
      <color theme="1"/>
      <name val="Arial"/>
      <family val="2"/>
    </font>
    <font>
      <i/>
      <sz val="8.5"/>
      <name val="Helv"/>
    </font>
    <font>
      <b/>
      <sz val="15"/>
      <name val="Arial"/>
      <family val="2"/>
    </font>
    <font>
      <i/>
      <sz val="15"/>
      <name val="Arial"/>
      <family val="2"/>
    </font>
    <font>
      <b/>
      <sz val="10"/>
      <color rgb="FF000000"/>
      <name val="Arial"/>
      <family val="2"/>
    </font>
    <font>
      <sz val="10"/>
      <color rgb="FF000000"/>
      <name val="Arial"/>
      <family val="2"/>
    </font>
    <font>
      <i/>
      <sz val="10"/>
      <color rgb="FF000000"/>
      <name val="Arial"/>
      <family val="2"/>
    </font>
    <font>
      <b/>
      <sz val="11"/>
      <color rgb="FF000000"/>
      <name val="Arial"/>
      <family val="2"/>
    </font>
    <font>
      <i/>
      <sz val="11"/>
      <color rgb="FF000000"/>
      <name val="Arial"/>
      <family val="2"/>
    </font>
    <font>
      <b/>
      <sz val="12"/>
      <color indexed="8"/>
      <name val="Arial"/>
      <family val="2"/>
    </font>
    <font>
      <i/>
      <sz val="12"/>
      <color indexed="8"/>
      <name val="Arial"/>
      <family val="2"/>
    </font>
    <font>
      <b/>
      <sz val="11.5"/>
      <name val="Arial"/>
      <family val="2"/>
    </font>
    <font>
      <i/>
      <sz val="11.5"/>
      <name val="Arial"/>
      <family val="2"/>
    </font>
    <font>
      <b/>
      <sz val="8.5"/>
      <color rgb="FFFF0000"/>
      <name val="Arial"/>
      <family val="2"/>
    </font>
    <font>
      <sz val="8.5"/>
      <color rgb="FFFF0000"/>
      <name val="Arial"/>
      <family val="2"/>
    </font>
    <font>
      <sz val="10"/>
      <color rgb="FFFF0000"/>
      <name val="Arial"/>
      <family val="2"/>
    </font>
    <font>
      <i/>
      <sz val="8.5"/>
      <color rgb="FFFF0000"/>
      <name val="Arial"/>
      <family val="2"/>
    </font>
    <font>
      <b/>
      <sz val="10"/>
      <color rgb="FFFF0000"/>
      <name val="Arial"/>
      <family val="2"/>
    </font>
    <font>
      <b/>
      <sz val="13.5"/>
      <name val="Arial"/>
      <family val="2"/>
    </font>
    <font>
      <i/>
      <sz val="13.5"/>
      <name val="Arial"/>
      <family val="2"/>
    </font>
    <font>
      <i/>
      <sz val="8"/>
      <color indexed="8"/>
      <name val="Arial"/>
      <family val="2"/>
    </font>
    <font>
      <i/>
      <sz val="8"/>
      <color theme="1"/>
      <name val="Arial"/>
      <family val="2"/>
    </font>
    <font>
      <b/>
      <sz val="8"/>
      <color theme="1"/>
      <name val="Arial"/>
      <family val="2"/>
    </font>
    <font>
      <b/>
      <sz val="9"/>
      <color theme="1"/>
      <name val="Arial"/>
      <family val="2"/>
    </font>
    <font>
      <sz val="9"/>
      <color theme="1"/>
      <name val="Arial"/>
      <family val="2"/>
    </font>
    <font>
      <sz val="8"/>
      <color theme="1"/>
      <name val="Arial"/>
      <family val="2"/>
    </font>
    <font>
      <i/>
      <sz val="8.5"/>
      <color theme="3"/>
      <name val="Arial"/>
      <family val="2"/>
    </font>
    <font>
      <b/>
      <sz val="8.5"/>
      <color theme="3"/>
      <name val="Arial"/>
      <family val="2"/>
    </font>
    <font>
      <sz val="8.5"/>
      <color theme="3"/>
      <name val="Arial"/>
      <family val="2"/>
    </font>
    <font>
      <i/>
      <sz val="8.5"/>
      <name val="Bookman Old Style"/>
      <family val="1"/>
    </font>
    <font>
      <i/>
      <sz val="8.5"/>
      <name val="Wingdings"/>
      <charset val="2"/>
    </font>
    <font>
      <i/>
      <sz val="8"/>
      <name val="Bookman Old Style"/>
      <family val="1"/>
    </font>
    <font>
      <i/>
      <sz val="9"/>
      <name val="Bookman Old Style"/>
      <family val="1"/>
    </font>
    <font>
      <b/>
      <sz val="9"/>
      <color indexed="81"/>
      <name val="Tahoma"/>
      <family val="2"/>
    </font>
    <font>
      <sz val="11"/>
      <name val="Bookman Old Style"/>
      <family val="1"/>
    </font>
    <font>
      <i/>
      <sz val="14"/>
      <name val="Arial"/>
      <family val="2"/>
    </font>
    <font>
      <b/>
      <sz val="7.8"/>
      <name val="Arial"/>
      <family val="2"/>
    </font>
    <font>
      <b/>
      <i/>
      <sz val="9"/>
      <color indexed="81"/>
      <name val="Tahoma"/>
      <family val="2"/>
    </font>
    <font>
      <b/>
      <sz val="8.5"/>
      <color indexed="81"/>
      <name val="Tahoma"/>
      <family val="2"/>
    </font>
    <font>
      <b/>
      <i/>
      <sz val="8.5"/>
      <color indexed="81"/>
      <name val="Tahoma"/>
      <family val="2"/>
    </font>
    <font>
      <sz val="8.5"/>
      <color indexed="55"/>
      <name val="Arial"/>
      <family val="2"/>
    </font>
    <font>
      <sz val="8.5"/>
      <color rgb="FF0000CC"/>
      <name val="Arial"/>
      <family val="2"/>
    </font>
    <font>
      <b/>
      <sz val="8.5"/>
      <color rgb="FF0000CC"/>
      <name val="Arial"/>
      <family val="2"/>
    </font>
    <font>
      <i/>
      <sz val="8.5"/>
      <color rgb="FF0000CC"/>
      <name val="Arial"/>
      <family val="2"/>
    </font>
    <font>
      <b/>
      <u/>
      <sz val="8.5"/>
      <color indexed="55"/>
      <name val="Arial"/>
      <family val="2"/>
    </font>
    <font>
      <b/>
      <sz val="8.5"/>
      <color indexed="55"/>
      <name val="Arial"/>
      <family val="2"/>
    </font>
    <font>
      <sz val="8.5"/>
      <color indexed="10"/>
      <name val="Arial"/>
      <family val="2"/>
    </font>
    <font>
      <u/>
      <sz val="8.5"/>
      <color indexed="55"/>
      <name val="Arial"/>
      <family val="2"/>
    </font>
    <font>
      <i/>
      <u/>
      <sz val="8.5"/>
      <name val="Arial"/>
      <family val="2"/>
    </font>
    <font>
      <b/>
      <u/>
      <sz val="8.5"/>
      <name val="Helv"/>
      <family val="2"/>
    </font>
    <font>
      <b/>
      <i/>
      <u/>
      <sz val="8"/>
      <name val="Arial"/>
      <family val="2"/>
    </font>
    <font>
      <b/>
      <u/>
      <sz val="8"/>
      <name val="Arial"/>
      <family val="2"/>
    </font>
    <font>
      <sz val="10"/>
      <name val="Arial"/>
      <family val="2"/>
    </font>
    <font>
      <b/>
      <sz val="12"/>
      <color rgb="FF231F20"/>
      <name val="Arial"/>
      <family val="2"/>
    </font>
    <font>
      <b/>
      <i/>
      <sz val="12"/>
      <color rgb="FF231F20"/>
      <name val="Arial"/>
      <family val="2"/>
    </font>
    <font>
      <sz val="10"/>
      <name val="Arial"/>
      <family val="2"/>
    </font>
    <font>
      <b/>
      <sz val="8.5"/>
      <color rgb="FF7030A0"/>
      <name val="Arial"/>
      <family val="2"/>
    </font>
    <font>
      <sz val="8.5"/>
      <color rgb="FF7030A0"/>
      <name val="Arial"/>
      <family val="2"/>
    </font>
    <font>
      <i/>
      <sz val="8.5"/>
      <color rgb="FF7030A0"/>
      <name val="Arial"/>
      <family val="2"/>
    </font>
    <font>
      <sz val="8.5"/>
      <color rgb="FF7030A0"/>
      <name val="Bookman Old Style"/>
      <family val="1"/>
    </font>
    <font>
      <b/>
      <i/>
      <sz val="9"/>
      <name val="Arial"/>
      <family val="2"/>
    </font>
    <font>
      <sz val="8.5"/>
      <color theme="1"/>
      <name val="Arial"/>
      <family val="2"/>
    </font>
    <font>
      <sz val="14"/>
      <name val="Wingdings"/>
      <charset val="2"/>
    </font>
    <font>
      <sz val="12"/>
      <name val="Helv"/>
      <charset val="134"/>
    </font>
    <font>
      <sz val="8"/>
      <color rgb="FF0000FF"/>
      <name val="Arial"/>
      <family val="2"/>
    </font>
    <font>
      <b/>
      <sz val="8"/>
      <color rgb="FF0000FF"/>
      <name val="Arial"/>
      <family val="2"/>
    </font>
    <font>
      <sz val="8"/>
      <name val="Helv"/>
      <charset val="134"/>
    </font>
    <font>
      <b/>
      <sz val="8"/>
      <color rgb="FFC00000"/>
      <name val="Arial"/>
      <family val="2"/>
    </font>
    <font>
      <i/>
      <sz val="8"/>
      <color rgb="FFC00000"/>
      <name val="Arial"/>
      <family val="2"/>
    </font>
    <font>
      <sz val="10"/>
      <color rgb="FF0000FF"/>
      <name val="Arial"/>
      <family val="2"/>
    </font>
    <font>
      <b/>
      <sz val="9"/>
      <color rgb="FF0000FF"/>
      <name val="Arial"/>
      <family val="2"/>
    </font>
    <font>
      <b/>
      <sz val="9"/>
      <name val="Times New Roman"/>
      <family val="1"/>
    </font>
    <font>
      <i/>
      <sz val="9"/>
      <name val="Times New Roman"/>
      <family val="1"/>
    </font>
    <font>
      <sz val="9"/>
      <name val="Times New Roman"/>
      <family val="1"/>
    </font>
    <font>
      <b/>
      <i/>
      <sz val="9"/>
      <name val="Times New Roman"/>
      <family val="1"/>
    </font>
    <font>
      <b/>
      <sz val="8"/>
      <color rgb="FFFF0000"/>
      <name val="Arial"/>
      <family val="2"/>
    </font>
    <font>
      <b/>
      <sz val="8"/>
      <color rgb="FFFF9900"/>
      <name val="Arial"/>
      <family val="2"/>
    </font>
    <font>
      <b/>
      <sz val="8"/>
      <color indexed="8"/>
      <name val="Arial"/>
      <family val="2"/>
    </font>
    <font>
      <b/>
      <sz val="9"/>
      <color rgb="FFFF9900"/>
      <name val="Arial"/>
      <family val="2"/>
    </font>
    <font>
      <i/>
      <sz val="11"/>
      <color theme="1"/>
      <name val="Calibri"/>
      <family val="2"/>
      <scheme val="minor"/>
    </font>
    <font>
      <b/>
      <sz val="9"/>
      <name val="Tahoma"/>
      <family val="2"/>
    </font>
    <font>
      <b/>
      <sz val="16"/>
      <name val="Calibri"/>
      <family val="2"/>
    </font>
    <font>
      <sz val="14"/>
      <color indexed="10"/>
      <name val="Arial"/>
      <family val="2"/>
    </font>
    <font>
      <i/>
      <sz val="12"/>
      <color theme="1"/>
      <name val="Arial"/>
      <family val="2"/>
    </font>
    <font>
      <b/>
      <sz val="7"/>
      <name val="Arial"/>
      <family val="2"/>
    </font>
    <font>
      <b/>
      <sz val="8.5"/>
      <color theme="0" tint="-0.249977111117893"/>
      <name val="Arial"/>
      <family val="2"/>
    </font>
    <font>
      <sz val="8.5"/>
      <color theme="0" tint="-0.249977111117893"/>
      <name val="Arial"/>
      <family val="2"/>
    </font>
    <font>
      <sz val="11"/>
      <color theme="1"/>
      <name val="Arial"/>
      <family val="2"/>
    </font>
    <font>
      <sz val="14"/>
      <color theme="1"/>
      <name val="Arial"/>
      <family val="2"/>
    </font>
    <font>
      <sz val="10"/>
      <color rgb="FF000000"/>
      <name val="Calibri"/>
      <family val="2"/>
      <scheme val="minor"/>
    </font>
    <font>
      <sz val="7"/>
      <color theme="1"/>
      <name val="Arial"/>
      <family val="2"/>
    </font>
    <font>
      <b/>
      <sz val="7"/>
      <color theme="1"/>
      <name val="Arial"/>
      <family val="2"/>
    </font>
    <font>
      <i/>
      <sz val="7"/>
      <color theme="1"/>
      <name val="Arial"/>
      <family val="2"/>
    </font>
    <font>
      <b/>
      <i/>
      <sz val="7"/>
      <color theme="1"/>
      <name val="Arial"/>
      <family val="2"/>
    </font>
    <font>
      <sz val="8.5"/>
      <color indexed="81"/>
      <name val="Tahoma"/>
      <family val="2"/>
    </font>
    <font>
      <sz val="14"/>
      <name val="Arials"/>
      <charset val="134"/>
    </font>
    <font>
      <i/>
      <sz val="9"/>
      <name val="Tahoma"/>
      <family val="2"/>
    </font>
    <font>
      <b/>
      <sz val="8"/>
      <name val="Tahoma"/>
      <family val="2"/>
    </font>
    <font>
      <i/>
      <sz val="8"/>
      <name val="Tahoma"/>
      <family val="2"/>
    </font>
    <font>
      <sz val="10"/>
      <color theme="1"/>
      <name val="Arial"/>
      <family val="2"/>
    </font>
    <font>
      <b/>
      <i/>
      <sz val="8.5"/>
      <color theme="1"/>
      <name val="Arial"/>
      <family val="2"/>
    </font>
    <font>
      <sz val="11"/>
      <color theme="1"/>
      <name val="Calibri"/>
      <family val="2"/>
    </font>
    <font>
      <b/>
      <sz val="12"/>
      <color theme="1"/>
      <name val="Arial"/>
      <family val="2"/>
    </font>
    <font>
      <b/>
      <sz val="9"/>
      <color rgb="FF000000"/>
      <name val="Tahoma"/>
      <family val="2"/>
    </font>
    <font>
      <b/>
      <i/>
      <sz val="9"/>
      <color rgb="FF000000"/>
      <name val="Tahoma"/>
      <family val="2"/>
    </font>
    <font>
      <b/>
      <sz val="14"/>
      <name val="Calibri"/>
      <family val="2"/>
    </font>
    <font>
      <i/>
      <sz val="8.5"/>
      <color indexed="81"/>
      <name val="Tahoma"/>
      <family val="2"/>
    </font>
  </fonts>
  <fills count="35">
    <fill>
      <patternFill patternType="none"/>
    </fill>
    <fill>
      <patternFill patternType="gray125"/>
    </fill>
    <fill>
      <patternFill patternType="solid">
        <fgColor indexed="52"/>
        <bgColor indexed="51"/>
      </patternFill>
    </fill>
    <fill>
      <patternFill patternType="solid">
        <fgColor indexed="9"/>
        <bgColor indexed="26"/>
      </patternFill>
    </fill>
    <fill>
      <patternFill patternType="solid">
        <fgColor indexed="47"/>
        <bgColor indexed="22"/>
      </patternFill>
    </fill>
    <fill>
      <patternFill patternType="solid">
        <fgColor rgb="FFFF9900"/>
        <bgColor indexed="51"/>
      </patternFill>
    </fill>
    <fill>
      <patternFill patternType="solid">
        <fgColor rgb="FFFF9933"/>
        <bgColor indexed="51"/>
      </patternFill>
    </fill>
    <fill>
      <patternFill patternType="solid">
        <fgColor rgb="FFFFFFFF"/>
        <bgColor indexed="64"/>
      </patternFill>
    </fill>
    <fill>
      <patternFill patternType="solid">
        <fgColor rgb="FFFFFFFF"/>
        <bgColor indexed="26"/>
      </patternFill>
    </fill>
    <fill>
      <patternFill patternType="solid">
        <fgColor theme="3" tint="0.79998168889431442"/>
        <bgColor indexed="51"/>
      </patternFill>
    </fill>
    <fill>
      <patternFill patternType="solid">
        <fgColor theme="3" tint="0.79998168889431442"/>
        <bgColor indexed="64"/>
      </patternFill>
    </fill>
    <fill>
      <patternFill patternType="solid">
        <fgColor theme="3" tint="0.79998168889431442"/>
        <bgColor indexed="26"/>
      </patternFill>
    </fill>
    <fill>
      <patternFill patternType="solid">
        <fgColor rgb="FFFFFFFF"/>
        <bgColor indexed="51"/>
      </patternFill>
    </fill>
    <fill>
      <patternFill patternType="solid">
        <fgColor theme="0" tint="-4.9989318521683403E-2"/>
        <bgColor indexed="64"/>
      </patternFill>
    </fill>
    <fill>
      <patternFill patternType="solid">
        <fgColor theme="0" tint="-4.9989318521683403E-2"/>
        <bgColor indexed="51"/>
      </patternFill>
    </fill>
    <fill>
      <patternFill patternType="solid">
        <fgColor theme="0" tint="-4.9989318521683403E-2"/>
        <bgColor indexed="26"/>
      </patternFill>
    </fill>
    <fill>
      <patternFill patternType="solid">
        <fgColor theme="0" tint="-4.9989318521683403E-2"/>
        <bgColor indexed="45"/>
      </patternFill>
    </fill>
    <fill>
      <patternFill patternType="solid">
        <fgColor theme="0" tint="-0.14999847407452621"/>
        <bgColor indexed="26"/>
      </patternFill>
    </fill>
    <fill>
      <patternFill patternType="solid">
        <fgColor theme="0" tint="-0.14999847407452621"/>
        <bgColor indexed="22"/>
      </patternFill>
    </fill>
    <fill>
      <patternFill patternType="solid">
        <fgColor theme="0" tint="-0.14999847407452621"/>
        <bgColor indexed="45"/>
      </patternFill>
    </fill>
    <fill>
      <patternFill patternType="solid">
        <fgColor theme="0" tint="-0.14999847407452621"/>
        <bgColor indexed="64"/>
      </patternFill>
    </fill>
    <fill>
      <patternFill patternType="solid">
        <fgColor theme="0"/>
        <bgColor indexed="64"/>
      </patternFill>
    </fill>
    <fill>
      <patternFill patternType="solid">
        <fgColor theme="0"/>
        <bgColor indexed="26"/>
      </patternFill>
    </fill>
    <fill>
      <patternFill patternType="solid">
        <fgColor theme="1"/>
        <bgColor indexed="64"/>
      </patternFill>
    </fill>
    <fill>
      <patternFill patternType="solid">
        <fgColor theme="0"/>
        <bgColor indexed="51"/>
      </patternFill>
    </fill>
    <fill>
      <patternFill patternType="solid">
        <fgColor rgb="FFFFFFFF"/>
        <bgColor rgb="FFFFFFFF"/>
      </patternFill>
    </fill>
    <fill>
      <patternFill patternType="solid">
        <fgColor theme="4" tint="0.79998168889431442"/>
        <bgColor indexed="64"/>
      </patternFill>
    </fill>
    <fill>
      <patternFill patternType="solid">
        <fgColor theme="4" tint="0.79998168889431442"/>
        <bgColor indexed="13"/>
      </patternFill>
    </fill>
    <fill>
      <patternFill patternType="solid">
        <fgColor theme="4" tint="0.79998168889431442"/>
        <bgColor indexed="51"/>
      </patternFill>
    </fill>
    <fill>
      <patternFill patternType="solid">
        <fgColor theme="4" tint="0.79998168889431442"/>
        <bgColor indexed="26"/>
      </patternFill>
    </fill>
    <fill>
      <patternFill patternType="solid">
        <fgColor rgb="FFF6F9FC"/>
        <bgColor indexed="64"/>
      </patternFill>
    </fill>
    <fill>
      <patternFill patternType="solid">
        <fgColor theme="3" tint="0.79973754081850645"/>
        <bgColor indexed="64"/>
      </patternFill>
    </fill>
    <fill>
      <patternFill patternType="solid">
        <fgColor theme="4" tint="0.79998168889431442"/>
        <bgColor rgb="FFF2F2F2"/>
      </patternFill>
    </fill>
    <fill>
      <patternFill patternType="solid">
        <fgColor theme="4" tint="0.79998168889431442"/>
        <bgColor indexed="22"/>
      </patternFill>
    </fill>
    <fill>
      <patternFill patternType="solid">
        <fgColor theme="9" tint="0.59999389629810485"/>
        <bgColor indexed="64"/>
      </patternFill>
    </fill>
  </fills>
  <borders count="458">
    <border>
      <left/>
      <right/>
      <top/>
      <bottom/>
      <diagonal/>
    </border>
    <border>
      <left/>
      <right style="medium">
        <color indexed="8"/>
      </right>
      <top/>
      <bottom/>
      <diagonal/>
    </border>
    <border>
      <left style="thin">
        <color indexed="8"/>
      </left>
      <right/>
      <top/>
      <bottom/>
      <diagonal/>
    </border>
    <border>
      <left style="thin">
        <color indexed="64"/>
      </left>
      <right/>
      <top/>
      <bottom/>
      <diagonal/>
    </border>
    <border>
      <left style="medium">
        <color indexed="8"/>
      </left>
      <right/>
      <top/>
      <bottom/>
      <diagonal/>
    </border>
    <border>
      <left style="medium">
        <color indexed="64"/>
      </left>
      <right/>
      <top/>
      <bottom/>
      <diagonal/>
    </border>
    <border>
      <left style="double">
        <color indexed="64"/>
      </left>
      <right/>
      <top/>
      <bottom/>
      <diagonal/>
    </border>
    <border>
      <left style="double">
        <color indexed="64"/>
      </left>
      <right/>
      <top/>
      <bottom style="double">
        <color indexed="64"/>
      </bottom>
      <diagonal/>
    </border>
    <border>
      <left/>
      <right/>
      <top style="hair">
        <color auto="1"/>
      </top>
      <bottom style="hair">
        <color auto="1"/>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auto="1"/>
      </right>
      <top/>
      <bottom/>
      <diagonal/>
    </border>
    <border>
      <left/>
      <right style="double">
        <color auto="1"/>
      </right>
      <top/>
      <bottom style="double">
        <color auto="1"/>
      </bottom>
      <diagonal/>
    </border>
    <border>
      <left style="thin">
        <color auto="1"/>
      </left>
      <right/>
      <top/>
      <bottom/>
      <diagonal/>
    </border>
    <border>
      <left/>
      <right/>
      <top/>
      <bottom style="double">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hair">
        <color indexed="64"/>
      </bottom>
      <diagonal/>
    </border>
    <border>
      <left style="medium">
        <color indexed="64"/>
      </left>
      <right style="medium">
        <color theme="0" tint="-0.249977111117893"/>
      </right>
      <top style="medium">
        <color indexed="64"/>
      </top>
      <bottom style="medium">
        <color theme="0" tint="-0.249977111117893"/>
      </bottom>
      <diagonal/>
    </border>
    <border>
      <left style="medium">
        <color theme="0" tint="-0.249977111117893"/>
      </left>
      <right style="medium">
        <color theme="0" tint="-0.249977111117893"/>
      </right>
      <top style="medium">
        <color indexed="64"/>
      </top>
      <bottom style="medium">
        <color theme="0" tint="-0.249977111117893"/>
      </bottom>
      <diagonal/>
    </border>
    <border>
      <left style="medium">
        <color theme="0" tint="-0.249977111117893"/>
      </left>
      <right style="medium">
        <color indexed="64"/>
      </right>
      <top style="medium">
        <color indexed="64"/>
      </top>
      <bottom style="medium">
        <color theme="0" tint="-0.249977111117893"/>
      </bottom>
      <diagonal/>
    </border>
    <border>
      <left style="medium">
        <color indexed="64"/>
      </left>
      <right style="medium">
        <color theme="0" tint="-0.249977111117893"/>
      </right>
      <top style="medium">
        <color theme="0" tint="-0.249977111117893"/>
      </top>
      <bottom style="medium">
        <color indexed="64"/>
      </bottom>
      <diagonal/>
    </border>
    <border>
      <left style="medium">
        <color theme="0" tint="-0.249977111117893"/>
      </left>
      <right style="medium">
        <color theme="0" tint="-0.249977111117893"/>
      </right>
      <top style="medium">
        <color theme="0" tint="-0.249977111117893"/>
      </top>
      <bottom style="medium">
        <color indexed="64"/>
      </bottom>
      <diagonal/>
    </border>
    <border>
      <left style="medium">
        <color theme="0" tint="-0.249977111117893"/>
      </left>
      <right style="medium">
        <color indexed="64"/>
      </right>
      <top style="medium">
        <color theme="0" tint="-0.249977111117893"/>
      </top>
      <bottom style="medium">
        <color indexed="64"/>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medium">
        <color indexed="64"/>
      </left>
      <right/>
      <top/>
      <bottom style="thin">
        <color theme="0" tint="-0.249977111117893"/>
      </bottom>
      <diagonal/>
    </border>
    <border>
      <left/>
      <right style="medium">
        <color indexed="64"/>
      </right>
      <top/>
      <bottom style="thin">
        <color theme="0" tint="-0.249977111117893"/>
      </bottom>
      <diagonal/>
    </border>
    <border>
      <left style="medium">
        <color indexed="64"/>
      </left>
      <right/>
      <top style="thin">
        <color theme="0" tint="-0.249977111117893"/>
      </top>
      <bottom/>
      <diagonal/>
    </border>
    <border>
      <left/>
      <right style="medium">
        <color indexed="64"/>
      </right>
      <top style="thin">
        <color theme="0" tint="-0.249977111117893"/>
      </top>
      <bottom/>
      <diagonal/>
    </border>
    <border>
      <left style="medium">
        <color indexed="64"/>
      </left>
      <right/>
      <top/>
      <bottom style="thin">
        <color indexed="64"/>
      </bottom>
      <diagonal/>
    </border>
    <border>
      <left/>
      <right style="medium">
        <color auto="1"/>
      </right>
      <top/>
      <bottom/>
      <diagonal/>
    </border>
    <border>
      <left style="thin">
        <color indexed="51"/>
      </left>
      <right style="thin">
        <color indexed="51"/>
      </right>
      <top/>
      <bottom/>
      <diagonal/>
    </border>
    <border>
      <left/>
      <right style="double">
        <color rgb="FFFFCC00"/>
      </right>
      <top/>
      <bottom/>
      <diagonal/>
    </border>
    <border>
      <left style="double">
        <color rgb="FFFFCC00"/>
      </left>
      <right style="double">
        <color rgb="FFFFCC00"/>
      </right>
      <top/>
      <bottom/>
      <diagonal/>
    </border>
    <border>
      <left style="double">
        <color rgb="FFFFCC00"/>
      </left>
      <right/>
      <top/>
      <bottom/>
      <diagonal/>
    </border>
    <border>
      <left style="thin">
        <color theme="3" tint="0.39985351115451523"/>
      </left>
      <right style="double">
        <color rgb="FFFFCC00"/>
      </right>
      <top/>
      <bottom/>
      <diagonal/>
    </border>
    <border>
      <left style="thin">
        <color auto="1"/>
      </left>
      <right style="thin">
        <color indexed="51"/>
      </right>
      <top/>
      <bottom/>
      <diagonal/>
    </border>
    <border>
      <left style="thin">
        <color indexed="64"/>
      </left>
      <right style="double">
        <color rgb="FFFFCC00"/>
      </right>
      <top/>
      <bottom/>
      <diagonal/>
    </border>
    <border>
      <left style="double">
        <color rgb="FFFFCC00"/>
      </left>
      <right style="thin">
        <color indexed="64"/>
      </right>
      <top/>
      <bottom/>
      <diagonal/>
    </border>
    <border>
      <left style="thin">
        <color indexed="51"/>
      </left>
      <right style="thin">
        <color indexed="64"/>
      </right>
      <top/>
      <bottom/>
      <diagonal/>
    </border>
    <border>
      <left style="thin">
        <color indexed="64"/>
      </left>
      <right style="thin">
        <color indexed="51"/>
      </right>
      <top/>
      <bottom/>
      <diagonal/>
    </border>
    <border>
      <left style="medium">
        <color indexed="64"/>
      </left>
      <right/>
      <top/>
      <bottom/>
      <diagonal/>
    </border>
    <border>
      <left/>
      <right/>
      <top/>
      <bottom style="hair">
        <color indexed="8"/>
      </bottom>
      <diagonal/>
    </border>
    <border>
      <left/>
      <right/>
      <top/>
      <bottom style="hair">
        <color auto="1"/>
      </bottom>
      <diagonal/>
    </border>
    <border>
      <left/>
      <right/>
      <top/>
      <bottom style="medium">
        <color indexed="64"/>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thin">
        <color indexed="8"/>
      </right>
      <top/>
      <bottom/>
      <diagonal/>
    </border>
    <border>
      <left/>
      <right style="thin">
        <color indexed="8"/>
      </right>
      <top/>
      <bottom/>
      <diagonal/>
    </border>
    <border>
      <left style="double">
        <color rgb="FFFFCC00"/>
      </left>
      <right style="medium">
        <color indexed="64"/>
      </right>
      <top/>
      <bottom/>
      <diagonal/>
    </border>
    <border>
      <left style="thin">
        <color indexed="51"/>
      </left>
      <right style="medium">
        <color indexed="64"/>
      </right>
      <top/>
      <bottom/>
      <diagonal/>
    </border>
    <border>
      <left style="medium">
        <color indexed="64"/>
      </left>
      <right style="thin">
        <color indexed="64"/>
      </right>
      <top style="thin">
        <color indexed="64"/>
      </top>
      <bottom style="medium">
        <color indexed="8"/>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thin">
        <color auto="1"/>
      </left>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thin">
        <color indexed="8"/>
      </left>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theme="0" tint="-0.24994659260841701"/>
      </left>
      <right/>
      <top style="thin">
        <color theme="0" tint="-0.24994659260841701"/>
      </top>
      <bottom/>
      <diagonal/>
    </border>
    <border>
      <left/>
      <right/>
      <top style="thin">
        <color theme="0" tint="-0.24994659260841701"/>
      </top>
      <bottom/>
      <diagonal/>
    </border>
    <border>
      <left style="thin">
        <color theme="0" tint="-0.24994659260841701"/>
      </left>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right style="thin">
        <color theme="0" tint="-0.24994659260841701"/>
      </right>
      <top style="thin">
        <color theme="0" tint="-0.24994659260841701"/>
      </top>
      <bottom/>
      <diagonal/>
    </border>
    <border>
      <left/>
      <right style="thin">
        <color theme="0" tint="-0.24994659260841701"/>
      </right>
      <top/>
      <bottom/>
      <diagonal/>
    </border>
    <border>
      <left/>
      <right style="thin">
        <color theme="0" tint="-0.24994659260841701"/>
      </right>
      <top/>
      <bottom style="thin">
        <color theme="0" tint="-0.24994659260841701"/>
      </bottom>
      <diagonal/>
    </border>
    <border>
      <left/>
      <right style="medium">
        <color auto="1"/>
      </right>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auto="1"/>
      </left>
      <right style="medium">
        <color auto="1"/>
      </right>
      <top/>
      <bottom/>
      <diagonal/>
    </border>
    <border>
      <left style="thin">
        <color rgb="FF000000"/>
      </left>
      <right style="medium">
        <color indexed="64"/>
      </right>
      <top/>
      <bottom/>
      <diagonal/>
    </border>
    <border>
      <left style="thin">
        <color indexed="64"/>
      </left>
      <right/>
      <top style="medium">
        <color indexed="64"/>
      </top>
      <bottom/>
      <diagonal/>
    </border>
    <border>
      <left style="medium">
        <color indexed="64"/>
      </left>
      <right style="thin">
        <color indexed="8"/>
      </right>
      <top style="medium">
        <color indexed="64"/>
      </top>
      <bottom/>
      <diagonal/>
    </border>
    <border>
      <left style="thin">
        <color indexed="64"/>
      </left>
      <right/>
      <top style="medium">
        <color indexed="64"/>
      </top>
      <bottom style="thin">
        <color indexed="8"/>
      </bottom>
      <diagonal/>
    </border>
    <border>
      <left/>
      <right/>
      <top style="medium">
        <color indexed="64"/>
      </top>
      <bottom style="thin">
        <color indexed="8"/>
      </bottom>
      <diagonal/>
    </border>
    <border>
      <left/>
      <right style="thin">
        <color indexed="64"/>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style="thin">
        <color indexed="8"/>
      </right>
      <top/>
      <bottom/>
      <diagonal/>
    </border>
    <border>
      <left style="medium">
        <color indexed="64"/>
      </left>
      <right style="thin">
        <color indexed="8"/>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thin">
        <color auto="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indexed="64"/>
      </right>
      <top/>
      <bottom style="thin">
        <color indexed="64"/>
      </bottom>
      <diagonal/>
    </border>
    <border>
      <left style="thin">
        <color theme="3" tint="0.39973143711661124"/>
      </left>
      <right/>
      <top style="thin">
        <color theme="3" tint="0.39973143711661124"/>
      </top>
      <bottom/>
      <diagonal/>
    </border>
    <border>
      <left/>
      <right/>
      <top style="thin">
        <color theme="3" tint="0.39973143711661124"/>
      </top>
      <bottom/>
      <diagonal/>
    </border>
    <border>
      <left/>
      <right style="thin">
        <color theme="3" tint="0.39973143711661124"/>
      </right>
      <top style="thin">
        <color theme="3" tint="0.39973143711661124"/>
      </top>
      <bottom/>
      <diagonal/>
    </border>
    <border>
      <left style="thin">
        <color theme="3" tint="0.39973143711661124"/>
      </left>
      <right/>
      <top/>
      <bottom style="thin">
        <color theme="3" tint="0.39973143711661124"/>
      </bottom>
      <diagonal/>
    </border>
    <border>
      <left/>
      <right/>
      <top/>
      <bottom style="thin">
        <color theme="3" tint="0.39973143711661124"/>
      </bottom>
      <diagonal/>
    </border>
    <border>
      <left/>
      <right style="thin">
        <color theme="3" tint="0.39973143711661124"/>
      </right>
      <top/>
      <bottom style="thin">
        <color theme="3" tint="0.39973143711661124"/>
      </bottom>
      <diagonal/>
    </border>
    <border>
      <left style="thin">
        <color theme="3" tint="0.39973143711661124"/>
      </left>
      <right/>
      <top/>
      <bottom/>
      <diagonal/>
    </border>
    <border>
      <left/>
      <right style="thin">
        <color theme="3" tint="0.39988402966399123"/>
      </right>
      <top/>
      <bottom/>
      <diagonal/>
    </border>
    <border>
      <left/>
      <right style="thin">
        <color theme="3" tint="0.39973143711661124"/>
      </right>
      <top/>
      <bottom/>
      <diagonal/>
    </border>
    <border>
      <left style="thin">
        <color theme="3" tint="0.39988402966399123"/>
      </left>
      <right/>
      <top style="thin">
        <color theme="3" tint="0.39973143711661124"/>
      </top>
      <bottom/>
      <diagonal/>
    </border>
    <border>
      <left style="thin">
        <color theme="3" tint="0.39988402966399123"/>
      </left>
      <right/>
      <top/>
      <bottom style="thin">
        <color theme="3" tint="0.39973143711661124"/>
      </bottom>
      <diagonal/>
    </border>
    <border>
      <left style="thin">
        <color theme="3" tint="0.79973754081850645"/>
      </left>
      <right/>
      <top style="thin">
        <color theme="3" tint="0.79973754081850645"/>
      </top>
      <bottom/>
      <diagonal/>
    </border>
    <border>
      <left/>
      <right/>
      <top style="thin">
        <color theme="3" tint="0.79973754081850645"/>
      </top>
      <bottom/>
      <diagonal/>
    </border>
    <border>
      <left style="thin">
        <color theme="3" tint="0.79973754081850645"/>
      </left>
      <right/>
      <top/>
      <bottom style="thin">
        <color theme="3" tint="0.79973754081850645"/>
      </bottom>
      <diagonal/>
    </border>
    <border>
      <left/>
      <right/>
      <top/>
      <bottom style="thin">
        <color theme="3" tint="0.79973754081850645"/>
      </bottom>
      <diagonal/>
    </border>
    <border>
      <left/>
      <right style="thin">
        <color indexed="64"/>
      </right>
      <top/>
      <bottom/>
      <diagonal/>
    </border>
    <border>
      <left/>
      <right style="medium">
        <color auto="1"/>
      </right>
      <top style="medium">
        <color auto="1"/>
      </top>
      <bottom/>
      <diagonal/>
    </border>
    <border>
      <left style="medium">
        <color rgb="FF000000"/>
      </left>
      <right/>
      <top/>
      <bottom/>
      <diagonal/>
    </border>
    <border>
      <left/>
      <right style="medium">
        <color rgb="FF000000"/>
      </right>
      <top/>
      <bottom/>
      <diagonal/>
    </border>
    <border>
      <left style="medium">
        <color rgb="FF000000"/>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diagonal/>
    </border>
    <border>
      <left style="thin">
        <color rgb="FF000000"/>
      </left>
      <right/>
      <top/>
      <bottom/>
      <diagonal/>
    </border>
    <border>
      <left/>
      <right style="medium">
        <color rgb="FF000000"/>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indexed="64"/>
      </bottom>
      <diagonal/>
    </border>
    <border>
      <left/>
      <right style="medium">
        <color rgb="FF000000"/>
      </right>
      <top style="medium">
        <color indexed="64"/>
      </top>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thin">
        <color indexed="64"/>
      </top>
      <bottom style="double">
        <color indexed="64"/>
      </bottom>
      <diagonal/>
    </border>
    <border>
      <left style="thin">
        <color indexed="64"/>
      </left>
      <right style="medium">
        <color indexed="64"/>
      </right>
      <top/>
      <bottom style="thin">
        <color indexed="64"/>
      </bottom>
      <diagonal/>
    </border>
    <border>
      <left style="thin">
        <color indexed="64"/>
      </left>
      <right/>
      <top/>
      <bottom style="thin">
        <color indexed="8"/>
      </bottom>
      <diagonal/>
    </border>
    <border>
      <left/>
      <right/>
      <top/>
      <bottom style="thin">
        <color indexed="64"/>
      </bottom>
      <diagonal/>
    </border>
    <border>
      <left style="medium">
        <color indexed="64"/>
      </left>
      <right/>
      <top/>
      <bottom style="thin">
        <color indexed="8"/>
      </bottom>
      <diagonal/>
    </border>
    <border>
      <left style="double">
        <color indexed="64"/>
      </left>
      <right style="double">
        <color indexed="64"/>
      </right>
      <top/>
      <bottom style="double">
        <color indexed="64"/>
      </bottom>
      <diagonal/>
    </border>
    <border>
      <left/>
      <right style="thin">
        <color indexed="51"/>
      </right>
      <top/>
      <bottom/>
      <diagonal/>
    </border>
    <border>
      <left style="double">
        <color indexed="64"/>
      </left>
      <right style="double">
        <color indexed="64"/>
      </right>
      <top style="double">
        <color indexed="64"/>
      </top>
      <bottom style="double">
        <color indexed="51"/>
      </bottom>
      <diagonal/>
    </border>
    <border>
      <left style="double">
        <color auto="1"/>
      </left>
      <right style="double">
        <color auto="1"/>
      </right>
      <top style="double">
        <color auto="1"/>
      </top>
      <bottom/>
      <diagonal/>
    </border>
    <border>
      <left style="thin">
        <color indexed="8"/>
      </left>
      <right/>
      <top/>
      <bottom style="thin">
        <color indexed="8"/>
      </bottom>
      <diagonal/>
    </border>
    <border>
      <left style="medium">
        <color theme="1"/>
      </left>
      <right/>
      <top style="medium">
        <color theme="1"/>
      </top>
      <bottom/>
      <diagonal/>
    </border>
    <border>
      <left/>
      <right/>
      <top style="medium">
        <color theme="1"/>
      </top>
      <bottom/>
      <diagonal/>
    </border>
    <border>
      <left/>
      <right style="medium">
        <color indexed="8"/>
      </right>
      <top style="medium">
        <color theme="1"/>
      </top>
      <bottom/>
      <diagonal/>
    </border>
    <border>
      <left/>
      <right style="medium">
        <color theme="1"/>
      </right>
      <top style="medium">
        <color theme="1"/>
      </top>
      <bottom/>
      <diagonal/>
    </border>
    <border>
      <left/>
      <right/>
      <top style="thin">
        <color theme="3" tint="0.39976195562608724"/>
      </top>
      <bottom style="thin">
        <color theme="3" tint="0.39976195562608724"/>
      </bottom>
      <diagonal/>
    </border>
    <border>
      <left/>
      <right style="thin">
        <color theme="3" tint="0.39976195562608724"/>
      </right>
      <top style="thin">
        <color theme="3" tint="0.39976195562608724"/>
      </top>
      <bottom style="thin">
        <color theme="3" tint="0.39976195562608724"/>
      </bottom>
      <diagonal/>
    </border>
    <border>
      <left style="thin">
        <color auto="1"/>
      </left>
      <right/>
      <top/>
      <bottom style="thin">
        <color auto="1"/>
      </bottom>
      <diagonal/>
    </border>
    <border>
      <left style="thin">
        <color indexed="8"/>
      </left>
      <right/>
      <top style="medium">
        <color indexed="64"/>
      </top>
      <bottom/>
      <diagonal/>
    </border>
    <border>
      <left style="thin">
        <color indexed="8"/>
      </left>
      <right/>
      <top/>
      <bottom/>
      <diagonal/>
    </border>
    <border>
      <left/>
      <right/>
      <top/>
      <bottom style="thin">
        <color indexed="8"/>
      </bottom>
      <diagonal/>
    </border>
    <border>
      <left style="thin">
        <color indexed="64"/>
      </left>
      <right/>
      <top/>
      <bottom/>
      <diagonal/>
    </border>
    <border>
      <left style="thin">
        <color auto="1"/>
      </left>
      <right style="thin">
        <color auto="1"/>
      </right>
      <top style="thin">
        <color auto="1"/>
      </top>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double">
        <color indexed="64"/>
      </right>
      <top style="double">
        <color indexed="64"/>
      </top>
      <bottom style="thin">
        <color indexed="64"/>
      </bottom>
      <diagonal/>
    </border>
    <border>
      <left style="double">
        <color indexed="64"/>
      </left>
      <right style="medium">
        <color indexed="64"/>
      </right>
      <top style="double">
        <color indexed="64"/>
      </top>
      <bottom style="thin">
        <color indexed="64"/>
      </bottom>
      <diagonal/>
    </border>
    <border>
      <left style="double">
        <color indexed="64"/>
      </left>
      <right style="medium">
        <color indexed="64"/>
      </right>
      <top style="thin">
        <color indexed="64"/>
      </top>
      <bottom style="double">
        <color indexed="64"/>
      </bottom>
      <diagonal/>
    </border>
    <border>
      <left/>
      <right style="thin">
        <color indexed="64"/>
      </right>
      <top style="thin">
        <color auto="1"/>
      </top>
      <bottom style="thin">
        <color indexed="64"/>
      </bottom>
      <diagonal/>
    </border>
    <border>
      <left style="thin">
        <color indexed="64"/>
      </left>
      <right/>
      <top style="thin">
        <color indexed="64"/>
      </top>
      <bottom style="thin">
        <color indexed="64"/>
      </bottom>
      <diagonal/>
    </border>
    <border>
      <left/>
      <right style="medium">
        <color indexed="64"/>
      </right>
      <top style="thin">
        <color auto="1"/>
      </top>
      <bottom style="thin">
        <color indexed="64"/>
      </bottom>
      <diagonal/>
    </border>
    <border>
      <left/>
      <right style="medium">
        <color indexed="64"/>
      </right>
      <top style="thin">
        <color indexed="64"/>
      </top>
      <bottom style="medium">
        <color indexed="64"/>
      </bottom>
      <diagonal/>
    </border>
    <border>
      <left/>
      <right style="thin">
        <color indexed="8"/>
      </right>
      <top style="thin">
        <color indexed="64"/>
      </top>
      <bottom style="thin">
        <color indexed="64"/>
      </bottom>
      <diagonal/>
    </border>
    <border>
      <left style="thin">
        <color indexed="8"/>
      </left>
      <right style="thin">
        <color indexed="8"/>
      </right>
      <top style="thin">
        <color auto="1"/>
      </top>
      <bottom style="thin">
        <color auto="1"/>
      </bottom>
      <diagonal/>
    </border>
    <border>
      <left style="thin">
        <color indexed="8"/>
      </left>
      <right style="thin">
        <color indexed="64"/>
      </right>
      <top style="thin">
        <color indexed="64"/>
      </top>
      <bottom style="thin">
        <color indexed="64"/>
      </bottom>
      <diagonal/>
    </border>
    <border>
      <left style="thin">
        <color indexed="8"/>
      </left>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indexed="64"/>
      </right>
      <top style="double">
        <color auto="1"/>
      </top>
      <bottom/>
      <diagonal/>
    </border>
    <border>
      <left style="medium">
        <color indexed="64"/>
      </left>
      <right style="thin">
        <color indexed="64"/>
      </right>
      <top style="thin">
        <color indexed="64"/>
      </top>
      <bottom/>
      <diagonal/>
    </border>
    <border>
      <left/>
      <right/>
      <top style="thin">
        <color indexed="8"/>
      </top>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medium">
        <color indexed="64"/>
      </left>
      <right/>
      <top style="thin">
        <color rgb="FF000000"/>
      </top>
      <bottom/>
      <diagonal/>
    </border>
    <border>
      <left style="medium">
        <color indexed="64"/>
      </left>
      <right/>
      <top/>
      <bottom style="thin">
        <color rgb="FF000000"/>
      </bottom>
      <diagonal/>
    </border>
    <border>
      <left style="thin">
        <color theme="3" tint="0.39994506668294322"/>
      </left>
      <right/>
      <top style="thin">
        <color theme="3" tint="0.39994506668294322"/>
      </top>
      <bottom style="thin">
        <color theme="3" tint="0.39994506668294322"/>
      </bottom>
      <diagonal/>
    </border>
    <border>
      <left/>
      <right/>
      <top style="thin">
        <color theme="3" tint="0.39994506668294322"/>
      </top>
      <bottom style="thin">
        <color theme="3" tint="0.39994506668294322"/>
      </bottom>
      <diagonal/>
    </border>
    <border>
      <left/>
      <right style="thin">
        <color theme="3" tint="0.39994506668294322"/>
      </right>
      <top style="thin">
        <color theme="3" tint="0.39994506668294322"/>
      </top>
      <bottom style="thin">
        <color theme="3" tint="0.39994506668294322"/>
      </bottom>
      <diagonal/>
    </border>
    <border>
      <left style="thin">
        <color theme="3" tint="0.39991454817346722"/>
      </left>
      <right/>
      <top style="thin">
        <color theme="3" tint="0.39991454817346722"/>
      </top>
      <bottom style="thin">
        <color theme="3" tint="0.39991454817346722"/>
      </bottom>
      <diagonal/>
    </border>
    <border>
      <left/>
      <right/>
      <top style="thin">
        <color theme="3" tint="0.39991454817346722"/>
      </top>
      <bottom style="thin">
        <color theme="3" tint="0.39991454817346722"/>
      </bottom>
      <diagonal/>
    </border>
    <border>
      <left/>
      <right style="thin">
        <color theme="3" tint="0.39991454817346722"/>
      </right>
      <top style="thin">
        <color theme="3" tint="0.39991454817346722"/>
      </top>
      <bottom style="thin">
        <color theme="3" tint="0.39991454817346722"/>
      </bottom>
      <diagonal/>
    </border>
    <border>
      <left/>
      <right/>
      <top style="thin">
        <color indexed="64"/>
      </top>
      <bottom/>
      <diagonal/>
    </border>
    <border>
      <left/>
      <right style="thin">
        <color indexed="64"/>
      </right>
      <top style="thin">
        <color indexed="64"/>
      </top>
      <bottom/>
      <diagonal/>
    </border>
    <border>
      <left style="thin">
        <color theme="3" tint="0.39994506668294322"/>
      </left>
      <right/>
      <top/>
      <bottom/>
      <diagonal/>
    </border>
    <border>
      <left style="thin">
        <color theme="3" tint="0.39985351115451523"/>
      </left>
      <right/>
      <top style="thin">
        <color theme="3" tint="0.39985351115451523"/>
      </top>
      <bottom style="thin">
        <color theme="3" tint="0.39985351115451523"/>
      </bottom>
      <diagonal/>
    </border>
    <border>
      <left/>
      <right/>
      <top style="thin">
        <color theme="3" tint="0.39985351115451523"/>
      </top>
      <bottom style="thin">
        <color theme="3" tint="0.39985351115451523"/>
      </bottom>
      <diagonal/>
    </border>
    <border>
      <left/>
      <right style="thin">
        <color theme="3" tint="0.39985351115451523"/>
      </right>
      <top style="thin">
        <color theme="3" tint="0.39985351115451523"/>
      </top>
      <bottom style="thin">
        <color theme="3" tint="0.39985351115451523"/>
      </bottom>
      <diagonal/>
    </border>
    <border>
      <left style="thin">
        <color auto="1"/>
      </left>
      <right style="thin">
        <color auto="1"/>
      </right>
      <top/>
      <bottom/>
      <diagonal/>
    </border>
    <border>
      <left style="thin">
        <color auto="1"/>
      </left>
      <right style="medium">
        <color auto="1"/>
      </right>
      <top/>
      <bottom/>
      <diagonal/>
    </border>
    <border>
      <left style="thin">
        <color theme="3" tint="0.39970091860713525"/>
      </left>
      <right/>
      <top style="thin">
        <color theme="3" tint="0.39970091860713525"/>
      </top>
      <bottom/>
      <diagonal/>
    </border>
    <border>
      <left/>
      <right/>
      <top style="thin">
        <color theme="3" tint="0.39970091860713525"/>
      </top>
      <bottom/>
      <diagonal/>
    </border>
    <border>
      <left/>
      <right style="thin">
        <color theme="3" tint="0.39970091860713525"/>
      </right>
      <top style="thin">
        <color theme="3" tint="0.39970091860713525"/>
      </top>
      <bottom/>
      <diagonal/>
    </border>
    <border>
      <left style="thin">
        <color theme="3" tint="0.39970091860713525"/>
      </left>
      <right/>
      <top/>
      <bottom style="thin">
        <color theme="3" tint="0.39970091860713525"/>
      </bottom>
      <diagonal/>
    </border>
    <border>
      <left/>
      <right/>
      <top/>
      <bottom style="thin">
        <color theme="3" tint="0.39970091860713525"/>
      </bottom>
      <diagonal/>
    </border>
    <border>
      <left/>
      <right style="thin">
        <color theme="3" tint="0.39970091860713525"/>
      </right>
      <top/>
      <bottom style="thin">
        <color theme="3" tint="0.39970091860713525"/>
      </bottom>
      <diagonal/>
    </border>
    <border>
      <left style="medium">
        <color auto="1"/>
      </left>
      <right/>
      <top style="thin">
        <color theme="3" tint="0.39976195562608724"/>
      </top>
      <bottom style="thin">
        <color theme="3" tint="0.39976195562608724"/>
      </bottom>
      <diagonal/>
    </border>
    <border>
      <left style="medium">
        <color indexed="64"/>
      </left>
      <right/>
      <top style="medium">
        <color indexed="64"/>
      </top>
      <bottom style="thin">
        <color theme="3" tint="0.39994506668294322"/>
      </bottom>
      <diagonal/>
    </border>
    <border>
      <left style="medium">
        <color auto="1"/>
      </left>
      <right/>
      <top/>
      <bottom style="thin">
        <color theme="3" tint="0.39976195562608724"/>
      </bottom>
      <diagonal/>
    </border>
    <border>
      <left/>
      <right/>
      <top/>
      <bottom style="thin">
        <color theme="3" tint="0.39976195562608724"/>
      </bottom>
      <diagonal/>
    </border>
    <border>
      <left/>
      <right style="thin">
        <color theme="3" tint="0.39976195562608724"/>
      </right>
      <top/>
      <bottom style="thin">
        <color theme="3" tint="0.39976195562608724"/>
      </bottom>
      <diagonal/>
    </border>
    <border>
      <left/>
      <right/>
      <top style="medium">
        <color indexed="64"/>
      </top>
      <bottom style="thin">
        <color theme="3" tint="0.39994506668294322"/>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theme="1"/>
      </left>
      <right/>
      <top/>
      <bottom/>
      <diagonal/>
    </border>
    <border>
      <left/>
      <right style="medium">
        <color theme="1"/>
      </right>
      <top/>
      <bottom/>
      <diagonal/>
    </border>
    <border>
      <left style="thin">
        <color theme="3" tint="0.39994506668294322"/>
      </left>
      <right/>
      <top style="thin">
        <color theme="3" tint="0.39994506668294322"/>
      </top>
      <bottom/>
      <diagonal/>
    </border>
    <border>
      <left/>
      <right/>
      <top style="thin">
        <color theme="3" tint="0.39994506668294322"/>
      </top>
      <bottom/>
      <diagonal/>
    </border>
    <border>
      <left/>
      <right style="thin">
        <color theme="3" tint="0.39994506668294322"/>
      </right>
      <top style="thin">
        <color theme="3" tint="0.39994506668294322"/>
      </top>
      <bottom/>
      <diagonal/>
    </border>
    <border>
      <left/>
      <right style="thin">
        <color theme="3" tint="0.39994506668294322"/>
      </right>
      <top/>
      <bottom/>
      <diagonal/>
    </border>
    <border>
      <left style="thin">
        <color theme="3" tint="0.39994506668294322"/>
      </left>
      <right/>
      <top/>
      <bottom style="thin">
        <color theme="3" tint="0.39994506668294322"/>
      </bottom>
      <diagonal/>
    </border>
    <border>
      <left/>
      <right/>
      <top/>
      <bottom style="thin">
        <color theme="3" tint="0.39994506668294322"/>
      </bottom>
      <diagonal/>
    </border>
    <border>
      <left/>
      <right style="thin">
        <color theme="3" tint="0.39994506668294322"/>
      </right>
      <top/>
      <bottom style="thin">
        <color theme="3" tint="0.39994506668294322"/>
      </bottom>
      <diagonal/>
    </border>
    <border>
      <left style="thin">
        <color theme="3" tint="0.39988402966399123"/>
      </left>
      <right/>
      <top style="thin">
        <color theme="3" tint="0.39985351115451523"/>
      </top>
      <bottom/>
      <diagonal/>
    </border>
    <border>
      <left/>
      <right/>
      <top style="thin">
        <color theme="3" tint="0.39985351115451523"/>
      </top>
      <bottom/>
      <diagonal/>
    </border>
    <border>
      <left/>
      <right style="thin">
        <color theme="3" tint="0.39970091860713525"/>
      </right>
      <top style="thin">
        <color theme="3" tint="0.39985351115451523"/>
      </top>
      <bottom/>
      <diagonal/>
    </border>
    <border>
      <left style="thin">
        <color theme="3" tint="0.39988402966399123"/>
      </left>
      <right/>
      <top/>
      <bottom style="thin">
        <color theme="3" tint="0.39985351115451523"/>
      </bottom>
      <diagonal/>
    </border>
    <border>
      <left/>
      <right/>
      <top/>
      <bottom style="thin">
        <color theme="3" tint="0.39985351115451523"/>
      </bottom>
      <diagonal/>
    </border>
    <border>
      <left/>
      <right style="thin">
        <color theme="3" tint="0.39970091860713525"/>
      </right>
      <top/>
      <bottom style="thin">
        <color theme="3" tint="0.39985351115451523"/>
      </bottom>
      <diagonal/>
    </border>
    <border>
      <left style="thin">
        <color theme="3" tint="0.39985351115451523"/>
      </left>
      <right/>
      <top style="thin">
        <color theme="3" tint="0.39985351115451523"/>
      </top>
      <bottom/>
      <diagonal/>
    </border>
    <border>
      <left/>
      <right style="thin">
        <color theme="3" tint="0.39985351115451523"/>
      </right>
      <top style="thin">
        <color theme="3" tint="0.39985351115451523"/>
      </top>
      <bottom/>
      <diagonal/>
    </border>
    <border>
      <left style="thin">
        <color theme="3" tint="0.39985351115451523"/>
      </left>
      <right/>
      <top/>
      <bottom style="thin">
        <color theme="3" tint="0.39985351115451523"/>
      </bottom>
      <diagonal/>
    </border>
    <border>
      <left/>
      <right style="thin">
        <color theme="3" tint="0.39985351115451523"/>
      </right>
      <top/>
      <bottom style="thin">
        <color theme="3" tint="0.39985351115451523"/>
      </bottom>
      <diagonal/>
    </border>
    <border>
      <left/>
      <right style="medium">
        <color auto="1"/>
      </right>
      <top/>
      <bottom style="thin">
        <color indexed="64"/>
      </bottom>
      <diagonal/>
    </border>
    <border>
      <left style="thin">
        <color indexed="64"/>
      </left>
      <right/>
      <top style="thin">
        <color indexed="64"/>
      </top>
      <bottom/>
      <diagonal/>
    </border>
    <border>
      <left/>
      <right/>
      <top style="thin">
        <color auto="1"/>
      </top>
      <bottom/>
      <diagonal/>
    </border>
    <border>
      <left/>
      <right style="thin">
        <color indexed="64"/>
      </right>
      <top/>
      <bottom style="thin">
        <color indexed="64"/>
      </bottom>
      <diagonal/>
    </border>
    <border>
      <left style="thin">
        <color auto="1"/>
      </left>
      <right style="thin">
        <color auto="1"/>
      </right>
      <top/>
      <bottom style="thin">
        <color auto="1"/>
      </bottom>
      <diagonal/>
    </border>
    <border>
      <left/>
      <right style="medium">
        <color indexed="64"/>
      </right>
      <top/>
      <bottom style="thin">
        <color indexed="8"/>
      </bottom>
      <diagonal/>
    </border>
    <border>
      <left style="medium">
        <color indexed="64"/>
      </left>
      <right/>
      <top style="thin">
        <color indexed="8"/>
      </top>
      <bottom/>
      <diagonal/>
    </border>
    <border>
      <left/>
      <right style="medium">
        <color indexed="64"/>
      </right>
      <top style="thin">
        <color indexed="8"/>
      </top>
      <bottom/>
      <diagonal/>
    </border>
    <border>
      <left style="medium">
        <color indexed="64"/>
      </left>
      <right/>
      <top/>
      <bottom style="thin">
        <color indexed="8"/>
      </bottom>
      <diagonal/>
    </border>
    <border>
      <left/>
      <right/>
      <top/>
      <bottom style="thin">
        <color indexed="8"/>
      </bottom>
      <diagonal/>
    </border>
    <border>
      <left/>
      <right style="medium">
        <color indexed="64"/>
      </right>
      <top/>
      <bottom style="thin">
        <color indexed="8"/>
      </bottom>
      <diagonal/>
    </border>
    <border>
      <left style="medium">
        <color indexed="64"/>
      </left>
      <right/>
      <top style="thin">
        <color indexed="8"/>
      </top>
      <bottom style="thin">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64"/>
      </left>
      <right/>
      <top/>
      <bottom style="medium">
        <color indexed="64"/>
      </bottom>
      <diagonal/>
    </border>
    <border>
      <left/>
      <right/>
      <top/>
      <bottom style="medium">
        <color indexed="64"/>
      </bottom>
      <diagonal/>
    </border>
    <border>
      <left/>
      <right style="medium">
        <color auto="1"/>
      </right>
      <top/>
      <bottom style="medium">
        <color indexed="64"/>
      </bottom>
      <diagonal/>
    </border>
    <border>
      <left/>
      <right/>
      <top style="double">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style="medium">
        <color indexed="64"/>
      </right>
      <top style="thin">
        <color indexed="64"/>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right style="thin">
        <color indexed="64"/>
      </right>
      <top style="thin">
        <color indexed="64"/>
      </top>
      <bottom/>
      <diagonal/>
    </border>
    <border>
      <left style="thin">
        <color indexed="8"/>
      </left>
      <right/>
      <top style="thin">
        <color indexed="64"/>
      </top>
      <bottom/>
      <diagonal/>
    </border>
    <border>
      <left style="thin">
        <color indexed="64"/>
      </left>
      <right/>
      <top style="thin">
        <color indexed="64"/>
      </top>
      <bottom/>
      <diagonal/>
    </border>
    <border>
      <left/>
      <right/>
      <top style="thin">
        <color indexed="8"/>
      </top>
      <bottom/>
      <diagonal/>
    </border>
    <border>
      <left/>
      <right style="thin">
        <color indexed="8"/>
      </right>
      <top style="thin">
        <color indexed="64"/>
      </top>
      <bottom/>
      <diagonal/>
    </border>
    <border>
      <left style="thin">
        <color indexed="8"/>
      </left>
      <right style="thin">
        <color indexed="8"/>
      </right>
      <top style="thin">
        <color indexed="64"/>
      </top>
      <bottom/>
      <diagonal/>
    </border>
    <border>
      <left/>
      <right style="thin">
        <color indexed="8"/>
      </right>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medium">
        <color indexed="64"/>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8"/>
      </top>
      <bottom style="thin">
        <color indexed="8"/>
      </bottom>
      <diagonal/>
    </border>
    <border>
      <left style="thin">
        <color auto="1"/>
      </left>
      <right style="thin">
        <color auto="1"/>
      </right>
      <top/>
      <bottom style="thin">
        <color auto="1"/>
      </bottom>
      <diagonal/>
    </border>
    <border>
      <left style="medium">
        <color indexed="64"/>
      </left>
      <right/>
      <top style="thin">
        <color indexed="8"/>
      </top>
      <bottom style="thin">
        <color indexed="8"/>
      </bottom>
      <diagonal/>
    </border>
    <border>
      <left style="medium">
        <color indexed="64"/>
      </left>
      <right/>
      <top style="thin">
        <color indexed="8"/>
      </top>
      <bottom style="thin">
        <color indexed="8"/>
      </bottom>
      <diagonal/>
    </border>
    <border>
      <left style="thin">
        <color indexed="64"/>
      </left>
      <right style="thin">
        <color indexed="64"/>
      </right>
      <top style="thin">
        <color indexed="8"/>
      </top>
      <bottom/>
      <diagonal/>
    </border>
    <border>
      <left style="medium">
        <color indexed="64"/>
      </left>
      <right style="thin">
        <color indexed="64"/>
      </right>
      <top style="thin">
        <color indexed="8"/>
      </top>
      <bottom/>
      <diagonal/>
    </border>
    <border>
      <left style="thin">
        <color indexed="64"/>
      </left>
      <right/>
      <top style="thin">
        <color indexed="8"/>
      </top>
      <bottom/>
      <diagonal/>
    </border>
    <border>
      <left style="medium">
        <color indexed="64"/>
      </left>
      <right/>
      <top style="thin">
        <color indexed="8"/>
      </top>
      <bottom/>
      <diagonal/>
    </border>
    <border>
      <left style="thin">
        <color indexed="64"/>
      </left>
      <right/>
      <top style="thin">
        <color indexed="8"/>
      </top>
      <bottom/>
      <diagonal/>
    </border>
    <border>
      <left style="medium">
        <color indexed="64"/>
      </left>
      <right/>
      <top style="thin">
        <color indexed="8"/>
      </top>
      <bottom/>
      <diagonal/>
    </border>
    <border>
      <left/>
      <right style="thin">
        <color indexed="64"/>
      </right>
      <top style="thin">
        <color auto="1"/>
      </top>
      <bottom style="thin">
        <color indexed="64"/>
      </bottom>
      <diagonal/>
    </border>
    <border>
      <left style="medium">
        <color indexed="64"/>
      </left>
      <right/>
      <top style="thin">
        <color indexed="64"/>
      </top>
      <bottom/>
      <diagonal/>
    </border>
    <border>
      <left style="thin">
        <color indexed="64"/>
      </left>
      <right/>
      <top/>
      <bottom style="medium">
        <color indexed="64"/>
      </bottom>
      <diagonal/>
    </border>
    <border>
      <left style="thin">
        <color indexed="8"/>
      </left>
      <right/>
      <top style="thin">
        <color indexed="8"/>
      </top>
      <bottom/>
      <diagonal/>
    </border>
    <border>
      <left/>
      <right style="thin">
        <color auto="1"/>
      </right>
      <top style="thin">
        <color indexed="8"/>
      </top>
      <bottom/>
      <diagonal/>
    </border>
    <border>
      <left style="thin">
        <color auto="1"/>
      </left>
      <right/>
      <top style="thin">
        <color indexed="8"/>
      </top>
      <bottom/>
      <diagonal/>
    </border>
    <border>
      <left/>
      <right style="medium">
        <color indexed="64"/>
      </right>
      <top style="thin">
        <color indexed="8"/>
      </top>
      <bottom/>
      <diagonal/>
    </border>
    <border>
      <left style="thin">
        <color auto="1"/>
      </left>
      <right/>
      <top style="thin">
        <color auto="1"/>
      </top>
      <bottom/>
      <diagonal/>
    </border>
    <border>
      <left/>
      <right style="medium">
        <color indexed="64"/>
      </right>
      <top style="thin">
        <color indexed="64"/>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right style="thin">
        <color indexed="8"/>
      </right>
      <top style="thin">
        <color auto="1"/>
      </top>
      <bottom style="thin">
        <color auto="1"/>
      </bottom>
      <diagonal/>
    </border>
    <border>
      <left style="thin">
        <color indexed="8"/>
      </left>
      <right style="thin">
        <color indexed="8"/>
      </right>
      <top style="thin">
        <color auto="1"/>
      </top>
      <bottom style="thin">
        <color auto="1"/>
      </bottom>
      <diagonal/>
    </border>
    <border>
      <left style="thin">
        <color indexed="8"/>
      </left>
      <right style="medium">
        <color indexed="64"/>
      </right>
      <top style="thin">
        <color auto="1"/>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51"/>
      </right>
      <top style="thin">
        <color auto="1"/>
      </top>
      <bottom/>
      <diagonal/>
    </border>
    <border>
      <left style="thin">
        <color indexed="51"/>
      </left>
      <right style="thin">
        <color indexed="51"/>
      </right>
      <top style="thin">
        <color indexed="64"/>
      </top>
      <bottom/>
      <diagonal/>
    </border>
    <border>
      <left style="thin">
        <color indexed="51"/>
      </left>
      <right style="thin">
        <color indexed="64"/>
      </right>
      <top style="thin">
        <color indexed="64"/>
      </top>
      <bottom/>
      <diagonal/>
    </border>
    <border>
      <left style="thin">
        <color indexed="64"/>
      </left>
      <right style="thin">
        <color indexed="51"/>
      </right>
      <top style="thin">
        <color indexed="64"/>
      </top>
      <bottom/>
      <diagonal/>
    </border>
    <border>
      <left style="medium">
        <color indexed="64"/>
      </left>
      <right style="thin">
        <color indexed="64"/>
      </right>
      <top style="thin">
        <color indexed="64"/>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51"/>
      </right>
      <top style="thin">
        <color indexed="51"/>
      </top>
      <bottom/>
      <diagonal/>
    </border>
    <border>
      <left style="thin">
        <color indexed="51"/>
      </left>
      <right style="thin">
        <color indexed="51"/>
      </right>
      <top style="thin">
        <color indexed="51"/>
      </top>
      <bottom/>
      <diagonal/>
    </border>
    <border>
      <left style="thin">
        <color indexed="51"/>
      </left>
      <right style="thin">
        <color indexed="64"/>
      </right>
      <top style="thin">
        <color indexed="51"/>
      </top>
      <bottom/>
      <diagonal/>
    </border>
    <border>
      <left style="thin">
        <color indexed="64"/>
      </left>
      <right style="thin">
        <color indexed="51"/>
      </right>
      <top style="thin">
        <color indexed="51"/>
      </top>
      <bottom/>
      <diagonal/>
    </border>
    <border>
      <left style="medium">
        <color indexed="64"/>
      </left>
      <right style="thin">
        <color indexed="64"/>
      </right>
      <top style="thin">
        <color indexed="8"/>
      </top>
      <bottom style="thin">
        <color indexed="8"/>
      </bottom>
      <diagonal/>
    </border>
    <border>
      <left style="thin">
        <color indexed="8"/>
      </left>
      <right/>
      <top style="thin">
        <color indexed="8"/>
      </top>
      <bottom style="thin">
        <color indexed="8"/>
      </bottom>
      <diagonal/>
    </border>
    <border>
      <left style="double">
        <color indexed="64"/>
      </left>
      <right style="double">
        <color indexed="64"/>
      </right>
      <top style="double">
        <color indexed="51"/>
      </top>
      <bottom style="double">
        <color indexed="64"/>
      </bottom>
      <diagonal/>
    </border>
    <border>
      <left style="thin">
        <color indexed="8"/>
      </left>
      <right style="thin">
        <color auto="1"/>
      </right>
      <top style="thin">
        <color indexed="8"/>
      </top>
      <bottom style="thin">
        <color indexed="8"/>
      </bottom>
      <diagonal/>
    </border>
    <border>
      <left style="thin">
        <color indexed="51"/>
      </left>
      <right style="thin">
        <color indexed="51"/>
      </right>
      <top/>
      <bottom/>
      <diagonal/>
    </border>
    <border>
      <left style="thin">
        <color indexed="51"/>
      </left>
      <right style="thin">
        <color indexed="64"/>
      </right>
      <top/>
      <bottom/>
      <diagonal/>
    </border>
    <border>
      <left style="thin">
        <color indexed="64"/>
      </left>
      <right style="thin">
        <color indexed="51"/>
      </right>
      <top/>
      <bottom/>
      <diagonal/>
    </border>
    <border>
      <left style="double">
        <color indexed="64"/>
      </left>
      <right style="double">
        <color indexed="64"/>
      </right>
      <top style="double">
        <color indexed="64"/>
      </top>
      <bottom/>
      <diagonal/>
    </border>
    <border>
      <left style="medium">
        <color indexed="64"/>
      </left>
      <right/>
      <top style="thin">
        <color indexed="8"/>
      </top>
      <bottom style="thin">
        <color indexed="8"/>
      </bottom>
      <diagonal/>
    </border>
    <border>
      <left style="medium">
        <color indexed="64"/>
      </left>
      <right/>
      <top style="thin">
        <color indexed="8"/>
      </top>
      <bottom/>
      <diagonal/>
    </border>
    <border>
      <left style="thin">
        <color indexed="8"/>
      </left>
      <right style="thin">
        <color auto="1"/>
      </right>
      <top style="thin">
        <color indexed="8"/>
      </top>
      <bottom/>
      <diagonal/>
    </border>
    <border>
      <left style="thin">
        <color indexed="51"/>
      </left>
      <right style="medium">
        <color indexed="64"/>
      </right>
      <top/>
      <bottom/>
      <diagonal/>
    </border>
    <border>
      <left style="medium">
        <color indexed="64"/>
      </left>
      <right/>
      <top style="thin">
        <color indexed="8"/>
      </top>
      <bottom style="thin">
        <color indexed="64"/>
      </bottom>
      <diagonal/>
    </border>
    <border>
      <left style="medium">
        <color indexed="64"/>
      </left>
      <right style="thin">
        <color indexed="64"/>
      </right>
      <top/>
      <bottom style="thin">
        <color indexed="8"/>
      </bottom>
      <diagonal/>
    </border>
    <border>
      <left style="medium">
        <color indexed="64"/>
      </left>
      <right style="thin">
        <color indexed="64"/>
      </right>
      <top style="thin">
        <color indexed="8"/>
      </top>
      <bottom/>
      <diagonal/>
    </border>
    <border>
      <left style="thin">
        <color indexed="8"/>
      </left>
      <right style="thin">
        <color auto="1"/>
      </right>
      <top style="thin">
        <color indexed="8"/>
      </top>
      <bottom style="medium">
        <color indexed="8"/>
      </bottom>
      <diagonal/>
    </border>
    <border>
      <left style="thin">
        <color indexed="8"/>
      </left>
      <right/>
      <top style="thin">
        <color indexed="8"/>
      </top>
      <bottom style="medium">
        <color indexed="64"/>
      </bottom>
      <diagonal/>
    </border>
    <border>
      <left style="medium">
        <color indexed="64"/>
      </left>
      <right/>
      <top style="thin">
        <color indexed="8"/>
      </top>
      <bottom style="medium">
        <color indexed="64"/>
      </bottom>
      <diagonal/>
    </border>
    <border>
      <left style="thin">
        <color indexed="8"/>
      </left>
      <right/>
      <top style="thin">
        <color indexed="8"/>
      </top>
      <bottom/>
      <diagonal/>
    </border>
    <border>
      <left/>
      <right/>
      <top style="thin">
        <color indexed="8"/>
      </top>
      <bottom/>
      <diagonal/>
    </border>
    <border>
      <left/>
      <right style="thin">
        <color auto="1"/>
      </right>
      <top style="thin">
        <color indexed="8"/>
      </top>
      <bottom/>
      <diagonal/>
    </border>
    <border>
      <left style="thin">
        <color auto="1"/>
      </left>
      <right/>
      <top style="thin">
        <color indexed="8"/>
      </top>
      <bottom/>
      <diagonal/>
    </border>
    <border>
      <left/>
      <right style="medium">
        <color indexed="64"/>
      </right>
      <top style="thin">
        <color indexed="8"/>
      </top>
      <bottom/>
      <diagonal/>
    </border>
    <border>
      <left style="thin">
        <color auto="1"/>
      </left>
      <right/>
      <top style="thin">
        <color auto="1"/>
      </top>
      <bottom/>
      <diagonal/>
    </border>
    <border>
      <left/>
      <right style="medium">
        <color indexed="64"/>
      </right>
      <top style="thin">
        <color indexed="64"/>
      </top>
      <bottom/>
      <diagonal/>
    </border>
    <border>
      <left style="thin">
        <color indexed="8"/>
      </left>
      <right style="thin">
        <color indexed="8"/>
      </right>
      <top style="thin">
        <color auto="1"/>
      </top>
      <bottom/>
      <diagonal/>
    </border>
    <border>
      <left style="thin">
        <color indexed="8"/>
      </left>
      <right style="thin">
        <color indexed="8"/>
      </right>
      <top style="thin">
        <color auto="1"/>
      </top>
      <bottom style="thin">
        <color auto="1"/>
      </bottom>
      <diagonal/>
    </border>
    <border>
      <left style="thin">
        <color indexed="8"/>
      </left>
      <right style="medium">
        <color indexed="64"/>
      </right>
      <top style="thin">
        <color auto="1"/>
      </top>
      <bottom style="thin">
        <color auto="1"/>
      </bottom>
      <diagonal/>
    </border>
    <border>
      <left style="thin">
        <color indexed="64"/>
      </left>
      <right style="thin">
        <color indexed="64"/>
      </right>
      <top style="thin">
        <color indexed="64"/>
      </top>
      <bottom style="thin">
        <color indexed="8"/>
      </bottom>
      <diagonal/>
    </border>
    <border>
      <left/>
      <right style="thin">
        <color indexed="51"/>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8"/>
      </top>
      <bottom style="thin">
        <color indexed="8"/>
      </bottom>
      <diagonal/>
    </border>
    <border>
      <left/>
      <right style="thin">
        <color indexed="51"/>
      </right>
      <top style="thin">
        <color indexed="51"/>
      </top>
      <bottom/>
      <diagonal/>
    </border>
    <border>
      <left style="thin">
        <color indexed="64"/>
      </left>
      <right/>
      <top style="thin">
        <color indexed="8"/>
      </top>
      <bottom style="thin">
        <color indexed="64"/>
      </bottom>
      <diagonal/>
    </border>
    <border>
      <left style="thin">
        <color indexed="8"/>
      </left>
      <right/>
      <top style="thin">
        <color indexed="8"/>
      </top>
      <bottom style="medium">
        <color indexed="8"/>
      </bottom>
      <diagonal/>
    </border>
    <border>
      <left/>
      <right style="thin">
        <color indexed="8"/>
      </right>
      <top style="thin">
        <color indexed="8"/>
      </top>
      <bottom/>
      <diagonal/>
    </border>
    <border>
      <left/>
      <right style="thin">
        <color auto="1"/>
      </right>
      <top/>
      <bottom style="thin">
        <color auto="1"/>
      </bottom>
      <diagonal/>
    </border>
    <border>
      <left style="thin">
        <color auto="1"/>
      </left>
      <right/>
      <top/>
      <bottom style="thin">
        <color auto="1"/>
      </bottom>
      <diagonal/>
    </border>
    <border>
      <left style="thin">
        <color indexed="8"/>
      </left>
      <right/>
      <top style="thin">
        <color auto="1"/>
      </top>
      <bottom/>
      <diagonal/>
    </border>
    <border>
      <left style="thin">
        <color indexed="8"/>
      </left>
      <right/>
      <top/>
      <bottom style="thin">
        <color auto="1"/>
      </bottom>
      <diagonal/>
    </border>
    <border>
      <left/>
      <right style="medium">
        <color indexed="64"/>
      </right>
      <top/>
      <bottom style="thin">
        <color indexed="64"/>
      </bottom>
      <diagonal/>
    </border>
    <border>
      <left/>
      <right/>
      <top/>
      <bottom style="thin">
        <color indexed="8"/>
      </bottom>
      <diagonal/>
    </border>
    <border>
      <left/>
      <right/>
      <top/>
      <bottom style="thin">
        <color indexed="64"/>
      </bottom>
      <diagonal/>
    </border>
    <border>
      <left style="thin">
        <color indexed="8"/>
      </left>
      <right/>
      <top/>
      <bottom style="thin">
        <color indexed="8"/>
      </bottom>
      <diagonal/>
    </border>
    <border>
      <left/>
      <right style="thin">
        <color indexed="8"/>
      </right>
      <top/>
      <bottom style="thin">
        <color indexed="8"/>
      </bottom>
      <diagonal/>
    </border>
    <border>
      <left/>
      <right style="thin">
        <color indexed="64"/>
      </right>
      <top/>
      <bottom style="thin">
        <color indexed="64"/>
      </bottom>
      <diagonal/>
    </border>
    <border>
      <left style="medium">
        <color indexed="64"/>
      </left>
      <right/>
      <top/>
      <bottom style="thin">
        <color indexed="8"/>
      </bottom>
      <diagonal/>
    </border>
    <border>
      <left/>
      <right/>
      <top style="thin">
        <color indexed="64"/>
      </top>
      <bottom style="thin">
        <color indexed="64"/>
      </bottom>
      <diagonal/>
    </border>
    <border>
      <left/>
      <right style="medium">
        <color indexed="64"/>
      </right>
      <top/>
      <bottom style="thin">
        <color indexed="8"/>
      </bottom>
      <diagonal/>
    </border>
    <border>
      <left style="thin">
        <color indexed="64"/>
      </left>
      <right/>
      <top style="thin">
        <color indexed="8"/>
      </top>
      <bottom/>
      <diagonal/>
    </border>
    <border>
      <left style="thin">
        <color indexed="64"/>
      </left>
      <right/>
      <top/>
      <bottom style="thin">
        <color indexed="8"/>
      </bottom>
      <diagonal/>
    </border>
    <border>
      <left/>
      <right style="thin">
        <color indexed="8"/>
      </right>
      <top/>
      <bottom style="thin">
        <color indexed="64"/>
      </bottom>
      <diagonal/>
    </border>
    <border>
      <left/>
      <right style="thin">
        <color indexed="64"/>
      </right>
      <top/>
      <bottom style="thin">
        <color indexed="8"/>
      </bottom>
      <diagonal/>
    </border>
    <border>
      <left style="medium">
        <color indexed="64"/>
      </left>
      <right/>
      <top/>
      <bottom style="thin">
        <color auto="1"/>
      </bottom>
      <diagonal/>
    </border>
    <border>
      <left/>
      <right style="medium">
        <color indexed="64"/>
      </right>
      <top/>
      <bottom style="thin">
        <color indexed="64"/>
      </bottom>
      <diagonal/>
    </border>
    <border>
      <left style="thin">
        <color indexed="8"/>
      </left>
      <right/>
      <top style="thin">
        <color indexed="64"/>
      </top>
      <bottom/>
      <diagonal/>
    </border>
    <border>
      <left/>
      <right style="thin">
        <color indexed="64"/>
      </right>
      <top/>
      <bottom style="medium">
        <color indexed="64"/>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style="medium">
        <color indexed="64"/>
      </right>
      <top style="thin">
        <color indexed="8"/>
      </top>
      <bottom style="thin">
        <color indexed="8"/>
      </bottom>
      <diagonal/>
    </border>
    <border>
      <left/>
      <right style="thin">
        <color indexed="64"/>
      </right>
      <top style="thin">
        <color indexed="8"/>
      </top>
      <bottom/>
      <diagonal/>
    </border>
    <border>
      <left style="thin">
        <color auto="1"/>
      </left>
      <right/>
      <top/>
      <bottom style="thin">
        <color auto="1"/>
      </bottom>
      <diagonal/>
    </border>
    <border>
      <left style="thin">
        <color indexed="64"/>
      </left>
      <right/>
      <top style="thin">
        <color indexed="8"/>
      </top>
      <bottom style="medium">
        <color indexed="64"/>
      </bottom>
      <diagonal/>
    </border>
    <border>
      <left/>
      <right/>
      <top style="thin">
        <color indexed="8"/>
      </top>
      <bottom style="medium">
        <color indexed="64"/>
      </bottom>
      <diagonal/>
    </border>
    <border>
      <left/>
      <right style="thin">
        <color indexed="64"/>
      </right>
      <top style="thin">
        <color indexed="8"/>
      </top>
      <bottom style="medium">
        <color indexed="64"/>
      </bottom>
      <diagonal/>
    </border>
    <border>
      <left/>
      <right style="medium">
        <color indexed="64"/>
      </right>
      <top style="thin">
        <color indexed="8"/>
      </top>
      <bottom style="medium">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style="medium">
        <color indexed="64"/>
      </right>
      <top style="thin">
        <color indexed="8"/>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medium">
        <color indexed="64"/>
      </right>
      <top style="thin">
        <color indexed="64"/>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style="medium">
        <color indexed="64"/>
      </right>
      <top style="thin">
        <color indexed="8"/>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style="medium">
        <color indexed="64"/>
      </right>
      <top style="thin">
        <color indexed="8"/>
      </top>
      <bottom style="thin">
        <color indexed="64"/>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style="thin">
        <color indexed="8"/>
      </left>
      <right/>
      <top/>
      <bottom/>
      <diagonal/>
    </border>
    <border>
      <left style="thin">
        <color indexed="64"/>
      </left>
      <right/>
      <top/>
      <bottom/>
      <diagonal/>
    </border>
    <border>
      <left style="thin">
        <color indexed="64"/>
      </left>
      <right style="medium">
        <color indexed="64"/>
      </right>
      <top/>
      <bottom/>
      <diagonal/>
    </border>
    <border>
      <left/>
      <right style="thin">
        <color indexed="64"/>
      </right>
      <top style="thin">
        <color indexed="64"/>
      </top>
      <bottom/>
      <diagonal/>
    </border>
    <border>
      <left/>
      <right style="thin">
        <color indexed="64"/>
      </right>
      <top style="thin">
        <color indexed="8"/>
      </top>
      <bottom/>
      <diagonal/>
    </border>
    <border>
      <left style="thin">
        <color indexed="8"/>
      </left>
      <right/>
      <top style="thin">
        <color indexed="64"/>
      </top>
      <bottom/>
      <diagonal/>
    </border>
    <border>
      <left/>
      <right style="thin">
        <color indexed="8"/>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8"/>
      </bottom>
      <diagonal/>
    </border>
    <border>
      <left style="thin">
        <color indexed="64"/>
      </left>
      <right style="thin">
        <color indexed="64"/>
      </right>
      <top/>
      <bottom style="thin">
        <color indexed="8"/>
      </bottom>
      <diagonal/>
    </border>
    <border>
      <left style="thin">
        <color indexed="64"/>
      </left>
      <right style="medium">
        <color indexed="64"/>
      </right>
      <top style="thin">
        <color indexed="8"/>
      </top>
      <bottom style="medium">
        <color indexed="64"/>
      </bottom>
      <diagonal/>
    </border>
    <border>
      <left/>
      <right style="thin">
        <color indexed="64"/>
      </right>
      <top style="thin">
        <color auto="1"/>
      </top>
      <bottom style="thin">
        <color indexed="64"/>
      </bottom>
      <diagonal/>
    </border>
    <border>
      <left style="thin">
        <color indexed="64"/>
      </left>
      <right style="thin">
        <color indexed="64"/>
      </right>
      <top style="thin">
        <color indexed="64"/>
      </top>
      <bottom style="thin">
        <color indexed="8"/>
      </bottom>
      <diagonal/>
    </border>
    <border>
      <left style="thin">
        <color indexed="64"/>
      </left>
      <right style="medium">
        <color indexed="64"/>
      </right>
      <top style="thin">
        <color indexed="8"/>
      </top>
      <bottom style="medium">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indexed="64"/>
      </right>
      <top style="thin">
        <color auto="1"/>
      </top>
      <bottom style="medium">
        <color indexed="64"/>
      </bottom>
      <diagonal/>
    </border>
    <border>
      <left/>
      <right style="medium">
        <color rgb="FF000000"/>
      </right>
      <top/>
      <bottom style="medium">
        <color indexed="64"/>
      </bottom>
      <diagonal/>
    </border>
    <border>
      <left/>
      <right/>
      <top style="thin">
        <color indexed="64"/>
      </top>
      <bottom style="thin">
        <color rgb="FF000000"/>
      </bottom>
      <diagonal/>
    </border>
    <border>
      <left style="thin">
        <color indexed="64"/>
      </left>
      <right style="thin">
        <color indexed="52"/>
      </right>
      <top style="thin">
        <color indexed="64"/>
      </top>
      <bottom style="thin">
        <color indexed="64"/>
      </bottom>
      <diagonal/>
    </border>
    <border>
      <left style="thin">
        <color indexed="52"/>
      </left>
      <right style="thin">
        <color indexed="52"/>
      </right>
      <top style="thin">
        <color indexed="64"/>
      </top>
      <bottom style="thin">
        <color indexed="64"/>
      </bottom>
      <diagonal/>
    </border>
    <border>
      <left style="thin">
        <color indexed="52"/>
      </left>
      <right/>
      <top style="thin">
        <color indexed="64"/>
      </top>
      <bottom style="thin">
        <color indexed="64"/>
      </bottom>
      <diagonal/>
    </border>
    <border>
      <left style="thin">
        <color indexed="52"/>
      </left>
      <right style="medium">
        <color indexed="64"/>
      </right>
      <top style="thin">
        <color indexed="64"/>
      </top>
      <bottom style="thin">
        <color indexed="64"/>
      </bottom>
      <diagonal/>
    </border>
    <border>
      <left style="thin">
        <color indexed="64"/>
      </left>
      <right style="thin">
        <color theme="4" tint="0.59999389629810485"/>
      </right>
      <top style="thin">
        <color indexed="64"/>
      </top>
      <bottom style="thin">
        <color theme="4" tint="0.79998168889431442"/>
      </bottom>
      <diagonal/>
    </border>
    <border>
      <left style="thin">
        <color theme="4" tint="0.59999389629810485"/>
      </left>
      <right style="thin">
        <color theme="4" tint="0.59999389629810485"/>
      </right>
      <top style="thin">
        <color indexed="64"/>
      </top>
      <bottom style="thin">
        <color theme="4" tint="0.79998168889431442"/>
      </bottom>
      <diagonal/>
    </border>
    <border>
      <left style="thin">
        <color theme="4" tint="0.59999389629810485"/>
      </left>
      <right style="medium">
        <color indexed="64"/>
      </right>
      <top style="thin">
        <color indexed="64"/>
      </top>
      <bottom style="thin">
        <color theme="4" tint="0.79998168889431442"/>
      </bottom>
      <diagonal/>
    </border>
    <border>
      <left style="thin">
        <color indexed="64"/>
      </left>
      <right style="thin">
        <color indexed="52"/>
      </right>
      <top style="thin">
        <color indexed="64"/>
      </top>
      <bottom style="medium">
        <color indexed="64"/>
      </bottom>
      <diagonal/>
    </border>
    <border>
      <left style="thin">
        <color indexed="52"/>
      </left>
      <right style="thin">
        <color indexed="52"/>
      </right>
      <top style="thin">
        <color indexed="64"/>
      </top>
      <bottom style="medium">
        <color indexed="64"/>
      </bottom>
      <diagonal/>
    </border>
    <border>
      <left style="thin">
        <color indexed="52"/>
      </left>
      <right/>
      <top style="thin">
        <color indexed="64"/>
      </top>
      <bottom style="medium">
        <color indexed="64"/>
      </bottom>
      <diagonal/>
    </border>
    <border>
      <left style="thin">
        <color indexed="52"/>
      </left>
      <right style="medium">
        <color indexed="64"/>
      </right>
      <top style="thin">
        <color indexed="64"/>
      </top>
      <bottom style="medium">
        <color indexed="64"/>
      </bottom>
      <diagonal/>
    </border>
  </borders>
  <cellStyleXfs count="67">
    <xf numFmtId="0" fontId="0" fillId="0" borderId="0"/>
    <xf numFmtId="166" fontId="32" fillId="0" borderId="0" applyFill="0" applyBorder="0" applyAlignment="0" applyProtection="0"/>
    <xf numFmtId="166" fontId="32" fillId="0" borderId="0" applyFill="0" applyBorder="0" applyAlignment="0" applyProtection="0"/>
    <xf numFmtId="166" fontId="32" fillId="0" borderId="0" applyFill="0" applyBorder="0" applyAlignment="0" applyProtection="0"/>
    <xf numFmtId="0" fontId="9"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11" fillId="0" borderId="0">
      <alignment vertical="center"/>
    </xf>
    <xf numFmtId="0" fontId="12" fillId="0" borderId="0"/>
    <xf numFmtId="0" fontId="10" fillId="0" borderId="0"/>
    <xf numFmtId="0" fontId="11" fillId="0" borderId="0"/>
    <xf numFmtId="0" fontId="48" fillId="0" borderId="0" applyNumberFormat="0" applyFill="0" applyBorder="0" applyAlignment="0" applyProtection="0">
      <alignment vertical="top"/>
      <protection locked="0"/>
    </xf>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55" fillId="0" borderId="0" applyFont="0" applyFill="0" applyBorder="0" applyAlignment="0" applyProtection="0"/>
    <xf numFmtId="0" fontId="55" fillId="0" borderId="0"/>
    <xf numFmtId="0" fontId="55" fillId="0" borderId="0"/>
    <xf numFmtId="0" fontId="55" fillId="0" borderId="0"/>
    <xf numFmtId="0" fontId="55" fillId="0" borderId="0"/>
    <xf numFmtId="0" fontId="55" fillId="0" borderId="0"/>
    <xf numFmtId="0" fontId="32" fillId="0" borderId="0"/>
    <xf numFmtId="0" fontId="32" fillId="0" borderId="0"/>
    <xf numFmtId="0" fontId="32" fillId="0" borderId="0"/>
    <xf numFmtId="0" fontId="32" fillId="0" borderId="0"/>
    <xf numFmtId="0" fontId="32" fillId="0" borderId="0"/>
    <xf numFmtId="0" fontId="55" fillId="0" borderId="0"/>
    <xf numFmtId="0" fontId="55" fillId="0" borderId="0"/>
    <xf numFmtId="0" fontId="55" fillId="0" borderId="0"/>
    <xf numFmtId="9" fontId="32" fillId="0" borderId="0" applyFont="0" applyFill="0" applyBorder="0" applyAlignment="0" applyProtection="0"/>
    <xf numFmtId="0" fontId="61" fillId="0" borderId="0"/>
    <xf numFmtId="0" fontId="8" fillId="0" borderId="0"/>
    <xf numFmtId="0" fontId="7" fillId="0" borderId="0"/>
    <xf numFmtId="0" fontId="7"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131" fillId="0" borderId="0"/>
    <xf numFmtId="0" fontId="3" fillId="0" borderId="0"/>
    <xf numFmtId="0" fontId="134" fillId="0" borderId="0"/>
    <xf numFmtId="0" fontId="2" fillId="0" borderId="0"/>
    <xf numFmtId="0" fontId="142" fillId="0" borderId="0"/>
    <xf numFmtId="0" fontId="142" fillId="0" borderId="0"/>
    <xf numFmtId="0" fontId="32" fillId="0" borderId="0"/>
    <xf numFmtId="0" fontId="32" fillId="0" borderId="0"/>
    <xf numFmtId="0" fontId="32" fillId="0" borderId="0"/>
  </cellStyleXfs>
  <cellXfs count="5333">
    <xf numFmtId="0" fontId="0" fillId="0" borderId="0" xfId="0"/>
    <xf numFmtId="0" fontId="22" fillId="0" borderId="0" xfId="0" applyFont="1"/>
    <xf numFmtId="0" fontId="22" fillId="0" borderId="0" xfId="0" applyFont="1" applyAlignment="1">
      <alignment vertical="center"/>
    </xf>
    <xf numFmtId="0" fontId="22" fillId="0" borderId="0" xfId="0" applyFont="1" applyAlignment="1">
      <alignment horizontal="left"/>
    </xf>
    <xf numFmtId="0" fontId="22" fillId="3" borderId="0" xfId="0" applyFont="1" applyFill="1"/>
    <xf numFmtId="0" fontId="18" fillId="3" borderId="0" xfId="0" applyFont="1" applyFill="1"/>
    <xf numFmtId="0" fontId="18" fillId="3" borderId="0" xfId="0" applyFont="1" applyFill="1" applyAlignment="1">
      <alignment vertical="center"/>
    </xf>
    <xf numFmtId="0" fontId="22" fillId="3" borderId="0" xfId="0" applyFont="1" applyFill="1" applyAlignment="1">
      <alignment horizontal="center" vertical="center"/>
    </xf>
    <xf numFmtId="0" fontId="22" fillId="3" borderId="0" xfId="0" applyFont="1" applyFill="1" applyAlignment="1">
      <alignment vertical="center"/>
    </xf>
    <xf numFmtId="0" fontId="22" fillId="0" borderId="0" xfId="0" applyFont="1" applyAlignment="1">
      <alignment horizontal="right"/>
    </xf>
    <xf numFmtId="0" fontId="29" fillId="0" borderId="0" xfId="0" applyFont="1"/>
    <xf numFmtId="0" fontId="0" fillId="3" borderId="0" xfId="0" applyFill="1"/>
    <xf numFmtId="0" fontId="20" fillId="3" borderId="0" xfId="0" applyFont="1" applyFill="1"/>
    <xf numFmtId="0" fontId="29" fillId="0" borderId="0" xfId="0" applyFont="1" applyAlignment="1">
      <alignment vertical="center"/>
    </xf>
    <xf numFmtId="0" fontId="13" fillId="3" borderId="0" xfId="0" applyFont="1" applyFill="1" applyAlignment="1">
      <alignment horizontal="right"/>
    </xf>
    <xf numFmtId="0" fontId="0" fillId="0" borderId="0" xfId="0" applyAlignment="1">
      <alignment vertical="center"/>
    </xf>
    <xf numFmtId="0" fontId="22" fillId="3" borderId="0" xfId="0" applyFont="1" applyFill="1" applyAlignment="1">
      <alignment horizontal="center"/>
    </xf>
    <xf numFmtId="0" fontId="26" fillId="3" borderId="0" xfId="0" applyFont="1" applyFill="1"/>
    <xf numFmtId="0" fontId="16" fillId="3" borderId="0" xfId="0" applyFont="1" applyFill="1"/>
    <xf numFmtId="0" fontId="19" fillId="3" borderId="0" xfId="0" applyFont="1" applyFill="1" applyAlignment="1">
      <alignment vertical="top"/>
    </xf>
    <xf numFmtId="0" fontId="34" fillId="0" borderId="0" xfId="0" applyFont="1"/>
    <xf numFmtId="0" fontId="13" fillId="0" borderId="0" xfId="0" applyFont="1" applyAlignment="1">
      <alignment vertical="top"/>
    </xf>
    <xf numFmtId="0" fontId="13" fillId="0" borderId="0" xfId="0" applyFont="1" applyAlignment="1">
      <alignment vertical="center"/>
    </xf>
    <xf numFmtId="0" fontId="15" fillId="0" borderId="0" xfId="0" applyFont="1"/>
    <xf numFmtId="0" fontId="16" fillId="0" borderId="0" xfId="0" applyFont="1" applyAlignment="1">
      <alignment vertical="center"/>
    </xf>
    <xf numFmtId="0" fontId="18" fillId="0" borderId="0" xfId="0" applyFont="1"/>
    <xf numFmtId="0" fontId="18" fillId="0" borderId="0" xfId="0" applyFont="1" applyAlignment="1">
      <alignment vertical="top"/>
    </xf>
    <xf numFmtId="0" fontId="13" fillId="0" borderId="0" xfId="0" applyFont="1"/>
    <xf numFmtId="0" fontId="31" fillId="0" borderId="0" xfId="0" applyFont="1"/>
    <xf numFmtId="0" fontId="18" fillId="0" borderId="0" xfId="0" applyFont="1" applyAlignment="1">
      <alignment vertical="center"/>
    </xf>
    <xf numFmtId="0" fontId="20" fillId="0" borderId="0" xfId="0" applyFont="1" applyAlignment="1">
      <alignment vertical="center"/>
    </xf>
    <xf numFmtId="0" fontId="22" fillId="0" borderId="0" xfId="0" applyFont="1" applyAlignment="1">
      <alignment horizontal="center"/>
    </xf>
    <xf numFmtId="0" fontId="26" fillId="3" borderId="0" xfId="0" applyFont="1" applyFill="1" applyAlignment="1">
      <alignment vertical="top"/>
    </xf>
    <xf numFmtId="0" fontId="26" fillId="3" borderId="0" xfId="0" applyFont="1" applyFill="1" applyAlignment="1">
      <alignment vertical="center"/>
    </xf>
    <xf numFmtId="0" fontId="0" fillId="3" borderId="0" xfId="0" applyFill="1" applyAlignment="1">
      <alignment horizontal="right" vertical="center"/>
    </xf>
    <xf numFmtId="0" fontId="13" fillId="0" borderId="0" xfId="24" applyFont="1"/>
    <xf numFmtId="0" fontId="16" fillId="0" borderId="0" xfId="24" applyFont="1" applyAlignment="1">
      <alignment vertical="center"/>
    </xf>
    <xf numFmtId="0" fontId="19" fillId="0" borderId="0" xfId="24" applyFont="1" applyAlignment="1">
      <alignment vertical="center"/>
    </xf>
    <xf numFmtId="0" fontId="0" fillId="0" borderId="0" xfId="0" applyAlignment="1">
      <alignment horizontal="center" vertical="center" wrapText="1"/>
    </xf>
    <xf numFmtId="0" fontId="14" fillId="0" borderId="0" xfId="24" applyFont="1"/>
    <xf numFmtId="0" fontId="14" fillId="2" borderId="0" xfId="24" applyFont="1" applyFill="1"/>
    <xf numFmtId="0" fontId="33" fillId="0" borderId="0" xfId="24" applyFont="1" applyAlignment="1">
      <alignment vertical="top"/>
    </xf>
    <xf numFmtId="0" fontId="33" fillId="2" borderId="0" xfId="24" applyFont="1" applyFill="1" applyAlignment="1">
      <alignment vertical="top"/>
    </xf>
    <xf numFmtId="0" fontId="33" fillId="0" borderId="0" xfId="24" applyFont="1" applyAlignment="1">
      <alignment vertical="center"/>
    </xf>
    <xf numFmtId="0" fontId="13" fillId="2" borderId="0" xfId="24" applyFont="1" applyFill="1"/>
    <xf numFmtId="0" fontId="15" fillId="2" borderId="0" xfId="24" applyFont="1" applyFill="1"/>
    <xf numFmtId="0" fontId="22" fillId="0" borderId="0" xfId="24" applyFont="1"/>
    <xf numFmtId="0" fontId="22" fillId="0" borderId="0" xfId="24" applyFont="1" applyAlignment="1">
      <alignment horizontal="center" vertical="center" wrapText="1"/>
    </xf>
    <xf numFmtId="0" fontId="22" fillId="0" borderId="0" xfId="24" applyFont="1" applyAlignment="1">
      <alignment vertical="center"/>
    </xf>
    <xf numFmtId="0" fontId="15" fillId="2" borderId="0" xfId="24" applyFont="1" applyFill="1" applyAlignment="1">
      <alignment vertical="top"/>
    </xf>
    <xf numFmtId="0" fontId="22" fillId="0" borderId="0" xfId="24" applyFont="1" applyAlignment="1">
      <alignment horizontal="justify" vertical="center"/>
    </xf>
    <xf numFmtId="0" fontId="33" fillId="0" borderId="0" xfId="0" applyFont="1" applyAlignment="1">
      <alignment vertical="top"/>
    </xf>
    <xf numFmtId="0" fontId="33" fillId="0" borderId="0" xfId="0" applyFont="1"/>
    <xf numFmtId="0" fontId="25" fillId="0" borderId="0" xfId="0" applyFont="1" applyAlignment="1">
      <alignment vertical="center" wrapText="1"/>
    </xf>
    <xf numFmtId="0" fontId="22" fillId="0" borderId="0" xfId="0" applyFont="1" applyAlignment="1">
      <alignment vertical="top"/>
    </xf>
    <xf numFmtId="0" fontId="20" fillId="0" borderId="0" xfId="0" applyFont="1"/>
    <xf numFmtId="0" fontId="16" fillId="0" borderId="0" xfId="0" applyFont="1" applyAlignment="1">
      <alignment horizontal="left" wrapText="1"/>
    </xf>
    <xf numFmtId="0" fontId="26" fillId="0" borderId="0" xfId="0" applyFont="1" applyAlignment="1">
      <alignment vertical="center"/>
    </xf>
    <xf numFmtId="0" fontId="19" fillId="0" borderId="0" xfId="0" applyFont="1" applyAlignment="1">
      <alignment horizontal="left" vertical="center" wrapText="1"/>
    </xf>
    <xf numFmtId="0" fontId="35" fillId="0" borderId="0" xfId="0" applyFont="1" applyAlignment="1">
      <alignment vertical="center" wrapText="1"/>
    </xf>
    <xf numFmtId="0" fontId="13" fillId="0" borderId="0" xfId="13" applyFont="1"/>
    <xf numFmtId="0" fontId="45" fillId="0" borderId="0" xfId="13" applyFont="1"/>
    <xf numFmtId="0" fontId="32" fillId="0" borderId="0" xfId="13"/>
    <xf numFmtId="0" fontId="26" fillId="0" borderId="0" xfId="0" applyFont="1"/>
    <xf numFmtId="0" fontId="46" fillId="0" borderId="0" xfId="0" applyFont="1"/>
    <xf numFmtId="0" fontId="33" fillId="0" borderId="0" xfId="24" applyFont="1"/>
    <xf numFmtId="0" fontId="19" fillId="3" borderId="0" xfId="0" applyFont="1" applyFill="1"/>
    <xf numFmtId="0" fontId="15" fillId="0" borderId="0" xfId="24" applyFont="1"/>
    <xf numFmtId="0" fontId="23" fillId="0" borderId="0" xfId="24" applyFont="1"/>
    <xf numFmtId="0" fontId="18" fillId="0" borderId="0" xfId="24" applyFont="1"/>
    <xf numFmtId="0" fontId="18" fillId="0" borderId="0" xfId="24" applyFont="1" applyAlignment="1">
      <alignment vertical="center"/>
    </xf>
    <xf numFmtId="0" fontId="13" fillId="0" borderId="0" xfId="24" applyFont="1" applyAlignment="1">
      <alignment vertical="center"/>
    </xf>
    <xf numFmtId="0" fontId="13" fillId="0" borderId="0" xfId="24" applyFont="1" applyAlignment="1">
      <alignment textRotation="180"/>
    </xf>
    <xf numFmtId="0" fontId="15" fillId="0" borderId="0" xfId="24" applyFont="1" applyAlignment="1">
      <alignment vertical="center"/>
    </xf>
    <xf numFmtId="0" fontId="14" fillId="0" borderId="0" xfId="0" applyFont="1" applyAlignment="1">
      <alignment vertical="center"/>
    </xf>
    <xf numFmtId="0" fontId="14" fillId="0" borderId="0" xfId="0" applyFont="1"/>
    <xf numFmtId="0" fontId="15" fillId="5" borderId="0" xfId="0" applyFont="1" applyFill="1" applyAlignment="1">
      <alignment horizontal="justify" vertical="center" wrapText="1"/>
    </xf>
    <xf numFmtId="0" fontId="19" fillId="3" borderId="0" xfId="0" applyFont="1" applyFill="1" applyAlignment="1">
      <alignment vertical="center"/>
    </xf>
    <xf numFmtId="0" fontId="25" fillId="0" borderId="0" xfId="0" applyFont="1" applyAlignment="1">
      <alignment horizontal="left" vertical="center"/>
    </xf>
    <xf numFmtId="0" fontId="35" fillId="0" borderId="0" xfId="0" applyFont="1" applyAlignment="1">
      <alignment horizontal="left" vertical="center"/>
    </xf>
    <xf numFmtId="0" fontId="33" fillId="0" borderId="0" xfId="24" applyFont="1" applyAlignment="1">
      <alignment horizontal="left" vertical="center" wrapText="1"/>
    </xf>
    <xf numFmtId="0" fontId="38" fillId="0" borderId="0" xfId="24" applyFont="1" applyAlignment="1">
      <alignment horizontal="left" wrapText="1"/>
    </xf>
    <xf numFmtId="0" fontId="38" fillId="0" borderId="0" xfId="24" applyFont="1" applyAlignment="1">
      <alignment horizontal="center" wrapText="1"/>
    </xf>
    <xf numFmtId="0" fontId="31" fillId="0" borderId="0" xfId="0" applyFont="1" applyAlignment="1">
      <alignment vertical="top"/>
    </xf>
    <xf numFmtId="0" fontId="34" fillId="0" borderId="0" xfId="0" applyFont="1" applyAlignment="1">
      <alignment horizontal="center"/>
    </xf>
    <xf numFmtId="0" fontId="20" fillId="0" borderId="0" xfId="13" applyFont="1" applyAlignment="1">
      <alignment vertical="center"/>
    </xf>
    <xf numFmtId="0" fontId="16" fillId="0" borderId="0" xfId="0" applyFont="1" applyAlignment="1">
      <alignment vertical="center" wrapText="1"/>
    </xf>
    <xf numFmtId="0" fontId="16" fillId="3" borderId="0" xfId="0" applyFont="1" applyFill="1" applyAlignment="1">
      <alignment vertical="center"/>
    </xf>
    <xf numFmtId="0" fontId="20" fillId="0" borderId="0" xfId="0" applyFont="1" applyAlignment="1">
      <alignment horizontal="left" vertical="center"/>
    </xf>
    <xf numFmtId="0" fontId="15" fillId="0" borderId="0" xfId="0" applyFont="1" applyAlignment="1">
      <alignment vertical="center" wrapText="1"/>
    </xf>
    <xf numFmtId="0" fontId="26" fillId="0" borderId="0" xfId="0" applyFont="1" applyAlignment="1">
      <alignment horizontal="left" vertical="center"/>
    </xf>
    <xf numFmtId="0" fontId="23" fillId="0" borderId="0" xfId="0" applyFont="1"/>
    <xf numFmtId="0" fontId="37" fillId="0" borderId="0" xfId="0" applyFont="1" applyAlignment="1">
      <alignment horizontal="left" readingOrder="2"/>
    </xf>
    <xf numFmtId="0" fontId="20" fillId="3" borderId="0" xfId="0" applyFont="1" applyFill="1" applyAlignment="1">
      <alignment horizontal="left"/>
    </xf>
    <xf numFmtId="0" fontId="53" fillId="0" borderId="0" xfId="0" applyFont="1"/>
    <xf numFmtId="0" fontId="54" fillId="0" borderId="0" xfId="0" applyFont="1"/>
    <xf numFmtId="0" fontId="13" fillId="0" borderId="0" xfId="0" applyFont="1" applyAlignment="1">
      <alignment horizontal="center"/>
    </xf>
    <xf numFmtId="0" fontId="15" fillId="0" borderId="0" xfId="0" applyFont="1" applyAlignment="1">
      <alignment wrapText="1"/>
    </xf>
    <xf numFmtId="0" fontId="57" fillId="0" borderId="0" xfId="0" applyFont="1"/>
    <xf numFmtId="0" fontId="36" fillId="0" borderId="0" xfId="0" applyFont="1"/>
    <xf numFmtId="0" fontId="10" fillId="0" borderId="0" xfId="0" applyFont="1" applyAlignment="1">
      <alignment horizontal="right"/>
    </xf>
    <xf numFmtId="0" fontId="10" fillId="3" borderId="0" xfId="0" applyFont="1" applyFill="1" applyAlignment="1">
      <alignment horizontal="right"/>
    </xf>
    <xf numFmtId="0" fontId="13" fillId="0" borderId="0" xfId="0" applyFont="1" applyAlignment="1">
      <alignment horizontal="right"/>
    </xf>
    <xf numFmtId="0" fontId="14" fillId="0" borderId="0" xfId="0" applyFont="1" applyAlignment="1">
      <alignment horizontal="left" vertical="center" wrapText="1"/>
    </xf>
    <xf numFmtId="0" fontId="53" fillId="0" borderId="0" xfId="24" applyFont="1"/>
    <xf numFmtId="0" fontId="54" fillId="0" borderId="0" xfId="24" applyFont="1"/>
    <xf numFmtId="0" fontId="53" fillId="0" borderId="0" xfId="24" applyFont="1" applyAlignment="1">
      <alignment wrapText="1"/>
    </xf>
    <xf numFmtId="0" fontId="70" fillId="0" borderId="0" xfId="0" applyFont="1"/>
    <xf numFmtId="0" fontId="63" fillId="0" borderId="0" xfId="0" applyFont="1"/>
    <xf numFmtId="0" fontId="63" fillId="0" borderId="0" xfId="0" applyFont="1" applyAlignment="1">
      <alignment vertical="center"/>
    </xf>
    <xf numFmtId="0" fontId="53" fillId="0" borderId="0" xfId="0" applyFont="1" applyAlignment="1">
      <alignment vertical="center" wrapText="1"/>
    </xf>
    <xf numFmtId="0" fontId="54" fillId="0" borderId="0" xfId="0" applyFont="1" applyAlignment="1">
      <alignment horizontal="left"/>
    </xf>
    <xf numFmtId="0" fontId="53" fillId="0" borderId="0" xfId="0" applyFont="1" applyAlignment="1">
      <alignment vertical="top"/>
    </xf>
    <xf numFmtId="0" fontId="64" fillId="0" borderId="0" xfId="0" applyFont="1" applyAlignment="1">
      <alignment horizontal="right"/>
    </xf>
    <xf numFmtId="0" fontId="53" fillId="0" borderId="0" xfId="0" applyFont="1" applyAlignment="1">
      <alignment vertical="center"/>
    </xf>
    <xf numFmtId="0" fontId="63" fillId="0" borderId="0" xfId="0" applyFont="1" applyAlignment="1" applyProtection="1">
      <alignment vertical="center"/>
      <protection locked="0"/>
    </xf>
    <xf numFmtId="0" fontId="54" fillId="0" borderId="0" xfId="0" applyFont="1" applyAlignment="1">
      <alignment vertical="center"/>
    </xf>
    <xf numFmtId="0" fontId="63" fillId="0" borderId="0" xfId="0" applyFont="1" applyAlignment="1">
      <alignment vertical="top"/>
    </xf>
    <xf numFmtId="0" fontId="54" fillId="0" borderId="0" xfId="0" applyFont="1" applyAlignment="1">
      <alignment vertical="top"/>
    </xf>
    <xf numFmtId="0" fontId="63" fillId="0" borderId="0" xfId="0" applyFont="1" applyAlignment="1">
      <alignment horizontal="center"/>
    </xf>
    <xf numFmtId="0" fontId="63" fillId="0" borderId="0" xfId="0" applyFont="1" applyAlignment="1">
      <alignment horizontal="left"/>
    </xf>
    <xf numFmtId="0" fontId="53" fillId="0" borderId="0" xfId="0" quotePrefix="1" applyFont="1"/>
    <xf numFmtId="0" fontId="71" fillId="0" borderId="0" xfId="0" applyFont="1" applyAlignment="1" applyProtection="1">
      <alignment horizontal="center" vertical="center"/>
      <protection locked="0"/>
    </xf>
    <xf numFmtId="167" fontId="53" fillId="0" borderId="0" xfId="0" applyNumberFormat="1" applyFont="1" applyAlignment="1">
      <alignment horizontal="center" vertical="center"/>
    </xf>
    <xf numFmtId="0" fontId="71" fillId="0" borderId="0" xfId="0" applyFont="1" applyAlignment="1">
      <alignment horizontal="center" vertical="center"/>
    </xf>
    <xf numFmtId="167" fontId="53" fillId="0" borderId="0" xfId="0" applyNumberFormat="1" applyFont="1" applyAlignment="1">
      <alignment horizontal="left" vertical="center"/>
    </xf>
    <xf numFmtId="167" fontId="54" fillId="0" borderId="0" xfId="0" applyNumberFormat="1" applyFont="1" applyAlignment="1">
      <alignment horizontal="left" vertical="top"/>
    </xf>
    <xf numFmtId="167" fontId="54" fillId="0" borderId="0" xfId="0" applyNumberFormat="1" applyFont="1" applyAlignment="1">
      <alignment horizontal="left" vertical="center"/>
    </xf>
    <xf numFmtId="0" fontId="53" fillId="0" borderId="0" xfId="0" applyFont="1" applyAlignment="1">
      <alignment horizontal="right"/>
    </xf>
    <xf numFmtId="0" fontId="54" fillId="0" borderId="0" xfId="0" applyFont="1" applyAlignment="1">
      <alignment horizontal="left" vertical="top" wrapText="1"/>
    </xf>
    <xf numFmtId="0" fontId="63" fillId="0" borderId="0" xfId="0" applyFont="1" applyProtection="1">
      <protection locked="0"/>
    </xf>
    <xf numFmtId="0" fontId="23" fillId="0" borderId="0" xfId="0" applyFont="1" applyAlignment="1">
      <alignment horizontal="center" vertical="center"/>
    </xf>
    <xf numFmtId="0" fontId="23" fillId="0" borderId="0" xfId="0" applyFont="1" applyAlignment="1">
      <alignment horizontal="center"/>
    </xf>
    <xf numFmtId="0" fontId="25" fillId="0" borderId="0" xfId="0" applyFont="1" applyAlignment="1" applyProtection="1">
      <alignment horizontal="center" vertical="center"/>
      <protection locked="0"/>
    </xf>
    <xf numFmtId="0" fontId="53" fillId="3" borderId="0" xfId="0" applyFont="1" applyFill="1" applyAlignment="1">
      <alignment horizontal="left"/>
    </xf>
    <xf numFmtId="0" fontId="53" fillId="3" borderId="0" xfId="0" applyFont="1" applyFill="1"/>
    <xf numFmtId="0" fontId="53" fillId="3" borderId="0" xfId="0" applyFont="1" applyFill="1" applyAlignment="1">
      <alignment vertical="center"/>
    </xf>
    <xf numFmtId="0" fontId="63" fillId="3" borderId="0" xfId="0" applyFont="1" applyFill="1"/>
    <xf numFmtId="0" fontId="63" fillId="3" borderId="0" xfId="0" applyFont="1" applyFill="1" applyAlignment="1">
      <alignment horizontal="left" vertical="center"/>
    </xf>
    <xf numFmtId="0" fontId="54" fillId="3" borderId="0" xfId="0" applyFont="1" applyFill="1"/>
    <xf numFmtId="0" fontId="53" fillId="3" borderId="0" xfId="0" applyFont="1" applyFill="1" applyAlignment="1">
      <alignment vertical="top"/>
    </xf>
    <xf numFmtId="0" fontId="63" fillId="3" borderId="0" xfId="0" applyFont="1" applyFill="1" applyAlignment="1">
      <alignment horizontal="left"/>
    </xf>
    <xf numFmtId="2" fontId="53" fillId="3" borderId="0" xfId="0" applyNumberFormat="1" applyFont="1" applyFill="1" applyAlignment="1">
      <alignment horizontal="left"/>
    </xf>
    <xf numFmtId="0" fontId="54" fillId="3" borderId="0" xfId="0" applyFont="1" applyFill="1" applyAlignment="1">
      <alignment horizontal="left"/>
    </xf>
    <xf numFmtId="0" fontId="54" fillId="3" borderId="0" xfId="0" applyFont="1" applyFill="1" applyAlignment="1">
      <alignment vertical="top"/>
    </xf>
    <xf numFmtId="0" fontId="54" fillId="3" borderId="0" xfId="0" applyFont="1" applyFill="1" applyAlignment="1">
      <alignment vertical="center"/>
    </xf>
    <xf numFmtId="0" fontId="63" fillId="3" borderId="0" xfId="0" applyFont="1" applyFill="1" applyAlignment="1">
      <alignment horizontal="right"/>
    </xf>
    <xf numFmtId="0" fontId="64" fillId="3" borderId="0" xfId="0" applyFont="1" applyFill="1"/>
    <xf numFmtId="0" fontId="63" fillId="3" borderId="0" xfId="0" applyFont="1" applyFill="1" applyAlignment="1">
      <alignment horizontal="center"/>
    </xf>
    <xf numFmtId="0" fontId="63" fillId="3" borderId="0" xfId="0" applyFont="1" applyFill="1" applyAlignment="1">
      <alignment vertical="top"/>
    </xf>
    <xf numFmtId="0" fontId="63" fillId="3" borderId="0" xfId="0" applyFont="1" applyFill="1" applyAlignment="1">
      <alignment vertical="top" wrapText="1"/>
    </xf>
    <xf numFmtId="0" fontId="53" fillId="3" borderId="0" xfId="0" applyFont="1" applyFill="1" applyAlignment="1">
      <alignment horizontal="right" vertical="center"/>
    </xf>
    <xf numFmtId="0" fontId="64" fillId="3" borderId="0" xfId="0" applyFont="1" applyFill="1" applyAlignment="1">
      <alignment vertical="center"/>
    </xf>
    <xf numFmtId="0" fontId="53" fillId="0" borderId="0" xfId="0" applyFont="1" applyAlignment="1">
      <alignment wrapText="1"/>
    </xf>
    <xf numFmtId="0" fontId="54" fillId="0" borderId="0" xfId="0" applyFont="1" applyAlignment="1">
      <alignment horizontal="left" vertical="center"/>
    </xf>
    <xf numFmtId="0" fontId="25" fillId="0" borderId="0" xfId="0" applyFont="1" applyAlignment="1">
      <alignment vertical="center"/>
    </xf>
    <xf numFmtId="0" fontId="75" fillId="0" borderId="0" xfId="0" applyFont="1"/>
    <xf numFmtId="0" fontId="10" fillId="0" borderId="0" xfId="24" applyFont="1" applyAlignment="1">
      <alignment horizontal="center" vertical="center"/>
    </xf>
    <xf numFmtId="0" fontId="68" fillId="0" borderId="0" xfId="0" applyFont="1" applyAlignment="1">
      <alignment vertical="center" wrapText="1"/>
    </xf>
    <xf numFmtId="0" fontId="25" fillId="7" borderId="0" xfId="24" applyFont="1" applyFill="1" applyAlignment="1">
      <alignment horizontal="center" vertical="center"/>
    </xf>
    <xf numFmtId="0" fontId="14" fillId="0" borderId="0" xfId="24" applyFont="1" applyAlignment="1">
      <alignment vertical="top"/>
    </xf>
    <xf numFmtId="0" fontId="13" fillId="0" borderId="9" xfId="24" applyFont="1" applyBorder="1"/>
    <xf numFmtId="0" fontId="22" fillId="0" borderId="0" xfId="24" applyFont="1" applyAlignment="1">
      <alignment horizontal="justify" wrapText="1"/>
    </xf>
    <xf numFmtId="3" fontId="11" fillId="0" borderId="0" xfId="0" applyNumberFormat="1" applyFont="1" applyAlignment="1">
      <alignment horizontal="right" vertical="center"/>
    </xf>
    <xf numFmtId="0" fontId="53" fillId="0" borderId="0" xfId="0" applyFont="1" applyAlignment="1">
      <alignment horizontal="center" vertical="top"/>
    </xf>
    <xf numFmtId="0" fontId="15" fillId="0" borderId="0" xfId="0" applyFont="1" applyAlignment="1">
      <alignment vertical="center"/>
    </xf>
    <xf numFmtId="0" fontId="63" fillId="3" borderId="0" xfId="0" applyFont="1" applyFill="1" applyAlignment="1">
      <alignment wrapText="1"/>
    </xf>
    <xf numFmtId="0" fontId="54" fillId="3" borderId="0" xfId="0" applyFont="1" applyFill="1" applyAlignment="1">
      <alignment horizontal="left" vertical="top" wrapText="1"/>
    </xf>
    <xf numFmtId="0" fontId="53" fillId="3" borderId="0" xfId="0" applyFont="1" applyFill="1" applyAlignment="1">
      <alignment horizontal="left" vertical="center"/>
    </xf>
    <xf numFmtId="0" fontId="63" fillId="3" borderId="0" xfId="0" applyFont="1" applyFill="1" applyAlignment="1">
      <alignment vertical="center"/>
    </xf>
    <xf numFmtId="0" fontId="63" fillId="0" borderId="0" xfId="0" applyFont="1" applyAlignment="1">
      <alignment horizontal="right"/>
    </xf>
    <xf numFmtId="0" fontId="54" fillId="3" borderId="0" xfId="0" applyFont="1" applyFill="1" applyAlignment="1">
      <alignment horizontal="left" vertical="top"/>
    </xf>
    <xf numFmtId="0" fontId="25" fillId="0" borderId="0" xfId="0" applyFont="1"/>
    <xf numFmtId="0" fontId="35" fillId="0" borderId="0" xfId="0" applyFont="1"/>
    <xf numFmtId="0" fontId="53" fillId="3" borderId="0" xfId="0" quotePrefix="1" applyFont="1" applyFill="1"/>
    <xf numFmtId="0" fontId="13" fillId="7" borderId="0" xfId="24" applyFont="1" applyFill="1"/>
    <xf numFmtId="0" fontId="53" fillId="8" borderId="0" xfId="24" applyFont="1" applyFill="1" applyAlignment="1">
      <alignment horizontal="center" vertical="center" wrapText="1"/>
    </xf>
    <xf numFmtId="0" fontId="19" fillId="3" borderId="0" xfId="0" applyFont="1" applyFill="1" applyAlignment="1">
      <alignment horizontal="left" vertical="center"/>
    </xf>
    <xf numFmtId="0" fontId="16" fillId="0" borderId="0" xfId="0" applyFont="1" applyAlignment="1">
      <alignment horizontal="left"/>
    </xf>
    <xf numFmtId="0" fontId="14" fillId="3" borderId="0" xfId="0" applyFont="1" applyFill="1" applyAlignment="1">
      <alignment wrapText="1"/>
    </xf>
    <xf numFmtId="0" fontId="53" fillId="3" borderId="0" xfId="0" quotePrefix="1" applyFont="1" applyFill="1" applyAlignment="1">
      <alignment vertical="center"/>
    </xf>
    <xf numFmtId="0" fontId="18" fillId="0" borderId="0" xfId="0" applyFont="1" applyAlignment="1">
      <alignment horizontal="left"/>
    </xf>
    <xf numFmtId="0" fontId="26" fillId="0" borderId="0" xfId="0" applyFont="1" applyAlignment="1">
      <alignment vertical="top"/>
    </xf>
    <xf numFmtId="0" fontId="0" fillId="0" borderId="0" xfId="0" applyAlignment="1">
      <alignment horizontal="right" vertical="center"/>
    </xf>
    <xf numFmtId="0" fontId="53" fillId="0" borderId="0" xfId="0" applyFont="1" applyAlignment="1">
      <alignment horizontal="center" wrapText="1"/>
    </xf>
    <xf numFmtId="0" fontId="48" fillId="0" borderId="0" xfId="25" applyFill="1" applyBorder="1" applyAlignment="1" applyProtection="1">
      <alignment vertical="center" wrapText="1"/>
    </xf>
    <xf numFmtId="0" fontId="83" fillId="0" borderId="0" xfId="0" applyFont="1" applyAlignment="1">
      <alignment horizontal="center"/>
    </xf>
    <xf numFmtId="0" fontId="53" fillId="3" borderId="0" xfId="0" applyFont="1" applyFill="1" applyAlignment="1">
      <alignment horizontal="left" vertical="top"/>
    </xf>
    <xf numFmtId="0" fontId="16" fillId="0" borderId="0" xfId="0" applyFont="1" applyAlignment="1">
      <alignment horizontal="left" vertical="center"/>
    </xf>
    <xf numFmtId="0" fontId="19" fillId="0" borderId="0" xfId="0" applyFont="1" applyAlignment="1">
      <alignment horizontal="left" vertical="center"/>
    </xf>
    <xf numFmtId="0" fontId="90" fillId="0" borderId="0" xfId="0" applyFont="1"/>
    <xf numFmtId="0" fontId="91" fillId="0" borderId="0" xfId="0" applyFont="1" applyAlignment="1">
      <alignment vertical="top"/>
    </xf>
    <xf numFmtId="0" fontId="16" fillId="0" borderId="0" xfId="0" applyFont="1"/>
    <xf numFmtId="0" fontId="19" fillId="0" borderId="0" xfId="0" applyFont="1"/>
    <xf numFmtId="0" fontId="72" fillId="0" borderId="0" xfId="0" applyFont="1" applyAlignment="1">
      <alignment horizontal="left"/>
    </xf>
    <xf numFmtId="0" fontId="74" fillId="0" borderId="0" xfId="0" applyFont="1" applyAlignment="1">
      <alignment horizontal="left"/>
    </xf>
    <xf numFmtId="0" fontId="74" fillId="0" borderId="0" xfId="0" applyFont="1" applyAlignment="1">
      <alignment horizontal="center"/>
    </xf>
    <xf numFmtId="0" fontId="35" fillId="0" borderId="0" xfId="0" applyFont="1" applyAlignment="1">
      <alignment vertical="center"/>
    </xf>
    <xf numFmtId="0" fontId="93" fillId="0" borderId="0" xfId="0" applyFont="1"/>
    <xf numFmtId="1" fontId="16" fillId="0" borderId="0" xfId="13" applyNumberFormat="1" applyFont="1"/>
    <xf numFmtId="0" fontId="22" fillId="0" borderId="0" xfId="13" applyFont="1"/>
    <xf numFmtId="0" fontId="32" fillId="0" borderId="0" xfId="13" applyAlignment="1">
      <alignment horizontal="center" vertical="center"/>
    </xf>
    <xf numFmtId="0" fontId="93" fillId="3" borderId="0" xfId="0" applyFont="1" applyFill="1"/>
    <xf numFmtId="0" fontId="5" fillId="0" borderId="0" xfId="13" applyFont="1"/>
    <xf numFmtId="0" fontId="88" fillId="0" borderId="0" xfId="53" applyFont="1" applyAlignment="1">
      <alignment horizontal="left" indent="1" readingOrder="2"/>
    </xf>
    <xf numFmtId="0" fontId="89" fillId="0" borderId="0" xfId="53" applyFont="1" applyAlignment="1">
      <alignment horizontal="left" indent="1" readingOrder="2"/>
    </xf>
    <xf numFmtId="0" fontId="5" fillId="0" borderId="0" xfId="53"/>
    <xf numFmtId="0" fontId="5" fillId="3" borderId="0" xfId="53" applyFill="1"/>
    <xf numFmtId="0" fontId="20" fillId="0" borderId="0" xfId="53" applyFont="1" applyAlignment="1">
      <alignment horizontal="left" vertical="center"/>
    </xf>
    <xf numFmtId="0" fontId="5" fillId="3" borderId="0" xfId="53" applyFill="1" applyAlignment="1">
      <alignment horizontal="left"/>
    </xf>
    <xf numFmtId="0" fontId="26" fillId="3" borderId="0" xfId="53" applyFont="1" applyFill="1" applyAlignment="1">
      <alignment vertical="center"/>
    </xf>
    <xf numFmtId="0" fontId="5" fillId="3" borderId="0" xfId="53" applyFill="1" applyAlignment="1">
      <alignment horizontal="right" vertical="center"/>
    </xf>
    <xf numFmtId="0" fontId="20" fillId="0" borderId="0" xfId="53" applyFont="1" applyAlignment="1">
      <alignment vertical="center"/>
    </xf>
    <xf numFmtId="0" fontId="37" fillId="0" borderId="0" xfId="53" applyFont="1" applyAlignment="1">
      <alignment horizontal="left" readingOrder="2"/>
    </xf>
    <xf numFmtId="0" fontId="22" fillId="3" borderId="0" xfId="53" applyFont="1" applyFill="1"/>
    <xf numFmtId="0" fontId="18" fillId="0" borderId="0" xfId="53" applyFont="1" applyAlignment="1">
      <alignment horizontal="left" vertical="center"/>
    </xf>
    <xf numFmtId="0" fontId="15" fillId="0" borderId="0" xfId="53" applyFont="1" applyAlignment="1">
      <alignment vertical="center"/>
    </xf>
    <xf numFmtId="0" fontId="99" fillId="0" borderId="0" xfId="53" applyFont="1" applyAlignment="1">
      <alignment horizontal="left" readingOrder="2"/>
    </xf>
    <xf numFmtId="0" fontId="22" fillId="0" borderId="0" xfId="53" applyFont="1"/>
    <xf numFmtId="0" fontId="22" fillId="3" borderId="0" xfId="53" applyFont="1" applyFill="1" applyAlignment="1">
      <alignment horizontal="left"/>
    </xf>
    <xf numFmtId="0" fontId="18" fillId="3" borderId="0" xfId="53" applyFont="1" applyFill="1" applyAlignment="1">
      <alignment vertical="center"/>
    </xf>
    <xf numFmtId="0" fontId="22" fillId="3" borderId="0" xfId="53" applyFont="1" applyFill="1" applyAlignment="1">
      <alignment horizontal="right" vertical="center"/>
    </xf>
    <xf numFmtId="0" fontId="14" fillId="0" borderId="0" xfId="53" applyFont="1" applyAlignment="1">
      <alignment horizontal="left" vertical="center"/>
    </xf>
    <xf numFmtId="0" fontId="33" fillId="0" borderId="0" xfId="53" applyFont="1" applyAlignment="1">
      <alignment horizontal="left" vertical="center"/>
    </xf>
    <xf numFmtId="0" fontId="101" fillId="0" borderId="0" xfId="53" applyFont="1"/>
    <xf numFmtId="0" fontId="100" fillId="0" borderId="0" xfId="53" applyFont="1"/>
    <xf numFmtId="0" fontId="26" fillId="0" borderId="0" xfId="53" applyFont="1" applyAlignment="1">
      <alignment vertical="center"/>
    </xf>
    <xf numFmtId="0" fontId="18" fillId="0" borderId="0" xfId="53" applyFont="1" applyAlignment="1">
      <alignment vertical="center"/>
    </xf>
    <xf numFmtId="0" fontId="15" fillId="0" borderId="0" xfId="53" applyFont="1"/>
    <xf numFmtId="0" fontId="18" fillId="0" borderId="0" xfId="53" applyFont="1"/>
    <xf numFmtId="0" fontId="15" fillId="0" borderId="21" xfId="53" applyFont="1" applyBorder="1" applyAlignment="1">
      <alignment horizontal="left" vertical="center" wrapText="1"/>
    </xf>
    <xf numFmtId="0" fontId="104" fillId="0" borderId="0" xfId="53" applyFont="1"/>
    <xf numFmtId="0" fontId="29" fillId="0" borderId="0" xfId="13" applyFont="1"/>
    <xf numFmtId="0" fontId="15" fillId="10" borderId="0" xfId="53" applyFont="1" applyFill="1"/>
    <xf numFmtId="0" fontId="99" fillId="10" borderId="0" xfId="53" applyFont="1" applyFill="1" applyAlignment="1">
      <alignment horizontal="left" readingOrder="2"/>
    </xf>
    <xf numFmtId="0" fontId="22" fillId="10" borderId="0" xfId="53" applyFont="1" applyFill="1"/>
    <xf numFmtId="0" fontId="22" fillId="11" borderId="0" xfId="53" applyFont="1" applyFill="1" applyAlignment="1">
      <alignment horizontal="left"/>
    </xf>
    <xf numFmtId="0" fontId="18" fillId="11" borderId="0" xfId="53" applyFont="1" applyFill="1"/>
    <xf numFmtId="0" fontId="5" fillId="10" borderId="0" xfId="53" applyFill="1"/>
    <xf numFmtId="0" fontId="15" fillId="10" borderId="0" xfId="53" applyFont="1" applyFill="1" applyAlignment="1">
      <alignment horizontal="left" vertical="center"/>
    </xf>
    <xf numFmtId="0" fontId="15" fillId="10" borderId="0" xfId="53" applyFont="1" applyFill="1" applyAlignment="1">
      <alignment vertical="center"/>
    </xf>
    <xf numFmtId="0" fontId="18" fillId="11" borderId="0" xfId="53" applyFont="1" applyFill="1" applyAlignment="1">
      <alignment vertical="center"/>
    </xf>
    <xf numFmtId="0" fontId="18" fillId="10" borderId="0" xfId="53" applyFont="1" applyFill="1" applyAlignment="1">
      <alignment horizontal="left" vertical="center"/>
    </xf>
    <xf numFmtId="0" fontId="18" fillId="10" borderId="0" xfId="53" applyFont="1" applyFill="1" applyAlignment="1">
      <alignment horizontal="left"/>
    </xf>
    <xf numFmtId="0" fontId="53" fillId="0" borderId="0" xfId="0" applyFont="1" applyAlignment="1" applyProtection="1">
      <alignment horizontal="center" vertical="center"/>
      <protection locked="0"/>
    </xf>
    <xf numFmtId="0" fontId="54" fillId="0" borderId="0" xfId="0" applyFont="1" applyAlignment="1">
      <alignment horizontal="left" vertical="top"/>
    </xf>
    <xf numFmtId="0" fontId="107" fillId="0" borderId="0" xfId="0" applyFont="1"/>
    <xf numFmtId="0" fontId="20" fillId="0" borderId="0" xfId="0" applyFont="1" applyAlignment="1" applyProtection="1">
      <alignment horizontal="center" vertical="center"/>
      <protection locked="0"/>
    </xf>
    <xf numFmtId="0" fontId="105" fillId="0" borderId="0" xfId="0" applyFont="1"/>
    <xf numFmtId="0" fontId="106" fillId="0" borderId="0" xfId="0" applyFont="1"/>
    <xf numFmtId="0" fontId="105" fillId="0" borderId="0" xfId="0" applyFont="1" applyAlignment="1">
      <alignment vertical="center"/>
    </xf>
    <xf numFmtId="0" fontId="18" fillId="0" borderId="0" xfId="0" applyFont="1" applyAlignment="1">
      <alignment horizontal="center" wrapText="1"/>
    </xf>
    <xf numFmtId="0" fontId="34" fillId="0" borderId="5" xfId="0" applyFont="1" applyBorder="1" applyAlignment="1">
      <alignment horizontal="center"/>
    </xf>
    <xf numFmtId="167" fontId="54" fillId="0" borderId="0" xfId="0" applyNumberFormat="1" applyFont="1" applyAlignment="1">
      <alignment horizontal="center" vertical="center"/>
    </xf>
    <xf numFmtId="0" fontId="108" fillId="0" borderId="0" xfId="0" applyFont="1"/>
    <xf numFmtId="0" fontId="109" fillId="0" borderId="0" xfId="0" applyFont="1" applyAlignment="1" applyProtection="1">
      <alignment horizontal="center" vertical="center"/>
      <protection locked="0"/>
    </xf>
    <xf numFmtId="0" fontId="35" fillId="0" borderId="0" xfId="0" applyFont="1" applyAlignment="1" applyProtection="1">
      <alignment horizontal="center" vertical="center"/>
      <protection locked="0"/>
    </xf>
    <xf numFmtId="0" fontId="110" fillId="0" borderId="0" xfId="0" applyFont="1"/>
    <xf numFmtId="0" fontId="109" fillId="0" borderId="0" xfId="0" applyFont="1" applyAlignment="1">
      <alignment horizontal="center" vertical="center"/>
    </xf>
    <xf numFmtId="0" fontId="35" fillId="0" borderId="0" xfId="0" applyFont="1" applyAlignment="1">
      <alignment horizontal="center" vertical="center"/>
    </xf>
    <xf numFmtId="167" fontId="54" fillId="0" borderId="0" xfId="0" applyNumberFormat="1" applyFont="1" applyAlignment="1">
      <alignment horizontal="center" vertical="top"/>
    </xf>
    <xf numFmtId="0" fontId="108" fillId="0" borderId="0" xfId="0" applyFont="1" applyAlignment="1">
      <alignment vertical="top"/>
    </xf>
    <xf numFmtId="0" fontId="109" fillId="0" borderId="0" xfId="0" applyFont="1" applyAlignment="1" applyProtection="1">
      <alignment horizontal="center" vertical="top"/>
      <protection locked="0"/>
    </xf>
    <xf numFmtId="0" fontId="111" fillId="0" borderId="0" xfId="0" applyFont="1" applyAlignment="1">
      <alignment vertical="top"/>
    </xf>
    <xf numFmtId="0" fontId="35" fillId="0" borderId="0" xfId="0" applyFont="1" applyAlignment="1" applyProtection="1">
      <alignment vertical="center"/>
      <protection locked="0"/>
    </xf>
    <xf numFmtId="3" fontId="11" fillId="0" borderId="0" xfId="0" applyNumberFormat="1" applyFont="1" applyAlignment="1">
      <alignment horizontal="center" vertical="center"/>
    </xf>
    <xf numFmtId="3" fontId="11" fillId="0" borderId="0" xfId="0" applyNumberFormat="1" applyFont="1" applyAlignment="1">
      <alignment horizontal="right" vertical="center" wrapText="1"/>
    </xf>
    <xf numFmtId="0" fontId="53" fillId="14" borderId="4" xfId="24" applyFont="1" applyFill="1" applyBorder="1"/>
    <xf numFmtId="0" fontId="53" fillId="14" borderId="0" xfId="24" applyFont="1" applyFill="1"/>
    <xf numFmtId="0" fontId="14" fillId="14" borderId="1" xfId="0" applyFont="1" applyFill="1" applyBorder="1" applyAlignment="1">
      <alignment wrapText="1"/>
    </xf>
    <xf numFmtId="0" fontId="53" fillId="14" borderId="4" xfId="24" applyFont="1" applyFill="1" applyBorder="1" applyAlignment="1">
      <alignment horizontal="center" vertical="center" wrapText="1"/>
    </xf>
    <xf numFmtId="0" fontId="53" fillId="14" borderId="0" xfId="24" applyFont="1" applyFill="1" applyAlignment="1">
      <alignment horizontal="center" vertical="center" wrapText="1"/>
    </xf>
    <xf numFmtId="0" fontId="14" fillId="14" borderId="1" xfId="0" applyFont="1" applyFill="1" applyBorder="1" applyAlignment="1">
      <alignment vertical="top" wrapText="1"/>
    </xf>
    <xf numFmtId="0" fontId="53" fillId="14" borderId="4" xfId="24" applyFont="1" applyFill="1" applyBorder="1" applyAlignment="1">
      <alignment vertical="center"/>
    </xf>
    <xf numFmtId="0" fontId="53" fillId="14" borderId="0" xfId="24" applyFont="1" applyFill="1" applyAlignment="1">
      <alignment vertical="center"/>
    </xf>
    <xf numFmtId="0" fontId="53" fillId="14" borderId="0" xfId="0" applyFont="1" applyFill="1" applyAlignment="1">
      <alignment horizontal="left" vertical="center" wrapText="1"/>
    </xf>
    <xf numFmtId="0" fontId="14" fillId="14" borderId="1" xfId="0" applyFont="1" applyFill="1" applyBorder="1" applyAlignment="1">
      <alignment horizontal="left" vertical="center" wrapText="1"/>
    </xf>
    <xf numFmtId="0" fontId="14" fillId="13" borderId="1" xfId="0" applyFont="1" applyFill="1" applyBorder="1" applyAlignment="1">
      <alignment vertical="center" wrapText="1"/>
    </xf>
    <xf numFmtId="0" fontId="63" fillId="13" borderId="0" xfId="0" applyFont="1" applyFill="1"/>
    <xf numFmtId="0" fontId="13" fillId="13" borderId="1" xfId="0" applyFont="1" applyFill="1" applyBorder="1"/>
    <xf numFmtId="0" fontId="53" fillId="14" borderId="0" xfId="24" applyFont="1" applyFill="1" applyAlignment="1">
      <alignment vertical="top"/>
    </xf>
    <xf numFmtId="0" fontId="14" fillId="14" borderId="1" xfId="0" applyFont="1" applyFill="1" applyBorder="1"/>
    <xf numFmtId="0" fontId="54" fillId="14" borderId="0" xfId="0" applyFont="1" applyFill="1"/>
    <xf numFmtId="0" fontId="63" fillId="14" borderId="0" xfId="0" applyFont="1" applyFill="1"/>
    <xf numFmtId="0" fontId="33" fillId="14" borderId="1" xfId="24" applyFont="1" applyFill="1" applyBorder="1" applyAlignment="1">
      <alignment vertical="top"/>
    </xf>
    <xf numFmtId="0" fontId="63" fillId="14" borderId="4" xfId="24" applyFont="1" applyFill="1" applyBorder="1"/>
    <xf numFmtId="0" fontId="63" fillId="14" borderId="0" xfId="24" applyFont="1" applyFill="1"/>
    <xf numFmtId="0" fontId="14" fillId="14" borderId="0" xfId="0" applyFont="1" applyFill="1"/>
    <xf numFmtId="0" fontId="13" fillId="14" borderId="0" xfId="0" applyFont="1" applyFill="1"/>
    <xf numFmtId="0" fontId="13" fillId="14" borderId="1" xfId="24" applyFont="1" applyFill="1" applyBorder="1"/>
    <xf numFmtId="0" fontId="63" fillId="14" borderId="4" xfId="24" applyFont="1" applyFill="1" applyBorder="1" applyAlignment="1">
      <alignment horizontal="justify" wrapText="1"/>
    </xf>
    <xf numFmtId="0" fontId="54" fillId="14" borderId="0" xfId="24" applyFont="1" applyFill="1" applyAlignment="1">
      <alignment horizontal="justify" wrapText="1"/>
    </xf>
    <xf numFmtId="0" fontId="54" fillId="14" borderId="1" xfId="0" applyFont="1" applyFill="1" applyBorder="1"/>
    <xf numFmtId="0" fontId="63" fillId="14" borderId="4" xfId="24" applyFont="1" applyFill="1" applyBorder="1" applyAlignment="1">
      <alignment horizontal="justify" vertical="center"/>
    </xf>
    <xf numFmtId="0" fontId="54" fillId="14" borderId="0" xfId="24" applyFont="1" applyFill="1" applyAlignment="1">
      <alignment horizontal="justify" vertical="center"/>
    </xf>
    <xf numFmtId="0" fontId="54" fillId="14" borderId="0" xfId="0" applyFont="1" applyFill="1" applyAlignment="1">
      <alignment vertical="top"/>
    </xf>
    <xf numFmtId="0" fontId="54" fillId="14" borderId="1" xfId="0" applyFont="1" applyFill="1" applyBorder="1" applyAlignment="1">
      <alignment vertical="top"/>
    </xf>
    <xf numFmtId="0" fontId="54" fillId="14" borderId="0" xfId="24" applyFont="1" applyFill="1" applyAlignment="1">
      <alignment horizontal="left"/>
    </xf>
    <xf numFmtId="0" fontId="54" fillId="14" borderId="1" xfId="0" applyFont="1" applyFill="1" applyBorder="1" applyAlignment="1">
      <alignment wrapText="1"/>
    </xf>
    <xf numFmtId="0" fontId="63" fillId="14" borderId="4" xfId="24" applyFont="1" applyFill="1" applyBorder="1" applyAlignment="1">
      <alignment vertical="center"/>
    </xf>
    <xf numFmtId="0" fontId="54" fillId="14" borderId="0" xfId="24" applyFont="1" applyFill="1" applyAlignment="1">
      <alignment vertical="center"/>
    </xf>
    <xf numFmtId="0" fontId="54" fillId="14" borderId="0" xfId="24" applyFont="1" applyFill="1"/>
    <xf numFmtId="0" fontId="54" fillId="14" borderId="0" xfId="0" applyFont="1" applyFill="1" applyAlignment="1">
      <alignment vertical="center" wrapText="1"/>
    </xf>
    <xf numFmtId="0" fontId="54" fillId="14" borderId="1" xfId="0" applyFont="1" applyFill="1" applyBorder="1" applyAlignment="1">
      <alignment vertical="center" wrapText="1"/>
    </xf>
    <xf numFmtId="0" fontId="53" fillId="14" borderId="0" xfId="0" applyFont="1" applyFill="1"/>
    <xf numFmtId="0" fontId="54" fillId="14" borderId="1" xfId="24" applyFont="1" applyFill="1" applyBorder="1" applyAlignment="1">
      <alignment vertical="center"/>
    </xf>
    <xf numFmtId="0" fontId="13" fillId="14" borderId="4" xfId="24" applyFont="1" applyFill="1" applyBorder="1"/>
    <xf numFmtId="0" fontId="13" fillId="14" borderId="0" xfId="24" applyFont="1" applyFill="1"/>
    <xf numFmtId="0" fontId="63" fillId="14" borderId="1" xfId="24" applyFont="1" applyFill="1" applyBorder="1"/>
    <xf numFmtId="0" fontId="14" fillId="14" borderId="0" xfId="24" applyFont="1" applyFill="1"/>
    <xf numFmtId="0" fontId="15" fillId="14" borderId="0" xfId="24" applyFont="1" applyFill="1"/>
    <xf numFmtId="0" fontId="13" fillId="13" borderId="0" xfId="24" applyFont="1" applyFill="1"/>
    <xf numFmtId="0" fontId="14" fillId="14" borderId="0" xfId="24" applyFont="1" applyFill="1" applyAlignment="1">
      <alignment vertical="top"/>
    </xf>
    <xf numFmtId="0" fontId="33" fillId="14" borderId="0" xfId="24" applyFont="1" applyFill="1"/>
    <xf numFmtId="0" fontId="18" fillId="14" borderId="0" xfId="24" applyFont="1" applyFill="1" applyAlignment="1">
      <alignment vertical="top"/>
    </xf>
    <xf numFmtId="0" fontId="22" fillId="13" borderId="0" xfId="0" applyFont="1" applyFill="1"/>
    <xf numFmtId="0" fontId="22" fillId="3" borderId="0" xfId="0" applyFont="1" applyFill="1" applyAlignment="1">
      <alignment horizontal="left" vertical="center" textRotation="180" wrapText="1"/>
    </xf>
    <xf numFmtId="0" fontId="16" fillId="0" borderId="0" xfId="0" applyFont="1" applyAlignment="1">
      <alignment horizontal="center" vertical="top" wrapText="1"/>
    </xf>
    <xf numFmtId="0" fontId="15" fillId="0" borderId="0" xfId="0" applyFont="1" applyAlignment="1">
      <alignment horizontal="center"/>
    </xf>
    <xf numFmtId="0" fontId="18" fillId="3" borderId="0" xfId="0" applyFont="1" applyFill="1" applyAlignment="1">
      <alignment horizontal="left" vertical="center" textRotation="180" wrapText="1"/>
    </xf>
    <xf numFmtId="0" fontId="15" fillId="0" borderId="0" xfId="0" applyFont="1" applyAlignment="1">
      <alignment horizontal="center" wrapText="1"/>
    </xf>
    <xf numFmtId="0" fontId="18" fillId="0" borderId="0" xfId="0" applyFont="1" applyAlignment="1">
      <alignment horizontal="center" vertical="center"/>
    </xf>
    <xf numFmtId="0" fontId="35" fillId="3" borderId="0" xfId="0" applyFont="1" applyFill="1" applyAlignment="1">
      <alignment vertical="center" wrapText="1"/>
    </xf>
    <xf numFmtId="3" fontId="14" fillId="0" borderId="0" xfId="0" applyNumberFormat="1" applyFont="1" applyAlignment="1" applyProtection="1">
      <alignment horizontal="right" vertical="center" wrapText="1"/>
      <protection locked="0"/>
    </xf>
    <xf numFmtId="3" fontId="13" fillId="0" borderId="0" xfId="0" applyNumberFormat="1" applyFont="1" applyAlignment="1" applyProtection="1">
      <alignment horizontal="right" vertical="center" wrapText="1"/>
      <protection locked="0"/>
    </xf>
    <xf numFmtId="3" fontId="14" fillId="0" borderId="0" xfId="0" applyNumberFormat="1" applyFont="1" applyAlignment="1" applyProtection="1">
      <alignment horizontal="right" vertical="center"/>
      <protection locked="0"/>
    </xf>
    <xf numFmtId="3" fontId="11" fillId="0" borderId="0" xfId="0" applyNumberFormat="1" applyFont="1" applyAlignment="1">
      <alignment horizontal="center" vertical="center" wrapText="1"/>
    </xf>
    <xf numFmtId="3" fontId="14" fillId="0" borderId="0" xfId="0" applyNumberFormat="1" applyFont="1" applyAlignment="1" applyProtection="1">
      <alignment horizontal="center" vertical="center" wrapText="1"/>
      <protection locked="0"/>
    </xf>
    <xf numFmtId="0" fontId="22" fillId="3" borderId="0" xfId="0" applyFont="1" applyFill="1" applyAlignment="1">
      <alignment horizontal="center" vertical="center" textRotation="180" wrapText="1"/>
    </xf>
    <xf numFmtId="0" fontId="22" fillId="0" borderId="0" xfId="0" applyFont="1" applyAlignment="1">
      <alignment horizontal="center" vertical="center"/>
    </xf>
    <xf numFmtId="0" fontId="11" fillId="0" borderId="0" xfId="0" applyFont="1" applyAlignment="1">
      <alignment horizontal="center" vertical="center" textRotation="180" wrapText="1"/>
    </xf>
    <xf numFmtId="3" fontId="14" fillId="0" borderId="0" xfId="0" applyNumberFormat="1" applyFont="1" applyAlignment="1" applyProtection="1">
      <alignment horizontal="center" vertical="center"/>
      <protection locked="0"/>
    </xf>
    <xf numFmtId="3" fontId="13" fillId="0" borderId="0" xfId="0" applyNumberFormat="1" applyFont="1" applyAlignment="1" applyProtection="1">
      <alignment horizontal="center" vertical="center"/>
      <protection locked="0"/>
    </xf>
    <xf numFmtId="3" fontId="15" fillId="0" borderId="0" xfId="0" applyNumberFormat="1" applyFont="1" applyAlignment="1">
      <alignment horizontal="center" vertical="center" wrapText="1"/>
    </xf>
    <xf numFmtId="3" fontId="18" fillId="0" borderId="0" xfId="0" applyNumberFormat="1" applyFont="1" applyAlignment="1">
      <alignment horizontal="center" vertical="top" wrapText="1"/>
    </xf>
    <xf numFmtId="3" fontId="15" fillId="0" borderId="0" xfId="0" applyNumberFormat="1" applyFont="1" applyAlignment="1">
      <alignment horizontal="center" vertical="center"/>
    </xf>
    <xf numFmtId="0" fontId="22" fillId="14" borderId="0" xfId="0" applyFont="1" applyFill="1"/>
    <xf numFmtId="0" fontId="15" fillId="14" borderId="0" xfId="0" applyFont="1" applyFill="1" applyAlignment="1">
      <alignment horizontal="left" vertical="center"/>
    </xf>
    <xf numFmtId="0" fontId="18" fillId="14" borderId="0" xfId="0" applyFont="1" applyFill="1" applyAlignment="1">
      <alignment horizontal="left" vertical="center"/>
    </xf>
    <xf numFmtId="3" fontId="10" fillId="0" borderId="0" xfId="0" applyNumberFormat="1" applyFont="1" applyAlignment="1">
      <alignment horizontal="center" vertical="center" wrapText="1"/>
    </xf>
    <xf numFmtId="0" fontId="22" fillId="3" borderId="0" xfId="13" applyFont="1" applyFill="1" applyAlignment="1">
      <alignment horizontal="center"/>
    </xf>
    <xf numFmtId="0" fontId="22" fillId="3" borderId="0" xfId="13" applyFont="1" applyFill="1" applyAlignment="1">
      <alignment horizontal="center" vertical="center"/>
    </xf>
    <xf numFmtId="0" fontId="53" fillId="0" borderId="0" xfId="0" quotePrefix="1" applyFont="1" applyAlignment="1">
      <alignment horizontal="center"/>
    </xf>
    <xf numFmtId="0" fontId="26" fillId="0" borderId="0" xfId="0" applyFont="1" applyAlignment="1">
      <alignment horizontal="left" vertical="top"/>
    </xf>
    <xf numFmtId="0" fontId="88" fillId="0" borderId="0" xfId="0" applyFont="1" applyAlignment="1">
      <alignment horizontal="left" indent="1" readingOrder="2"/>
    </xf>
    <xf numFmtId="0" fontId="89" fillId="0" borderId="0" xfId="0" applyFont="1" applyAlignment="1">
      <alignment horizontal="left" indent="1" readingOrder="2"/>
    </xf>
    <xf numFmtId="0" fontId="63" fillId="0" borderId="0" xfId="0" applyFont="1" applyAlignment="1">
      <alignment horizontal="right" vertical="center"/>
    </xf>
    <xf numFmtId="168" fontId="63" fillId="0" borderId="0" xfId="0" applyNumberFormat="1" applyFont="1" applyAlignment="1" applyProtection="1">
      <alignment horizontal="justify" vertical="center" wrapText="1"/>
      <protection locked="0"/>
    </xf>
    <xf numFmtId="168" fontId="63" fillId="0" borderId="0" xfId="0" applyNumberFormat="1" applyFont="1" applyAlignment="1">
      <alignment horizontal="justify" vertical="center" wrapText="1"/>
    </xf>
    <xf numFmtId="0" fontId="74" fillId="0" borderId="0" xfId="0" applyFont="1" applyAlignment="1">
      <alignment horizontal="left" readingOrder="2"/>
    </xf>
    <xf numFmtId="0" fontId="119" fillId="0" borderId="0" xfId="0" applyFont="1" applyAlignment="1">
      <alignment vertical="center"/>
    </xf>
    <xf numFmtId="168" fontId="14" fillId="0" borderId="0" xfId="1" applyNumberFormat="1" applyFont="1" applyFill="1" applyBorder="1" applyAlignment="1" applyProtection="1">
      <alignment horizontal="left" vertical="center"/>
    </xf>
    <xf numFmtId="0" fontId="16" fillId="0" borderId="0" xfId="0" applyFont="1" applyAlignment="1" applyProtection="1">
      <alignment horizontal="center" vertical="center"/>
      <protection locked="0"/>
    </xf>
    <xf numFmtId="0" fontId="10" fillId="0" borderId="0" xfId="0" applyFont="1" applyAlignment="1" applyProtection="1">
      <alignment horizontal="center" vertical="center"/>
      <protection locked="0"/>
    </xf>
    <xf numFmtId="0" fontId="53" fillId="0" borderId="0" xfId="0" applyFont="1" applyAlignment="1">
      <alignment horizontal="left" vertical="center" indent="1"/>
    </xf>
    <xf numFmtId="0" fontId="15" fillId="0" borderId="0" xfId="0" applyFont="1" applyAlignment="1">
      <alignment horizontal="center" vertical="center" wrapText="1"/>
    </xf>
    <xf numFmtId="0" fontId="119" fillId="0" borderId="0" xfId="0" applyFont="1"/>
    <xf numFmtId="0" fontId="53" fillId="3" borderId="0" xfId="0" applyFont="1" applyFill="1" applyAlignment="1">
      <alignment vertical="center" wrapText="1"/>
    </xf>
    <xf numFmtId="3" fontId="63" fillId="3" borderId="0" xfId="0" applyNumberFormat="1" applyFont="1" applyFill="1" applyAlignment="1" applyProtection="1">
      <alignment vertical="center"/>
      <protection locked="0"/>
    </xf>
    <xf numFmtId="0" fontId="63" fillId="3" borderId="0" xfId="0" applyFont="1" applyFill="1" applyAlignment="1">
      <alignment horizontal="left" vertical="top"/>
    </xf>
    <xf numFmtId="0" fontId="119" fillId="0" borderId="0" xfId="0" applyFont="1" applyAlignment="1">
      <alignment vertical="top"/>
    </xf>
    <xf numFmtId="3" fontId="63" fillId="3" borderId="0" xfId="0" applyNumberFormat="1" applyFont="1" applyFill="1" applyAlignment="1" applyProtection="1">
      <alignment vertical="center" wrapText="1"/>
      <protection locked="0"/>
    </xf>
    <xf numFmtId="0" fontId="54" fillId="0" borderId="0" xfId="0" applyFont="1" applyAlignment="1">
      <alignment vertical="center" wrapText="1"/>
    </xf>
    <xf numFmtId="0" fontId="63" fillId="3" borderId="0" xfId="0" applyFont="1" applyFill="1" applyAlignment="1">
      <alignment horizontal="right" vertical="center"/>
    </xf>
    <xf numFmtId="168" fontId="63" fillId="3" borderId="0" xfId="1" applyNumberFormat="1" applyFont="1" applyFill="1" applyBorder="1" applyAlignment="1" applyProtection="1">
      <alignment vertical="center"/>
    </xf>
    <xf numFmtId="3" fontId="53" fillId="3" borderId="0" xfId="0" quotePrefix="1" applyNumberFormat="1" applyFont="1" applyFill="1" applyProtection="1">
      <protection locked="0"/>
    </xf>
    <xf numFmtId="0" fontId="63" fillId="3" borderId="0" xfId="0" applyFont="1" applyFill="1" applyAlignment="1">
      <alignment horizontal="left" wrapText="1"/>
    </xf>
    <xf numFmtId="3" fontId="63" fillId="3" borderId="0" xfId="1" applyNumberFormat="1" applyFont="1" applyFill="1" applyBorder="1" applyAlignment="1" applyProtection="1">
      <alignment vertical="center"/>
    </xf>
    <xf numFmtId="167" fontId="53" fillId="3" borderId="0" xfId="0" applyNumberFormat="1" applyFont="1" applyFill="1" applyAlignment="1">
      <alignment horizontal="left"/>
    </xf>
    <xf numFmtId="0" fontId="53" fillId="3" borderId="0" xfId="0" applyFont="1" applyFill="1" applyAlignment="1">
      <alignment horizontal="left" wrapText="1"/>
    </xf>
    <xf numFmtId="0" fontId="53" fillId="3" borderId="0" xfId="0" applyFont="1" applyFill="1" applyAlignment="1">
      <alignment wrapText="1"/>
    </xf>
    <xf numFmtId="2" fontId="53" fillId="3" borderId="0" xfId="0" applyNumberFormat="1" applyFont="1" applyFill="1" applyAlignment="1">
      <alignment horizontal="left" vertical="center"/>
    </xf>
    <xf numFmtId="3" fontId="63" fillId="0" borderId="0" xfId="0" applyNumberFormat="1" applyFont="1" applyAlignment="1">
      <alignment horizontal="center"/>
    </xf>
    <xf numFmtId="168" fontId="63" fillId="3" borderId="0" xfId="1" applyNumberFormat="1" applyFont="1" applyFill="1" applyBorder="1" applyAlignment="1" applyProtection="1">
      <alignment vertical="center"/>
      <protection locked="0"/>
    </xf>
    <xf numFmtId="0" fontId="120" fillId="3" borderId="0" xfId="0" applyFont="1" applyFill="1" applyAlignment="1">
      <alignment horizontal="left"/>
    </xf>
    <xf numFmtId="0" fontId="120" fillId="0" borderId="0" xfId="0" applyFont="1"/>
    <xf numFmtId="0" fontId="121" fillId="0" borderId="0" xfId="0" applyFont="1" applyAlignment="1">
      <alignment vertical="center"/>
    </xf>
    <xf numFmtId="3" fontId="120" fillId="3" borderId="0" xfId="0" applyNumberFormat="1" applyFont="1" applyFill="1" applyAlignment="1" applyProtection="1">
      <alignment vertical="center"/>
      <protection locked="0"/>
    </xf>
    <xf numFmtId="0" fontId="120" fillId="3" borderId="0" xfId="0" applyFont="1" applyFill="1"/>
    <xf numFmtId="0" fontId="64" fillId="3" borderId="0" xfId="0" applyFont="1" applyFill="1" applyAlignment="1">
      <alignment horizontal="right"/>
    </xf>
    <xf numFmtId="0" fontId="123" fillId="0" borderId="0" xfId="0" applyFont="1"/>
    <xf numFmtId="3" fontId="119" fillId="0" borderId="0" xfId="0" applyNumberFormat="1" applyFont="1"/>
    <xf numFmtId="3" fontId="119" fillId="0" borderId="0" xfId="0" applyNumberFormat="1" applyFont="1" applyAlignment="1">
      <alignment horizontal="left"/>
    </xf>
    <xf numFmtId="0" fontId="64" fillId="3" borderId="0" xfId="0" applyFont="1" applyFill="1" applyAlignment="1">
      <alignment horizontal="center" vertical="center"/>
    </xf>
    <xf numFmtId="0" fontId="124" fillId="0" borderId="0" xfId="0" applyFont="1"/>
    <xf numFmtId="168" fontId="63" fillId="3" borderId="0" xfId="0" applyNumberFormat="1" applyFont="1" applyFill="1" applyAlignment="1">
      <alignment horizontal="right"/>
    </xf>
    <xf numFmtId="168" fontId="63" fillId="3" borderId="0" xfId="0" applyNumberFormat="1" applyFont="1" applyFill="1" applyAlignment="1" applyProtection="1">
      <alignment vertical="center"/>
      <protection locked="0"/>
    </xf>
    <xf numFmtId="0" fontId="121" fillId="3" borderId="0" xfId="0" applyFont="1" applyFill="1" applyAlignment="1">
      <alignment horizontal="left"/>
    </xf>
    <xf numFmtId="0" fontId="122" fillId="3" borderId="0" xfId="0" applyFont="1" applyFill="1" applyAlignment="1" applyProtection="1">
      <alignment vertical="center"/>
      <protection locked="0"/>
    </xf>
    <xf numFmtId="0" fontId="120" fillId="3" borderId="0" xfId="0" applyFont="1" applyFill="1" applyAlignment="1">
      <alignment horizontal="right"/>
    </xf>
    <xf numFmtId="0" fontId="63" fillId="0" borderId="0" xfId="0" applyFont="1" applyAlignment="1">
      <alignment horizontal="right" vertical="top"/>
    </xf>
    <xf numFmtId="3" fontId="63" fillId="3" borderId="0" xfId="0" applyNumberFormat="1" applyFont="1" applyFill="1" applyAlignment="1" applyProtection="1">
      <alignment horizontal="center" vertical="center" wrapText="1"/>
      <protection locked="0"/>
    </xf>
    <xf numFmtId="168" fontId="64" fillId="3" borderId="0" xfId="0" applyNumberFormat="1" applyFont="1" applyFill="1" applyAlignment="1">
      <alignment horizontal="right"/>
    </xf>
    <xf numFmtId="168" fontId="53" fillId="3" borderId="0" xfId="0" applyNumberFormat="1" applyFont="1" applyFill="1" applyProtection="1">
      <protection locked="0"/>
    </xf>
    <xf numFmtId="3" fontId="53" fillId="3" borderId="0" xfId="0" applyNumberFormat="1" applyFont="1" applyFill="1" applyAlignment="1" applyProtection="1">
      <alignment horizontal="center"/>
      <protection locked="0"/>
    </xf>
    <xf numFmtId="168" fontId="120" fillId="3" borderId="0" xfId="0" applyNumberFormat="1" applyFont="1" applyFill="1" applyAlignment="1" applyProtection="1">
      <alignment horizontal="right" vertical="center"/>
      <protection locked="0"/>
    </xf>
    <xf numFmtId="0" fontId="119" fillId="0" borderId="0" xfId="0" applyFont="1" applyAlignment="1">
      <alignment horizontal="right"/>
    </xf>
    <xf numFmtId="168" fontId="63" fillId="3" borderId="0" xfId="0" applyNumberFormat="1" applyFont="1" applyFill="1" applyAlignment="1" applyProtection="1">
      <alignment horizontal="right" vertical="center"/>
      <protection locked="0"/>
    </xf>
    <xf numFmtId="0" fontId="123" fillId="0" borderId="0" xfId="0" applyFont="1" applyAlignment="1">
      <alignment horizontal="left"/>
    </xf>
    <xf numFmtId="0" fontId="125" fillId="0" borderId="0" xfId="0" applyFont="1"/>
    <xf numFmtId="0" fontId="120" fillId="3" borderId="0" xfId="0" applyFont="1" applyFill="1" applyAlignment="1">
      <alignment horizontal="center"/>
    </xf>
    <xf numFmtId="3" fontId="53" fillId="3" borderId="0" xfId="0" applyNumberFormat="1" applyFont="1" applyFill="1" applyAlignment="1" applyProtection="1">
      <alignment vertical="center"/>
      <protection locked="0"/>
    </xf>
    <xf numFmtId="168" fontId="63" fillId="3" borderId="0" xfId="0" applyNumberFormat="1" applyFont="1" applyFill="1" applyAlignment="1">
      <alignment horizontal="justify" wrapText="1"/>
    </xf>
    <xf numFmtId="168" fontId="64" fillId="3" borderId="0" xfId="0" applyNumberFormat="1" applyFont="1" applyFill="1" applyAlignment="1">
      <alignment horizontal="justify" wrapText="1"/>
    </xf>
    <xf numFmtId="0" fontId="121" fillId="3" borderId="0" xfId="0" applyFont="1" applyFill="1" applyProtection="1">
      <protection locked="0"/>
    </xf>
    <xf numFmtId="0" fontId="120" fillId="3" borderId="0" xfId="0" applyFont="1" applyFill="1" applyProtection="1">
      <protection locked="0"/>
    </xf>
    <xf numFmtId="0" fontId="126" fillId="0" borderId="0" xfId="0" applyFont="1"/>
    <xf numFmtId="168" fontId="64" fillId="3" borderId="0" xfId="0" applyNumberFormat="1" applyFont="1" applyFill="1" applyAlignment="1">
      <alignment horizontal="justify" vertical="center" wrapText="1"/>
    </xf>
    <xf numFmtId="168" fontId="63" fillId="3" borderId="0" xfId="0" applyNumberFormat="1" applyFont="1" applyFill="1" applyAlignment="1" applyProtection="1">
      <alignment horizontal="justify" vertical="center" wrapText="1"/>
      <protection locked="0"/>
    </xf>
    <xf numFmtId="3" fontId="63" fillId="3" borderId="0" xfId="0" applyNumberFormat="1" applyFont="1" applyFill="1" applyAlignment="1" applyProtection="1">
      <alignment horizontal="center"/>
      <protection locked="0"/>
    </xf>
    <xf numFmtId="3" fontId="63" fillId="3" borderId="0" xfId="0" applyNumberFormat="1" applyFont="1" applyFill="1" applyAlignment="1" applyProtection="1">
      <alignment horizontal="right"/>
      <protection locked="0"/>
    </xf>
    <xf numFmtId="0" fontId="63" fillId="0" borderId="0" xfId="0" applyFont="1" applyAlignment="1">
      <alignment vertical="center" wrapText="1"/>
    </xf>
    <xf numFmtId="166" fontId="63" fillId="0" borderId="0" xfId="1" applyFont="1" applyBorder="1" applyAlignment="1" applyProtection="1">
      <alignment horizontal="justify" vertical="center" wrapText="1"/>
    </xf>
    <xf numFmtId="166" fontId="63" fillId="3" borderId="0" xfId="1" applyFont="1" applyFill="1" applyBorder="1" applyAlignment="1" applyProtection="1">
      <alignment vertical="center" wrapText="1"/>
    </xf>
    <xf numFmtId="166" fontId="63" fillId="0" borderId="0" xfId="1" applyFont="1" applyBorder="1" applyAlignment="1" applyProtection="1">
      <alignment vertical="center"/>
    </xf>
    <xf numFmtId="166" fontId="63" fillId="0" borderId="0" xfId="1" applyFont="1" applyBorder="1" applyProtection="1"/>
    <xf numFmtId="166" fontId="63" fillId="3" borderId="0" xfId="1" applyFont="1" applyFill="1" applyBorder="1" applyAlignment="1" applyProtection="1">
      <alignment horizontal="justify" vertical="center" wrapText="1"/>
    </xf>
    <xf numFmtId="0" fontId="63" fillId="3" borderId="0" xfId="0" applyFont="1" applyFill="1" applyAlignment="1">
      <alignment horizontal="justify" vertical="top" wrapText="1"/>
    </xf>
    <xf numFmtId="166" fontId="63" fillId="3" borderId="0" xfId="1" applyFont="1" applyFill="1" applyBorder="1" applyProtection="1"/>
    <xf numFmtId="166" fontId="63" fillId="0" borderId="0" xfId="1" applyFont="1" applyBorder="1" applyAlignment="1" applyProtection="1">
      <alignment horizontal="center" vertical="center" wrapText="1"/>
      <protection locked="0"/>
    </xf>
    <xf numFmtId="166" fontId="63" fillId="3" borderId="0" xfId="1" applyFont="1" applyFill="1" applyBorder="1" applyAlignment="1" applyProtection="1">
      <alignment horizontal="center" vertical="center"/>
    </xf>
    <xf numFmtId="166" fontId="63" fillId="0" borderId="0" xfId="1" applyFont="1" applyBorder="1" applyAlignment="1" applyProtection="1">
      <alignment horizontal="justify" vertical="center" wrapText="1"/>
      <protection locked="0"/>
    </xf>
    <xf numFmtId="166" fontId="63" fillId="3" borderId="0" xfId="1" applyFont="1" applyFill="1" applyBorder="1" applyAlignment="1" applyProtection="1">
      <alignment vertical="center"/>
    </xf>
    <xf numFmtId="166" fontId="63" fillId="0" borderId="0" xfId="1" applyFont="1" applyBorder="1" applyAlignment="1" applyProtection="1">
      <alignment horizontal="center"/>
      <protection locked="0"/>
    </xf>
    <xf numFmtId="166" fontId="63" fillId="3" borderId="0" xfId="1" applyFont="1" applyFill="1" applyBorder="1" applyAlignment="1" applyProtection="1"/>
    <xf numFmtId="166" fontId="63" fillId="0" borderId="0" xfId="1" applyFont="1" applyBorder="1" applyAlignment="1" applyProtection="1"/>
    <xf numFmtId="3" fontId="25" fillId="3" borderId="0" xfId="0" applyNumberFormat="1" applyFont="1" applyFill="1" applyAlignment="1" applyProtection="1">
      <alignment horizontal="center" vertical="center"/>
      <protection locked="0"/>
    </xf>
    <xf numFmtId="0" fontId="53" fillId="3" borderId="0" xfId="0" applyFont="1" applyFill="1" applyProtection="1">
      <protection locked="0"/>
    </xf>
    <xf numFmtId="0" fontId="63" fillId="3" borderId="0" xfId="0" applyFont="1" applyFill="1" applyAlignment="1">
      <alignment horizontal="center" vertical="center"/>
    </xf>
    <xf numFmtId="0" fontId="63" fillId="3" borderId="0" xfId="0" applyFont="1" applyFill="1" applyAlignment="1">
      <alignment horizontal="left" vertical="center" wrapText="1"/>
    </xf>
    <xf numFmtId="167" fontId="53" fillId="0" borderId="0" xfId="0" applyNumberFormat="1" applyFont="1" applyAlignment="1">
      <alignment horizontal="left"/>
    </xf>
    <xf numFmtId="0" fontId="63" fillId="3" borderId="0" xfId="0" applyFont="1" applyFill="1" applyAlignment="1" applyProtection="1">
      <alignment vertical="center"/>
      <protection locked="0"/>
    </xf>
    <xf numFmtId="168" fontId="53" fillId="3" borderId="0" xfId="1" applyNumberFormat="1" applyFont="1" applyFill="1" applyBorder="1" applyAlignment="1" applyProtection="1">
      <alignment vertical="center"/>
    </xf>
    <xf numFmtId="0" fontId="50" fillId="0" borderId="0" xfId="0" applyFont="1" applyAlignment="1">
      <alignment horizontal="left" vertical="center" readingOrder="2"/>
    </xf>
    <xf numFmtId="0" fontId="51" fillId="0" borderId="0" xfId="0" applyFont="1" applyAlignment="1">
      <alignment horizontal="left" vertical="center" readingOrder="2"/>
    </xf>
    <xf numFmtId="14" fontId="13" fillId="0" borderId="0" xfId="0" applyNumberFormat="1" applyFont="1" applyAlignment="1">
      <alignment horizontal="center"/>
    </xf>
    <xf numFmtId="3" fontId="63" fillId="0" borderId="0" xfId="0" applyNumberFormat="1" applyFont="1" applyAlignment="1" applyProtection="1">
      <alignment horizontal="right" vertical="center"/>
      <protection locked="0"/>
    </xf>
    <xf numFmtId="167" fontId="53" fillId="3" borderId="0" xfId="0" quotePrefix="1" applyNumberFormat="1" applyFont="1" applyFill="1" applyAlignment="1">
      <alignment horizontal="left" vertical="center"/>
    </xf>
    <xf numFmtId="0" fontId="16" fillId="3" borderId="0" xfId="0" quotePrefix="1" applyFont="1" applyFill="1" applyAlignment="1">
      <alignment horizontal="center" vertical="center"/>
    </xf>
    <xf numFmtId="0" fontId="22" fillId="0" borderId="0" xfId="0" applyFont="1" applyAlignment="1">
      <alignment horizontal="left" vertical="center"/>
    </xf>
    <xf numFmtId="0" fontId="37" fillId="0" borderId="0" xfId="0" applyFont="1" applyAlignment="1">
      <alignment horizontal="left" vertical="center" readingOrder="2"/>
    </xf>
    <xf numFmtId="0" fontId="23" fillId="0" borderId="0" xfId="0" applyFont="1" applyAlignment="1">
      <alignment horizontal="left" vertical="center"/>
    </xf>
    <xf numFmtId="0" fontId="0" fillId="0" borderId="0" xfId="0" applyAlignment="1">
      <alignment horizontal="left" vertical="center"/>
    </xf>
    <xf numFmtId="164" fontId="63" fillId="0" borderId="0" xfId="0" applyNumberFormat="1" applyFont="1" applyAlignment="1">
      <alignment horizontal="justify" vertical="center" wrapText="1"/>
    </xf>
    <xf numFmtId="168" fontId="63" fillId="0" borderId="0" xfId="0" applyNumberFormat="1" applyFont="1" applyAlignment="1">
      <alignment horizontal="right" vertical="center" wrapText="1"/>
    </xf>
    <xf numFmtId="164" fontId="63" fillId="0" borderId="0" xfId="1" applyNumberFormat="1" applyFont="1" applyBorder="1" applyAlignment="1">
      <alignment horizontal="justify" vertical="center" wrapText="1"/>
    </xf>
    <xf numFmtId="0" fontId="63" fillId="0" borderId="0" xfId="0" applyFont="1" applyAlignment="1">
      <alignment horizontal="center" vertical="top"/>
    </xf>
    <xf numFmtId="0" fontId="53" fillId="0" borderId="0" xfId="0" quotePrefix="1" applyFont="1" applyAlignment="1">
      <alignment vertical="center"/>
    </xf>
    <xf numFmtId="0" fontId="54" fillId="0" borderId="0" xfId="0" applyFont="1" applyAlignment="1">
      <alignment horizontal="right"/>
    </xf>
    <xf numFmtId="0" fontId="64" fillId="0" borderId="0" xfId="0" applyFont="1"/>
    <xf numFmtId="0" fontId="53" fillId="0" borderId="0" xfId="0" applyFont="1" applyAlignment="1">
      <alignment horizontal="right" indent="1"/>
    </xf>
    <xf numFmtId="0" fontId="64" fillId="0" borderId="0" xfId="0" applyFont="1" applyAlignment="1">
      <alignment horizontal="left"/>
    </xf>
    <xf numFmtId="0" fontId="64" fillId="0" borderId="0" xfId="0" applyFont="1" applyAlignment="1">
      <alignment vertical="center"/>
    </xf>
    <xf numFmtId="0" fontId="0" fillId="0" borderId="0" xfId="0" applyAlignment="1">
      <alignment horizontal="center" vertical="center"/>
    </xf>
    <xf numFmtId="0" fontId="53" fillId="0" borderId="0" xfId="0" applyFont="1" applyAlignment="1">
      <alignment horizontal="justify" vertical="center"/>
    </xf>
    <xf numFmtId="0" fontId="72" fillId="0" borderId="0" xfId="0" applyFont="1" applyAlignment="1">
      <alignment horizontal="center" readingOrder="2"/>
    </xf>
    <xf numFmtId="0" fontId="15" fillId="0" borderId="0" xfId="0" applyFont="1" applyAlignment="1">
      <alignment horizontal="left"/>
    </xf>
    <xf numFmtId="164" fontId="53" fillId="3" borderId="0" xfId="0" applyNumberFormat="1" applyFont="1" applyFill="1" applyAlignment="1">
      <alignment vertical="center"/>
    </xf>
    <xf numFmtId="0" fontId="14" fillId="0" borderId="0" xfId="58" applyFont="1" applyAlignment="1">
      <alignment vertical="center"/>
    </xf>
    <xf numFmtId="0" fontId="131" fillId="0" borderId="0" xfId="58"/>
    <xf numFmtId="0" fontId="33" fillId="0" borderId="0" xfId="58" applyFont="1"/>
    <xf numFmtId="0" fontId="14" fillId="0" borderId="0" xfId="24" applyFont="1" applyAlignment="1">
      <alignment horizontal="justify"/>
    </xf>
    <xf numFmtId="0" fontId="15" fillId="3" borderId="0" xfId="24" applyFont="1" applyFill="1" applyAlignment="1">
      <alignment horizontal="center" vertical="center" wrapText="1"/>
    </xf>
    <xf numFmtId="0" fontId="18" fillId="0" borderId="0" xfId="58" applyFont="1" applyAlignment="1">
      <alignment horizontal="center" vertical="top"/>
    </xf>
    <xf numFmtId="0" fontId="18" fillId="0" borderId="0" xfId="58" applyFont="1" applyAlignment="1">
      <alignment horizontal="left" vertical="top"/>
    </xf>
    <xf numFmtId="0" fontId="18" fillId="0" borderId="0" xfId="58" applyFont="1" applyAlignment="1">
      <alignment horizontal="center" vertical="center" wrapText="1"/>
    </xf>
    <xf numFmtId="0" fontId="33" fillId="0" borderId="0" xfId="58" applyFont="1" applyAlignment="1">
      <alignment vertical="top"/>
    </xf>
    <xf numFmtId="0" fontId="13" fillId="0" borderId="0" xfId="58" applyFont="1"/>
    <xf numFmtId="0" fontId="53" fillId="3" borderId="0" xfId="0" applyFont="1" applyFill="1" applyAlignment="1" applyProtection="1">
      <alignment horizontal="left"/>
      <protection locked="0"/>
    </xf>
    <xf numFmtId="0" fontId="63" fillId="3" borderId="43" xfId="0" applyFont="1" applyFill="1" applyBorder="1"/>
    <xf numFmtId="0" fontId="121" fillId="3" borderId="0" xfId="0" applyFont="1" applyFill="1" applyAlignment="1">
      <alignment vertical="top"/>
    </xf>
    <xf numFmtId="0" fontId="122" fillId="3" borderId="0" xfId="0" applyFont="1" applyFill="1" applyAlignment="1">
      <alignment horizontal="left" vertical="top"/>
    </xf>
    <xf numFmtId="0" fontId="120" fillId="0" borderId="0" xfId="0" applyFont="1" applyAlignment="1">
      <alignment vertical="center"/>
    </xf>
    <xf numFmtId="0" fontId="135" fillId="0" borderId="0" xfId="0" applyFont="1" applyAlignment="1">
      <alignment vertical="center"/>
    </xf>
    <xf numFmtId="0" fontId="136" fillId="0" borderId="0" xfId="0" applyFont="1" applyAlignment="1">
      <alignment vertical="center"/>
    </xf>
    <xf numFmtId="0" fontId="138" fillId="0" borderId="0" xfId="0" applyFont="1"/>
    <xf numFmtId="0" fontId="135" fillId="0" borderId="0" xfId="0" applyFont="1" applyAlignment="1">
      <alignment horizontal="left"/>
    </xf>
    <xf numFmtId="0" fontId="136" fillId="0" borderId="0" xfId="0" applyFont="1"/>
    <xf numFmtId="0" fontId="137" fillId="0" borderId="0" xfId="0" applyFont="1" applyAlignment="1">
      <alignment horizontal="left" vertical="top"/>
    </xf>
    <xf numFmtId="0" fontId="136" fillId="0" borderId="0" xfId="0" applyFont="1" applyAlignment="1">
      <alignment vertical="top"/>
    </xf>
    <xf numFmtId="0" fontId="63" fillId="3" borderId="0" xfId="0" quotePrefix="1" applyFont="1" applyFill="1"/>
    <xf numFmtId="168" fontId="63" fillId="3" borderId="0" xfId="0" applyNumberFormat="1" applyFont="1" applyFill="1" applyAlignment="1">
      <alignment horizontal="right" vertical="center"/>
    </xf>
    <xf numFmtId="3" fontId="53" fillId="3" borderId="0" xfId="0" quotePrefix="1" applyNumberFormat="1" applyFont="1" applyFill="1" applyAlignment="1" applyProtection="1">
      <alignment wrapText="1"/>
      <protection locked="0"/>
    </xf>
    <xf numFmtId="0" fontId="53" fillId="3" borderId="0" xfId="0" quotePrefix="1" applyFont="1" applyFill="1" applyAlignment="1">
      <alignment horizontal="left"/>
    </xf>
    <xf numFmtId="2" fontId="53" fillId="3" borderId="0" xfId="0" quotePrefix="1" applyNumberFormat="1" applyFont="1" applyFill="1" applyAlignment="1">
      <alignment horizontal="left"/>
    </xf>
    <xf numFmtId="0" fontId="120" fillId="0" borderId="0" xfId="0" applyFont="1" applyAlignment="1">
      <alignment horizontal="left" vertical="justify" wrapText="1" indent="1"/>
    </xf>
    <xf numFmtId="0" fontId="53" fillId="0" borderId="0" xfId="0" quotePrefix="1" applyFont="1" applyAlignment="1">
      <alignment horizontal="right" vertical="top"/>
    </xf>
    <xf numFmtId="0" fontId="120" fillId="0" borderId="0" xfId="0" applyFont="1" applyAlignment="1">
      <alignment horizontal="center" vertical="center" wrapText="1"/>
    </xf>
    <xf numFmtId="0" fontId="76" fillId="0" borderId="0" xfId="0" applyFont="1" applyAlignment="1">
      <alignment horizontal="left"/>
    </xf>
    <xf numFmtId="0" fontId="77" fillId="0" borderId="0" xfId="0" applyFont="1" applyAlignment="1">
      <alignment horizontal="left" vertical="top"/>
    </xf>
    <xf numFmtId="0" fontId="53" fillId="0" borderId="44" xfId="0" applyFont="1" applyBorder="1" applyAlignment="1">
      <alignment horizontal="center"/>
    </xf>
    <xf numFmtId="0" fontId="15" fillId="0" borderId="44" xfId="0" applyFont="1" applyBorder="1" applyAlignment="1">
      <alignment horizontal="center"/>
    </xf>
    <xf numFmtId="0" fontId="24" fillId="0" borderId="0" xfId="0" applyFont="1"/>
    <xf numFmtId="0" fontId="22" fillId="0" borderId="44" xfId="0" applyFont="1" applyBorder="1"/>
    <xf numFmtId="0" fontId="22" fillId="0" borderId="0" xfId="0" quotePrefix="1" applyFont="1"/>
    <xf numFmtId="0" fontId="15" fillId="0" borderId="44" xfId="0" applyFont="1" applyBorder="1" applyAlignment="1">
      <alignment vertical="center"/>
    </xf>
    <xf numFmtId="0" fontId="25" fillId="0" borderId="44" xfId="0" applyFont="1" applyBorder="1" applyAlignment="1">
      <alignment vertical="center"/>
    </xf>
    <xf numFmtId="0" fontId="160" fillId="0" borderId="0" xfId="0" applyFont="1"/>
    <xf numFmtId="0" fontId="22" fillId="0" borderId="0" xfId="0" applyFont="1" applyAlignment="1">
      <alignment wrapText="1"/>
    </xf>
    <xf numFmtId="168" fontId="25" fillId="0" borderId="0" xfId="1" applyNumberFormat="1" applyFont="1" applyFill="1" applyBorder="1" applyAlignment="1" applyProtection="1">
      <alignment horizontal="center" vertical="center" wrapText="1"/>
      <protection locked="0"/>
    </xf>
    <xf numFmtId="0" fontId="22" fillId="0" borderId="44" xfId="0" applyFont="1" applyBorder="1" applyAlignment="1">
      <alignment wrapText="1"/>
    </xf>
    <xf numFmtId="0" fontId="53" fillId="0" borderId="0" xfId="0" applyFont="1" applyAlignment="1">
      <alignment vertical="top" wrapText="1"/>
    </xf>
    <xf numFmtId="0" fontId="11" fillId="3" borderId="0" xfId="13" applyFont="1" applyFill="1" applyAlignment="1">
      <alignment vertical="center" textRotation="180" wrapText="1"/>
    </xf>
    <xf numFmtId="0" fontId="114" fillId="3" borderId="0" xfId="13" applyFont="1" applyFill="1" applyAlignment="1">
      <alignment vertical="center" textRotation="180" wrapText="1"/>
    </xf>
    <xf numFmtId="0" fontId="1" fillId="3" borderId="0" xfId="13" applyFont="1" applyFill="1" applyAlignment="1">
      <alignment vertical="center"/>
    </xf>
    <xf numFmtId="0" fontId="13" fillId="0" borderId="0" xfId="13" applyFont="1" applyAlignment="1">
      <alignment vertical="center"/>
    </xf>
    <xf numFmtId="0" fontId="11" fillId="3" borderId="0" xfId="13" applyFont="1" applyFill="1" applyAlignment="1">
      <alignment textRotation="180" wrapText="1"/>
    </xf>
    <xf numFmtId="0" fontId="18" fillId="3" borderId="0" xfId="13" applyFont="1" applyFill="1" applyAlignment="1">
      <alignment vertical="top"/>
    </xf>
    <xf numFmtId="0" fontId="22" fillId="3" borderId="0" xfId="13" applyFont="1" applyFill="1"/>
    <xf numFmtId="0" fontId="15" fillId="3" borderId="0" xfId="13" applyFont="1" applyFill="1" applyAlignment="1">
      <alignment vertical="center"/>
    </xf>
    <xf numFmtId="0" fontId="22" fillId="3" borderId="0" xfId="13" applyFont="1" applyFill="1" applyAlignment="1">
      <alignment vertical="center"/>
    </xf>
    <xf numFmtId="0" fontId="11" fillId="0" borderId="0" xfId="13" applyFont="1"/>
    <xf numFmtId="0" fontId="1" fillId="0" borderId="0" xfId="13" applyFont="1"/>
    <xf numFmtId="0" fontId="15" fillId="3" borderId="0" xfId="13" applyFont="1" applyFill="1" applyAlignment="1">
      <alignment horizontal="center" vertical="center"/>
    </xf>
    <xf numFmtId="0" fontId="15" fillId="14" borderId="0" xfId="13" applyFont="1" applyFill="1" applyAlignment="1">
      <alignment vertical="center"/>
    </xf>
    <xf numFmtId="0" fontId="22" fillId="14" borderId="0" xfId="13" applyFont="1" applyFill="1" applyAlignment="1">
      <alignment vertical="center"/>
    </xf>
    <xf numFmtId="0" fontId="1" fillId="14" borderId="0" xfId="13" applyFont="1" applyFill="1" applyAlignment="1">
      <alignment vertical="center"/>
    </xf>
    <xf numFmtId="3" fontId="11" fillId="14" borderId="0" xfId="13" applyNumberFormat="1" applyFont="1" applyFill="1" applyAlignment="1">
      <alignment horizontal="center" vertical="center"/>
    </xf>
    <xf numFmtId="3" fontId="11" fillId="14" borderId="0" xfId="13" applyNumberFormat="1" applyFont="1" applyFill="1" applyAlignment="1">
      <alignment vertical="center"/>
    </xf>
    <xf numFmtId="0" fontId="15" fillId="3" borderId="0" xfId="13" quotePrefix="1" applyFont="1" applyFill="1" applyAlignment="1">
      <alignment vertical="center" wrapText="1"/>
    </xf>
    <xf numFmtId="0" fontId="15" fillId="3" borderId="0" xfId="13" applyFont="1" applyFill="1" applyAlignment="1">
      <alignment vertical="center" wrapText="1"/>
    </xf>
    <xf numFmtId="0" fontId="18" fillId="24" borderId="0" xfId="13" applyFont="1" applyFill="1" applyAlignment="1">
      <alignment vertical="center"/>
    </xf>
    <xf numFmtId="0" fontId="16" fillId="24" borderId="0" xfId="13" applyFont="1" applyFill="1" applyAlignment="1">
      <alignment horizontal="center" vertical="center"/>
    </xf>
    <xf numFmtId="0" fontId="15" fillId="24" borderId="0" xfId="13" applyFont="1" applyFill="1" applyAlignment="1">
      <alignment vertical="center"/>
    </xf>
    <xf numFmtId="0" fontId="13" fillId="24" borderId="0" xfId="13" applyFont="1" applyFill="1"/>
    <xf numFmtId="0" fontId="15" fillId="24" borderId="0" xfId="13" applyFont="1" applyFill="1" applyAlignment="1">
      <alignment horizontal="right" vertical="center"/>
    </xf>
    <xf numFmtId="0" fontId="22" fillId="24" borderId="0" xfId="13" applyFont="1" applyFill="1" applyAlignment="1">
      <alignment vertical="center"/>
    </xf>
    <xf numFmtId="0" fontId="15" fillId="24" borderId="0" xfId="13" applyFont="1" applyFill="1"/>
    <xf numFmtId="0" fontId="18" fillId="24" borderId="0" xfId="13" applyFont="1" applyFill="1"/>
    <xf numFmtId="3" fontId="11" fillId="14" borderId="0" xfId="13" applyNumberFormat="1" applyFont="1" applyFill="1" applyAlignment="1">
      <alignment horizontal="center" vertical="center" wrapText="1"/>
    </xf>
    <xf numFmtId="0" fontId="22" fillId="22" borderId="0" xfId="13" applyFont="1" applyFill="1" applyAlignment="1">
      <alignment horizontal="center" wrapText="1"/>
    </xf>
    <xf numFmtId="0" fontId="18" fillId="22" borderId="0" xfId="13" applyFont="1" applyFill="1" applyAlignment="1">
      <alignment horizontal="center" vertical="top" wrapText="1"/>
    </xf>
    <xf numFmtId="0" fontId="22" fillId="22" borderId="0" xfId="13" applyFont="1" applyFill="1" applyAlignment="1">
      <alignment wrapText="1"/>
    </xf>
    <xf numFmtId="0" fontId="1" fillId="24" borderId="0" xfId="13" applyFont="1" applyFill="1" applyAlignment="1">
      <alignment vertical="center"/>
    </xf>
    <xf numFmtId="0" fontId="15" fillId="22" borderId="0" xfId="13" applyFont="1" applyFill="1" applyAlignment="1">
      <alignment vertical="center" wrapText="1"/>
    </xf>
    <xf numFmtId="3" fontId="11" fillId="22" borderId="0" xfId="13" applyNumberFormat="1" applyFont="1" applyFill="1" applyAlignment="1" applyProtection="1">
      <alignment horizontal="center" vertical="center"/>
      <protection locked="0"/>
    </xf>
    <xf numFmtId="3" fontId="11" fillId="24" borderId="0" xfId="13" applyNumberFormat="1" applyFont="1" applyFill="1" applyAlignment="1">
      <alignment horizontal="center" vertical="top" wrapText="1"/>
    </xf>
    <xf numFmtId="3" fontId="161" fillId="24" borderId="0" xfId="13" applyNumberFormat="1" applyFont="1" applyFill="1" applyAlignment="1">
      <alignment horizontal="center" vertical="center"/>
    </xf>
    <xf numFmtId="3" fontId="21" fillId="0" borderId="0" xfId="13" applyNumberFormat="1" applyFont="1" applyAlignment="1">
      <alignment horizontal="center" vertical="center"/>
    </xf>
    <xf numFmtId="3" fontId="11" fillId="13" borderId="0" xfId="13" applyNumberFormat="1" applyFont="1" applyFill="1" applyAlignment="1" applyProtection="1">
      <alignment horizontal="center" vertical="center" wrapText="1"/>
      <protection locked="0"/>
    </xf>
    <xf numFmtId="3" fontId="17" fillId="0" borderId="0" xfId="13" applyNumberFormat="1" applyFont="1" applyAlignment="1">
      <alignment horizontal="center" vertical="center" wrapText="1"/>
    </xf>
    <xf numFmtId="3" fontId="11" fillId="14" borderId="0" xfId="13" applyNumberFormat="1" applyFont="1" applyFill="1" applyAlignment="1">
      <alignment horizontal="right" vertical="center"/>
    </xf>
    <xf numFmtId="3" fontId="11" fillId="0" borderId="0" xfId="13" applyNumberFormat="1" applyFont="1" applyAlignment="1" applyProtection="1">
      <alignment horizontal="center" vertical="center" wrapText="1"/>
      <protection locked="0"/>
    </xf>
    <xf numFmtId="0" fontId="63" fillId="3" borderId="55" xfId="0" applyFont="1" applyFill="1" applyBorder="1"/>
    <xf numFmtId="0" fontId="63" fillId="0" borderId="55" xfId="0" applyFont="1" applyBorder="1"/>
    <xf numFmtId="0" fontId="20" fillId="3" borderId="0" xfId="0" quotePrefix="1" applyFont="1" applyFill="1" applyAlignment="1">
      <alignment horizontal="center" vertical="center"/>
    </xf>
    <xf numFmtId="44" fontId="53" fillId="3" borderId="0" xfId="0" quotePrefix="1" applyNumberFormat="1" applyFont="1" applyFill="1" applyAlignment="1">
      <alignment vertical="center"/>
    </xf>
    <xf numFmtId="0" fontId="15" fillId="0" borderId="55" xfId="0" applyFont="1" applyBorder="1"/>
    <xf numFmtId="0" fontId="22" fillId="0" borderId="55" xfId="0" applyFont="1" applyBorder="1"/>
    <xf numFmtId="0" fontId="13" fillId="0" borderId="55" xfId="0" applyFont="1" applyBorder="1"/>
    <xf numFmtId="0" fontId="21" fillId="0" borderId="0" xfId="0" applyFont="1"/>
    <xf numFmtId="0" fontId="21" fillId="0" borderId="0" xfId="13" applyFont="1"/>
    <xf numFmtId="166" fontId="32" fillId="3" borderId="0" xfId="1" applyFill="1" applyBorder="1" applyProtection="1"/>
    <xf numFmtId="0" fontId="17" fillId="0" borderId="0" xfId="0" applyFont="1" applyAlignment="1">
      <alignment horizontal="center"/>
    </xf>
    <xf numFmtId="0" fontId="53" fillId="3" borderId="55" xfId="0" applyFont="1" applyFill="1" applyBorder="1" applyAlignment="1">
      <alignment horizontal="center"/>
    </xf>
    <xf numFmtId="167" fontId="53" fillId="0" borderId="55" xfId="0" applyNumberFormat="1" applyFont="1" applyBorder="1" applyAlignment="1">
      <alignment horizontal="center"/>
    </xf>
    <xf numFmtId="44" fontId="53" fillId="3" borderId="0" xfId="0" applyNumberFormat="1" applyFont="1" applyFill="1" applyAlignment="1">
      <alignment vertical="center"/>
    </xf>
    <xf numFmtId="0" fontId="13" fillId="0" borderId="55" xfId="24" applyFont="1" applyBorder="1"/>
    <xf numFmtId="0" fontId="13" fillId="0" borderId="44" xfId="24" applyFont="1" applyBorder="1"/>
    <xf numFmtId="0" fontId="33" fillId="0" borderId="55" xfId="24" applyFont="1" applyBorder="1"/>
    <xf numFmtId="0" fontId="33" fillId="0" borderId="44" xfId="24" applyFont="1" applyBorder="1" applyAlignment="1">
      <alignment vertical="top"/>
    </xf>
    <xf numFmtId="0" fontId="26" fillId="0" borderId="44" xfId="24" applyFont="1" applyBorder="1" applyAlignment="1">
      <alignment vertical="top" wrapText="1"/>
    </xf>
    <xf numFmtId="0" fontId="14" fillId="0" borderId="55" xfId="58" applyFont="1" applyBorder="1" applyAlignment="1">
      <alignment vertical="center"/>
    </xf>
    <xf numFmtId="0" fontId="14" fillId="0" borderId="44" xfId="58" applyFont="1" applyBorder="1" applyAlignment="1">
      <alignment vertical="center"/>
    </xf>
    <xf numFmtId="0" fontId="13" fillId="0" borderId="44" xfId="24" applyFont="1" applyBorder="1" applyAlignment="1">
      <alignment vertical="center"/>
    </xf>
    <xf numFmtId="0" fontId="33" fillId="0" borderId="44" xfId="24" applyFont="1" applyBorder="1" applyAlignment="1">
      <alignment vertical="center"/>
    </xf>
    <xf numFmtId="0" fontId="14" fillId="0" borderId="44" xfId="24" applyFont="1" applyBorder="1"/>
    <xf numFmtId="0" fontId="15" fillId="0" borderId="55" xfId="24" applyFont="1" applyBorder="1"/>
    <xf numFmtId="0" fontId="15" fillId="0" borderId="59" xfId="24" applyFont="1" applyBorder="1"/>
    <xf numFmtId="0" fontId="14" fillId="0" borderId="58" xfId="24" applyFont="1" applyBorder="1"/>
    <xf numFmtId="0" fontId="13" fillId="0" borderId="58" xfId="24" applyFont="1" applyBorder="1"/>
    <xf numFmtId="0" fontId="13" fillId="0" borderId="60" xfId="24" applyFont="1" applyBorder="1"/>
    <xf numFmtId="0" fontId="15" fillId="3" borderId="67" xfId="13" applyFont="1" applyFill="1" applyBorder="1"/>
    <xf numFmtId="0" fontId="20" fillId="3" borderId="66" xfId="13" applyFont="1" applyFill="1" applyBorder="1"/>
    <xf numFmtId="0" fontId="14" fillId="3" borderId="66" xfId="13" applyFont="1" applyFill="1" applyBorder="1" applyAlignment="1">
      <alignment horizontal="center"/>
    </xf>
    <xf numFmtId="0" fontId="25" fillId="3" borderId="66" xfId="13" applyFont="1" applyFill="1" applyBorder="1" applyAlignment="1">
      <alignment horizontal="center" wrapText="1"/>
    </xf>
    <xf numFmtId="0" fontId="1" fillId="3" borderId="66" xfId="13" applyFont="1" applyFill="1" applyBorder="1" applyAlignment="1">
      <alignment horizontal="left" vertical="center"/>
    </xf>
    <xf numFmtId="0" fontId="13" fillId="0" borderId="66" xfId="13" applyFont="1" applyBorder="1"/>
    <xf numFmtId="0" fontId="0" fillId="0" borderId="66" xfId="0" applyBorder="1"/>
    <xf numFmtId="0" fontId="15" fillId="3" borderId="55" xfId="13" applyFont="1" applyFill="1" applyBorder="1"/>
    <xf numFmtId="0" fontId="20" fillId="3" borderId="0" xfId="13" applyFont="1" applyFill="1"/>
    <xf numFmtId="0" fontId="14" fillId="3" borderId="0" xfId="13" applyFont="1" applyFill="1" applyAlignment="1">
      <alignment horizontal="center"/>
    </xf>
    <xf numFmtId="0" fontId="25" fillId="3" borderId="0" xfId="13" applyFont="1" applyFill="1" applyAlignment="1">
      <alignment horizontal="center" wrapText="1"/>
    </xf>
    <xf numFmtId="0" fontId="1" fillId="3" borderId="0" xfId="13" applyFont="1" applyFill="1" applyAlignment="1">
      <alignment horizontal="left" vertical="center"/>
    </xf>
    <xf numFmtId="0" fontId="16" fillId="3" borderId="0" xfId="13" applyFont="1" applyFill="1"/>
    <xf numFmtId="0" fontId="18" fillId="3" borderId="43" xfId="13" applyFont="1" applyFill="1" applyBorder="1"/>
    <xf numFmtId="0" fontId="22" fillId="3" borderId="55" xfId="13" applyFont="1" applyFill="1" applyBorder="1" applyAlignment="1">
      <alignment horizontal="center"/>
    </xf>
    <xf numFmtId="0" fontId="1" fillId="3" borderId="62" xfId="13" applyFont="1" applyFill="1" applyBorder="1" applyAlignment="1">
      <alignment vertical="center"/>
    </xf>
    <xf numFmtId="0" fontId="1" fillId="3" borderId="55" xfId="13" applyFont="1" applyFill="1" applyBorder="1" applyAlignment="1">
      <alignment vertical="center"/>
    </xf>
    <xf numFmtId="0" fontId="17" fillId="0" borderId="0" xfId="13" applyFont="1" applyAlignment="1">
      <alignment vertical="center"/>
    </xf>
    <xf numFmtId="0" fontId="21" fillId="0" borderId="0" xfId="13" applyFont="1" applyAlignment="1">
      <alignment vertical="center"/>
    </xf>
    <xf numFmtId="0" fontId="25" fillId="3" borderId="0" xfId="13" applyFont="1" applyFill="1" applyAlignment="1">
      <alignment wrapText="1"/>
    </xf>
    <xf numFmtId="0" fontId="25" fillId="0" borderId="0" xfId="13" applyFont="1" applyAlignment="1">
      <alignment vertical="top" wrapText="1"/>
    </xf>
    <xf numFmtId="0" fontId="26" fillId="3" borderId="0" xfId="13" applyFont="1" applyFill="1" applyAlignment="1">
      <alignment horizontal="center" vertical="center"/>
    </xf>
    <xf numFmtId="0" fontId="25" fillId="3" borderId="0" xfId="13" applyFont="1" applyFill="1" applyAlignment="1">
      <alignment vertical="center" wrapText="1"/>
    </xf>
    <xf numFmtId="0" fontId="23" fillId="3" borderId="0" xfId="13" applyFont="1" applyFill="1" applyAlignment="1">
      <alignment vertical="center"/>
    </xf>
    <xf numFmtId="0" fontId="35" fillId="3" borderId="0" xfId="13" applyFont="1" applyFill="1" applyAlignment="1">
      <alignment vertical="center" wrapText="1"/>
    </xf>
    <xf numFmtId="0" fontId="35" fillId="3" borderId="0" xfId="13" applyFont="1" applyFill="1" applyAlignment="1">
      <alignment wrapText="1"/>
    </xf>
    <xf numFmtId="0" fontId="0" fillId="0" borderId="55" xfId="0" applyBorder="1"/>
    <xf numFmtId="3" fontId="11" fillId="24" borderId="0" xfId="13" applyNumberFormat="1" applyFont="1" applyFill="1" applyAlignment="1">
      <alignment vertical="center"/>
    </xf>
    <xf numFmtId="3" fontId="11" fillId="21" borderId="0" xfId="13" applyNumberFormat="1" applyFont="1" applyFill="1" applyAlignment="1">
      <alignment horizontal="center" vertical="center"/>
    </xf>
    <xf numFmtId="3" fontId="11" fillId="24" borderId="0" xfId="13" applyNumberFormat="1" applyFont="1" applyFill="1" applyAlignment="1">
      <alignment horizontal="center" vertical="center" wrapText="1"/>
    </xf>
    <xf numFmtId="0" fontId="0" fillId="0" borderId="67" xfId="0" applyBorder="1"/>
    <xf numFmtId="168" fontId="63" fillId="3" borderId="44" xfId="1" applyNumberFormat="1" applyFont="1" applyFill="1" applyBorder="1" applyAlignment="1" applyProtection="1">
      <alignment vertical="center"/>
      <protection locked="0"/>
    </xf>
    <xf numFmtId="0" fontId="63" fillId="3" borderId="44" xfId="0" applyFont="1" applyFill="1" applyBorder="1"/>
    <xf numFmtId="0" fontId="63" fillId="0" borderId="44" xfId="0" applyFont="1" applyBorder="1"/>
    <xf numFmtId="3" fontId="53" fillId="3" borderId="44" xfId="0" quotePrefix="1" applyNumberFormat="1" applyFont="1" applyFill="1" applyBorder="1" applyAlignment="1" applyProtection="1">
      <alignment horizontal="right"/>
      <protection locked="0"/>
    </xf>
    <xf numFmtId="3" fontId="63" fillId="3" borderId="44" xfId="0" applyNumberFormat="1" applyFont="1" applyFill="1" applyBorder="1" applyAlignment="1" applyProtection="1">
      <alignment vertical="center"/>
      <protection locked="0"/>
    </xf>
    <xf numFmtId="3" fontId="120" fillId="3" borderId="44" xfId="0" applyNumberFormat="1" applyFont="1" applyFill="1" applyBorder="1" applyAlignment="1" applyProtection="1">
      <alignment vertical="center"/>
      <protection locked="0"/>
    </xf>
    <xf numFmtId="0" fontId="63" fillId="3" borderId="44" xfId="0" applyFont="1" applyFill="1" applyBorder="1" applyAlignment="1">
      <alignment horizontal="right" vertical="center"/>
    </xf>
    <xf numFmtId="0" fontId="34" fillId="0" borderId="44" xfId="0" applyFont="1" applyBorder="1"/>
    <xf numFmtId="0" fontId="63" fillId="3" borderId="44" xfId="0" applyFont="1" applyFill="1" applyBorder="1" applyAlignment="1">
      <alignment vertical="center"/>
    </xf>
    <xf numFmtId="0" fontId="22" fillId="0" borderId="67" xfId="0" applyFont="1" applyBorder="1"/>
    <xf numFmtId="0" fontId="22" fillId="0" borderId="66" xfId="0" applyFont="1" applyBorder="1"/>
    <xf numFmtId="0" fontId="25" fillId="3" borderId="66" xfId="0" applyFont="1" applyFill="1" applyBorder="1" applyAlignment="1">
      <alignment horizontal="left" vertical="center" wrapText="1"/>
    </xf>
    <xf numFmtId="0" fontId="0" fillId="0" borderId="66" xfId="0" applyBorder="1" applyAlignment="1">
      <alignment vertical="center" wrapText="1"/>
    </xf>
    <xf numFmtId="0" fontId="22" fillId="0" borderId="66" xfId="0" applyFont="1" applyBorder="1" applyAlignment="1">
      <alignment horizontal="right"/>
    </xf>
    <xf numFmtId="0" fontId="15" fillId="3" borderId="55" xfId="0" applyFont="1" applyFill="1" applyBorder="1"/>
    <xf numFmtId="0" fontId="0" fillId="3" borderId="44" xfId="0" applyFill="1" applyBorder="1"/>
    <xf numFmtId="0" fontId="18" fillId="3" borderId="55" xfId="0" applyFont="1" applyFill="1" applyBorder="1"/>
    <xf numFmtId="0" fontId="26" fillId="3" borderId="44" xfId="0" applyFont="1" applyFill="1" applyBorder="1"/>
    <xf numFmtId="0" fontId="120" fillId="3" borderId="55" xfId="0" applyFont="1" applyFill="1" applyBorder="1"/>
    <xf numFmtId="0" fontId="25" fillId="3" borderId="0" xfId="0" applyFont="1" applyFill="1" applyAlignment="1">
      <alignment vertical="center" wrapText="1"/>
    </xf>
    <xf numFmtId="0" fontId="53" fillId="3" borderId="55" xfId="0" applyFont="1" applyFill="1" applyBorder="1"/>
    <xf numFmtId="0" fontId="93" fillId="3" borderId="44" xfId="0" applyFont="1" applyFill="1" applyBorder="1"/>
    <xf numFmtId="0" fontId="14" fillId="0" borderId="55" xfId="0" applyFont="1" applyBorder="1"/>
    <xf numFmtId="0" fontId="13" fillId="0" borderId="44" xfId="0" applyFont="1" applyBorder="1"/>
    <xf numFmtId="0" fontId="14" fillId="0" borderId="44" xfId="0" applyFont="1" applyBorder="1"/>
    <xf numFmtId="0" fontId="33" fillId="0" borderId="55" xfId="0" applyFont="1" applyBorder="1"/>
    <xf numFmtId="0" fontId="54" fillId="0" borderId="44" xfId="0" applyFont="1" applyBorder="1"/>
    <xf numFmtId="0" fontId="53" fillId="0" borderId="44" xfId="0" applyFont="1" applyBorder="1"/>
    <xf numFmtId="0" fontId="13" fillId="0" borderId="66" xfId="0" applyFont="1" applyBorder="1"/>
    <xf numFmtId="0" fontId="0" fillId="0" borderId="55" xfId="0" applyBorder="1" applyAlignment="1">
      <alignment vertical="center"/>
    </xf>
    <xf numFmtId="0" fontId="0" fillId="0" borderId="44" xfId="0" applyBorder="1" applyAlignment="1">
      <alignment vertical="center"/>
    </xf>
    <xf numFmtId="0" fontId="63" fillId="0" borderId="55" xfId="0" applyFont="1" applyBorder="1" applyAlignment="1">
      <alignment vertical="center"/>
    </xf>
    <xf numFmtId="0" fontId="63" fillId="0" borderId="44" xfId="0" applyFont="1" applyBorder="1" applyAlignment="1">
      <alignment vertical="center"/>
    </xf>
    <xf numFmtId="0" fontId="18" fillId="0" borderId="55" xfId="0" applyFont="1" applyBorder="1" applyAlignment="1">
      <alignment horizontal="center"/>
    </xf>
    <xf numFmtId="0" fontId="18" fillId="0" borderId="44" xfId="0" applyFont="1" applyBorder="1" applyAlignment="1">
      <alignment horizontal="center"/>
    </xf>
    <xf numFmtId="0" fontId="15" fillId="0" borderId="44" xfId="0" applyFont="1" applyBorder="1"/>
    <xf numFmtId="0" fontId="22" fillId="0" borderId="44" xfId="0" applyFont="1" applyBorder="1" applyAlignment="1">
      <alignment vertical="center"/>
    </xf>
    <xf numFmtId="0" fontId="89" fillId="0" borderId="0" xfId="0" applyFont="1" applyAlignment="1">
      <alignment horizontal="left" vertical="center" readingOrder="2"/>
    </xf>
    <xf numFmtId="0" fontId="0" fillId="0" borderId="66" xfId="0" applyBorder="1" applyAlignment="1">
      <alignment vertical="center"/>
    </xf>
    <xf numFmtId="0" fontId="13" fillId="0" borderId="66" xfId="0" applyFont="1" applyBorder="1" applyAlignment="1">
      <alignment vertical="center"/>
    </xf>
    <xf numFmtId="0" fontId="22" fillId="0" borderId="57" xfId="0" applyFont="1" applyBorder="1"/>
    <xf numFmtId="0" fontId="53" fillId="0" borderId="55" xfId="0" applyFont="1" applyBorder="1" applyAlignment="1">
      <alignment horizontal="center"/>
    </xf>
    <xf numFmtId="0" fontId="70" fillId="0" borderId="44" xfId="0" applyFont="1" applyBorder="1"/>
    <xf numFmtId="0" fontId="31" fillId="0" borderId="44" xfId="0" applyFont="1" applyBorder="1"/>
    <xf numFmtId="0" fontId="25" fillId="0" borderId="67" xfId="0" applyFont="1" applyBorder="1" applyAlignment="1">
      <alignment vertical="center"/>
    </xf>
    <xf numFmtId="0" fontId="25" fillId="0" borderId="66" xfId="0" applyFont="1" applyBorder="1" applyAlignment="1">
      <alignment vertical="center"/>
    </xf>
    <xf numFmtId="0" fontId="18" fillId="0" borderId="55" xfId="0" applyFont="1" applyBorder="1"/>
    <xf numFmtId="0" fontId="18" fillId="0" borderId="44" xfId="0" applyFont="1" applyBorder="1"/>
    <xf numFmtId="0" fontId="53" fillId="0" borderId="44" xfId="0" quotePrefix="1" applyFont="1" applyBorder="1"/>
    <xf numFmtId="0" fontId="53" fillId="0" borderId="43" xfId="0" applyFont="1" applyBorder="1" applyAlignment="1">
      <alignment horizontal="center"/>
    </xf>
    <xf numFmtId="0" fontId="92" fillId="0" borderId="55" xfId="0" applyFont="1" applyBorder="1" applyAlignment="1">
      <alignment horizontal="left"/>
    </xf>
    <xf numFmtId="0" fontId="92" fillId="0" borderId="55" xfId="0" applyFont="1" applyBorder="1"/>
    <xf numFmtId="167" fontId="92" fillId="0" borderId="55" xfId="0" applyNumberFormat="1" applyFont="1" applyBorder="1" applyAlignment="1">
      <alignment horizontal="left"/>
    </xf>
    <xf numFmtId="0" fontId="63" fillId="0" borderId="44" xfId="0" applyFont="1" applyBorder="1" applyAlignment="1" applyProtection="1">
      <alignment vertical="center"/>
      <protection locked="0"/>
    </xf>
    <xf numFmtId="0" fontId="11" fillId="0" borderId="67" xfId="0" applyFont="1" applyBorder="1" applyAlignment="1">
      <alignment vertical="center" textRotation="180" wrapText="1"/>
    </xf>
    <xf numFmtId="0" fontId="22" fillId="3" borderId="66" xfId="0" applyFont="1" applyFill="1" applyBorder="1" applyAlignment="1">
      <alignment horizontal="left" vertical="center" textRotation="180" wrapText="1"/>
    </xf>
    <xf numFmtId="0" fontId="25" fillId="3" borderId="66" xfId="0" applyFont="1" applyFill="1" applyBorder="1"/>
    <xf numFmtId="0" fontId="20" fillId="3" borderId="66" xfId="0" applyFont="1" applyFill="1" applyBorder="1"/>
    <xf numFmtId="0" fontId="22" fillId="3" borderId="66" xfId="0" applyFont="1" applyFill="1" applyBorder="1"/>
    <xf numFmtId="0" fontId="22" fillId="3" borderId="71" xfId="0" applyFont="1" applyFill="1" applyBorder="1"/>
    <xf numFmtId="0" fontId="11" fillId="0" borderId="55" xfId="0" applyFont="1" applyBorder="1" applyAlignment="1">
      <alignment vertical="center" textRotation="180" wrapText="1"/>
    </xf>
    <xf numFmtId="0" fontId="114" fillId="0" borderId="55" xfId="0" applyFont="1" applyBorder="1" applyAlignment="1">
      <alignment vertical="center" textRotation="180" wrapText="1"/>
    </xf>
    <xf numFmtId="0" fontId="11" fillId="0" borderId="43" xfId="0" applyFont="1" applyBorder="1" applyAlignment="1">
      <alignment vertical="center" textRotation="180" wrapText="1"/>
    </xf>
    <xf numFmtId="0" fontId="22" fillId="3" borderId="74" xfId="0" applyFont="1" applyFill="1" applyBorder="1"/>
    <xf numFmtId="0" fontId="22" fillId="0" borderId="16" xfId="0" applyFont="1" applyBorder="1"/>
    <xf numFmtId="0" fontId="22" fillId="0" borderId="62" xfId="0" applyFont="1" applyBorder="1"/>
    <xf numFmtId="0" fontId="19" fillId="3" borderId="16" xfId="0" applyFont="1" applyFill="1" applyBorder="1"/>
    <xf numFmtId="0" fontId="15" fillId="0" borderId="16" xfId="0" applyFont="1" applyBorder="1" applyAlignment="1">
      <alignment horizontal="center" wrapText="1"/>
    </xf>
    <xf numFmtId="0" fontId="16" fillId="3" borderId="16" xfId="0" applyFont="1" applyFill="1" applyBorder="1"/>
    <xf numFmtId="0" fontId="35" fillId="3" borderId="16" xfId="0" applyFont="1" applyFill="1" applyBorder="1" applyAlignment="1">
      <alignment vertical="center" wrapText="1"/>
    </xf>
    <xf numFmtId="0" fontId="22" fillId="3" borderId="17" xfId="0" applyFont="1" applyFill="1" applyBorder="1"/>
    <xf numFmtId="3" fontId="17" fillId="3" borderId="0" xfId="13" applyNumberFormat="1" applyFont="1" applyFill="1" applyAlignment="1">
      <alignment horizontal="center" vertical="center"/>
    </xf>
    <xf numFmtId="0" fontId="15" fillId="0" borderId="0" xfId="13" applyFont="1" applyAlignment="1">
      <alignment vertical="center"/>
    </xf>
    <xf numFmtId="0" fontId="18" fillId="0" borderId="0" xfId="13" applyFont="1" applyAlignment="1">
      <alignment vertical="top"/>
    </xf>
    <xf numFmtId="0" fontId="0" fillId="0" borderId="44" xfId="0" applyBorder="1"/>
    <xf numFmtId="0" fontId="18" fillId="3" borderId="73" xfId="13" applyFont="1" applyFill="1" applyBorder="1" applyAlignment="1">
      <alignment vertical="center"/>
    </xf>
    <xf numFmtId="0" fontId="32" fillId="0" borderId="73" xfId="13" applyBorder="1" applyAlignment="1">
      <alignment vertical="center" wrapText="1"/>
    </xf>
    <xf numFmtId="0" fontId="0" fillId="0" borderId="43" xfId="0" applyBorder="1"/>
    <xf numFmtId="3" fontId="11" fillId="14" borderId="44" xfId="13" applyNumberFormat="1" applyFont="1" applyFill="1" applyBorder="1" applyAlignment="1">
      <alignment vertical="center"/>
    </xf>
    <xf numFmtId="3" fontId="11" fillId="22" borderId="44" xfId="13" applyNumberFormat="1" applyFont="1" applyFill="1" applyBorder="1" applyAlignment="1" applyProtection="1">
      <alignment horizontal="center" vertical="center"/>
      <protection locked="0"/>
    </xf>
    <xf numFmtId="0" fontId="18" fillId="3" borderId="73" xfId="13" applyFont="1" applyFill="1" applyBorder="1" applyAlignment="1">
      <alignment vertical="top" wrapText="1"/>
    </xf>
    <xf numFmtId="0" fontId="15" fillId="3" borderId="67" xfId="0" applyFont="1" applyFill="1" applyBorder="1"/>
    <xf numFmtId="0" fontId="14" fillId="3" borderId="66" xfId="0" applyFont="1" applyFill="1" applyBorder="1" applyAlignment="1">
      <alignment horizontal="left" vertical="center"/>
    </xf>
    <xf numFmtId="0" fontId="15" fillId="3" borderId="66" xfId="0" applyFont="1" applyFill="1" applyBorder="1" applyAlignment="1">
      <alignment horizontal="left" vertical="center"/>
    </xf>
    <xf numFmtId="0" fontId="23" fillId="0" borderId="66" xfId="0" applyFont="1" applyBorder="1" applyAlignment="1">
      <alignment wrapText="1"/>
    </xf>
    <xf numFmtId="0" fontId="23" fillId="0" borderId="66" xfId="0" applyFont="1" applyBorder="1" applyAlignment="1">
      <alignment horizontal="left" vertical="center" wrapText="1"/>
    </xf>
    <xf numFmtId="0" fontId="32" fillId="0" borderId="66" xfId="0" applyFont="1" applyBorder="1" applyAlignment="1">
      <alignment vertical="center"/>
    </xf>
    <xf numFmtId="0" fontId="0" fillId="3" borderId="55" xfId="0" applyFill="1" applyBorder="1"/>
    <xf numFmtId="0" fontId="53" fillId="3" borderId="44" xfId="0" applyFont="1" applyFill="1" applyBorder="1" applyAlignment="1">
      <alignment horizontal="center"/>
    </xf>
    <xf numFmtId="0" fontId="63" fillId="3" borderId="66" xfId="0" applyFont="1" applyFill="1" applyBorder="1"/>
    <xf numFmtId="0" fontId="63" fillId="3" borderId="66" xfId="0" applyFont="1" applyFill="1" applyBorder="1" applyAlignment="1">
      <alignment horizontal="left" vertical="center"/>
    </xf>
    <xf numFmtId="0" fontId="54" fillId="3" borderId="66" xfId="0" applyFont="1" applyFill="1" applyBorder="1" applyAlignment="1">
      <alignment vertical="center"/>
    </xf>
    <xf numFmtId="0" fontId="54" fillId="3" borderId="66" xfId="0" applyFont="1" applyFill="1" applyBorder="1" applyAlignment="1">
      <alignment horizontal="left" vertical="center"/>
    </xf>
    <xf numFmtId="0" fontId="53" fillId="3" borderId="66" xfId="0" applyFont="1" applyFill="1" applyBorder="1" applyAlignment="1">
      <alignment horizontal="right" vertical="center"/>
    </xf>
    <xf numFmtId="0" fontId="63" fillId="3" borderId="66" xfId="0" applyFont="1" applyFill="1" applyBorder="1" applyAlignment="1">
      <alignment horizontal="right"/>
    </xf>
    <xf numFmtId="0" fontId="53" fillId="3" borderId="66" xfId="0" applyFont="1" applyFill="1" applyBorder="1" applyAlignment="1">
      <alignment horizontal="right"/>
    </xf>
    <xf numFmtId="0" fontId="50" fillId="0" borderId="0" xfId="0" applyFont="1" applyAlignment="1">
      <alignment vertical="center" wrapText="1" readingOrder="2"/>
    </xf>
    <xf numFmtId="0" fontId="162" fillId="3" borderId="0" xfId="13" applyFont="1" applyFill="1" applyAlignment="1">
      <alignment horizontal="left" vertical="top"/>
    </xf>
    <xf numFmtId="0" fontId="53" fillId="0" borderId="0" xfId="0" quotePrefix="1" applyFont="1" applyBorder="1" applyAlignment="1">
      <alignment vertical="top"/>
    </xf>
    <xf numFmtId="0" fontId="53" fillId="0" borderId="0" xfId="0" quotePrefix="1" applyFont="1" applyBorder="1"/>
    <xf numFmtId="1" fontId="53" fillId="0" borderId="0" xfId="0" applyNumberFormat="1" applyFont="1" applyBorder="1" applyAlignment="1" applyProtection="1">
      <alignment horizontal="center" vertical="center" wrapText="1"/>
      <protection locked="0"/>
    </xf>
    <xf numFmtId="1" fontId="53" fillId="0" borderId="0" xfId="0" applyNumberFormat="1" applyFont="1" applyBorder="1" applyAlignment="1" applyProtection="1">
      <alignment horizontal="left" vertical="center" wrapText="1" indent="1"/>
      <protection locked="0"/>
    </xf>
    <xf numFmtId="0" fontId="53" fillId="0" borderId="0" xfId="0" applyFont="1" applyBorder="1" applyAlignment="1">
      <alignment vertical="center"/>
    </xf>
    <xf numFmtId="0" fontId="34" fillId="0" borderId="0" xfId="0" applyFont="1" applyBorder="1"/>
    <xf numFmtId="0" fontId="53" fillId="0" borderId="0" xfId="0" applyFont="1" applyBorder="1" applyAlignment="1">
      <alignment vertical="top"/>
    </xf>
    <xf numFmtId="0" fontId="53" fillId="0" borderId="0" xfId="0" applyFont="1" applyBorder="1"/>
    <xf numFmtId="1" fontId="23" fillId="0" borderId="0" xfId="0" applyNumberFormat="1" applyFont="1" applyBorder="1" applyAlignment="1" applyProtection="1">
      <alignment horizontal="left" vertical="center" wrapText="1"/>
      <protection locked="0"/>
    </xf>
    <xf numFmtId="0" fontId="54" fillId="0" borderId="0" xfId="0" applyFont="1" applyBorder="1" applyAlignment="1">
      <alignment horizontal="left"/>
    </xf>
    <xf numFmtId="1" fontId="25" fillId="0" borderId="0" xfId="0" applyNumberFormat="1" applyFont="1" applyBorder="1" applyAlignment="1" applyProtection="1">
      <alignment horizontal="center" vertical="center"/>
      <protection locked="0"/>
    </xf>
    <xf numFmtId="0" fontId="54" fillId="0" borderId="0" xfId="0" applyFont="1" applyBorder="1" applyAlignment="1">
      <alignment vertical="top"/>
    </xf>
    <xf numFmtId="0" fontId="63" fillId="0" borderId="0" xfId="0" applyFont="1" applyBorder="1"/>
    <xf numFmtId="0" fontId="70" fillId="0" borderId="0" xfId="0" applyFont="1" applyBorder="1"/>
    <xf numFmtId="1" fontId="53" fillId="0" borderId="0" xfId="0" applyNumberFormat="1" applyFont="1" applyBorder="1" applyAlignment="1" applyProtection="1">
      <alignment vertical="center"/>
      <protection locked="0"/>
    </xf>
    <xf numFmtId="0" fontId="25" fillId="0" borderId="0" xfId="0" applyFont="1" applyBorder="1" applyAlignment="1">
      <alignment vertical="center"/>
    </xf>
    <xf numFmtId="0" fontId="70" fillId="0" borderId="0" xfId="0" applyFont="1" applyBorder="1" applyAlignment="1">
      <alignment vertical="top"/>
    </xf>
    <xf numFmtId="0" fontId="54" fillId="0" borderId="0" xfId="0" applyFont="1" applyBorder="1"/>
    <xf numFmtId="0" fontId="25" fillId="0" borderId="0" xfId="0" applyFont="1" applyBorder="1" applyAlignment="1">
      <alignment horizontal="center" vertical="center"/>
    </xf>
    <xf numFmtId="0" fontId="31" fillId="0" borderId="0" xfId="0" applyFont="1" applyBorder="1"/>
    <xf numFmtId="0" fontId="63" fillId="13" borderId="0" xfId="0" applyFont="1" applyFill="1" applyBorder="1"/>
    <xf numFmtId="0" fontId="70" fillId="0" borderId="0" xfId="0" applyFont="1" applyBorder="1" applyAlignment="1"/>
    <xf numFmtId="0" fontId="53" fillId="0" borderId="0" xfId="0" quotePrefix="1" applyFont="1" applyBorder="1" applyAlignment="1"/>
    <xf numFmtId="0" fontId="54" fillId="0" borderId="0" xfId="0" applyFont="1" applyBorder="1" applyAlignment="1">
      <alignment horizontal="center" wrapText="1"/>
    </xf>
    <xf numFmtId="0" fontId="63" fillId="0" borderId="0" xfId="0" applyFont="1" applyBorder="1" applyAlignment="1">
      <alignment vertical="center"/>
    </xf>
    <xf numFmtId="0" fontId="53" fillId="0" borderId="0" xfId="0" applyFont="1" applyBorder="1" applyAlignment="1">
      <alignment vertical="center" wrapText="1"/>
    </xf>
    <xf numFmtId="0" fontId="54" fillId="0" borderId="0" xfId="0" applyFont="1" applyBorder="1" applyAlignment="1">
      <alignment horizontal="left" vertical="top"/>
    </xf>
    <xf numFmtId="0" fontId="54" fillId="0" borderId="0" xfId="0" applyFont="1" applyBorder="1" applyAlignment="1" applyProtection="1">
      <alignment horizontal="center" vertical="center" wrapText="1"/>
      <protection locked="0"/>
    </xf>
    <xf numFmtId="0" fontId="64" fillId="0" borderId="0" xfId="0" applyFont="1" applyBorder="1" applyAlignment="1">
      <alignment horizontal="right"/>
    </xf>
    <xf numFmtId="0" fontId="63" fillId="0" borderId="0" xfId="0" applyFont="1" applyBorder="1" applyAlignment="1" applyProtection="1">
      <alignment vertical="center"/>
      <protection locked="0"/>
    </xf>
    <xf numFmtId="0" fontId="25" fillId="0" borderId="0" xfId="0" applyFont="1" applyBorder="1" applyAlignment="1" applyProtection="1">
      <alignment horizontal="center" vertical="center"/>
      <protection locked="0"/>
    </xf>
    <xf numFmtId="0" fontId="54" fillId="0" borderId="0" xfId="0" applyFont="1" applyBorder="1" applyAlignment="1">
      <alignment horizontal="center"/>
    </xf>
    <xf numFmtId="0" fontId="64" fillId="0" borderId="0" xfId="0" applyFont="1" applyBorder="1" applyAlignment="1">
      <alignment vertical="center"/>
    </xf>
    <xf numFmtId="0" fontId="64" fillId="0" borderId="0" xfId="0" applyFont="1" applyBorder="1"/>
    <xf numFmtId="0" fontId="54" fillId="0" borderId="0" xfId="0" applyFont="1" applyBorder="1" applyAlignment="1">
      <alignment vertical="center"/>
    </xf>
    <xf numFmtId="2" fontId="53" fillId="0" borderId="0" xfId="0" applyNumberFormat="1" applyFont="1" applyBorder="1" applyAlignment="1">
      <alignment horizontal="left"/>
    </xf>
    <xf numFmtId="0" fontId="54" fillId="0" borderId="0" xfId="0" applyFont="1" applyBorder="1" applyAlignment="1">
      <alignment horizontal="left" wrapText="1"/>
    </xf>
    <xf numFmtId="0" fontId="15" fillId="0" borderId="0" xfId="0" applyFont="1" applyBorder="1"/>
    <xf numFmtId="0" fontId="20" fillId="0" borderId="0" xfId="0" applyFont="1" applyBorder="1" applyAlignment="1">
      <alignment vertical="center"/>
    </xf>
    <xf numFmtId="1" fontId="25" fillId="0" borderId="0" xfId="0" applyNumberFormat="1" applyFont="1" applyBorder="1" applyAlignment="1" applyProtection="1">
      <alignment vertical="center"/>
      <protection locked="0"/>
    </xf>
    <xf numFmtId="1" fontId="53" fillId="0" borderId="0" xfId="0" applyNumberFormat="1" applyFont="1" applyBorder="1" applyAlignment="1" applyProtection="1">
      <alignment horizontal="center" vertical="center"/>
      <protection locked="0"/>
    </xf>
    <xf numFmtId="0" fontId="53" fillId="0" borderId="0" xfId="0" applyFont="1" applyBorder="1" applyAlignment="1" applyProtection="1">
      <alignment vertical="center"/>
      <protection locked="0"/>
    </xf>
    <xf numFmtId="0" fontId="53" fillId="0" borderId="0" xfId="0" applyFont="1" applyBorder="1" applyAlignment="1" applyProtection="1">
      <alignment horizontal="center" vertical="center"/>
      <protection locked="0"/>
    </xf>
    <xf numFmtId="0" fontId="54" fillId="0" borderId="55" xfId="0" applyFont="1" applyBorder="1" applyAlignment="1">
      <alignment horizontal="center" wrapText="1"/>
    </xf>
    <xf numFmtId="0" fontId="54" fillId="0" borderId="44" xfId="0" applyFont="1" applyBorder="1" applyAlignment="1">
      <alignment horizontal="center" wrapText="1"/>
    </xf>
    <xf numFmtId="0" fontId="70" fillId="0" borderId="55" xfId="0" applyFont="1" applyBorder="1" applyAlignment="1">
      <alignment horizontal="center"/>
    </xf>
    <xf numFmtId="0" fontId="63" fillId="0" borderId="55" xfId="0" applyFont="1" applyBorder="1" applyAlignment="1">
      <alignment horizontal="center" vertical="center"/>
    </xf>
    <xf numFmtId="0" fontId="53" fillId="0" borderId="44" xfId="0" applyFont="1" applyBorder="1" applyAlignment="1">
      <alignment horizontal="left"/>
    </xf>
    <xf numFmtId="0" fontId="54" fillId="0" borderId="44" xfId="0" applyFont="1" applyBorder="1" applyAlignment="1">
      <alignment horizontal="left"/>
    </xf>
    <xf numFmtId="0" fontId="63" fillId="0" borderId="44" xfId="0" applyFont="1" applyBorder="1" applyAlignment="1" applyProtection="1">
      <alignment horizontal="center" vertical="center"/>
      <protection locked="0"/>
    </xf>
    <xf numFmtId="0" fontId="63" fillId="0" borderId="44" xfId="0" applyFont="1" applyBorder="1" applyAlignment="1" applyProtection="1">
      <alignment horizontal="center"/>
      <protection locked="0"/>
    </xf>
    <xf numFmtId="0" fontId="54" fillId="0" borderId="44" xfId="0" applyFont="1" applyBorder="1" applyAlignment="1">
      <alignment horizontal="center"/>
    </xf>
    <xf numFmtId="0" fontId="53" fillId="0" borderId="55" xfId="0" applyFont="1" applyBorder="1" applyAlignment="1">
      <alignment horizontal="center" vertical="top"/>
    </xf>
    <xf numFmtId="0" fontId="20" fillId="0" borderId="0" xfId="0" applyFont="1" applyBorder="1" applyAlignment="1" applyProtection="1">
      <alignment vertical="center"/>
      <protection locked="0"/>
    </xf>
    <xf numFmtId="0" fontId="31" fillId="0" borderId="0" xfId="0" applyFont="1" applyBorder="1" applyAlignment="1"/>
    <xf numFmtId="0" fontId="94" fillId="0" borderId="0" xfId="0" applyFont="1" applyBorder="1" applyAlignment="1">
      <alignment vertical="center"/>
    </xf>
    <xf numFmtId="0" fontId="93" fillId="0" borderId="0" xfId="0" applyFont="1" applyBorder="1" applyAlignment="1">
      <alignment vertical="center"/>
    </xf>
    <xf numFmtId="1" fontId="53" fillId="0" borderId="0" xfId="0" applyNumberFormat="1" applyFont="1" applyBorder="1" applyAlignment="1" applyProtection="1">
      <alignment horizontal="right" vertical="center"/>
      <protection locked="0"/>
    </xf>
    <xf numFmtId="0" fontId="23" fillId="0" borderId="0" xfId="0" applyFont="1" applyBorder="1" applyAlignment="1">
      <alignment vertical="center"/>
    </xf>
    <xf numFmtId="0" fontId="18" fillId="0" borderId="0" xfId="0" applyFont="1" applyBorder="1"/>
    <xf numFmtId="0" fontId="18" fillId="0" borderId="0" xfId="0" applyFont="1" applyBorder="1" applyAlignment="1">
      <alignment horizontal="center"/>
    </xf>
    <xf numFmtId="0" fontId="63" fillId="0" borderId="0" xfId="0" applyFont="1" applyBorder="1" applyAlignment="1"/>
    <xf numFmtId="0" fontId="53" fillId="0" borderId="0" xfId="0" applyFont="1" applyBorder="1" applyAlignment="1"/>
    <xf numFmtId="0" fontId="53" fillId="0" borderId="0" xfId="0" applyFont="1" applyBorder="1" applyProtection="1">
      <protection locked="0"/>
    </xf>
    <xf numFmtId="0" fontId="53" fillId="0" borderId="0" xfId="0" quotePrefix="1" applyFont="1" applyBorder="1" applyAlignment="1" applyProtection="1">
      <alignment horizontal="center" vertical="top"/>
      <protection locked="0"/>
    </xf>
    <xf numFmtId="0" fontId="63" fillId="0" borderId="0" xfId="0" applyFont="1" applyBorder="1" applyAlignment="1">
      <alignment horizontal="center"/>
    </xf>
    <xf numFmtId="0" fontId="53" fillId="0" borderId="0" xfId="0" applyFont="1" applyBorder="1" applyAlignment="1" applyProtection="1">
      <alignment vertical="top"/>
      <protection locked="0"/>
    </xf>
    <xf numFmtId="0" fontId="53" fillId="0" borderId="0" xfId="0" applyFont="1" applyBorder="1" applyAlignment="1" applyProtection="1">
      <alignment horizontal="left" vertical="top"/>
      <protection locked="0"/>
    </xf>
    <xf numFmtId="0" fontId="54" fillId="0" borderId="0" xfId="0" applyFont="1" applyBorder="1" applyAlignment="1" applyProtection="1">
      <alignment horizontal="left"/>
      <protection locked="0"/>
    </xf>
    <xf numFmtId="0" fontId="92" fillId="0" borderId="55" xfId="0" applyFont="1" applyBorder="1" applyAlignment="1"/>
    <xf numFmtId="0" fontId="92" fillId="0" borderId="44" xfId="0" applyFont="1" applyBorder="1" applyAlignment="1"/>
    <xf numFmtId="0" fontId="62" fillId="21" borderId="0" xfId="0" applyFont="1" applyFill="1" applyBorder="1" applyAlignment="1" applyProtection="1">
      <alignment vertical="center"/>
      <protection locked="0"/>
    </xf>
    <xf numFmtId="0" fontId="53" fillId="0" borderId="0" xfId="0" quotePrefix="1" applyFont="1" applyBorder="1" applyAlignment="1">
      <alignment vertical="center"/>
    </xf>
    <xf numFmtId="0" fontId="63" fillId="21" borderId="0" xfId="0" applyFont="1" applyFill="1" applyBorder="1"/>
    <xf numFmtId="0" fontId="53" fillId="21" borderId="0" xfId="0" applyFont="1" applyFill="1" applyBorder="1" applyAlignment="1">
      <alignment horizontal="center" vertical="center"/>
    </xf>
    <xf numFmtId="0" fontId="20" fillId="21" borderId="0" xfId="0" applyFont="1" applyFill="1" applyBorder="1" applyAlignment="1">
      <alignment horizontal="center" vertical="center"/>
    </xf>
    <xf numFmtId="0" fontId="53" fillId="21" borderId="0" xfId="0" applyFont="1" applyFill="1" applyBorder="1" applyAlignment="1">
      <alignment vertical="center"/>
    </xf>
    <xf numFmtId="0" fontId="70" fillId="21" borderId="0" xfId="0" applyFont="1" applyFill="1" applyBorder="1"/>
    <xf numFmtId="0" fontId="63" fillId="21" borderId="0" xfId="0" applyFont="1" applyFill="1" applyBorder="1" applyAlignment="1">
      <alignment vertical="center"/>
    </xf>
    <xf numFmtId="0" fontId="96" fillId="21" borderId="0" xfId="0" applyFont="1" applyFill="1" applyBorder="1" applyAlignment="1">
      <alignment horizontal="center" vertical="center"/>
    </xf>
    <xf numFmtId="0" fontId="93" fillId="21" borderId="0" xfId="0" applyFont="1" applyFill="1" applyBorder="1" applyAlignment="1">
      <alignment vertical="center"/>
    </xf>
    <xf numFmtId="0" fontId="53" fillId="21" borderId="0" xfId="0" applyFont="1" applyFill="1" applyBorder="1" applyAlignment="1"/>
    <xf numFmtId="0" fontId="53" fillId="21" borderId="0" xfId="0" quotePrefix="1" applyFont="1" applyFill="1" applyBorder="1"/>
    <xf numFmtId="0" fontId="22" fillId="0" borderId="0" xfId="0" applyFont="1" applyBorder="1" applyAlignment="1" applyProtection="1">
      <alignment horizontal="center"/>
      <protection locked="0"/>
    </xf>
    <xf numFmtId="0" fontId="113" fillId="0" borderId="0" xfId="0" applyFont="1" applyBorder="1"/>
    <xf numFmtId="0" fontId="22" fillId="0" borderId="0" xfId="0" applyFont="1" applyBorder="1"/>
    <xf numFmtId="0" fontId="20" fillId="0" borderId="0" xfId="0" applyFont="1" applyBorder="1" applyAlignment="1">
      <alignment vertical="top"/>
    </xf>
    <xf numFmtId="0" fontId="53" fillId="0" borderId="0" xfId="0" applyFont="1" applyBorder="1" applyAlignment="1">
      <alignment horizontal="left" vertical="top"/>
    </xf>
    <xf numFmtId="0" fontId="15" fillId="0" borderId="44" xfId="0" applyFont="1" applyBorder="1" applyAlignment="1">
      <alignment horizontal="center" vertical="center" wrapText="1"/>
    </xf>
    <xf numFmtId="0" fontId="25" fillId="0" borderId="67" xfId="0" applyFont="1" applyBorder="1" applyAlignment="1">
      <alignment horizontal="center"/>
    </xf>
    <xf numFmtId="0" fontId="10" fillId="0" borderId="0" xfId="0" applyFont="1" applyBorder="1" applyAlignment="1">
      <alignment vertical="center"/>
    </xf>
    <xf numFmtId="0" fontId="63" fillId="0" borderId="0" xfId="0" applyFont="1" applyBorder="1" applyAlignment="1">
      <alignment vertical="top"/>
    </xf>
    <xf numFmtId="0" fontId="63" fillId="0" borderId="0" xfId="0" applyFont="1" applyBorder="1" applyAlignment="1">
      <alignment horizontal="left"/>
    </xf>
    <xf numFmtId="0" fontId="53" fillId="0" borderId="55" xfId="0" applyFont="1" applyBorder="1" applyAlignment="1">
      <alignment horizontal="left"/>
    </xf>
    <xf numFmtId="0" fontId="34" fillId="21" borderId="43" xfId="0" applyFont="1" applyFill="1" applyBorder="1"/>
    <xf numFmtId="0" fontId="53" fillId="0" borderId="44" xfId="0" applyFont="1" applyBorder="1" applyAlignment="1">
      <alignment horizontal="center" vertical="center" wrapText="1"/>
    </xf>
    <xf numFmtId="0" fontId="63" fillId="0" borderId="55" xfId="0" applyFont="1" applyBorder="1" applyAlignment="1">
      <alignment horizontal="center"/>
    </xf>
    <xf numFmtId="0" fontId="34" fillId="0" borderId="66" xfId="0" applyFont="1" applyBorder="1"/>
    <xf numFmtId="0" fontId="15" fillId="0" borderId="0" xfId="0" applyFont="1" applyBorder="1" applyAlignment="1">
      <alignment horizontal="center"/>
    </xf>
    <xf numFmtId="0" fontId="53" fillId="0" borderId="0" xfId="0" applyFont="1" applyBorder="1" applyAlignment="1">
      <alignment horizontal="right"/>
    </xf>
    <xf numFmtId="0" fontId="53" fillId="0" borderId="0" xfId="0" applyFont="1" applyAlignment="1"/>
    <xf numFmtId="0" fontId="54" fillId="0" borderId="55" xfId="0" applyFont="1" applyBorder="1"/>
    <xf numFmtId="0" fontId="0" fillId="0" borderId="0" xfId="0" applyBorder="1" applyAlignment="1" applyProtection="1">
      <alignment vertical="center"/>
      <protection locked="0"/>
    </xf>
    <xf numFmtId="0" fontId="13" fillId="0" borderId="0" xfId="13" applyFont="1" applyBorder="1"/>
    <xf numFmtId="0" fontId="63" fillId="0" borderId="0" xfId="13" applyFont="1" applyBorder="1" applyAlignment="1">
      <alignment horizontal="left"/>
    </xf>
    <xf numFmtId="0" fontId="53" fillId="22" borderId="0" xfId="13" applyFont="1" applyFill="1" applyBorder="1" applyAlignment="1">
      <alignment horizontal="left" vertical="center"/>
    </xf>
    <xf numFmtId="0" fontId="53" fillId="22" borderId="0" xfId="13" applyFont="1" applyFill="1" applyBorder="1" applyAlignment="1">
      <alignment vertical="center"/>
    </xf>
    <xf numFmtId="0" fontId="54" fillId="22" borderId="0" xfId="13" applyFont="1" applyFill="1" applyBorder="1" applyAlignment="1">
      <alignment vertical="center"/>
    </xf>
    <xf numFmtId="0" fontId="63" fillId="22" borderId="0" xfId="13" applyFont="1" applyFill="1" applyBorder="1" applyAlignment="1">
      <alignment vertical="center"/>
    </xf>
    <xf numFmtId="0" fontId="63" fillId="22" borderId="0" xfId="13" applyFont="1" applyFill="1" applyBorder="1" applyAlignment="1">
      <alignment horizontal="left" vertical="center"/>
    </xf>
    <xf numFmtId="164" fontId="63" fillId="21" borderId="0" xfId="13" applyNumberFormat="1" applyFont="1" applyFill="1" applyBorder="1" applyAlignment="1">
      <alignment vertical="center"/>
    </xf>
    <xf numFmtId="164" fontId="63" fillId="22" borderId="0" xfId="13" applyNumberFormat="1" applyFont="1" applyFill="1" applyBorder="1" applyAlignment="1">
      <alignment vertical="center"/>
    </xf>
    <xf numFmtId="0" fontId="53" fillId="22" borderId="0" xfId="13" quotePrefix="1" applyFont="1" applyFill="1" applyBorder="1" applyAlignment="1">
      <alignment vertical="center"/>
    </xf>
    <xf numFmtId="164" fontId="54" fillId="22" borderId="0" xfId="13" applyNumberFormat="1" applyFont="1" applyFill="1" applyBorder="1" applyAlignment="1">
      <alignment horizontal="left" vertical="center"/>
    </xf>
    <xf numFmtId="164" fontId="63" fillId="22" borderId="0" xfId="13" applyNumberFormat="1" applyFont="1" applyFill="1" applyBorder="1" applyAlignment="1">
      <alignment horizontal="left" vertical="center"/>
    </xf>
    <xf numFmtId="164" fontId="63" fillId="21" borderId="0" xfId="13" applyNumberFormat="1" applyFont="1" applyFill="1" applyBorder="1" applyAlignment="1">
      <alignment horizontal="left" vertical="center"/>
    </xf>
    <xf numFmtId="0" fontId="54" fillId="22" borderId="0" xfId="13" applyFont="1" applyFill="1" applyBorder="1" applyAlignment="1">
      <alignment horizontal="left" vertical="center"/>
    </xf>
    <xf numFmtId="0" fontId="63" fillId="21" borderId="0" xfId="13" applyFont="1" applyFill="1" applyBorder="1" applyAlignment="1">
      <alignment horizontal="left" vertical="center"/>
    </xf>
    <xf numFmtId="0" fontId="53" fillId="22" borderId="0" xfId="13" quotePrefix="1" applyFont="1" applyFill="1" applyBorder="1" applyAlignment="1">
      <alignment horizontal="left" vertical="center"/>
    </xf>
    <xf numFmtId="0" fontId="54" fillId="22" borderId="0" xfId="13" quotePrefix="1" applyFont="1" applyFill="1" applyBorder="1" applyAlignment="1">
      <alignment horizontal="left" vertical="center"/>
    </xf>
    <xf numFmtId="0" fontId="53" fillId="21" borderId="0" xfId="13" applyFont="1" applyFill="1" applyBorder="1" applyAlignment="1">
      <alignment horizontal="left" vertical="center"/>
    </xf>
    <xf numFmtId="0" fontId="53" fillId="22" borderId="0" xfId="13" applyFont="1" applyFill="1" applyBorder="1" applyAlignment="1">
      <alignment horizontal="left" vertical="center" wrapText="1"/>
    </xf>
    <xf numFmtId="0" fontId="54" fillId="21" borderId="0" xfId="13" applyFont="1" applyFill="1" applyBorder="1" applyAlignment="1">
      <alignment horizontal="left" vertical="center"/>
    </xf>
    <xf numFmtId="0" fontId="63" fillId="22" borderId="0" xfId="13" applyFont="1" applyFill="1" applyBorder="1" applyAlignment="1">
      <alignment horizontal="left" vertical="center" wrapText="1"/>
    </xf>
    <xf numFmtId="0" fontId="13" fillId="21" borderId="0" xfId="13" applyFont="1" applyFill="1" applyBorder="1" applyAlignment="1">
      <alignment horizontal="left" vertical="center"/>
    </xf>
    <xf numFmtId="0" fontId="53" fillId="24" borderId="0" xfId="13" applyFont="1" applyFill="1" applyBorder="1" applyAlignment="1">
      <alignment vertical="center"/>
    </xf>
    <xf numFmtId="0" fontId="63" fillId="24" borderId="0" xfId="13" applyFont="1" applyFill="1" applyBorder="1" applyAlignment="1">
      <alignment vertical="center"/>
    </xf>
    <xf numFmtId="0" fontId="53" fillId="22" borderId="0" xfId="13" applyFont="1" applyFill="1" applyBorder="1" applyAlignment="1">
      <alignment vertical="center" wrapText="1"/>
    </xf>
    <xf numFmtId="164" fontId="53" fillId="21" borderId="0" xfId="1" applyNumberFormat="1" applyFont="1" applyFill="1" applyBorder="1" applyAlignment="1" applyProtection="1">
      <alignment vertical="center"/>
    </xf>
    <xf numFmtId="164" fontId="53" fillId="21" borderId="0" xfId="1" applyNumberFormat="1" applyFont="1" applyFill="1" applyBorder="1" applyAlignment="1" applyProtection="1">
      <alignment vertical="center"/>
      <protection locked="0"/>
    </xf>
    <xf numFmtId="0" fontId="53" fillId="21" borderId="0" xfId="13" quotePrefix="1" applyFont="1" applyFill="1" applyBorder="1" applyAlignment="1">
      <alignment vertical="center"/>
    </xf>
    <xf numFmtId="0" fontId="53" fillId="22" borderId="0" xfId="13" quotePrefix="1" applyFont="1" applyFill="1" applyBorder="1" applyAlignment="1">
      <alignment vertical="center" wrapText="1"/>
    </xf>
    <xf numFmtId="164" fontId="53" fillId="22" borderId="0" xfId="1" applyNumberFormat="1" applyFont="1" applyFill="1" applyBorder="1" applyAlignment="1" applyProtection="1">
      <alignment vertical="center"/>
    </xf>
    <xf numFmtId="164" fontId="63" fillId="22" borderId="0" xfId="13" applyNumberFormat="1" applyFont="1" applyFill="1" applyBorder="1" applyAlignment="1" applyProtection="1">
      <alignment vertical="center"/>
      <protection locked="0"/>
    </xf>
    <xf numFmtId="0" fontId="54" fillId="22" borderId="0" xfId="13" applyFont="1" applyFill="1" applyBorder="1" applyAlignment="1">
      <alignment vertical="center" wrapText="1"/>
    </xf>
    <xf numFmtId="164" fontId="63" fillId="22" borderId="0" xfId="13" applyNumberFormat="1" applyFont="1" applyFill="1" applyBorder="1" applyAlignment="1" applyProtection="1">
      <alignment vertical="center" wrapText="1"/>
      <protection locked="0"/>
    </xf>
    <xf numFmtId="2" fontId="53" fillId="22" borderId="0" xfId="13" quotePrefix="1" applyNumberFormat="1" applyFont="1" applyFill="1" applyBorder="1" applyAlignment="1">
      <alignment horizontal="left" vertical="center"/>
    </xf>
    <xf numFmtId="0" fontId="13" fillId="0" borderId="44" xfId="13" applyFont="1" applyBorder="1" applyAlignment="1">
      <alignment horizontal="left" vertical="center"/>
    </xf>
    <xf numFmtId="0" fontId="53" fillId="22" borderId="0" xfId="13" quotePrefix="1" applyFont="1" applyFill="1" applyBorder="1" applyAlignment="1">
      <alignment horizontal="right" vertical="center"/>
    </xf>
    <xf numFmtId="164" fontId="53" fillId="22" borderId="0" xfId="1" quotePrefix="1" applyNumberFormat="1" applyFont="1" applyFill="1" applyBorder="1" applyAlignment="1" applyProtection="1">
      <alignment horizontal="right" vertical="center"/>
    </xf>
    <xf numFmtId="0" fontId="13" fillId="3" borderId="67" xfId="13" applyFont="1" applyFill="1" applyBorder="1"/>
    <xf numFmtId="0" fontId="13" fillId="3" borderId="66" xfId="13" applyFont="1" applyFill="1" applyBorder="1"/>
    <xf numFmtId="0" fontId="20" fillId="0" borderId="0" xfId="13" applyFont="1" applyBorder="1" applyAlignment="1">
      <alignment vertical="center"/>
    </xf>
    <xf numFmtId="0" fontId="16" fillId="3" borderId="0" xfId="13" applyFont="1" applyFill="1" applyBorder="1" applyAlignment="1">
      <alignment vertical="center"/>
    </xf>
    <xf numFmtId="0" fontId="20" fillId="3" borderId="0" xfId="13" applyFont="1" applyFill="1" applyBorder="1" applyAlignment="1">
      <alignment vertical="top"/>
    </xf>
    <xf numFmtId="0" fontId="20" fillId="3" borderId="0" xfId="13" applyFont="1" applyFill="1" applyBorder="1" applyAlignment="1">
      <alignment vertical="center"/>
    </xf>
    <xf numFmtId="0" fontId="32" fillId="0" borderId="44" xfId="13" applyBorder="1"/>
    <xf numFmtId="0" fontId="19" fillId="3" borderId="0" xfId="13" applyFont="1" applyFill="1" applyBorder="1" applyAlignment="1">
      <alignment vertical="center"/>
    </xf>
    <xf numFmtId="0" fontId="26" fillId="3" borderId="0" xfId="13" applyFont="1" applyFill="1" applyBorder="1" applyAlignment="1">
      <alignment vertical="center"/>
    </xf>
    <xf numFmtId="0" fontId="22" fillId="3" borderId="0" xfId="13" applyFont="1" applyFill="1" applyBorder="1" applyAlignment="1">
      <alignment horizontal="center" vertical="center"/>
    </xf>
    <xf numFmtId="0" fontId="32" fillId="0" borderId="0" xfId="13" applyBorder="1" applyAlignment="1">
      <alignment horizontal="center" vertical="center"/>
    </xf>
    <xf numFmtId="0" fontId="13" fillId="3" borderId="0" xfId="13" applyFont="1" applyFill="1" applyBorder="1"/>
    <xf numFmtId="0" fontId="13" fillId="0" borderId="44" xfId="13" applyFont="1" applyBorder="1"/>
    <xf numFmtId="0" fontId="63" fillId="22" borderId="55" xfId="13" applyFont="1" applyFill="1" applyBorder="1" applyAlignment="1">
      <alignment horizontal="left" vertical="center"/>
    </xf>
    <xf numFmtId="0" fontId="53" fillId="22" borderId="55" xfId="13" applyFont="1" applyFill="1" applyBorder="1" applyAlignment="1">
      <alignment vertical="center"/>
    </xf>
    <xf numFmtId="0" fontId="54" fillId="22" borderId="55" xfId="13" applyFont="1" applyFill="1" applyBorder="1" applyAlignment="1">
      <alignment vertical="center"/>
    </xf>
    <xf numFmtId="0" fontId="63" fillId="21" borderId="55" xfId="13" applyFont="1" applyFill="1" applyBorder="1" applyAlignment="1">
      <alignment horizontal="left" vertical="center"/>
    </xf>
    <xf numFmtId="168" fontId="63" fillId="0" borderId="0" xfId="0" applyNumberFormat="1" applyFont="1" applyBorder="1" applyAlignment="1" applyProtection="1">
      <alignment horizontal="justify" vertical="center" wrapText="1"/>
      <protection locked="0"/>
    </xf>
    <xf numFmtId="0" fontId="18" fillId="3" borderId="55" xfId="13" applyFont="1" applyFill="1" applyBorder="1"/>
    <xf numFmtId="0" fontId="63" fillId="3" borderId="0" xfId="13" applyFont="1" applyFill="1" applyBorder="1" applyAlignment="1">
      <alignment horizontal="left"/>
    </xf>
    <xf numFmtId="0" fontId="54" fillId="3" borderId="0" xfId="13" applyFont="1" applyFill="1" applyBorder="1" applyAlignment="1">
      <alignment horizontal="left"/>
    </xf>
    <xf numFmtId="0" fontId="53" fillId="3" borderId="0" xfId="13" applyFont="1" applyFill="1" applyBorder="1" applyAlignment="1">
      <alignment horizontal="left"/>
    </xf>
    <xf numFmtId="0" fontId="53" fillId="0" borderId="0" xfId="13" applyFont="1" applyBorder="1" applyAlignment="1">
      <alignment horizontal="left"/>
    </xf>
    <xf numFmtId="0" fontId="0" fillId="0" borderId="0" xfId="0" applyBorder="1" applyAlignment="1">
      <alignment horizontal="left"/>
    </xf>
    <xf numFmtId="0" fontId="54" fillId="0" borderId="0" xfId="13" applyFont="1" applyBorder="1" applyAlignment="1">
      <alignment horizontal="left"/>
    </xf>
    <xf numFmtId="0" fontId="13" fillId="0" borderId="0" xfId="13" applyFont="1" applyBorder="1" applyAlignment="1">
      <alignment horizontal="left"/>
    </xf>
    <xf numFmtId="0" fontId="54" fillId="3" borderId="0" xfId="0" applyFont="1" applyFill="1" applyAlignment="1">
      <alignment horizontal="center" vertical="center"/>
    </xf>
    <xf numFmtId="0" fontId="53" fillId="0" borderId="55" xfId="0" quotePrefix="1" applyFont="1" applyBorder="1" applyAlignment="1">
      <alignment horizontal="center"/>
    </xf>
    <xf numFmtId="0" fontId="63" fillId="0" borderId="0" xfId="0" applyFont="1" applyBorder="1" applyAlignment="1">
      <alignment horizontal="left" vertical="center"/>
    </xf>
    <xf numFmtId="0" fontId="63" fillId="3" borderId="0" xfId="0" applyFont="1" applyFill="1" applyBorder="1"/>
    <xf numFmtId="0" fontId="22" fillId="3" borderId="55" xfId="0" applyFont="1" applyFill="1" applyBorder="1" applyAlignment="1">
      <alignment vertical="center"/>
    </xf>
    <xf numFmtId="0" fontId="63" fillId="0" borderId="43" xfId="0" applyFont="1" applyBorder="1"/>
    <xf numFmtId="0" fontId="63" fillId="3" borderId="41" xfId="0" applyFont="1" applyFill="1" applyBorder="1"/>
    <xf numFmtId="0" fontId="53" fillId="3" borderId="0" xfId="0" applyFont="1" applyFill="1" applyBorder="1" applyAlignment="1">
      <alignment vertical="center" wrapText="1"/>
    </xf>
    <xf numFmtId="0" fontId="63" fillId="3" borderId="0" xfId="0" applyFont="1" applyFill="1" applyBorder="1" applyAlignment="1">
      <alignment horizontal="right"/>
    </xf>
    <xf numFmtId="0" fontId="53" fillId="3" borderId="0" xfId="0" quotePrefix="1" applyFont="1" applyFill="1" applyBorder="1" applyAlignment="1">
      <alignment horizontal="right" vertical="center"/>
    </xf>
    <xf numFmtId="0" fontId="53" fillId="3" borderId="0" xfId="0" quotePrefix="1" applyFont="1" applyFill="1" applyBorder="1" applyAlignment="1">
      <alignment vertical="center"/>
    </xf>
    <xf numFmtId="0" fontId="121" fillId="3" borderId="0" xfId="0" applyFont="1" applyFill="1" applyBorder="1" applyAlignment="1">
      <alignment horizontal="center"/>
    </xf>
    <xf numFmtId="0" fontId="120" fillId="3" borderId="44" xfId="0" applyFont="1" applyFill="1" applyBorder="1"/>
    <xf numFmtId="0" fontId="53" fillId="3" borderId="0" xfId="0" applyFont="1" applyFill="1" applyBorder="1" applyAlignment="1"/>
    <xf numFmtId="0" fontId="53" fillId="3" borderId="0" xfId="0" applyFont="1" applyFill="1" applyBorder="1" applyAlignment="1">
      <alignment vertical="top"/>
    </xf>
    <xf numFmtId="0" fontId="54" fillId="3" borderId="0" xfId="0" applyFont="1" applyFill="1" applyBorder="1" applyAlignment="1"/>
    <xf numFmtId="0" fontId="53" fillId="3" borderId="0" xfId="0" applyFont="1" applyFill="1" applyBorder="1" applyAlignment="1">
      <alignment horizontal="right" vertical="center"/>
    </xf>
    <xf numFmtId="168" fontId="63" fillId="3" borderId="0" xfId="0" applyNumberFormat="1" applyFont="1" applyFill="1" applyBorder="1" applyAlignment="1">
      <alignment horizontal="justify" wrapText="1"/>
    </xf>
    <xf numFmtId="0" fontId="53" fillId="3" borderId="0" xfId="0" applyFont="1" applyFill="1" applyAlignment="1"/>
    <xf numFmtId="0" fontId="63" fillId="3" borderId="0" xfId="0" applyFont="1" applyFill="1" applyAlignment="1"/>
    <xf numFmtId="0" fontId="63" fillId="0" borderId="0" xfId="0" applyFont="1" applyAlignment="1"/>
    <xf numFmtId="0" fontId="54" fillId="3" borderId="0" xfId="0" applyFont="1" applyFill="1" applyAlignment="1"/>
    <xf numFmtId="0" fontId="63" fillId="22" borderId="0" xfId="0" applyFont="1" applyFill="1"/>
    <xf numFmtId="0" fontId="63" fillId="21" borderId="0" xfId="0" applyFont="1" applyFill="1"/>
    <xf numFmtId="0" fontId="53" fillId="21" borderId="0" xfId="0" applyFont="1" applyFill="1" applyAlignment="1">
      <alignment horizontal="left" vertical="center"/>
    </xf>
    <xf numFmtId="0" fontId="63" fillId="21" borderId="0" xfId="0" applyFont="1" applyFill="1" applyAlignment="1">
      <alignment vertical="center"/>
    </xf>
    <xf numFmtId="0" fontId="63" fillId="21" borderId="0" xfId="0" applyFont="1" applyFill="1" applyAlignment="1">
      <alignment horizontal="left" vertical="center"/>
    </xf>
    <xf numFmtId="0" fontId="53" fillId="22" borderId="0" xfId="0" applyFont="1" applyFill="1" applyAlignment="1">
      <alignment horizontal="left"/>
    </xf>
    <xf numFmtId="0" fontId="54" fillId="22" borderId="0" xfId="0" applyFont="1" applyFill="1" applyAlignment="1">
      <alignment horizontal="left"/>
    </xf>
    <xf numFmtId="0" fontId="63" fillId="22" borderId="0" xfId="0" applyFont="1" applyFill="1" applyAlignment="1">
      <alignment horizontal="right"/>
    </xf>
    <xf numFmtId="0" fontId="64" fillId="22" borderId="0" xfId="0" applyFont="1" applyFill="1" applyAlignment="1">
      <alignment horizontal="right"/>
    </xf>
    <xf numFmtId="3" fontId="53" fillId="22" borderId="0" xfId="0" applyNumberFormat="1" applyFont="1" applyFill="1" applyAlignment="1" applyProtection="1">
      <alignment horizontal="center"/>
      <protection locked="0"/>
    </xf>
    <xf numFmtId="0" fontId="53" fillId="22" borderId="0" xfId="0" applyFont="1" applyFill="1" applyAlignment="1">
      <alignment horizontal="right"/>
    </xf>
    <xf numFmtId="168" fontId="63" fillId="0" borderId="0" xfId="0" applyNumberFormat="1" applyFont="1" applyBorder="1" applyAlignment="1">
      <alignment horizontal="justify" vertical="center" wrapText="1"/>
    </xf>
    <xf numFmtId="168" fontId="63" fillId="3" borderId="0" xfId="0" applyNumberFormat="1" applyFont="1" applyFill="1" applyBorder="1" applyAlignment="1" applyProtection="1">
      <alignment horizontal="justify" vertical="center" wrapText="1"/>
      <protection locked="0"/>
    </xf>
    <xf numFmtId="0" fontId="54" fillId="0" borderId="0" xfId="0" applyFont="1" applyBorder="1" applyAlignment="1">
      <alignment horizontal="left" vertical="center"/>
    </xf>
    <xf numFmtId="0" fontId="53" fillId="3" borderId="0" xfId="0" applyFont="1" applyFill="1" applyBorder="1" applyAlignment="1">
      <alignment horizontal="center" vertical="center" wrapText="1"/>
    </xf>
    <xf numFmtId="44" fontId="53" fillId="3" borderId="0" xfId="0" quotePrefix="1" applyNumberFormat="1" applyFont="1" applyFill="1" applyBorder="1" applyAlignment="1">
      <alignment horizontal="center" vertical="center"/>
    </xf>
    <xf numFmtId="44" fontId="53" fillId="3" borderId="0" xfId="0" quotePrefix="1" applyNumberFormat="1" applyFont="1" applyFill="1" applyBorder="1" applyAlignment="1">
      <alignment vertical="center"/>
    </xf>
    <xf numFmtId="0" fontId="53" fillId="3" borderId="0" xfId="0" applyFont="1" applyFill="1" applyBorder="1" applyAlignment="1">
      <alignment vertical="center"/>
    </xf>
    <xf numFmtId="3" fontId="63" fillId="3" borderId="0" xfId="0" applyNumberFormat="1" applyFont="1" applyFill="1" applyBorder="1" applyAlignment="1" applyProtection="1">
      <alignment vertical="center"/>
      <protection locked="0"/>
    </xf>
    <xf numFmtId="0" fontId="54" fillId="3" borderId="0" xfId="0" applyFont="1" applyFill="1" applyBorder="1" applyAlignment="1">
      <alignment vertical="center"/>
    </xf>
    <xf numFmtId="0" fontId="63" fillId="3" borderId="0" xfId="0" applyFont="1" applyFill="1" applyBorder="1" applyAlignment="1">
      <alignment horizontal="left" vertical="center"/>
    </xf>
    <xf numFmtId="3" fontId="63" fillId="3" borderId="0" xfId="0" applyNumberFormat="1" applyFont="1" applyFill="1" applyBorder="1" applyAlignment="1" applyProtection="1">
      <alignment horizontal="right" vertical="center"/>
      <protection locked="0"/>
    </xf>
    <xf numFmtId="0" fontId="20" fillId="3" borderId="0" xfId="0" quotePrefix="1" applyFont="1" applyFill="1" applyBorder="1" applyAlignment="1">
      <alignment vertical="center"/>
    </xf>
    <xf numFmtId="0" fontId="54" fillId="3" borderId="0" xfId="0" applyFont="1" applyFill="1" applyBorder="1"/>
    <xf numFmtId="0" fontId="53" fillId="3" borderId="0" xfId="0" applyFont="1" applyFill="1" applyBorder="1"/>
    <xf numFmtId="0" fontId="54" fillId="0" borderId="0" xfId="0" applyFont="1" applyBorder="1" applyAlignment="1"/>
    <xf numFmtId="0" fontId="63" fillId="3" borderId="0" xfId="0" applyFont="1" applyFill="1" applyBorder="1" applyAlignment="1">
      <alignment vertical="center"/>
    </xf>
    <xf numFmtId="0" fontId="15" fillId="0" borderId="0" xfId="0" applyFont="1" applyBorder="1" applyAlignment="1">
      <alignment vertical="center"/>
    </xf>
    <xf numFmtId="0" fontId="22" fillId="0" borderId="0" xfId="0" applyFont="1" applyBorder="1" applyAlignment="1">
      <alignment vertical="center"/>
    </xf>
    <xf numFmtId="0" fontId="15" fillId="0" borderId="0" xfId="0" applyFont="1" applyBorder="1" applyAlignment="1"/>
    <xf numFmtId="0" fontId="13" fillId="0" borderId="0" xfId="0" applyFont="1" applyBorder="1"/>
    <xf numFmtId="0" fontId="15" fillId="0" borderId="0" xfId="63" applyFont="1" applyBorder="1" applyAlignment="1">
      <alignment horizontal="center" vertical="center"/>
    </xf>
    <xf numFmtId="0" fontId="15" fillId="0" borderId="0" xfId="62" applyFont="1" applyBorder="1" applyAlignment="1">
      <alignment vertical="top"/>
    </xf>
    <xf numFmtId="0" fontId="15" fillId="0" borderId="0" xfId="62" quotePrefix="1" applyFont="1" applyBorder="1" applyAlignment="1">
      <alignment vertical="top"/>
    </xf>
    <xf numFmtId="0" fontId="22" fillId="0" borderId="0" xfId="0" applyFont="1" applyBorder="1" applyAlignment="1">
      <alignment horizontal="left" vertical="center"/>
    </xf>
    <xf numFmtId="0" fontId="15" fillId="0" borderId="0" xfId="63" applyFont="1" applyBorder="1" applyAlignment="1">
      <alignment vertical="center"/>
    </xf>
    <xf numFmtId="49" fontId="15" fillId="0" borderId="0" xfId="63" applyNumberFormat="1" applyFont="1" applyBorder="1" applyAlignment="1">
      <alignment vertical="center"/>
    </xf>
    <xf numFmtId="0" fontId="15" fillId="0" borderId="0" xfId="62" applyFont="1" applyBorder="1" applyAlignment="1">
      <alignment vertical="center"/>
    </xf>
    <xf numFmtId="0" fontId="22" fillId="21" borderId="0" xfId="62" applyFont="1" applyFill="1" applyBorder="1" applyAlignment="1">
      <alignment vertical="center"/>
    </xf>
    <xf numFmtId="0" fontId="15" fillId="0" borderId="0" xfId="63" quotePrefix="1" applyFont="1" applyBorder="1" applyAlignment="1">
      <alignment vertical="center"/>
    </xf>
    <xf numFmtId="0" fontId="22" fillId="0" borderId="0" xfId="0" applyFont="1" applyBorder="1" applyAlignment="1">
      <alignment horizontal="center"/>
    </xf>
    <xf numFmtId="0" fontId="22" fillId="0" borderId="0" xfId="0" applyFont="1" applyBorder="1" applyAlignment="1"/>
    <xf numFmtId="44" fontId="63" fillId="3" borderId="0" xfId="0" applyNumberFormat="1" applyFont="1" applyFill="1" applyBorder="1" applyAlignment="1" applyProtection="1">
      <alignment vertical="center" wrapText="1"/>
      <protection locked="0"/>
    </xf>
    <xf numFmtId="0" fontId="54" fillId="0" borderId="0" xfId="0" applyFont="1" applyAlignment="1">
      <alignment vertical="top" wrapText="1"/>
    </xf>
    <xf numFmtId="0" fontId="15" fillId="0" borderId="0" xfId="64" applyFont="1" applyBorder="1"/>
    <xf numFmtId="0" fontId="15" fillId="0" borderId="0" xfId="64" applyFont="1" applyBorder="1" applyAlignment="1">
      <alignment horizontal="right"/>
    </xf>
    <xf numFmtId="0" fontId="18" fillId="0" borderId="0" xfId="0" applyFont="1" applyBorder="1" applyAlignment="1">
      <alignment vertical="center"/>
    </xf>
    <xf numFmtId="2" fontId="53" fillId="0" borderId="55" xfId="0" applyNumberFormat="1" applyFont="1" applyBorder="1" applyAlignment="1">
      <alignment horizontal="center"/>
    </xf>
    <xf numFmtId="0" fontId="18" fillId="0" borderId="43" xfId="0" applyFont="1" applyBorder="1" applyAlignment="1">
      <alignment horizontal="center"/>
    </xf>
    <xf numFmtId="0" fontId="34" fillId="0" borderId="55" xfId="0" applyFont="1" applyBorder="1" applyAlignment="1">
      <alignment horizontal="center"/>
    </xf>
    <xf numFmtId="3" fontId="11" fillId="0" borderId="0" xfId="0" applyNumberFormat="1" applyFont="1" applyBorder="1" applyAlignment="1">
      <alignment horizontal="right" vertical="center" wrapText="1"/>
    </xf>
    <xf numFmtId="3" fontId="14" fillId="0" borderId="0" xfId="0" applyNumberFormat="1" applyFont="1" applyBorder="1" applyAlignment="1" applyProtection="1">
      <alignment horizontal="right" vertical="center" wrapText="1"/>
      <protection locked="0"/>
    </xf>
    <xf numFmtId="0" fontId="15" fillId="0" borderId="16" xfId="0" applyFont="1" applyFill="1" applyBorder="1"/>
    <xf numFmtId="0" fontId="54" fillId="0" borderId="44" xfId="0" applyFont="1" applyBorder="1" applyAlignment="1">
      <alignment vertical="top" wrapText="1"/>
    </xf>
    <xf numFmtId="164" fontId="63" fillId="0" borderId="0" xfId="0" applyNumberFormat="1" applyFont="1" applyBorder="1" applyAlignment="1" applyProtection="1">
      <alignment vertical="center" wrapText="1"/>
      <protection locked="0"/>
    </xf>
    <xf numFmtId="44" fontId="63" fillId="3" borderId="0" xfId="1" applyNumberFormat="1" applyFont="1" applyFill="1" applyBorder="1" applyAlignment="1" applyProtection="1">
      <alignment vertical="center"/>
    </xf>
    <xf numFmtId="3" fontId="53" fillId="3" borderId="0" xfId="0" quotePrefix="1" applyNumberFormat="1" applyFont="1" applyFill="1" applyBorder="1" applyProtection="1">
      <protection locked="0"/>
    </xf>
    <xf numFmtId="0" fontId="63" fillId="3" borderId="0" xfId="0" applyFont="1" applyFill="1" applyBorder="1" applyAlignment="1">
      <alignment horizontal="left"/>
    </xf>
    <xf numFmtId="0" fontId="53" fillId="3" borderId="0" xfId="0" quotePrefix="1" applyFont="1" applyFill="1" applyAlignment="1">
      <alignment horizontal="center"/>
    </xf>
    <xf numFmtId="0" fontId="121" fillId="3" borderId="0" xfId="0" applyFont="1" applyFill="1" applyBorder="1" applyProtection="1">
      <protection locked="0"/>
    </xf>
    <xf numFmtId="0" fontId="122" fillId="3" borderId="0" xfId="0" applyFont="1" applyFill="1" applyBorder="1" applyAlignment="1" applyProtection="1">
      <alignment vertical="center"/>
      <protection locked="0"/>
    </xf>
    <xf numFmtId="3" fontId="63" fillId="3" borderId="0" xfId="0" applyNumberFormat="1" applyFont="1" applyFill="1" applyBorder="1" applyAlignment="1" applyProtection="1">
      <alignment horizontal="center"/>
      <protection locked="0"/>
    </xf>
    <xf numFmtId="0" fontId="104" fillId="25" borderId="0" xfId="0" applyFont="1" applyFill="1" applyBorder="1" applyAlignment="1">
      <alignment horizontal="left"/>
    </xf>
    <xf numFmtId="0" fontId="104" fillId="25" borderId="0" xfId="0" applyFont="1" applyFill="1" applyBorder="1"/>
    <xf numFmtId="164" fontId="166" fillId="25" borderId="0" xfId="0" applyNumberFormat="1" applyFont="1" applyFill="1" applyBorder="1" applyAlignment="1">
      <alignment vertical="center" wrapText="1"/>
    </xf>
    <xf numFmtId="164" fontId="100" fillId="25" borderId="0" xfId="0" applyNumberFormat="1" applyFont="1" applyFill="1" applyBorder="1" applyAlignment="1">
      <alignment vertical="center" wrapText="1"/>
    </xf>
    <xf numFmtId="0" fontId="104" fillId="0" borderId="0" xfId="0" applyFont="1"/>
    <xf numFmtId="49" fontId="101" fillId="25" borderId="0" xfId="0" applyNumberFormat="1" applyFont="1" applyFill="1" applyBorder="1" applyAlignment="1">
      <alignment horizontal="left" vertical="top"/>
    </xf>
    <xf numFmtId="0" fontId="101" fillId="25" borderId="0" xfId="0" applyFont="1" applyFill="1" applyBorder="1"/>
    <xf numFmtId="0" fontId="100" fillId="25" borderId="0" xfId="0" applyFont="1" applyFill="1" applyBorder="1"/>
    <xf numFmtId="0" fontId="63" fillId="3" borderId="0" xfId="0" applyFont="1" applyFill="1" applyBorder="1" applyAlignment="1">
      <alignment horizontal="center" vertical="center"/>
    </xf>
    <xf numFmtId="0" fontId="53" fillId="3" borderId="0" xfId="0" applyFont="1" applyFill="1" applyBorder="1" applyAlignment="1">
      <alignment horizontal="left" vertical="center"/>
    </xf>
    <xf numFmtId="164" fontId="101" fillId="25" borderId="0" xfId="0" applyNumberFormat="1" applyFont="1" applyFill="1" applyBorder="1" applyAlignment="1">
      <alignment vertical="top"/>
    </xf>
    <xf numFmtId="164" fontId="100" fillId="25" borderId="0" xfId="0" applyNumberFormat="1" applyFont="1" applyFill="1" applyBorder="1" applyAlignment="1">
      <alignment vertical="center"/>
    </xf>
    <xf numFmtId="0" fontId="100" fillId="25" borderId="0" xfId="0" applyFont="1" applyFill="1" applyBorder="1" applyAlignment="1">
      <alignment vertical="center"/>
    </xf>
    <xf numFmtId="0" fontId="104" fillId="25" borderId="0" xfId="0" applyFont="1" applyFill="1" applyBorder="1" applyAlignment="1">
      <alignment vertical="center"/>
    </xf>
    <xf numFmtId="0" fontId="101" fillId="25" borderId="0" xfId="0" applyFont="1" applyFill="1" applyBorder="1" applyAlignment="1">
      <alignment horizontal="right" vertical="center"/>
    </xf>
    <xf numFmtId="3" fontId="167" fillId="25" borderId="0" xfId="0" applyNumberFormat="1" applyFont="1" applyFill="1" applyBorder="1" applyAlignment="1">
      <alignment horizontal="right" vertical="center"/>
    </xf>
    <xf numFmtId="0" fontId="101" fillId="25" borderId="0" xfId="0" applyFont="1" applyFill="1" applyBorder="1" applyAlignment="1">
      <alignment horizontal="center"/>
    </xf>
    <xf numFmtId="0" fontId="100" fillId="25" borderId="0" xfId="0" applyFont="1" applyFill="1" applyBorder="1" applyAlignment="1">
      <alignment horizontal="center"/>
    </xf>
    <xf numFmtId="0" fontId="14" fillId="3" borderId="0" xfId="0" applyFont="1" applyFill="1" applyBorder="1" applyAlignment="1">
      <alignment horizontal="left" vertical="center"/>
    </xf>
    <xf numFmtId="0" fontId="15" fillId="3" borderId="0" xfId="0" applyFont="1" applyFill="1" applyBorder="1" applyAlignment="1">
      <alignment horizontal="left" vertical="center"/>
    </xf>
    <xf numFmtId="0" fontId="23" fillId="0" borderId="0" xfId="0" applyFont="1" applyBorder="1" applyAlignment="1">
      <alignment wrapText="1"/>
    </xf>
    <xf numFmtId="0" fontId="23" fillId="0" borderId="0" xfId="0" applyFont="1" applyBorder="1" applyAlignment="1">
      <alignment horizontal="left" vertical="center" wrapText="1"/>
    </xf>
    <xf numFmtId="0" fontId="32" fillId="0" borderId="0" xfId="0" applyFont="1" applyBorder="1" applyAlignment="1">
      <alignment vertical="center"/>
    </xf>
    <xf numFmtId="0" fontId="20" fillId="0" borderId="0" xfId="0" applyFont="1" applyBorder="1" applyAlignment="1">
      <alignment horizontal="left" vertical="center"/>
    </xf>
    <xf numFmtId="0" fontId="16" fillId="0" borderId="0" xfId="0" applyFont="1" applyBorder="1"/>
    <xf numFmtId="0" fontId="50" fillId="0" borderId="0" xfId="0" applyFont="1" applyBorder="1" applyAlignment="1">
      <alignment horizontal="left" vertical="center" readingOrder="2"/>
    </xf>
    <xf numFmtId="0" fontId="0" fillId="0" borderId="0" xfId="0" applyBorder="1" applyAlignment="1">
      <alignment horizontal="left" vertical="center"/>
    </xf>
    <xf numFmtId="0" fontId="0" fillId="3" borderId="0" xfId="0" applyFill="1" applyBorder="1" applyAlignment="1">
      <alignment horizontal="right" vertical="center"/>
    </xf>
    <xf numFmtId="0" fontId="26" fillId="3" borderId="0" xfId="0" applyFont="1" applyFill="1" applyBorder="1" applyAlignment="1">
      <alignment vertical="center"/>
    </xf>
    <xf numFmtId="0" fontId="19" fillId="0" borderId="0" xfId="0" applyFont="1" applyBorder="1"/>
    <xf numFmtId="0" fontId="51" fillId="0" borderId="0" xfId="0" applyFont="1" applyBorder="1" applyAlignment="1">
      <alignment horizontal="left" vertical="center" readingOrder="2"/>
    </xf>
    <xf numFmtId="167" fontId="53" fillId="3" borderId="0" xfId="0" quotePrefix="1" applyNumberFormat="1" applyFont="1" applyFill="1" applyBorder="1" applyAlignment="1">
      <alignment horizontal="left" vertical="center"/>
    </xf>
    <xf numFmtId="3" fontId="63" fillId="3" borderId="0" xfId="0" applyNumberFormat="1" applyFont="1" applyFill="1" applyBorder="1" applyAlignment="1" applyProtection="1">
      <alignment horizontal="center" vertical="center"/>
      <protection locked="0"/>
    </xf>
    <xf numFmtId="0" fontId="104" fillId="25" borderId="55" xfId="0" applyFont="1" applyFill="1" applyBorder="1"/>
    <xf numFmtId="0" fontId="104" fillId="0" borderId="44" xfId="0" applyFont="1" applyBorder="1"/>
    <xf numFmtId="0" fontId="104" fillId="0" borderId="0" xfId="0" applyFont="1" applyBorder="1"/>
    <xf numFmtId="0" fontId="53" fillId="0" borderId="0" xfId="0" applyFont="1" applyBorder="1" applyAlignment="1">
      <alignment horizontal="right" vertical="center"/>
    </xf>
    <xf numFmtId="3" fontId="63" fillId="0" borderId="0" xfId="0" applyNumberFormat="1" applyFont="1" applyBorder="1" applyAlignment="1" applyProtection="1">
      <alignment horizontal="right" vertical="center"/>
      <protection locked="0"/>
    </xf>
    <xf numFmtId="3" fontId="167" fillId="0" borderId="0" xfId="0" applyNumberFormat="1" applyFont="1" applyBorder="1" applyAlignment="1">
      <alignment horizontal="right" vertical="center"/>
    </xf>
    <xf numFmtId="3" fontId="101" fillId="0" borderId="0" xfId="0" applyNumberFormat="1" applyFont="1" applyBorder="1" applyAlignment="1">
      <alignment horizontal="right" vertical="center"/>
    </xf>
    <xf numFmtId="0" fontId="104" fillId="0" borderId="0" xfId="0" applyFont="1" applyBorder="1" applyAlignment="1">
      <alignment horizontal="center"/>
    </xf>
    <xf numFmtId="3" fontId="167" fillId="0" borderId="0" xfId="0" applyNumberFormat="1" applyFont="1" applyBorder="1" applyAlignment="1">
      <alignment horizontal="center" vertical="center"/>
    </xf>
    <xf numFmtId="0" fontId="22" fillId="0" borderId="0" xfId="0" applyFont="1" applyBorder="1" applyAlignment="1">
      <alignment horizontal="right"/>
    </xf>
    <xf numFmtId="0" fontId="18" fillId="0" borderId="0" xfId="0" applyFont="1" applyBorder="1" applyAlignment="1">
      <alignment horizontal="left" vertical="center"/>
    </xf>
    <xf numFmtId="0" fontId="18" fillId="0" borderId="0" xfId="0" applyFont="1" applyBorder="1" applyAlignment="1">
      <alignment horizontal="left"/>
    </xf>
    <xf numFmtId="0" fontId="76" fillId="0" borderId="0" xfId="0" quotePrefix="1" applyFont="1" applyBorder="1" applyAlignment="1">
      <alignment horizontal="right" vertical="top"/>
    </xf>
    <xf numFmtId="0" fontId="140" fillId="0" borderId="0" xfId="0" applyFont="1" applyBorder="1"/>
    <xf numFmtId="0" fontId="76" fillId="0" borderId="99" xfId="0" quotePrefix="1" applyFont="1" applyBorder="1" applyAlignment="1">
      <alignment horizontal="center" vertical="top"/>
    </xf>
    <xf numFmtId="0" fontId="76" fillId="0" borderId="66" xfId="0" quotePrefix="1" applyFont="1" applyBorder="1" applyAlignment="1">
      <alignment horizontal="right" vertical="top"/>
    </xf>
    <xf numFmtId="0" fontId="76" fillId="0" borderId="71" xfId="0" quotePrefix="1" applyFont="1" applyBorder="1" applyAlignment="1">
      <alignment horizontal="right" vertical="top"/>
    </xf>
    <xf numFmtId="0" fontId="140" fillId="0" borderId="100" xfId="0" applyFont="1" applyBorder="1" applyAlignment="1">
      <alignment vertical="top"/>
    </xf>
    <xf numFmtId="0" fontId="76" fillId="0" borderId="102" xfId="0" quotePrefix="1" applyFont="1" applyBorder="1" applyAlignment="1">
      <alignment horizontal="right" vertical="top"/>
    </xf>
    <xf numFmtId="0" fontId="76" fillId="0" borderId="103" xfId="0" quotePrefix="1" applyFont="1" applyBorder="1" applyAlignment="1">
      <alignment horizontal="right" vertical="top"/>
    </xf>
    <xf numFmtId="0" fontId="76" fillId="0" borderId="104" xfId="0" quotePrefix="1" applyFont="1" applyBorder="1" applyAlignment="1">
      <alignment horizontal="center" vertical="top"/>
    </xf>
    <xf numFmtId="0" fontId="76" fillId="0" borderId="105" xfId="0" quotePrefix="1" applyFont="1" applyBorder="1" applyAlignment="1">
      <alignment horizontal="center" vertical="top"/>
    </xf>
    <xf numFmtId="0" fontId="76" fillId="0" borderId="16" xfId="0" quotePrefix="1" applyFont="1" applyBorder="1" applyAlignment="1">
      <alignment horizontal="center" vertical="top"/>
    </xf>
    <xf numFmtId="0" fontId="76" fillId="0" borderId="17" xfId="0" quotePrefix="1" applyFont="1" applyBorder="1" applyAlignment="1">
      <alignment horizontal="center" vertical="top"/>
    </xf>
    <xf numFmtId="0" fontId="76" fillId="0" borderId="16" xfId="0" quotePrefix="1" applyFont="1" applyBorder="1" applyAlignment="1">
      <alignment horizontal="center" vertical="center"/>
    </xf>
    <xf numFmtId="0" fontId="76" fillId="0" borderId="21" xfId="0" quotePrefix="1" applyFont="1" applyBorder="1" applyAlignment="1">
      <alignment horizontal="center" vertical="center"/>
    </xf>
    <xf numFmtId="0" fontId="63" fillId="0" borderId="44" xfId="0" applyFont="1" applyFill="1" applyBorder="1" applyAlignment="1">
      <alignment vertical="center"/>
    </xf>
    <xf numFmtId="0" fontId="76" fillId="0" borderId="55" xfId="0" quotePrefix="1" applyFont="1" applyFill="1" applyBorder="1" applyAlignment="1">
      <alignment vertical="top" wrapText="1"/>
    </xf>
    <xf numFmtId="0" fontId="63" fillId="20" borderId="0" xfId="0" applyFont="1" applyFill="1" applyBorder="1" applyAlignment="1">
      <alignment vertical="center"/>
    </xf>
    <xf numFmtId="0" fontId="140" fillId="20" borderId="0" xfId="0" applyFont="1" applyFill="1" applyBorder="1" applyAlignment="1">
      <alignment horizontal="center" vertical="center" wrapText="1"/>
    </xf>
    <xf numFmtId="0" fontId="76" fillId="20" borderId="0" xfId="0" applyFont="1" applyFill="1" applyBorder="1" applyAlignment="1">
      <alignment horizontal="center" vertical="center" wrapText="1"/>
    </xf>
    <xf numFmtId="0" fontId="63" fillId="0" borderId="0" xfId="0" applyFont="1" applyFill="1" applyBorder="1"/>
    <xf numFmtId="0" fontId="63" fillId="0" borderId="0" xfId="0" applyFont="1" applyFill="1" applyBorder="1" applyAlignment="1"/>
    <xf numFmtId="0" fontId="13" fillId="0" borderId="67" xfId="0" applyFont="1" applyBorder="1"/>
    <xf numFmtId="0" fontId="22" fillId="0" borderId="44" xfId="0" applyFont="1" applyFill="1" applyBorder="1"/>
    <xf numFmtId="0" fontId="13" fillId="0" borderId="44" xfId="0" applyFont="1" applyFill="1" applyBorder="1"/>
    <xf numFmtId="0" fontId="63" fillId="0" borderId="55" xfId="0" applyFont="1" applyFill="1" applyBorder="1" applyAlignment="1">
      <alignment vertical="center"/>
    </xf>
    <xf numFmtId="0" fontId="140" fillId="0" borderId="44" xfId="0" applyFont="1" applyFill="1" applyBorder="1" applyAlignment="1">
      <alignment horizontal="center" vertical="center" wrapText="1"/>
    </xf>
    <xf numFmtId="0" fontId="76" fillId="0" borderId="44" xfId="0" applyFont="1" applyFill="1" applyBorder="1" applyAlignment="1">
      <alignment horizontal="center" vertical="center" wrapText="1"/>
    </xf>
    <xf numFmtId="0" fontId="53" fillId="0" borderId="44" xfId="0" applyFont="1" applyFill="1" applyBorder="1" applyAlignment="1"/>
    <xf numFmtId="0" fontId="76" fillId="0" borderId="96" xfId="0" quotePrefix="1" applyFont="1" applyBorder="1" applyAlignment="1">
      <alignment horizontal="center" vertical="center"/>
    </xf>
    <xf numFmtId="0" fontId="140" fillId="0" borderId="44" xfId="0" applyFont="1" applyFill="1" applyBorder="1" applyAlignment="1">
      <alignment vertical="center" wrapText="1"/>
    </xf>
    <xf numFmtId="0" fontId="63" fillId="0" borderId="96" xfId="0" applyFont="1" applyFill="1" applyBorder="1" applyAlignment="1">
      <alignment vertical="center"/>
    </xf>
    <xf numFmtId="0" fontId="76" fillId="0" borderId="96" xfId="0" quotePrefix="1" applyFont="1" applyFill="1" applyBorder="1" applyAlignment="1">
      <alignment vertical="top" wrapText="1"/>
    </xf>
    <xf numFmtId="168" fontId="32" fillId="0" borderId="23" xfId="1" applyNumberFormat="1" applyBorder="1" applyAlignment="1">
      <alignment horizontal="right" vertical="center" wrapText="1"/>
    </xf>
    <xf numFmtId="0" fontId="140" fillId="0" borderId="22" xfId="0" applyFont="1" applyBorder="1" applyAlignment="1">
      <alignment horizontal="left" vertical="center"/>
    </xf>
    <xf numFmtId="168" fontId="32" fillId="0" borderId="22" xfId="1" applyNumberFormat="1" applyBorder="1" applyAlignment="1">
      <alignment horizontal="right" vertical="center"/>
    </xf>
    <xf numFmtId="168" fontId="32" fillId="0" borderId="22" xfId="1" applyNumberFormat="1" applyFont="1" applyBorder="1" applyAlignment="1">
      <alignment horizontal="right" vertical="center"/>
    </xf>
    <xf numFmtId="168" fontId="32" fillId="0" borderId="23" xfId="1" applyNumberFormat="1" applyFont="1" applyBorder="1" applyAlignment="1">
      <alignment horizontal="right" vertical="center" wrapText="1"/>
    </xf>
    <xf numFmtId="167" fontId="14" fillId="0" borderId="0" xfId="0" applyNumberFormat="1" applyFont="1" applyAlignment="1">
      <alignment horizontal="center"/>
    </xf>
    <xf numFmtId="2" fontId="14" fillId="0" borderId="0" xfId="0" applyNumberFormat="1" applyFont="1" applyAlignment="1">
      <alignment horizontal="center"/>
    </xf>
    <xf numFmtId="2" fontId="14" fillId="0" borderId="0" xfId="0" applyNumberFormat="1" applyFont="1" applyBorder="1" applyAlignment="1">
      <alignment horizontal="center"/>
    </xf>
    <xf numFmtId="0" fontId="13" fillId="0" borderId="0" xfId="0" applyFont="1" applyBorder="1" applyAlignment="1">
      <alignment vertical="center"/>
    </xf>
    <xf numFmtId="0" fontId="13" fillId="0" borderId="0" xfId="0" applyFont="1" applyBorder="1" applyAlignment="1">
      <alignment horizontal="center"/>
    </xf>
    <xf numFmtId="2" fontId="53" fillId="0" borderId="0" xfId="0" applyNumberFormat="1" applyFont="1" applyFill="1" applyBorder="1" applyAlignment="1">
      <alignment horizontal="center" vertical="center"/>
    </xf>
    <xf numFmtId="0" fontId="54" fillId="0" borderId="0" xfId="0" applyFont="1" applyFill="1" applyBorder="1" applyAlignment="1">
      <alignment horizontal="left" vertical="center" wrapText="1" indent="1"/>
    </xf>
    <xf numFmtId="0" fontId="95" fillId="0" borderId="0" xfId="0" applyFont="1" applyFill="1" applyBorder="1"/>
    <xf numFmtId="168" fontId="20" fillId="0" borderId="0" xfId="1" applyNumberFormat="1" applyFont="1" applyFill="1" applyBorder="1" applyAlignment="1">
      <alignment horizontal="center" vertical="center"/>
    </xf>
    <xf numFmtId="168" fontId="53" fillId="0" borderId="0" xfId="1" applyNumberFormat="1" applyFont="1" applyFill="1" applyBorder="1" applyAlignment="1">
      <alignment vertical="center"/>
    </xf>
    <xf numFmtId="0" fontId="53" fillId="0" borderId="0" xfId="0" applyFont="1" applyFill="1" applyBorder="1" applyAlignment="1">
      <alignment horizontal="center" vertical="center"/>
    </xf>
    <xf numFmtId="0" fontId="93" fillId="0" borderId="0" xfId="0" applyFont="1" applyFill="1"/>
    <xf numFmtId="167" fontId="14" fillId="0" borderId="55" xfId="0" applyNumberFormat="1" applyFont="1" applyBorder="1" applyAlignment="1">
      <alignment horizontal="center"/>
    </xf>
    <xf numFmtId="167" fontId="56" fillId="0" borderId="55" xfId="0" applyNumberFormat="1" applyFont="1" applyBorder="1" applyAlignment="1">
      <alignment horizontal="center"/>
    </xf>
    <xf numFmtId="0" fontId="13" fillId="0" borderId="0" xfId="0" applyFont="1" applyBorder="1" applyAlignment="1">
      <alignment vertical="top"/>
    </xf>
    <xf numFmtId="2" fontId="14" fillId="0" borderId="67" xfId="0" applyNumberFormat="1" applyFont="1" applyBorder="1" applyAlignment="1">
      <alignment horizontal="center"/>
    </xf>
    <xf numFmtId="0" fontId="53" fillId="0" borderId="66" xfId="0" applyFont="1" applyBorder="1"/>
    <xf numFmtId="2" fontId="56" fillId="0" borderId="55" xfId="0" applyNumberFormat="1" applyFont="1" applyBorder="1" applyAlignment="1">
      <alignment horizontal="center"/>
    </xf>
    <xf numFmtId="2" fontId="14" fillId="0" borderId="55" xfId="0" applyNumberFormat="1" applyFont="1" applyBorder="1" applyAlignment="1">
      <alignment horizontal="center"/>
    </xf>
    <xf numFmtId="167" fontId="54" fillId="0" borderId="55" xfId="0" applyNumberFormat="1" applyFont="1" applyBorder="1" applyAlignment="1">
      <alignment horizontal="center" vertical="top"/>
    </xf>
    <xf numFmtId="0" fontId="25" fillId="0" borderId="0" xfId="24" applyFont="1" applyFill="1" applyBorder="1" applyAlignment="1">
      <alignment vertical="center" wrapText="1"/>
    </xf>
    <xf numFmtId="0" fontId="17" fillId="0" borderId="0" xfId="58" applyFont="1" applyFill="1" applyBorder="1" applyAlignment="1">
      <alignment vertical="center" wrapText="1"/>
    </xf>
    <xf numFmtId="0" fontId="13" fillId="26" borderId="0" xfId="24" applyFont="1" applyFill="1"/>
    <xf numFmtId="0" fontId="26" fillId="26" borderId="31" xfId="24" applyFont="1" applyFill="1" applyBorder="1" applyAlignment="1">
      <alignment vertical="top" wrapText="1"/>
    </xf>
    <xf numFmtId="0" fontId="26" fillId="26" borderId="32" xfId="24" applyFont="1" applyFill="1" applyBorder="1" applyAlignment="1">
      <alignment vertical="top" wrapText="1"/>
    </xf>
    <xf numFmtId="0" fontId="26" fillId="26" borderId="33" xfId="24" applyFont="1" applyFill="1" applyBorder="1" applyAlignment="1">
      <alignment vertical="top" wrapText="1"/>
    </xf>
    <xf numFmtId="0" fontId="13" fillId="26" borderId="34" xfId="24" applyFont="1" applyFill="1" applyBorder="1"/>
    <xf numFmtId="0" fontId="13" fillId="26" borderId="35" xfId="24" applyFont="1" applyFill="1" applyBorder="1"/>
    <xf numFmtId="0" fontId="14" fillId="26" borderId="34" xfId="58" applyFont="1" applyFill="1" applyBorder="1" applyAlignment="1">
      <alignment vertical="center"/>
    </xf>
    <xf numFmtId="0" fontId="14" fillId="26" borderId="0" xfId="58" applyFont="1" applyFill="1" applyAlignment="1">
      <alignment vertical="center"/>
    </xf>
    <xf numFmtId="0" fontId="21" fillId="26" borderId="0" xfId="58" applyFont="1" applyFill="1" applyAlignment="1">
      <alignment vertical="center"/>
    </xf>
    <xf numFmtId="0" fontId="14" fillId="26" borderId="34" xfId="58" applyFont="1" applyFill="1" applyBorder="1" applyAlignment="1">
      <alignment vertical="center" wrapText="1"/>
    </xf>
    <xf numFmtId="0" fontId="33" fillId="26" borderId="0" xfId="24" applyFont="1" applyFill="1" applyAlignment="1">
      <alignment vertical="top"/>
    </xf>
    <xf numFmtId="0" fontId="13" fillId="26" borderId="0" xfId="58" applyFont="1" applyFill="1" applyAlignment="1">
      <alignment vertical="top"/>
    </xf>
    <xf numFmtId="0" fontId="13" fillId="26" borderId="36" xfId="24" applyFont="1" applyFill="1" applyBorder="1"/>
    <xf numFmtId="0" fontId="13" fillId="26" borderId="37" xfId="24" applyFont="1" applyFill="1" applyBorder="1"/>
    <xf numFmtId="0" fontId="14" fillId="26" borderId="37" xfId="24" applyFont="1" applyFill="1" applyBorder="1"/>
    <xf numFmtId="0" fontId="33" fillId="26" borderId="37" xfId="24" applyFont="1" applyFill="1" applyBorder="1" applyAlignment="1">
      <alignment vertical="center"/>
    </xf>
    <xf numFmtId="0" fontId="33" fillId="26" borderId="38" xfId="24" applyFont="1" applyFill="1" applyBorder="1" applyAlignment="1">
      <alignment vertical="center"/>
    </xf>
    <xf numFmtId="0" fontId="14" fillId="26" borderId="32" xfId="24" applyFont="1" applyFill="1" applyBorder="1" applyAlignment="1"/>
    <xf numFmtId="0" fontId="14" fillId="26" borderId="0" xfId="24" applyFont="1" applyFill="1"/>
    <xf numFmtId="0" fontId="23" fillId="26" borderId="0" xfId="24" applyFont="1" applyFill="1"/>
    <xf numFmtId="0" fontId="18" fillId="26" borderId="0" xfId="24" applyFont="1" applyFill="1"/>
    <xf numFmtId="0" fontId="22" fillId="26" borderId="0" xfId="24" applyFont="1" applyFill="1"/>
    <xf numFmtId="0" fontId="13" fillId="26" borderId="0" xfId="24" applyFont="1" applyFill="1" applyAlignment="1">
      <alignment textRotation="180"/>
    </xf>
    <xf numFmtId="0" fontId="15" fillId="26" borderId="0" xfId="24" applyFont="1" applyFill="1"/>
    <xf numFmtId="0" fontId="22" fillId="26" borderId="0" xfId="24" applyFont="1" applyFill="1" applyAlignment="1">
      <alignment horizontal="right" wrapText="1"/>
    </xf>
    <xf numFmtId="0" fontId="33" fillId="26" borderId="0" xfId="24" applyFont="1" applyFill="1"/>
    <xf numFmtId="0" fontId="139" fillId="26" borderId="0" xfId="24" applyFont="1" applyFill="1"/>
    <xf numFmtId="0" fontId="24" fillId="26" borderId="0" xfId="24" applyFont="1" applyFill="1"/>
    <xf numFmtId="0" fontId="13" fillId="28" borderId="0" xfId="24" applyFont="1" applyFill="1"/>
    <xf numFmtId="0" fontId="15" fillId="28" borderId="0" xfId="24" applyFont="1" applyFill="1" applyAlignment="1">
      <alignment vertical="center"/>
    </xf>
    <xf numFmtId="0" fontId="15" fillId="28" borderId="0" xfId="24" applyFont="1" applyFill="1" applyAlignment="1">
      <alignment horizontal="center" vertical="center" wrapText="1"/>
    </xf>
    <xf numFmtId="0" fontId="15" fillId="28" borderId="0" xfId="58" applyFont="1" applyFill="1" applyAlignment="1">
      <alignment horizontal="left" vertical="center" wrapText="1"/>
    </xf>
    <xf numFmtId="0" fontId="15" fillId="28" borderId="0" xfId="24" applyFont="1" applyFill="1"/>
    <xf numFmtId="0" fontId="131" fillId="26" borderId="0" xfId="58" applyFill="1"/>
    <xf numFmtId="0" fontId="15" fillId="28" borderId="0" xfId="58" applyFont="1" applyFill="1" applyAlignment="1">
      <alignment vertical="top"/>
    </xf>
    <xf numFmtId="0" fontId="22" fillId="28" borderId="0" xfId="24" applyFont="1" applyFill="1"/>
    <xf numFmtId="0" fontId="15" fillId="28" borderId="0" xfId="58" applyFont="1" applyFill="1"/>
    <xf numFmtId="0" fontId="22" fillId="28" borderId="0" xfId="58" applyFont="1" applyFill="1"/>
    <xf numFmtId="0" fontId="18" fillId="28" borderId="0" xfId="24" applyFont="1" applyFill="1" applyAlignment="1">
      <alignment horizontal="justify" vertical="center" wrapText="1"/>
    </xf>
    <xf numFmtId="0" fontId="18" fillId="28" borderId="0" xfId="24" applyFont="1" applyFill="1" applyAlignment="1">
      <alignment horizontal="justify" vertical="center"/>
    </xf>
    <xf numFmtId="0" fontId="18" fillId="28" borderId="0" xfId="24" applyFont="1" applyFill="1" applyAlignment="1">
      <alignment horizontal="left" vertical="top"/>
    </xf>
    <xf numFmtId="0" fontId="18" fillId="28" borderId="0" xfId="24" applyFont="1" applyFill="1" applyAlignment="1">
      <alignment vertical="center"/>
    </xf>
    <xf numFmtId="0" fontId="18" fillId="28" borderId="0" xfId="24" applyFont="1" applyFill="1" applyAlignment="1">
      <alignment horizontal="justify" vertical="top" wrapText="1"/>
    </xf>
    <xf numFmtId="0" fontId="18" fillId="28" borderId="0" xfId="24" applyFont="1" applyFill="1" applyAlignment="1">
      <alignment vertical="top"/>
    </xf>
    <xf numFmtId="0" fontId="18" fillId="28" borderId="0" xfId="58" applyFont="1" applyFill="1" applyAlignment="1">
      <alignment vertical="center" wrapText="1"/>
    </xf>
    <xf numFmtId="0" fontId="15" fillId="28" borderId="0" xfId="24" applyFont="1" applyFill="1" applyAlignment="1">
      <alignment vertical="top"/>
    </xf>
    <xf numFmtId="0" fontId="18" fillId="28" borderId="0" xfId="24" applyFont="1" applyFill="1"/>
    <xf numFmtId="0" fontId="14" fillId="28" borderId="0" xfId="24" applyFont="1" applyFill="1"/>
    <xf numFmtId="0" fontId="14" fillId="28" borderId="0" xfId="24" applyFont="1" applyFill="1" applyAlignment="1">
      <alignment vertical="top"/>
    </xf>
    <xf numFmtId="0" fontId="33" fillId="28" borderId="0" xfId="24" applyFont="1" applyFill="1"/>
    <xf numFmtId="0" fontId="13" fillId="28" borderId="0" xfId="24" applyFont="1" applyFill="1" applyAlignment="1">
      <alignment vertical="top"/>
    </xf>
    <xf numFmtId="0" fontId="26" fillId="0" borderId="66" xfId="24" applyFont="1" applyBorder="1" applyAlignment="1">
      <alignment horizontal="center" vertical="top" wrapText="1"/>
    </xf>
    <xf numFmtId="0" fontId="13" fillId="26" borderId="0" xfId="24" applyFont="1" applyFill="1" applyBorder="1"/>
    <xf numFmtId="0" fontId="13" fillId="26" borderId="66" xfId="24" applyFont="1" applyFill="1" applyBorder="1"/>
    <xf numFmtId="0" fontId="13" fillId="26" borderId="58" xfId="24" applyFont="1" applyFill="1" applyBorder="1"/>
    <xf numFmtId="0" fontId="15" fillId="28" borderId="111" xfId="58" applyFont="1" applyFill="1" applyBorder="1" applyAlignment="1">
      <alignment horizontal="justify" vertical="top"/>
    </xf>
    <xf numFmtId="0" fontId="22" fillId="0" borderId="58" xfId="58" applyFont="1" applyBorder="1" applyAlignment="1">
      <alignment horizontal="center" vertical="center" wrapText="1"/>
    </xf>
    <xf numFmtId="0" fontId="54" fillId="26" borderId="6" xfId="0" applyFont="1" applyFill="1" applyBorder="1" applyAlignment="1">
      <alignment horizontal="left"/>
    </xf>
    <xf numFmtId="0" fontId="25" fillId="26" borderId="12" xfId="0" applyFont="1" applyFill="1" applyBorder="1" applyAlignment="1">
      <alignment horizontal="center" vertical="center"/>
    </xf>
    <xf numFmtId="0" fontId="54" fillId="26" borderId="7" xfId="0" applyFont="1" applyFill="1" applyBorder="1" applyAlignment="1" applyProtection="1">
      <alignment horizontal="center" vertical="center" wrapText="1"/>
      <protection locked="0"/>
    </xf>
    <xf numFmtId="0" fontId="54" fillId="26" borderId="15" xfId="0" applyFont="1" applyFill="1" applyBorder="1" applyAlignment="1" applyProtection="1">
      <alignment horizontal="center" vertical="center" wrapText="1"/>
      <protection locked="0"/>
    </xf>
    <xf numFmtId="0" fontId="54" fillId="26" borderId="15" xfId="0" applyFont="1" applyFill="1" applyBorder="1" applyAlignment="1">
      <alignment horizontal="left"/>
    </xf>
    <xf numFmtId="0" fontId="54" fillId="26" borderId="13" xfId="0" applyFont="1" applyFill="1" applyBorder="1" applyAlignment="1">
      <alignment horizontal="left"/>
    </xf>
    <xf numFmtId="0" fontId="53" fillId="26" borderId="55" xfId="0" applyFont="1" applyFill="1" applyBorder="1" applyAlignment="1">
      <alignment horizontal="left"/>
    </xf>
    <xf numFmtId="0" fontId="54" fillId="26" borderId="0" xfId="0" applyFont="1" applyFill="1" applyBorder="1" applyAlignment="1">
      <alignment vertical="top"/>
    </xf>
    <xf numFmtId="0" fontId="63" fillId="26" borderId="0" xfId="0" applyFont="1" applyFill="1" applyBorder="1"/>
    <xf numFmtId="0" fontId="63" fillId="26" borderId="0" xfId="0" quotePrefix="1" applyFont="1" applyFill="1" applyBorder="1" applyAlignment="1">
      <alignment horizontal="left"/>
    </xf>
    <xf numFmtId="0" fontId="63" fillId="26" borderId="0" xfId="0" applyFont="1" applyFill="1" applyBorder="1" applyAlignment="1">
      <alignment horizontal="left"/>
    </xf>
    <xf numFmtId="0" fontId="53" fillId="26" borderId="0" xfId="0" applyFont="1" applyFill="1" applyBorder="1" applyAlignment="1">
      <alignment horizontal="left"/>
    </xf>
    <xf numFmtId="0" fontId="64" fillId="26" borderId="0" xfId="0" applyFont="1" applyFill="1" applyBorder="1" applyAlignment="1">
      <alignment horizontal="right"/>
    </xf>
    <xf numFmtId="0" fontId="63" fillId="26" borderId="44" xfId="0" applyFont="1" applyFill="1" applyBorder="1"/>
    <xf numFmtId="167" fontId="53" fillId="26" borderId="55" xfId="0" applyNumberFormat="1" applyFont="1" applyFill="1" applyBorder="1" applyAlignment="1">
      <alignment horizontal="left"/>
    </xf>
    <xf numFmtId="0" fontId="53" fillId="26" borderId="0" xfId="0" applyFont="1" applyFill="1" applyBorder="1" applyAlignment="1">
      <alignment vertical="center"/>
    </xf>
    <xf numFmtId="0" fontId="63" fillId="26" borderId="0" xfId="0" applyFont="1" applyFill="1" applyBorder="1" applyAlignment="1" applyProtection="1">
      <alignment vertical="center"/>
      <protection locked="0"/>
    </xf>
    <xf numFmtId="0" fontId="63" fillId="26" borderId="44" xfId="0" applyFont="1" applyFill="1" applyBorder="1" applyAlignment="1" applyProtection="1">
      <alignment vertical="center"/>
      <protection locked="0"/>
    </xf>
    <xf numFmtId="0" fontId="63" fillId="26" borderId="0" xfId="0" applyFont="1" applyFill="1" applyBorder="1" applyAlignment="1">
      <alignment vertical="center"/>
    </xf>
    <xf numFmtId="0" fontId="15" fillId="26" borderId="0" xfId="0" applyFont="1" applyFill="1" applyBorder="1" applyAlignment="1"/>
    <xf numFmtId="0" fontId="22" fillId="26" borderId="0" xfId="0" applyFont="1" applyFill="1" applyBorder="1"/>
    <xf numFmtId="0" fontId="63" fillId="26" borderId="0" xfId="0" applyFont="1" applyFill="1" applyBorder="1" applyAlignment="1">
      <alignment horizontal="center" vertical="center"/>
    </xf>
    <xf numFmtId="0" fontId="53" fillId="26" borderId="0" xfId="0" quotePrefix="1" applyFont="1" applyFill="1" applyBorder="1" applyAlignment="1">
      <alignment vertical="center"/>
    </xf>
    <xf numFmtId="0" fontId="53" fillId="26" borderId="44" xfId="0" quotePrefix="1" applyFont="1" applyFill="1" applyBorder="1" applyAlignment="1" applyProtection="1">
      <alignment horizontal="right" vertical="center"/>
      <protection locked="0"/>
    </xf>
    <xf numFmtId="0" fontId="18" fillId="26" borderId="0" xfId="0" applyFont="1" applyFill="1" applyBorder="1" applyAlignment="1">
      <alignment vertical="top"/>
    </xf>
    <xf numFmtId="0" fontId="15" fillId="26" borderId="0" xfId="0" applyFont="1" applyFill="1" applyBorder="1"/>
    <xf numFmtId="0" fontId="53" fillId="26" borderId="0" xfId="0" applyFont="1" applyFill="1" applyBorder="1"/>
    <xf numFmtId="0" fontId="25" fillId="26" borderId="0" xfId="0" applyFont="1" applyFill="1" applyBorder="1" applyAlignment="1">
      <alignment vertical="center"/>
    </xf>
    <xf numFmtId="0" fontId="25" fillId="26" borderId="44" xfId="0" applyFont="1" applyFill="1" applyBorder="1" applyAlignment="1">
      <alignment vertical="center"/>
    </xf>
    <xf numFmtId="0" fontId="34" fillId="26" borderId="0" xfId="0" applyFont="1" applyFill="1" applyBorder="1"/>
    <xf numFmtId="0" fontId="54" fillId="26" borderId="0" xfId="0" applyFont="1" applyFill="1" applyBorder="1"/>
    <xf numFmtId="0" fontId="53" fillId="26" borderId="55" xfId="0" applyFont="1" applyFill="1" applyBorder="1" applyAlignment="1">
      <alignment horizontal="left" vertical="top"/>
    </xf>
    <xf numFmtId="0" fontId="53" fillId="26" borderId="0" xfId="0" applyFont="1" applyFill="1" applyBorder="1" applyAlignment="1">
      <alignment vertical="top"/>
    </xf>
    <xf numFmtId="0" fontId="31" fillId="26" borderId="0" xfId="0" applyFont="1" applyFill="1" applyBorder="1"/>
    <xf numFmtId="0" fontId="22" fillId="26" borderId="55" xfId="0" applyFont="1" applyFill="1" applyBorder="1"/>
    <xf numFmtId="0" fontId="24" fillId="26" borderId="0" xfId="0" applyFont="1" applyFill="1" applyBorder="1" applyAlignment="1">
      <alignment horizontal="right" vertical="top"/>
    </xf>
    <xf numFmtId="0" fontId="22" fillId="26" borderId="44" xfId="0" applyFont="1" applyFill="1" applyBorder="1"/>
    <xf numFmtId="0" fontId="53" fillId="26" borderId="43" xfId="0" applyFont="1" applyFill="1" applyBorder="1" applyAlignment="1">
      <alignment horizontal="center"/>
    </xf>
    <xf numFmtId="0" fontId="15" fillId="26" borderId="55" xfId="0" applyFont="1" applyFill="1" applyBorder="1"/>
    <xf numFmtId="0" fontId="18" fillId="26" borderId="0" xfId="0" applyFont="1" applyFill="1" applyBorder="1" applyAlignment="1" applyProtection="1">
      <alignment vertical="center"/>
      <protection locked="0"/>
    </xf>
    <xf numFmtId="0" fontId="22" fillId="26" borderId="0" xfId="0" applyFont="1" applyFill="1" applyBorder="1" applyAlignment="1">
      <alignment horizontal="center"/>
    </xf>
    <xf numFmtId="0" fontId="18" fillId="26" borderId="0" xfId="0" applyFont="1" applyFill="1" applyBorder="1" applyAlignment="1" applyProtection="1">
      <alignment vertical="center" wrapText="1"/>
      <protection locked="0"/>
    </xf>
    <xf numFmtId="0" fontId="15" fillId="26" borderId="0" xfId="23" applyFont="1" applyFill="1" applyBorder="1" applyAlignment="1">
      <alignment horizontal="right" vertical="center"/>
    </xf>
    <xf numFmtId="0" fontId="22" fillId="26" borderId="0" xfId="23" applyFont="1" applyFill="1" applyBorder="1" applyAlignment="1">
      <alignment horizontal="left" vertical="center"/>
    </xf>
    <xf numFmtId="0" fontId="15" fillId="26" borderId="0" xfId="0" applyFont="1" applyFill="1" applyBorder="1" applyAlignment="1">
      <alignment horizontal="center"/>
    </xf>
    <xf numFmtId="0" fontId="70" fillId="26" borderId="0" xfId="0" applyFont="1" applyFill="1" applyBorder="1"/>
    <xf numFmtId="0" fontId="53" fillId="26" borderId="0" xfId="0" quotePrefix="1" applyFont="1" applyFill="1" applyBorder="1"/>
    <xf numFmtId="0" fontId="70" fillId="26" borderId="44" xfId="0" applyFont="1" applyFill="1" applyBorder="1"/>
    <xf numFmtId="0" fontId="13" fillId="26" borderId="0" xfId="0" applyFont="1" applyFill="1" applyBorder="1" applyAlignment="1">
      <alignment vertical="center"/>
    </xf>
    <xf numFmtId="0" fontId="54" fillId="26" borderId="0" xfId="0" applyFont="1" applyFill="1" applyBorder="1" applyAlignment="1" applyProtection="1">
      <alignment vertical="center"/>
      <protection locked="0"/>
    </xf>
    <xf numFmtId="0" fontId="63" fillId="26" borderId="0" xfId="0" applyFont="1" applyFill="1" applyBorder="1" applyAlignment="1">
      <alignment horizontal="center"/>
    </xf>
    <xf numFmtId="0" fontId="54" fillId="26" borderId="0" xfId="0" applyFont="1" applyFill="1" applyBorder="1" applyAlignment="1" applyProtection="1">
      <alignment vertical="center" wrapText="1"/>
      <protection locked="0"/>
    </xf>
    <xf numFmtId="0" fontId="53" fillId="26" borderId="0" xfId="23" applyFont="1" applyFill="1" applyBorder="1" applyAlignment="1">
      <alignment horizontal="right" vertical="center"/>
    </xf>
    <xf numFmtId="0" fontId="63" fillId="26" borderId="0" xfId="23" applyFont="1" applyFill="1" applyBorder="1" applyAlignment="1">
      <alignment horizontal="left" vertical="center"/>
    </xf>
    <xf numFmtId="0" fontId="53" fillId="26" borderId="0" xfId="0" applyFont="1" applyFill="1" applyBorder="1" applyAlignment="1" applyProtection="1">
      <alignment vertical="center"/>
      <protection locked="0"/>
    </xf>
    <xf numFmtId="0" fontId="70" fillId="26" borderId="0" xfId="0" applyFont="1" applyFill="1" applyBorder="1" applyAlignment="1">
      <alignment vertical="top"/>
    </xf>
    <xf numFmtId="0" fontId="63" fillId="26" borderId="0" xfId="23" applyFont="1" applyFill="1" applyBorder="1" applyAlignment="1">
      <alignment horizontal="center"/>
    </xf>
    <xf numFmtId="0" fontId="71" fillId="26" borderId="0" xfId="0" applyFont="1" applyFill="1" applyBorder="1" applyAlignment="1" applyProtection="1">
      <alignment horizontal="center" vertical="top"/>
      <protection locked="0"/>
    </xf>
    <xf numFmtId="0" fontId="53" fillId="26" borderId="0" xfId="0" applyFont="1" applyFill="1" applyBorder="1" applyAlignment="1">
      <alignment horizontal="center" vertical="top"/>
    </xf>
    <xf numFmtId="0" fontId="53" fillId="26" borderId="0" xfId="0" applyFont="1" applyFill="1" applyBorder="1" applyAlignment="1">
      <alignment horizontal="center" vertical="top" wrapText="1"/>
    </xf>
    <xf numFmtId="0" fontId="53" fillId="26" borderId="44" xfId="0" applyFont="1" applyFill="1" applyBorder="1" applyAlignment="1">
      <alignment horizontal="center" vertical="top" wrapText="1"/>
    </xf>
    <xf numFmtId="0" fontId="53" fillId="26" borderId="0" xfId="0" quotePrefix="1" applyFont="1" applyFill="1" applyBorder="1" applyAlignment="1" applyProtection="1">
      <alignment vertical="center"/>
      <protection locked="0"/>
    </xf>
    <xf numFmtId="0" fontId="53" fillId="26" borderId="0" xfId="0" applyFont="1" applyFill="1" applyBorder="1" applyAlignment="1" applyProtection="1">
      <alignment vertical="center" wrapText="1"/>
      <protection locked="0"/>
    </xf>
    <xf numFmtId="0" fontId="20" fillId="26" borderId="44" xfId="0" quotePrefix="1" applyFont="1" applyFill="1" applyBorder="1" applyAlignment="1" applyProtection="1">
      <alignment vertical="center"/>
      <protection locked="0"/>
    </xf>
    <xf numFmtId="0" fontId="52" fillId="26" borderId="0" xfId="0" applyFont="1" applyFill="1" applyBorder="1" applyAlignment="1" applyProtection="1">
      <alignment vertical="center"/>
      <protection locked="0"/>
    </xf>
    <xf numFmtId="0" fontId="20" fillId="26" borderId="0" xfId="0" quotePrefix="1" applyFont="1" applyFill="1" applyBorder="1" applyAlignment="1">
      <alignment vertical="center"/>
    </xf>
    <xf numFmtId="0" fontId="20" fillId="26" borderId="0" xfId="0" applyFont="1" applyFill="1" applyBorder="1" applyAlignment="1">
      <alignment vertical="center"/>
    </xf>
    <xf numFmtId="0" fontId="15" fillId="26" borderId="0" xfId="0" quotePrefix="1" applyFont="1" applyFill="1" applyBorder="1"/>
    <xf numFmtId="0" fontId="53" fillId="26" borderId="43" xfId="0" applyFont="1" applyFill="1" applyBorder="1" applyAlignment="1">
      <alignment horizontal="left"/>
    </xf>
    <xf numFmtId="0" fontId="18" fillId="26" borderId="0" xfId="0" applyFont="1" applyFill="1" applyBorder="1"/>
    <xf numFmtId="0" fontId="54" fillId="26" borderId="0" xfId="0" applyFont="1" applyFill="1" applyBorder="1" applyAlignment="1">
      <alignment horizontal="left"/>
    </xf>
    <xf numFmtId="0" fontId="54" fillId="26" borderId="0" xfId="0" applyFont="1" applyFill="1" applyBorder="1" applyAlignment="1">
      <alignment vertical="center"/>
    </xf>
    <xf numFmtId="0" fontId="53" fillId="26" borderId="31" xfId="0" applyFont="1" applyFill="1" applyBorder="1" applyAlignment="1">
      <alignment horizontal="center" vertical="center"/>
    </xf>
    <xf numFmtId="167" fontId="53" fillId="26" borderId="32" xfId="0" applyNumberFormat="1" applyFont="1" applyFill="1" applyBorder="1" applyAlignment="1">
      <alignment horizontal="center" vertical="center"/>
    </xf>
    <xf numFmtId="0" fontId="54" fillId="26" borderId="32" xfId="0" applyFont="1" applyFill="1" applyBorder="1"/>
    <xf numFmtId="0" fontId="63" fillId="26" borderId="32" xfId="0" applyFont="1" applyFill="1" applyBorder="1" applyAlignment="1">
      <alignment vertical="center"/>
    </xf>
    <xf numFmtId="0" fontId="63" fillId="26" borderId="32" xfId="0" applyFont="1" applyFill="1" applyBorder="1"/>
    <xf numFmtId="0" fontId="63" fillId="26" borderId="32" xfId="0" applyFont="1" applyFill="1" applyBorder="1" applyAlignment="1">
      <alignment horizontal="center"/>
    </xf>
    <xf numFmtId="0" fontId="53" fillId="26" borderId="32" xfId="0" applyFont="1" applyFill="1" applyBorder="1" applyAlignment="1">
      <alignment horizontal="center" vertical="center"/>
    </xf>
    <xf numFmtId="0" fontId="53" fillId="26" borderId="32" xfId="0" applyFont="1" applyFill="1" applyBorder="1" applyAlignment="1">
      <alignment horizontal="left" vertical="center"/>
    </xf>
    <xf numFmtId="0" fontId="71" fillId="26" borderId="32" xfId="0" applyFont="1" applyFill="1" applyBorder="1" applyAlignment="1" applyProtection="1">
      <alignment horizontal="center" vertical="center"/>
      <protection locked="0"/>
    </xf>
    <xf numFmtId="0" fontId="63" fillId="26" borderId="33" xfId="0" applyFont="1" applyFill="1" applyBorder="1"/>
    <xf numFmtId="0" fontId="53" fillId="26" borderId="34" xfId="0" applyFont="1" applyFill="1" applyBorder="1" applyAlignment="1">
      <alignment horizontal="center" vertical="center"/>
    </xf>
    <xf numFmtId="167" fontId="53" fillId="26" borderId="0" xfId="0" applyNumberFormat="1" applyFont="1" applyFill="1" applyAlignment="1">
      <alignment horizontal="left" vertical="center"/>
    </xf>
    <xf numFmtId="0" fontId="54" fillId="26" borderId="0" xfId="0" applyFont="1" applyFill="1"/>
    <xf numFmtId="0" fontId="63" fillId="26" borderId="0" xfId="0" applyFont="1" applyFill="1" applyAlignment="1">
      <alignment vertical="center"/>
    </xf>
    <xf numFmtId="0" fontId="63" fillId="26" borderId="0" xfId="0" applyFont="1" applyFill="1"/>
    <xf numFmtId="0" fontId="63" fillId="26" borderId="0" xfId="0" applyFont="1" applyFill="1" applyAlignment="1">
      <alignment horizontal="center"/>
    </xf>
    <xf numFmtId="0" fontId="53" fillId="26" borderId="0" xfId="0" applyFont="1" applyFill="1" applyAlignment="1">
      <alignment horizontal="center" vertical="center"/>
    </xf>
    <xf numFmtId="0" fontId="53" fillId="26" borderId="0" xfId="0" applyFont="1" applyFill="1" applyAlignment="1">
      <alignment horizontal="left" vertical="center"/>
    </xf>
    <xf numFmtId="0" fontId="71" fillId="26" borderId="0" xfId="0" applyFont="1" applyFill="1" applyAlignment="1" applyProtection="1">
      <alignment horizontal="center" vertical="center"/>
      <protection locked="0"/>
    </xf>
    <xf numFmtId="0" fontId="71" fillId="26" borderId="0" xfId="0" applyFont="1" applyFill="1" applyBorder="1" applyAlignment="1" applyProtection="1">
      <alignment horizontal="center" vertical="center"/>
      <protection locked="0"/>
    </xf>
    <xf numFmtId="0" fontId="53" fillId="26" borderId="0" xfId="0" applyFont="1" applyFill="1" applyBorder="1" applyAlignment="1">
      <alignment horizontal="center" vertical="center" wrapText="1"/>
    </xf>
    <xf numFmtId="0" fontId="53" fillId="26" borderId="35" xfId="0" applyFont="1" applyFill="1" applyBorder="1" applyAlignment="1">
      <alignment horizontal="center" vertical="center" wrapText="1"/>
    </xf>
    <xf numFmtId="167" fontId="54" fillId="26" borderId="0" xfId="0" applyNumberFormat="1" applyFont="1" applyFill="1" applyAlignment="1">
      <alignment horizontal="left" vertical="center"/>
    </xf>
    <xf numFmtId="0" fontId="53" fillId="26" borderId="35" xfId="0" applyFont="1" applyFill="1" applyBorder="1" applyAlignment="1">
      <alignment horizontal="center" vertical="center"/>
    </xf>
    <xf numFmtId="0" fontId="53" fillId="26" borderId="0" xfId="0" applyFont="1" applyFill="1" applyAlignment="1">
      <alignment vertical="center"/>
    </xf>
    <xf numFmtId="0" fontId="53" fillId="26" borderId="35" xfId="0" applyFont="1" applyFill="1" applyBorder="1" applyAlignment="1">
      <alignment vertical="center"/>
    </xf>
    <xf numFmtId="0" fontId="70" fillId="26" borderId="35" xfId="0" applyFont="1" applyFill="1" applyBorder="1"/>
    <xf numFmtId="0" fontId="53" fillId="26" borderId="0" xfId="0" applyFont="1" applyFill="1" applyAlignment="1"/>
    <xf numFmtId="0" fontId="53" fillId="26" borderId="36" xfId="0" applyFont="1" applyFill="1" applyBorder="1" applyAlignment="1">
      <alignment horizontal="center" vertical="center"/>
    </xf>
    <xf numFmtId="167" fontId="54" fillId="26" borderId="37" xfId="0" applyNumberFormat="1" applyFont="1" applyFill="1" applyBorder="1" applyAlignment="1">
      <alignment horizontal="left" vertical="center"/>
    </xf>
    <xf numFmtId="0" fontId="54" fillId="26" borderId="37" xfId="0" applyFont="1" applyFill="1" applyBorder="1" applyAlignment="1">
      <alignment horizontal="left"/>
    </xf>
    <xf numFmtId="0" fontId="63" fillId="26" borderId="37" xfId="0" applyFont="1" applyFill="1" applyBorder="1" applyAlignment="1">
      <alignment vertical="center"/>
    </xf>
    <xf numFmtId="0" fontId="63" fillId="26" borderId="37" xfId="0" applyFont="1" applyFill="1" applyBorder="1"/>
    <xf numFmtId="0" fontId="63" fillId="26" borderId="37" xfId="0" applyFont="1" applyFill="1" applyBorder="1" applyAlignment="1">
      <alignment horizontal="center"/>
    </xf>
    <xf numFmtId="0" fontId="53" fillId="26" borderId="37" xfId="0" applyFont="1" applyFill="1" applyBorder="1" applyAlignment="1">
      <alignment horizontal="center" vertical="center"/>
    </xf>
    <xf numFmtId="0" fontId="53" fillId="26" borderId="37" xfId="0" applyFont="1" applyFill="1" applyBorder="1" applyAlignment="1">
      <alignment horizontal="left" vertical="center"/>
    </xf>
    <xf numFmtId="0" fontId="71" fillId="26" borderId="37" xfId="0" applyFont="1" applyFill="1" applyBorder="1" applyAlignment="1" applyProtection="1">
      <alignment horizontal="center" vertical="center"/>
      <protection locked="0"/>
    </xf>
    <xf numFmtId="0" fontId="63" fillId="26" borderId="38" xfId="0" applyFont="1" applyFill="1" applyBorder="1"/>
    <xf numFmtId="167" fontId="15" fillId="26" borderId="0" xfId="0" applyNumberFormat="1" applyFont="1" applyFill="1" applyBorder="1" applyAlignment="1" applyProtection="1">
      <alignment horizontal="left" vertical="center"/>
    </xf>
    <xf numFmtId="0" fontId="18" fillId="26" borderId="0" xfId="0" applyFont="1" applyFill="1" applyBorder="1" applyAlignment="1" applyProtection="1"/>
    <xf numFmtId="0" fontId="22" fillId="26" borderId="0" xfId="0" applyFont="1" applyFill="1" applyBorder="1" applyAlignment="1" applyProtection="1">
      <alignment vertical="center"/>
    </xf>
    <xf numFmtId="0" fontId="22" fillId="26" borderId="0" xfId="0" applyFont="1" applyFill="1" applyBorder="1" applyProtection="1"/>
    <xf numFmtId="0" fontId="22" fillId="26" borderId="0" xfId="0" applyFont="1" applyFill="1" applyBorder="1" applyAlignment="1" applyProtection="1">
      <alignment horizontal="center"/>
    </xf>
    <xf numFmtId="167" fontId="18" fillId="26" borderId="0" xfId="0" applyNumberFormat="1" applyFont="1" applyFill="1" applyBorder="1" applyAlignment="1" applyProtection="1">
      <alignment horizontal="left" vertical="center"/>
    </xf>
    <xf numFmtId="0" fontId="34" fillId="26" borderId="32" xfId="0" applyFont="1" applyFill="1" applyBorder="1"/>
    <xf numFmtId="0" fontId="34" fillId="26" borderId="33" xfId="0" applyFont="1" applyFill="1" applyBorder="1"/>
    <xf numFmtId="0" fontId="34" fillId="26" borderId="35" xfId="0" applyFont="1" applyFill="1" applyBorder="1"/>
    <xf numFmtId="0" fontId="136" fillId="26" borderId="0" xfId="0" applyFont="1" applyFill="1" applyAlignment="1">
      <alignment vertical="center"/>
    </xf>
    <xf numFmtId="0" fontId="136" fillId="26" borderId="0" xfId="0" applyFont="1" applyFill="1"/>
    <xf numFmtId="0" fontId="136" fillId="26" borderId="0" xfId="0" applyFont="1" applyFill="1" applyAlignment="1">
      <alignment horizontal="center"/>
    </xf>
    <xf numFmtId="0" fontId="135" fillId="26" borderId="0" xfId="0" applyFont="1" applyFill="1" applyAlignment="1">
      <alignment horizontal="center" vertical="center"/>
    </xf>
    <xf numFmtId="0" fontId="53" fillId="26" borderId="0" xfId="0" applyFont="1" applyFill="1"/>
    <xf numFmtId="0" fontId="34" fillId="26" borderId="37" xfId="0" applyFont="1" applyFill="1" applyBorder="1"/>
    <xf numFmtId="0" fontId="34" fillId="26" borderId="38" xfId="0" applyFont="1" applyFill="1" applyBorder="1"/>
    <xf numFmtId="0" fontId="15" fillId="26" borderId="77" xfId="0" applyFont="1" applyFill="1" applyBorder="1" applyAlignment="1" applyProtection="1">
      <alignment horizontal="center" vertical="center"/>
    </xf>
    <xf numFmtId="167" fontId="15" fillId="26" borderId="78" xfId="0" applyNumberFormat="1" applyFont="1" applyFill="1" applyBorder="1" applyAlignment="1" applyProtection="1">
      <alignment horizontal="center" vertical="center"/>
    </xf>
    <xf numFmtId="0" fontId="18" fillId="26" borderId="78" xfId="0" applyFont="1" applyFill="1" applyBorder="1" applyAlignment="1" applyProtection="1"/>
    <xf numFmtId="0" fontId="22" fillId="26" borderId="78" xfId="0" applyFont="1" applyFill="1" applyBorder="1" applyAlignment="1" applyProtection="1">
      <alignment vertical="center"/>
    </xf>
    <xf numFmtId="0" fontId="22" fillId="26" borderId="78" xfId="0" applyFont="1" applyFill="1" applyBorder="1" applyProtection="1"/>
    <xf numFmtId="0" fontId="22" fillId="26" borderId="78" xfId="0" applyFont="1" applyFill="1" applyBorder="1" applyAlignment="1" applyProtection="1">
      <alignment horizontal="center"/>
    </xf>
    <xf numFmtId="0" fontId="22" fillId="26" borderId="88" xfId="0" applyFont="1" applyFill="1" applyBorder="1" applyAlignment="1" applyProtection="1">
      <alignment vertical="center"/>
    </xf>
    <xf numFmtId="0" fontId="15" fillId="26" borderId="79" xfId="0" applyFont="1" applyFill="1" applyBorder="1" applyAlignment="1" applyProtection="1">
      <alignment horizontal="center" vertical="center"/>
    </xf>
    <xf numFmtId="0" fontId="22" fillId="26" borderId="89" xfId="0" applyFont="1" applyFill="1" applyBorder="1" applyAlignment="1" applyProtection="1">
      <alignment vertical="center"/>
    </xf>
    <xf numFmtId="0" fontId="15" fillId="26" borderId="80" xfId="0" applyFont="1" applyFill="1" applyBorder="1" applyAlignment="1" applyProtection="1">
      <alignment horizontal="center" vertical="center"/>
    </xf>
    <xf numFmtId="167" fontId="15" fillId="26" borderId="81" xfId="0" applyNumberFormat="1" applyFont="1" applyFill="1" applyBorder="1" applyAlignment="1" applyProtection="1">
      <alignment horizontal="left" vertical="center"/>
    </xf>
    <xf numFmtId="0" fontId="18" fillId="26" borderId="81" xfId="0" applyFont="1" applyFill="1" applyBorder="1" applyAlignment="1" applyProtection="1"/>
    <xf numFmtId="0" fontId="22" fillId="26" borderId="81" xfId="0" applyFont="1" applyFill="1" applyBorder="1" applyAlignment="1" applyProtection="1">
      <alignment vertical="center"/>
    </xf>
    <xf numFmtId="0" fontId="22" fillId="26" borderId="81" xfId="0" applyFont="1" applyFill="1" applyBorder="1" applyProtection="1"/>
    <xf numFmtId="0" fontId="22" fillId="26" borderId="81" xfId="0" applyFont="1" applyFill="1" applyBorder="1" applyAlignment="1" applyProtection="1">
      <alignment horizontal="center"/>
    </xf>
    <xf numFmtId="0" fontId="22" fillId="26" borderId="90" xfId="0" applyFont="1" applyFill="1" applyBorder="1" applyAlignment="1" applyProtection="1">
      <alignment vertical="center"/>
    </xf>
    <xf numFmtId="0" fontId="15" fillId="0" borderId="111" xfId="0" applyFont="1" applyFill="1" applyBorder="1" applyAlignment="1" applyProtection="1">
      <alignment horizontal="center" vertical="center"/>
    </xf>
    <xf numFmtId="167" fontId="15" fillId="0" borderId="111" xfId="0" applyNumberFormat="1" applyFont="1" applyFill="1" applyBorder="1" applyAlignment="1" applyProtection="1">
      <alignment horizontal="left" vertical="center"/>
    </xf>
    <xf numFmtId="0" fontId="18" fillId="0" borderId="111" xfId="0" applyFont="1" applyFill="1" applyBorder="1" applyAlignment="1" applyProtection="1"/>
    <xf numFmtId="0" fontId="22" fillId="0" borderId="111" xfId="0" applyFont="1" applyFill="1" applyBorder="1" applyAlignment="1" applyProtection="1">
      <alignment vertical="center"/>
    </xf>
    <xf numFmtId="0" fontId="22" fillId="0" borderId="111" xfId="0" applyFont="1" applyFill="1" applyBorder="1" applyProtection="1"/>
    <xf numFmtId="0" fontId="22" fillId="0" borderId="111" xfId="0" applyFont="1" applyFill="1" applyBorder="1" applyAlignment="1" applyProtection="1">
      <alignment horizontal="center"/>
    </xf>
    <xf numFmtId="0" fontId="63" fillId="0" borderId="111" xfId="0" applyFont="1" applyBorder="1" applyAlignment="1">
      <alignment vertical="center"/>
    </xf>
    <xf numFmtId="0" fontId="34" fillId="0" borderId="111" xfId="0" applyFont="1" applyBorder="1"/>
    <xf numFmtId="0" fontId="70" fillId="0" borderId="111" xfId="0" applyFont="1" applyBorder="1"/>
    <xf numFmtId="0" fontId="53" fillId="26" borderId="31" xfId="0" applyFont="1" applyFill="1" applyBorder="1" applyAlignment="1">
      <alignment vertical="center"/>
    </xf>
    <xf numFmtId="0" fontId="53" fillId="26" borderId="32" xfId="0" applyFont="1" applyFill="1" applyBorder="1"/>
    <xf numFmtId="0" fontId="53" fillId="26" borderId="33" xfId="0" applyFont="1" applyFill="1" applyBorder="1" applyAlignment="1">
      <alignment horizontal="center" vertical="center"/>
    </xf>
    <xf numFmtId="0" fontId="53" fillId="26" borderId="34" xfId="0" applyFont="1" applyFill="1" applyBorder="1"/>
    <xf numFmtId="0" fontId="54" fillId="26" borderId="34" xfId="0" applyFont="1" applyFill="1" applyBorder="1" applyAlignment="1">
      <alignment vertical="center"/>
    </xf>
    <xf numFmtId="0" fontId="53" fillId="26" borderId="36" xfId="0" applyFont="1" applyFill="1" applyBorder="1" applyAlignment="1">
      <alignment vertical="center"/>
    </xf>
    <xf numFmtId="0" fontId="53" fillId="26" borderId="37" xfId="0" applyFont="1" applyFill="1" applyBorder="1"/>
    <xf numFmtId="0" fontId="53" fillId="26" borderId="38" xfId="0" applyFont="1" applyFill="1" applyBorder="1" applyAlignment="1">
      <alignment horizontal="center" vertical="center"/>
    </xf>
    <xf numFmtId="0" fontId="63" fillId="26" borderId="31" xfId="0" applyFont="1" applyFill="1" applyBorder="1"/>
    <xf numFmtId="0" fontId="22" fillId="26" borderId="0" xfId="0" applyFont="1" applyFill="1" applyAlignment="1">
      <alignment vertical="top"/>
    </xf>
    <xf numFmtId="0" fontId="63" fillId="26" borderId="35" xfId="0" applyFont="1" applyFill="1" applyBorder="1"/>
    <xf numFmtId="0" fontId="54" fillId="26" borderId="34" xfId="0" applyFont="1" applyFill="1" applyBorder="1"/>
    <xf numFmtId="0" fontId="53" fillId="26" borderId="34" xfId="0" applyFont="1" applyFill="1" applyBorder="1" applyAlignment="1">
      <alignment horizontal="left" vertical="center"/>
    </xf>
    <xf numFmtId="0" fontId="63" fillId="26" borderId="0" xfId="0" applyFont="1" applyFill="1" applyAlignment="1">
      <alignment vertical="top"/>
    </xf>
    <xf numFmtId="0" fontId="54" fillId="26" borderId="34" xfId="0" applyFont="1" applyFill="1" applyBorder="1" applyAlignment="1">
      <alignment horizontal="left"/>
    </xf>
    <xf numFmtId="0" fontId="63" fillId="26" borderId="36" xfId="0" applyFont="1" applyFill="1" applyBorder="1"/>
    <xf numFmtId="0" fontId="54" fillId="26" borderId="37" xfId="0" applyFont="1" applyFill="1" applyBorder="1"/>
    <xf numFmtId="0" fontId="63" fillId="26" borderId="32" xfId="0" applyFont="1" applyFill="1" applyBorder="1" applyProtection="1">
      <protection locked="0"/>
    </xf>
    <xf numFmtId="0" fontId="63" fillId="26" borderId="33" xfId="0" applyFont="1" applyFill="1" applyBorder="1" applyProtection="1">
      <protection locked="0"/>
    </xf>
    <xf numFmtId="0" fontId="63" fillId="26" borderId="34" xfId="0" applyFont="1" applyFill="1" applyBorder="1"/>
    <xf numFmtId="0" fontId="53" fillId="26" borderId="35" xfId="0" applyFont="1" applyFill="1" applyBorder="1" applyAlignment="1">
      <alignment horizontal="left"/>
    </xf>
    <xf numFmtId="0" fontId="11" fillId="26" borderId="55" xfId="0" applyFont="1" applyFill="1" applyBorder="1" applyAlignment="1">
      <alignment vertical="center" textRotation="180" wrapText="1"/>
    </xf>
    <xf numFmtId="0" fontId="22" fillId="29" borderId="0" xfId="0" applyFont="1" applyFill="1" applyAlignment="1">
      <alignment horizontal="left" vertical="center" textRotation="180" wrapText="1"/>
    </xf>
    <xf numFmtId="0" fontId="15" fillId="28" borderId="0" xfId="0" applyFont="1" applyFill="1" applyAlignment="1">
      <alignment horizontal="left"/>
    </xf>
    <xf numFmtId="0" fontId="15" fillId="28" borderId="0" xfId="0" applyFont="1" applyFill="1"/>
    <xf numFmtId="0" fontId="22" fillId="28" borderId="0" xfId="0" applyFont="1" applyFill="1"/>
    <xf numFmtId="0" fontId="15" fillId="28" borderId="0" xfId="0" applyFont="1" applyFill="1" applyAlignment="1">
      <alignment horizontal="center"/>
    </xf>
    <xf numFmtId="0" fontId="18" fillId="28" borderId="0" xfId="0" applyFont="1" applyFill="1" applyAlignment="1">
      <alignment vertical="top"/>
    </xf>
    <xf numFmtId="0" fontId="22" fillId="26" borderId="0" xfId="0" applyFont="1" applyFill="1"/>
    <xf numFmtId="0" fontId="15" fillId="28" borderId="0" xfId="0" applyFont="1" applyFill="1" applyAlignment="1">
      <alignment vertical="center"/>
    </xf>
    <xf numFmtId="0" fontId="22" fillId="28" borderId="0" xfId="0" applyFont="1" applyFill="1" applyAlignment="1">
      <alignment vertical="center"/>
    </xf>
    <xf numFmtId="0" fontId="18" fillId="28" borderId="0" xfId="0" applyFont="1" applyFill="1"/>
    <xf numFmtId="0" fontId="22" fillId="28" borderId="0" xfId="0" applyFont="1" applyFill="1" applyAlignment="1">
      <alignment vertical="top"/>
    </xf>
    <xf numFmtId="0" fontId="18" fillId="28" borderId="0" xfId="0" applyFont="1" applyFill="1" applyAlignment="1">
      <alignment vertical="center"/>
    </xf>
    <xf numFmtId="0" fontId="15" fillId="28" borderId="0" xfId="0" applyFont="1" applyFill="1" applyAlignment="1">
      <alignment vertical="top"/>
    </xf>
    <xf numFmtId="0" fontId="22" fillId="29" borderId="0" xfId="0" applyFont="1" applyFill="1" applyAlignment="1">
      <alignment horizontal="left" textRotation="180" wrapText="1"/>
    </xf>
    <xf numFmtId="0" fontId="15" fillId="26" borderId="0" xfId="0" applyFont="1" applyFill="1"/>
    <xf numFmtId="0" fontId="18" fillId="28" borderId="0" xfId="0" applyFont="1" applyFill="1" applyAlignment="1">
      <alignment vertical="top" wrapText="1"/>
    </xf>
    <xf numFmtId="0" fontId="15" fillId="28" borderId="0" xfId="0" applyFont="1" applyFill="1" applyAlignment="1">
      <alignment horizontal="left" vertical="top" wrapText="1"/>
    </xf>
    <xf numFmtId="0" fontId="18" fillId="28" borderId="0" xfId="0" applyFont="1" applyFill="1" applyAlignment="1">
      <alignment horizontal="left" vertical="top"/>
    </xf>
    <xf numFmtId="2" fontId="15" fillId="28" borderId="0" xfId="0" applyNumberFormat="1" applyFont="1" applyFill="1" applyAlignment="1">
      <alignment horizontal="left"/>
    </xf>
    <xf numFmtId="0" fontId="22" fillId="26" borderId="0" xfId="0" applyFont="1" applyFill="1" applyAlignment="1">
      <alignment vertical="center"/>
    </xf>
    <xf numFmtId="0" fontId="15" fillId="28" borderId="0" xfId="0" applyFont="1" applyFill="1" applyAlignment="1">
      <alignment horizontal="center" vertical="center"/>
    </xf>
    <xf numFmtId="0" fontId="15" fillId="28" borderId="0" xfId="0" applyFont="1" applyFill="1" applyAlignment="1">
      <alignment horizontal="left" vertical="center"/>
    </xf>
    <xf numFmtId="0" fontId="22" fillId="29" borderId="0" xfId="0" applyFont="1" applyFill="1" applyAlignment="1">
      <alignment horizontal="center" vertical="center" textRotation="180" wrapText="1"/>
    </xf>
    <xf numFmtId="0" fontId="22" fillId="28" borderId="0" xfId="0" applyFont="1" applyFill="1" applyAlignment="1">
      <alignment horizontal="center" vertical="center"/>
    </xf>
    <xf numFmtId="0" fontId="22" fillId="29" borderId="0" xfId="0" applyFont="1" applyFill="1" applyBorder="1" applyAlignment="1">
      <alignment horizontal="left" vertical="center" textRotation="180" wrapText="1"/>
    </xf>
    <xf numFmtId="0" fontId="15" fillId="28" borderId="0" xfId="0" applyFont="1" applyFill="1" applyBorder="1" applyAlignment="1">
      <alignment horizontal="left" vertical="center"/>
    </xf>
    <xf numFmtId="0" fontId="22" fillId="28" borderId="0" xfId="0" applyFont="1" applyFill="1" applyBorder="1" applyAlignment="1">
      <alignment vertical="center"/>
    </xf>
    <xf numFmtId="0" fontId="15" fillId="28" borderId="0" xfId="0" applyFont="1" applyFill="1" applyBorder="1" applyAlignment="1">
      <alignment vertical="center"/>
    </xf>
    <xf numFmtId="0" fontId="15" fillId="28" borderId="0" xfId="0" applyFont="1" applyFill="1" applyBorder="1" applyAlignment="1">
      <alignment horizontal="center" vertical="center"/>
    </xf>
    <xf numFmtId="0" fontId="22" fillId="28" borderId="0" xfId="0" applyFont="1" applyFill="1" applyBorder="1"/>
    <xf numFmtId="0" fontId="22" fillId="29" borderId="0" xfId="0" applyFont="1" applyFill="1" applyBorder="1" applyAlignment="1">
      <alignment horizontal="center" vertical="center" textRotation="180" wrapText="1"/>
    </xf>
    <xf numFmtId="0" fontId="15" fillId="28" borderId="0" xfId="0" applyFont="1" applyFill="1" applyBorder="1" applyAlignment="1">
      <alignment horizontal="center"/>
    </xf>
    <xf numFmtId="0" fontId="15" fillId="28" borderId="0" xfId="0" applyFont="1" applyFill="1" applyBorder="1"/>
    <xf numFmtId="0" fontId="22" fillId="28" borderId="0" xfId="0" applyFont="1" applyFill="1" applyBorder="1" applyAlignment="1">
      <alignment horizontal="center" vertical="center"/>
    </xf>
    <xf numFmtId="0" fontId="22" fillId="28" borderId="0" xfId="0" applyFont="1" applyFill="1" applyBorder="1" applyAlignment="1">
      <alignment vertical="top"/>
    </xf>
    <xf numFmtId="0" fontId="18" fillId="28" borderId="0" xfId="0" applyFont="1" applyFill="1" applyBorder="1" applyAlignment="1">
      <alignment vertical="top"/>
    </xf>
    <xf numFmtId="0" fontId="15" fillId="28" borderId="0" xfId="0" applyFont="1" applyFill="1" applyBorder="1" applyAlignment="1">
      <alignment horizontal="left"/>
    </xf>
    <xf numFmtId="0" fontId="11" fillId="26" borderId="55" xfId="0" applyFont="1" applyFill="1" applyBorder="1" applyAlignment="1">
      <alignment horizontal="center" vertical="center" textRotation="180" wrapText="1"/>
    </xf>
    <xf numFmtId="0" fontId="22" fillId="26" borderId="0" xfId="0" applyFont="1" applyFill="1" applyBorder="1" applyAlignment="1">
      <alignment horizontal="center" vertical="center"/>
    </xf>
    <xf numFmtId="0" fontId="22" fillId="26" borderId="0" xfId="0" applyFont="1" applyFill="1" applyAlignment="1">
      <alignment horizontal="center" vertical="top"/>
    </xf>
    <xf numFmtId="0" fontId="18" fillId="28" borderId="0" xfId="0" applyFont="1" applyFill="1" applyAlignment="1">
      <alignment horizontal="left" vertical="center"/>
    </xf>
    <xf numFmtId="0" fontId="18" fillId="28" borderId="0" xfId="0" quotePrefix="1" applyFont="1" applyFill="1" applyAlignment="1">
      <alignment horizontal="center" vertical="center"/>
    </xf>
    <xf numFmtId="0" fontId="22" fillId="26" borderId="0" xfId="0" applyFont="1" applyFill="1" applyAlignment="1">
      <alignment horizontal="center" vertical="center"/>
    </xf>
    <xf numFmtId="0" fontId="11" fillId="26" borderId="43" xfId="0" applyFont="1" applyFill="1" applyBorder="1" applyAlignment="1">
      <alignment horizontal="center" vertical="center" textRotation="180" wrapText="1"/>
    </xf>
    <xf numFmtId="3" fontId="15" fillId="28" borderId="0" xfId="0" applyNumberFormat="1" applyFont="1" applyFill="1" applyBorder="1" applyAlignment="1"/>
    <xf numFmtId="3" fontId="18" fillId="29" borderId="0" xfId="0" applyNumberFormat="1" applyFont="1" applyFill="1" applyBorder="1" applyAlignment="1" applyProtection="1">
      <alignment vertical="top"/>
      <protection locked="0"/>
    </xf>
    <xf numFmtId="3" fontId="16" fillId="29" borderId="0" xfId="0" applyNumberFormat="1" applyFont="1" applyFill="1" applyBorder="1" applyAlignment="1" applyProtection="1">
      <alignment vertical="center"/>
      <protection locked="0"/>
    </xf>
    <xf numFmtId="0" fontId="1" fillId="28" borderId="55" xfId="13" applyFont="1" applyFill="1" applyBorder="1" applyAlignment="1">
      <alignment vertical="center"/>
    </xf>
    <xf numFmtId="0" fontId="13" fillId="26" borderId="0" xfId="13" applyFont="1" applyFill="1"/>
    <xf numFmtId="167" fontId="15" fillId="28" borderId="0" xfId="13" applyNumberFormat="1" applyFont="1" applyFill="1" applyAlignment="1">
      <alignment horizontal="left"/>
    </xf>
    <xf numFmtId="0" fontId="15" fillId="28" borderId="0" xfId="13" applyFont="1" applyFill="1"/>
    <xf numFmtId="0" fontId="15" fillId="28" borderId="0" xfId="13" applyFont="1" applyFill="1" applyAlignment="1">
      <alignment horizontal="justify" vertical="center"/>
    </xf>
    <xf numFmtId="0" fontId="20" fillId="28" borderId="55" xfId="13" applyFont="1" applyFill="1" applyBorder="1" applyAlignment="1">
      <alignment vertical="center"/>
    </xf>
    <xf numFmtId="0" fontId="14" fillId="28" borderId="0" xfId="13" applyFont="1" applyFill="1" applyAlignment="1">
      <alignment vertical="center"/>
    </xf>
    <xf numFmtId="0" fontId="18" fillId="28" borderId="0" xfId="13" applyFont="1" applyFill="1" applyAlignment="1">
      <alignment vertical="center"/>
    </xf>
    <xf numFmtId="0" fontId="22" fillId="28" borderId="0" xfId="13" applyFont="1" applyFill="1" applyAlignment="1">
      <alignment horizontal="left"/>
    </xf>
    <xf numFmtId="0" fontId="15" fillId="28" borderId="0" xfId="13" applyFont="1" applyFill="1" applyAlignment="1">
      <alignment vertical="center"/>
    </xf>
    <xf numFmtId="0" fontId="32" fillId="28" borderId="0" xfId="13" applyFill="1"/>
    <xf numFmtId="0" fontId="18" fillId="28" borderId="0" xfId="13" applyFont="1" applyFill="1" applyAlignment="1">
      <alignment vertical="top"/>
    </xf>
    <xf numFmtId="167" fontId="15" fillId="28" borderId="0" xfId="13" applyNumberFormat="1" applyFont="1" applyFill="1" applyAlignment="1">
      <alignment horizontal="left" vertical="center"/>
    </xf>
    <xf numFmtId="0" fontId="13" fillId="28" borderId="0" xfId="13" applyFont="1" applyFill="1"/>
    <xf numFmtId="0" fontId="13" fillId="28" borderId="0" xfId="13" applyFont="1" applyFill="1" applyAlignment="1">
      <alignment vertical="center"/>
    </xf>
    <xf numFmtId="0" fontId="22" fillId="28" borderId="0" xfId="13" applyFont="1" applyFill="1" applyAlignment="1">
      <alignment vertical="center"/>
    </xf>
    <xf numFmtId="0" fontId="22" fillId="28" borderId="0" xfId="13" applyFont="1" applyFill="1"/>
    <xf numFmtId="0" fontId="18" fillId="28" borderId="0" xfId="13" applyFont="1" applyFill="1"/>
    <xf numFmtId="0" fontId="18" fillId="28" borderId="0" xfId="13" applyFont="1" applyFill="1" applyAlignment="1">
      <alignment horizontal="left"/>
    </xf>
    <xf numFmtId="0" fontId="18" fillId="28" borderId="0" xfId="13" applyFont="1" applyFill="1" applyAlignment="1">
      <alignment horizontal="center" vertical="center"/>
    </xf>
    <xf numFmtId="0" fontId="18" fillId="28" borderId="0" xfId="13" applyFont="1" applyFill="1" applyAlignment="1">
      <alignment horizontal="justify" wrapText="1"/>
    </xf>
    <xf numFmtId="0" fontId="18" fillId="28" borderId="62" xfId="13" applyFont="1" applyFill="1" applyBorder="1" applyAlignment="1">
      <alignment horizontal="justify" wrapText="1"/>
    </xf>
    <xf numFmtId="0" fontId="20" fillId="28" borderId="0" xfId="13" applyFont="1" applyFill="1"/>
    <xf numFmtId="0" fontId="18" fillId="28" borderId="0" xfId="13" applyFont="1" applyFill="1" applyAlignment="1">
      <alignment vertical="center" wrapText="1"/>
    </xf>
    <xf numFmtId="0" fontId="18" fillId="28" borderId="62" xfId="13" applyFont="1" applyFill="1" applyBorder="1" applyAlignment="1">
      <alignment vertical="center" wrapText="1"/>
    </xf>
    <xf numFmtId="0" fontId="15" fillId="28" borderId="0" xfId="13" applyFont="1" applyFill="1" applyAlignment="1">
      <alignment vertical="top"/>
    </xf>
    <xf numFmtId="0" fontId="18" fillId="28" borderId="0" xfId="13" applyFont="1" applyFill="1" applyAlignment="1">
      <alignment vertical="top" wrapText="1"/>
    </xf>
    <xf numFmtId="0" fontId="15" fillId="28" borderId="0" xfId="13" applyFont="1" applyFill="1" applyAlignment="1">
      <alignment wrapText="1"/>
    </xf>
    <xf numFmtId="0" fontId="15" fillId="28" borderId="62" xfId="13" applyFont="1" applyFill="1" applyBorder="1" applyAlignment="1">
      <alignment wrapText="1"/>
    </xf>
    <xf numFmtId="0" fontId="15" fillId="28" borderId="0" xfId="13" applyFont="1" applyFill="1" applyAlignment="1">
      <alignment vertical="center" wrapText="1"/>
    </xf>
    <xf numFmtId="0" fontId="15" fillId="28" borderId="62" xfId="13" applyFont="1" applyFill="1" applyBorder="1" applyAlignment="1">
      <alignment vertical="center" wrapText="1"/>
    </xf>
    <xf numFmtId="0" fontId="18" fillId="28" borderId="62" xfId="13" applyFont="1" applyFill="1" applyBorder="1" applyAlignment="1">
      <alignment vertical="top" wrapText="1"/>
    </xf>
    <xf numFmtId="0" fontId="18" fillId="28" borderId="0" xfId="13" applyFont="1" applyFill="1" applyAlignment="1">
      <alignment horizontal="left" vertical="top"/>
    </xf>
    <xf numFmtId="0" fontId="15" fillId="28" borderId="0" xfId="13" applyFont="1" applyFill="1" applyAlignment="1">
      <alignment horizontal="left" vertical="top"/>
    </xf>
    <xf numFmtId="0" fontId="20" fillId="28" borderId="55" xfId="13" applyFont="1" applyFill="1" applyBorder="1"/>
    <xf numFmtId="0" fontId="14" fillId="28" borderId="0" xfId="13" applyFont="1" applyFill="1"/>
    <xf numFmtId="167" fontId="15" fillId="28" borderId="0" xfId="13" applyNumberFormat="1" applyFont="1" applyFill="1"/>
    <xf numFmtId="0" fontId="13" fillId="28" borderId="0" xfId="13" applyFont="1" applyFill="1" applyAlignment="1">
      <alignment vertical="center" wrapText="1"/>
    </xf>
    <xf numFmtId="0" fontId="1" fillId="28" borderId="0" xfId="13" applyFont="1" applyFill="1" applyAlignment="1">
      <alignment vertical="center"/>
    </xf>
    <xf numFmtId="0" fontId="15" fillId="28" borderId="0" xfId="13" applyFont="1" applyFill="1" applyAlignment="1">
      <alignment horizontal="right" vertical="center"/>
    </xf>
    <xf numFmtId="3" fontId="15" fillId="28" borderId="0" xfId="0" applyNumberFormat="1" applyFont="1" applyFill="1" applyBorder="1" applyAlignment="1">
      <alignment vertical="center"/>
    </xf>
    <xf numFmtId="3" fontId="18" fillId="28" borderId="0" xfId="0" applyNumberFormat="1" applyFont="1" applyFill="1" applyBorder="1" applyAlignment="1">
      <alignment vertical="top" wrapText="1"/>
    </xf>
    <xf numFmtId="0" fontId="63" fillId="26" borderId="67" xfId="0" applyFont="1" applyFill="1" applyBorder="1" applyAlignment="1">
      <alignment vertical="center"/>
    </xf>
    <xf numFmtId="0" fontId="63" fillId="26" borderId="66" xfId="0" applyFont="1" applyFill="1" applyBorder="1" applyAlignment="1">
      <alignment vertical="center"/>
    </xf>
    <xf numFmtId="0" fontId="63" fillId="26" borderId="71" xfId="0" applyFont="1" applyFill="1" applyBorder="1" applyAlignment="1">
      <alignment vertical="center"/>
    </xf>
    <xf numFmtId="0" fontId="63" fillId="26" borderId="106" xfId="0" applyFont="1" applyFill="1" applyBorder="1" applyAlignment="1">
      <alignment vertical="center"/>
    </xf>
    <xf numFmtId="0" fontId="53" fillId="26" borderId="106" xfId="0" applyFont="1" applyFill="1" applyBorder="1" applyAlignment="1">
      <alignment vertical="center"/>
    </xf>
    <xf numFmtId="0" fontId="63" fillId="26" borderId="107" xfId="0" applyFont="1" applyFill="1" applyBorder="1" applyAlignment="1">
      <alignment vertical="center"/>
    </xf>
    <xf numFmtId="167" fontId="13" fillId="26" borderId="67" xfId="0" applyNumberFormat="1" applyFont="1" applyFill="1" applyBorder="1" applyAlignment="1">
      <alignment horizontal="left" indent="2"/>
    </xf>
    <xf numFmtId="0" fontId="63" fillId="26" borderId="66" xfId="0" applyFont="1" applyFill="1" applyBorder="1"/>
    <xf numFmtId="0" fontId="54" fillId="26" borderId="66" xfId="0" applyFont="1" applyFill="1" applyBorder="1"/>
    <xf numFmtId="167" fontId="14" fillId="26" borderId="55" xfId="0" applyNumberFormat="1" applyFont="1" applyFill="1" applyBorder="1" applyAlignment="1">
      <alignment horizontal="left" indent="2"/>
    </xf>
    <xf numFmtId="167" fontId="33" fillId="26" borderId="55" xfId="0" applyNumberFormat="1" applyFont="1" applyFill="1" applyBorder="1" applyAlignment="1">
      <alignment horizontal="left" vertical="top" indent="2"/>
    </xf>
    <xf numFmtId="0" fontId="63" fillId="26" borderId="0" xfId="0" applyFont="1" applyFill="1" applyBorder="1" applyAlignment="1">
      <alignment vertical="top"/>
    </xf>
    <xf numFmtId="3" fontId="11" fillId="28" borderId="3" xfId="13" applyNumberFormat="1" applyFont="1" applyFill="1" applyBorder="1" applyAlignment="1">
      <alignment vertical="center"/>
    </xf>
    <xf numFmtId="3" fontId="11" fillId="28" borderId="0" xfId="13" applyNumberFormat="1" applyFont="1" applyFill="1" applyAlignment="1">
      <alignment vertical="center"/>
    </xf>
    <xf numFmtId="0" fontId="63" fillId="29" borderId="41" xfId="0" applyFont="1" applyFill="1" applyBorder="1" applyAlignment="1">
      <alignment vertical="center"/>
    </xf>
    <xf numFmtId="0" fontId="53" fillId="29" borderId="32" xfId="0" applyFont="1" applyFill="1" applyBorder="1"/>
    <xf numFmtId="0" fontId="53" fillId="29" borderId="32" xfId="0" applyFont="1" applyFill="1" applyBorder="1" applyAlignment="1">
      <alignment horizontal="left"/>
    </xf>
    <xf numFmtId="0" fontId="63" fillId="29" borderId="32" xfId="0" applyFont="1" applyFill="1" applyBorder="1" applyAlignment="1">
      <alignment vertical="center"/>
    </xf>
    <xf numFmtId="0" fontId="54" fillId="29" borderId="32" xfId="0" applyFont="1" applyFill="1" applyBorder="1" applyAlignment="1">
      <alignment vertical="center"/>
    </xf>
    <xf numFmtId="0" fontId="63" fillId="26" borderId="42" xfId="0" applyFont="1" applyFill="1" applyBorder="1" applyAlignment="1">
      <alignment vertical="center"/>
    </xf>
    <xf numFmtId="0" fontId="53" fillId="29" borderId="0" xfId="0" applyFont="1" applyFill="1"/>
    <xf numFmtId="0" fontId="63" fillId="29" borderId="0" xfId="0" applyFont="1" applyFill="1"/>
    <xf numFmtId="0" fontId="53" fillId="29" borderId="0" xfId="0" applyFont="1" applyFill="1" applyAlignment="1">
      <alignment horizontal="left"/>
    </xf>
    <xf numFmtId="0" fontId="63" fillId="29" borderId="0" xfId="0" applyFont="1" applyFill="1" applyAlignment="1">
      <alignment vertical="center"/>
    </xf>
    <xf numFmtId="0" fontId="54" fillId="29" borderId="0" xfId="0" applyFont="1" applyFill="1" applyAlignment="1">
      <alignment vertical="center"/>
    </xf>
    <xf numFmtId="0" fontId="54" fillId="29" borderId="0" xfId="0" applyFont="1" applyFill="1"/>
    <xf numFmtId="0" fontId="63" fillId="29" borderId="39" xfId="0" applyFont="1" applyFill="1" applyBorder="1" applyAlignment="1">
      <alignment vertical="center"/>
    </xf>
    <xf numFmtId="0" fontId="53" fillId="29" borderId="37" xfId="0" applyFont="1" applyFill="1" applyBorder="1"/>
    <xf numFmtId="0" fontId="53" fillId="29" borderId="37" xfId="0" applyFont="1" applyFill="1" applyBorder="1" applyAlignment="1">
      <alignment horizontal="left"/>
    </xf>
    <xf numFmtId="0" fontId="63" fillId="29" borderId="37" xfId="0" applyFont="1" applyFill="1" applyBorder="1" applyAlignment="1">
      <alignment vertical="center"/>
    </xf>
    <xf numFmtId="0" fontId="54" fillId="29" borderId="37" xfId="0" applyFont="1" applyFill="1" applyBorder="1" applyAlignment="1">
      <alignment vertical="center"/>
    </xf>
    <xf numFmtId="0" fontId="63" fillId="26" borderId="40" xfId="0" applyFont="1" applyFill="1" applyBorder="1" applyAlignment="1">
      <alignment vertical="center"/>
    </xf>
    <xf numFmtId="0" fontId="63" fillId="29" borderId="55" xfId="0" applyFont="1" applyFill="1" applyBorder="1"/>
    <xf numFmtId="0" fontId="63" fillId="29" borderId="0" xfId="0" applyFont="1" applyFill="1" applyAlignment="1">
      <alignment horizontal="left" vertical="center"/>
    </xf>
    <xf numFmtId="0" fontId="53" fillId="29" borderId="0" xfId="0" applyFont="1" applyFill="1" applyAlignment="1">
      <alignment vertical="center"/>
    </xf>
    <xf numFmtId="0" fontId="54" fillId="29" borderId="0" xfId="0" applyFont="1" applyFill="1" applyAlignment="1">
      <alignment horizontal="left" vertical="center"/>
    </xf>
    <xf numFmtId="0" fontId="54" fillId="26" borderId="0" xfId="0" applyFont="1" applyFill="1" applyAlignment="1">
      <alignment vertical="top" wrapText="1"/>
    </xf>
    <xf numFmtId="0" fontId="53" fillId="29" borderId="0" xfId="0" applyFont="1" applyFill="1" applyAlignment="1">
      <alignment horizontal="center" vertical="center"/>
    </xf>
    <xf numFmtId="168" fontId="63" fillId="29" borderId="0" xfId="1" applyNumberFormat="1" applyFont="1" applyFill="1" applyBorder="1" applyAlignment="1" applyProtection="1">
      <alignment vertical="center"/>
    </xf>
    <xf numFmtId="0" fontId="63" fillId="29" borderId="0" xfId="0" applyFont="1" applyFill="1" applyAlignment="1">
      <alignment horizontal="left"/>
    </xf>
    <xf numFmtId="0" fontId="54" fillId="29" borderId="0" xfId="0" applyFont="1" applyFill="1" applyAlignment="1">
      <alignment horizontal="left"/>
    </xf>
    <xf numFmtId="0" fontId="63" fillId="29" borderId="0" xfId="0" applyFont="1" applyFill="1" applyAlignment="1">
      <alignment horizontal="right" vertical="center"/>
    </xf>
    <xf numFmtId="0" fontId="63" fillId="29" borderId="44" xfId="0" applyFont="1" applyFill="1" applyBorder="1" applyAlignment="1">
      <alignment horizontal="right" vertical="center"/>
    </xf>
    <xf numFmtId="0" fontId="54" fillId="26" borderId="0" xfId="0" applyFont="1" applyFill="1" applyAlignment="1">
      <alignment wrapText="1"/>
    </xf>
    <xf numFmtId="0" fontId="53" fillId="29" borderId="0" xfId="0" applyFont="1" applyFill="1" applyAlignment="1">
      <alignment horizontal="center"/>
    </xf>
    <xf numFmtId="168" fontId="63" fillId="29" borderId="0" xfId="1" applyNumberFormat="1" applyFont="1" applyFill="1" applyBorder="1" applyAlignment="1" applyProtection="1"/>
    <xf numFmtId="168" fontId="63" fillId="29" borderId="44" xfId="1" applyNumberFormat="1" applyFont="1" applyFill="1" applyBorder="1" applyAlignment="1" applyProtection="1"/>
    <xf numFmtId="0" fontId="63" fillId="29" borderId="0" xfId="0" applyFont="1" applyFill="1" applyBorder="1" applyAlignment="1">
      <alignment horizontal="left" vertical="center"/>
    </xf>
    <xf numFmtId="0" fontId="54" fillId="29" borderId="0" xfId="0" applyFont="1" applyFill="1" applyBorder="1"/>
    <xf numFmtId="0" fontId="54" fillId="29" borderId="0" xfId="0" applyFont="1" applyFill="1" applyBorder="1" applyAlignment="1">
      <alignment horizontal="left" vertical="center"/>
    </xf>
    <xf numFmtId="0" fontId="54" fillId="29" borderId="0" xfId="0" applyFont="1" applyFill="1" applyBorder="1" applyAlignment="1">
      <alignment vertical="center"/>
    </xf>
    <xf numFmtId="0" fontId="54" fillId="26" borderId="0" xfId="0" applyFont="1" applyFill="1" applyBorder="1" applyAlignment="1">
      <alignment vertical="top" wrapText="1"/>
    </xf>
    <xf numFmtId="0" fontId="53" fillId="29" borderId="0" xfId="0" applyFont="1" applyFill="1" applyBorder="1" applyAlignment="1">
      <alignment horizontal="center" vertical="center"/>
    </xf>
    <xf numFmtId="168" fontId="63" fillId="29" borderId="44" xfId="1" applyNumberFormat="1" applyFont="1" applyFill="1" applyBorder="1" applyAlignment="1" applyProtection="1">
      <alignment vertical="center"/>
    </xf>
    <xf numFmtId="0" fontId="63" fillId="29" borderId="43" xfId="0" applyFont="1" applyFill="1" applyBorder="1"/>
    <xf numFmtId="0" fontId="121" fillId="29" borderId="77" xfId="0" applyFont="1" applyFill="1" applyBorder="1" applyAlignment="1">
      <alignment horizontal="center" vertical="top"/>
    </xf>
    <xf numFmtId="0" fontId="121" fillId="29" borderId="78" xfId="0" applyFont="1" applyFill="1" applyBorder="1" applyAlignment="1">
      <alignment horizontal="center" vertical="top"/>
    </xf>
    <xf numFmtId="0" fontId="63" fillId="26" borderId="78" xfId="0" applyFont="1" applyFill="1" applyBorder="1"/>
    <xf numFmtId="0" fontId="53" fillId="26" borderId="78" xfId="0" applyFont="1" applyFill="1" applyBorder="1" applyAlignment="1">
      <alignment vertical="center"/>
    </xf>
    <xf numFmtId="3" fontId="53" fillId="29" borderId="78" xfId="0" applyNumberFormat="1" applyFont="1" applyFill="1" applyBorder="1" applyAlignment="1" applyProtection="1">
      <alignment horizontal="center" vertical="center"/>
      <protection locked="0"/>
    </xf>
    <xf numFmtId="3" fontId="53" fillId="29" borderId="32" xfId="0" applyNumberFormat="1" applyFont="1" applyFill="1" applyBorder="1" applyAlignment="1" applyProtection="1">
      <alignment horizontal="center" vertical="center"/>
      <protection locked="0"/>
    </xf>
    <xf numFmtId="3" fontId="63" fillId="29" borderId="33" xfId="0" applyNumberFormat="1" applyFont="1" applyFill="1" applyBorder="1" applyAlignment="1" applyProtection="1">
      <alignment vertical="center"/>
      <protection locked="0"/>
    </xf>
    <xf numFmtId="0" fontId="53" fillId="29" borderId="79" xfId="0" applyFont="1" applyFill="1" applyBorder="1" applyAlignment="1">
      <alignment vertical="center"/>
    </xf>
    <xf numFmtId="0" fontId="53" fillId="29" borderId="0" xfId="0" applyFont="1" applyFill="1" applyBorder="1" applyAlignment="1">
      <alignment vertical="center"/>
    </xf>
    <xf numFmtId="0" fontId="164" fillId="29" borderId="0" xfId="0" applyFont="1" applyFill="1" applyBorder="1" applyAlignment="1">
      <alignment horizontal="center" vertical="top"/>
    </xf>
    <xf numFmtId="0" fontId="165" fillId="26" borderId="0" xfId="0" applyFont="1" applyFill="1" applyBorder="1"/>
    <xf numFmtId="0" fontId="164" fillId="26" borderId="0" xfId="0" applyFont="1" applyFill="1" applyBorder="1" applyAlignment="1">
      <alignment vertical="center"/>
    </xf>
    <xf numFmtId="3" fontId="164" fillId="29" borderId="0" xfId="0" applyNumberFormat="1" applyFont="1" applyFill="1" applyBorder="1" applyAlignment="1" applyProtection="1">
      <alignment horizontal="center" vertical="center"/>
      <protection locked="0"/>
    </xf>
    <xf numFmtId="3" fontId="63" fillId="29" borderId="35" xfId="0" applyNumberFormat="1" applyFont="1" applyFill="1" applyBorder="1" applyAlignment="1" applyProtection="1">
      <alignment vertical="center"/>
      <protection locked="0"/>
    </xf>
    <xf numFmtId="3" fontId="53" fillId="29" borderId="0" xfId="0" applyNumberFormat="1" applyFont="1" applyFill="1" applyBorder="1" applyAlignment="1" applyProtection="1">
      <alignment vertical="center"/>
      <protection locked="0"/>
    </xf>
    <xf numFmtId="0" fontId="54" fillId="29" borderId="79" xfId="0" applyFont="1" applyFill="1" applyBorder="1" applyAlignment="1">
      <alignment vertical="center"/>
    </xf>
    <xf numFmtId="3" fontId="54" fillId="29" borderId="0" xfId="0" applyNumberFormat="1" applyFont="1" applyFill="1" applyBorder="1" applyAlignment="1" applyProtection="1">
      <alignment vertical="center"/>
      <protection locked="0"/>
    </xf>
    <xf numFmtId="0" fontId="54" fillId="29" borderId="80" xfId="0" applyFont="1" applyFill="1" applyBorder="1" applyAlignment="1">
      <alignment vertical="center"/>
    </xf>
    <xf numFmtId="0" fontId="54" fillId="29" borderId="81" xfId="0" applyFont="1" applyFill="1" applyBorder="1" applyAlignment="1">
      <alignment vertical="center"/>
    </xf>
    <xf numFmtId="0" fontId="54" fillId="26" borderId="81" xfId="0" applyFont="1" applyFill="1" applyBorder="1" applyAlignment="1">
      <alignment vertical="center"/>
    </xf>
    <xf numFmtId="3" fontId="54" fillId="29" borderId="81" xfId="0" applyNumberFormat="1" applyFont="1" applyFill="1" applyBorder="1" applyAlignment="1" applyProtection="1">
      <alignment vertical="center"/>
      <protection locked="0"/>
    </xf>
    <xf numFmtId="3" fontId="54" fillId="29" borderId="37" xfId="0" applyNumberFormat="1" applyFont="1" applyFill="1" applyBorder="1" applyAlignment="1" applyProtection="1">
      <alignment vertical="center"/>
      <protection locked="0"/>
    </xf>
    <xf numFmtId="3" fontId="63" fillId="29" borderId="38" xfId="0" applyNumberFormat="1" applyFont="1" applyFill="1" applyBorder="1" applyAlignment="1" applyProtection="1">
      <alignment vertical="center"/>
      <protection locked="0"/>
    </xf>
    <xf numFmtId="0" fontId="53" fillId="28" borderId="31" xfId="0" applyFont="1" applyFill="1" applyBorder="1"/>
    <xf numFmtId="0" fontId="63" fillId="26" borderId="32" xfId="0" applyFont="1" applyFill="1" applyBorder="1" applyAlignment="1">
      <alignment horizontal="right"/>
    </xf>
    <xf numFmtId="0" fontId="63" fillId="26" borderId="33" xfId="0" applyFont="1" applyFill="1" applyBorder="1" applyAlignment="1">
      <alignment horizontal="right"/>
    </xf>
    <xf numFmtId="0" fontId="53" fillId="28" borderId="34" xfId="0" applyFont="1" applyFill="1" applyBorder="1"/>
    <xf numFmtId="0" fontId="63" fillId="26" borderId="0" xfId="0" applyFont="1" applyFill="1" applyBorder="1" applyAlignment="1">
      <alignment horizontal="right"/>
    </xf>
    <xf numFmtId="0" fontId="63" fillId="26" borderId="35" xfId="0" applyFont="1" applyFill="1" applyBorder="1" applyAlignment="1">
      <alignment horizontal="right"/>
    </xf>
    <xf numFmtId="0" fontId="54" fillId="28" borderId="34" xfId="0" applyFont="1" applyFill="1" applyBorder="1" applyAlignment="1">
      <alignment vertical="center"/>
    </xf>
    <xf numFmtId="0" fontId="63" fillId="28" borderId="0" xfId="0" applyFont="1" applyFill="1"/>
    <xf numFmtId="0" fontId="63" fillId="28" borderId="0" xfId="0" applyFont="1" applyFill="1" applyBorder="1"/>
    <xf numFmtId="0" fontId="53" fillId="28" borderId="34" xfId="0" applyFont="1" applyFill="1" applyBorder="1" applyAlignment="1">
      <alignment horizontal="center"/>
    </xf>
    <xf numFmtId="0" fontId="53" fillId="28" borderId="0" xfId="0" applyFont="1" applyFill="1" applyAlignment="1">
      <alignment vertical="center"/>
    </xf>
    <xf numFmtId="0" fontId="53" fillId="28" borderId="0" xfId="0" applyFont="1" applyFill="1" applyAlignment="1">
      <alignment horizontal="center" vertical="center"/>
    </xf>
    <xf numFmtId="0" fontId="53" fillId="28" borderId="0" xfId="0" applyFont="1" applyFill="1" applyAlignment="1">
      <alignment horizontal="center"/>
    </xf>
    <xf numFmtId="0" fontId="53" fillId="28" borderId="0" xfId="0" applyFont="1" applyFill="1" applyBorder="1" applyAlignment="1">
      <alignment vertical="center"/>
    </xf>
    <xf numFmtId="0" fontId="54" fillId="28" borderId="0" xfId="0" applyFont="1" applyFill="1" applyAlignment="1">
      <alignment vertical="center"/>
    </xf>
    <xf numFmtId="0" fontId="53" fillId="28" borderId="36" xfId="0" applyFont="1" applyFill="1" applyBorder="1"/>
    <xf numFmtId="0" fontId="54" fillId="28" borderId="37" xfId="0" applyFont="1" applyFill="1" applyBorder="1" applyAlignment="1">
      <alignment vertical="center"/>
    </xf>
    <xf numFmtId="0" fontId="53" fillId="28" borderId="37" xfId="0" applyFont="1" applyFill="1" applyBorder="1" applyAlignment="1">
      <alignment vertical="center"/>
    </xf>
    <xf numFmtId="0" fontId="53" fillId="26" borderId="37" xfId="0" applyFont="1" applyFill="1" applyBorder="1" applyAlignment="1">
      <alignment vertical="center"/>
    </xf>
    <xf numFmtId="0" fontId="54" fillId="26" borderId="37" xfId="0" applyFont="1" applyFill="1" applyBorder="1" applyAlignment="1">
      <alignment vertical="center"/>
    </xf>
    <xf numFmtId="0" fontId="63" fillId="26" borderId="37" xfId="0" applyFont="1" applyFill="1" applyBorder="1" applyAlignment="1">
      <alignment horizontal="right"/>
    </xf>
    <xf numFmtId="0" fontId="63" fillId="26" borderId="38" xfId="0" applyFont="1" applyFill="1" applyBorder="1" applyAlignment="1">
      <alignment horizontal="right"/>
    </xf>
    <xf numFmtId="0" fontId="53" fillId="28" borderId="0" xfId="0" applyFont="1" applyFill="1" applyAlignment="1">
      <alignment horizontal="left"/>
    </xf>
    <xf numFmtId="0" fontId="63" fillId="28" borderId="0" xfId="0" applyFont="1" applyFill="1" applyAlignment="1">
      <alignment horizontal="right"/>
    </xf>
    <xf numFmtId="0" fontId="53" fillId="28" borderId="0" xfId="0" applyFont="1" applyFill="1"/>
    <xf numFmtId="0" fontId="63" fillId="28" borderId="0" xfId="0" applyFont="1" applyFill="1" applyAlignment="1">
      <alignment horizontal="left"/>
    </xf>
    <xf numFmtId="0" fontId="54" fillId="28" borderId="0" xfId="0" applyFont="1" applyFill="1" applyAlignment="1">
      <alignment horizontal="left"/>
    </xf>
    <xf numFmtId="0" fontId="54" fillId="28" borderId="0" xfId="0" applyFont="1" applyFill="1"/>
    <xf numFmtId="0" fontId="54" fillId="28" borderId="0" xfId="0" applyFont="1" applyFill="1" applyAlignment="1">
      <alignment vertical="top"/>
    </xf>
    <xf numFmtId="0" fontId="53" fillId="26" borderId="34" xfId="0" applyFont="1" applyFill="1" applyBorder="1" applyAlignment="1">
      <alignment vertical="top"/>
    </xf>
    <xf numFmtId="0" fontId="63" fillId="26" borderId="0" xfId="0" applyFont="1" applyFill="1" applyAlignment="1">
      <alignment horizontal="right"/>
    </xf>
    <xf numFmtId="0" fontId="54" fillId="26" borderId="34" xfId="0" applyFont="1" applyFill="1" applyBorder="1" applyAlignment="1">
      <alignment vertical="top"/>
    </xf>
    <xf numFmtId="0" fontId="54" fillId="26" borderId="0" xfId="0" applyFont="1" applyFill="1" applyAlignment="1">
      <alignment vertical="top"/>
    </xf>
    <xf numFmtId="0" fontId="63" fillId="26" borderId="0" xfId="0" applyFont="1" applyFill="1" applyAlignment="1">
      <alignment horizontal="right" vertical="top"/>
    </xf>
    <xf numFmtId="0" fontId="63" fillId="26" borderId="35" xfId="0" applyFont="1" applyFill="1" applyBorder="1" applyAlignment="1">
      <alignment horizontal="right" vertical="top"/>
    </xf>
    <xf numFmtId="0" fontId="54" fillId="26" borderId="36" xfId="0" applyFont="1" applyFill="1" applyBorder="1" applyAlignment="1">
      <alignment vertical="top"/>
    </xf>
    <xf numFmtId="0" fontId="53" fillId="29" borderId="0" xfId="0" quotePrefix="1" applyFont="1" applyFill="1" applyAlignment="1">
      <alignment horizontal="center" vertical="center"/>
    </xf>
    <xf numFmtId="44" fontId="63" fillId="29" borderId="0" xfId="0" applyNumberFormat="1" applyFont="1" applyFill="1" applyAlignment="1" applyProtection="1">
      <alignment vertical="center" wrapText="1"/>
      <protection locked="0"/>
    </xf>
    <xf numFmtId="0" fontId="63" fillId="29" borderId="44" xfId="0" applyFont="1" applyFill="1" applyBorder="1"/>
    <xf numFmtId="0" fontId="53" fillId="26" borderId="0" xfId="0" applyFont="1" applyFill="1" applyAlignment="1">
      <alignment vertical="top"/>
    </xf>
    <xf numFmtId="168" fontId="63" fillId="29" borderId="0" xfId="0" applyNumberFormat="1" applyFont="1" applyFill="1" applyAlignment="1" applyProtection="1">
      <alignment vertical="center"/>
      <protection locked="0"/>
    </xf>
    <xf numFmtId="0" fontId="54" fillId="29" borderId="77" xfId="0" applyFont="1" applyFill="1" applyBorder="1" applyAlignment="1">
      <alignment vertical="center"/>
    </xf>
    <xf numFmtId="0" fontId="54" fillId="29" borderId="78" xfId="0" applyFont="1" applyFill="1" applyBorder="1" applyAlignment="1"/>
    <xf numFmtId="0" fontId="63" fillId="29" borderId="78" xfId="0" applyFont="1" applyFill="1" applyBorder="1" applyAlignment="1"/>
    <xf numFmtId="0" fontId="54" fillId="29" borderId="78" xfId="0" applyFont="1" applyFill="1" applyBorder="1" applyAlignment="1">
      <alignment vertical="center"/>
    </xf>
    <xf numFmtId="0" fontId="53" fillId="29" borderId="78" xfId="0" quotePrefix="1" applyFont="1" applyFill="1" applyBorder="1" applyAlignment="1">
      <alignment vertical="center"/>
    </xf>
    <xf numFmtId="164" fontId="63" fillId="29" borderId="78" xfId="0" applyNumberFormat="1" applyFont="1" applyFill="1" applyBorder="1" applyAlignment="1" applyProtection="1">
      <alignment vertical="center" wrapText="1"/>
      <protection locked="0"/>
    </xf>
    <xf numFmtId="164" fontId="63" fillId="29" borderId="88" xfId="0" applyNumberFormat="1" applyFont="1" applyFill="1" applyBorder="1" applyAlignment="1" applyProtection="1">
      <alignment vertical="center" wrapText="1"/>
      <protection locked="0"/>
    </xf>
    <xf numFmtId="0" fontId="53" fillId="29" borderId="79" xfId="0" applyFont="1" applyFill="1" applyBorder="1" applyAlignment="1"/>
    <xf numFmtId="0" fontId="63" fillId="29" borderId="0" xfId="0" applyFont="1" applyFill="1" applyBorder="1" applyAlignment="1"/>
    <xf numFmtId="0" fontId="53" fillId="29" borderId="0" xfId="0" quotePrefix="1" applyFont="1" applyFill="1" applyBorder="1" applyAlignment="1">
      <alignment vertical="center"/>
    </xf>
    <xf numFmtId="44" fontId="63" fillId="29" borderId="0" xfId="0" applyNumberFormat="1" applyFont="1" applyFill="1" applyBorder="1" applyAlignment="1" applyProtection="1">
      <alignment vertical="center" wrapText="1"/>
      <protection locked="0"/>
    </xf>
    <xf numFmtId="44" fontId="63" fillId="29" borderId="89" xfId="0" applyNumberFormat="1" applyFont="1" applyFill="1" applyBorder="1" applyAlignment="1" applyProtection="1">
      <alignment vertical="center" wrapText="1"/>
      <protection locked="0"/>
    </xf>
    <xf numFmtId="0" fontId="63" fillId="26" borderId="0" xfId="0" applyFont="1" applyFill="1" applyBorder="1" applyAlignment="1"/>
    <xf numFmtId="0" fontId="63" fillId="26" borderId="89" xfId="0" applyFont="1" applyFill="1" applyBorder="1" applyAlignment="1"/>
    <xf numFmtId="0" fontId="53" fillId="29" borderId="0" xfId="0" applyFont="1" applyFill="1" applyBorder="1" applyAlignment="1"/>
    <xf numFmtId="0" fontId="54" fillId="29" borderId="0" xfId="0" applyFont="1" applyFill="1" applyBorder="1" applyAlignment="1"/>
    <xf numFmtId="164" fontId="63" fillId="29" borderId="0" xfId="0" applyNumberFormat="1" applyFont="1" applyFill="1" applyBorder="1" applyAlignment="1" applyProtection="1">
      <alignment vertical="center" wrapText="1"/>
      <protection locked="0"/>
    </xf>
    <xf numFmtId="164" fontId="63" fillId="29" borderId="89" xfId="0" applyNumberFormat="1" applyFont="1" applyFill="1" applyBorder="1" applyAlignment="1" applyProtection="1">
      <alignment vertical="center" wrapText="1"/>
      <protection locked="0"/>
    </xf>
    <xf numFmtId="0" fontId="54" fillId="26" borderId="0" xfId="0" applyFont="1" applyFill="1" applyBorder="1" applyAlignment="1"/>
    <xf numFmtId="0" fontId="54" fillId="29" borderId="79" xfId="0" applyFont="1" applyFill="1" applyBorder="1" applyAlignment="1"/>
    <xf numFmtId="0" fontId="53" fillId="29" borderId="80" xfId="0" applyFont="1" applyFill="1" applyBorder="1" applyAlignment="1"/>
    <xf numFmtId="0" fontId="63" fillId="26" borderId="81" xfId="0" applyFont="1" applyFill="1" applyBorder="1" applyAlignment="1"/>
    <xf numFmtId="0" fontId="53" fillId="26" borderId="81" xfId="0" applyFont="1" applyFill="1" applyBorder="1" applyAlignment="1">
      <alignment vertical="center"/>
    </xf>
    <xf numFmtId="0" fontId="63" fillId="29" borderId="81" xfId="0" applyFont="1" applyFill="1" applyBorder="1" applyAlignment="1"/>
    <xf numFmtId="0" fontId="53" fillId="29" borderId="81" xfId="0" quotePrefix="1" applyFont="1" applyFill="1" applyBorder="1" applyAlignment="1">
      <alignment vertical="center"/>
    </xf>
    <xf numFmtId="44" fontId="63" fillId="29" borderId="81" xfId="0" applyNumberFormat="1" applyFont="1" applyFill="1" applyBorder="1" applyAlignment="1" applyProtection="1">
      <alignment vertical="center" wrapText="1"/>
      <protection locked="0"/>
    </xf>
    <xf numFmtId="44" fontId="63" fillId="29" borderId="90" xfId="0" applyNumberFormat="1" applyFont="1" applyFill="1" applyBorder="1" applyAlignment="1" applyProtection="1">
      <alignment vertical="center" wrapText="1"/>
      <protection locked="0"/>
    </xf>
    <xf numFmtId="0" fontId="53" fillId="28" borderId="34" xfId="0" applyFont="1" applyFill="1" applyBorder="1" applyAlignment="1">
      <alignment horizontal="left" indent="1"/>
    </xf>
    <xf numFmtId="0" fontId="54" fillId="28" borderId="34" xfId="0" applyFont="1" applyFill="1" applyBorder="1" applyAlignment="1">
      <alignment horizontal="left" vertical="center" indent="1"/>
    </xf>
    <xf numFmtId="0" fontId="53" fillId="28" borderId="34" xfId="0" applyFont="1" applyFill="1" applyBorder="1" applyAlignment="1">
      <alignment horizontal="right"/>
    </xf>
    <xf numFmtId="0" fontId="63" fillId="26" borderId="35" xfId="0" applyFont="1" applyFill="1" applyBorder="1" applyAlignment="1">
      <alignment vertical="center"/>
    </xf>
    <xf numFmtId="0" fontId="53" fillId="28" borderId="0" xfId="0" applyFont="1" applyFill="1" applyAlignment="1">
      <alignment horizontal="left" indent="1"/>
    </xf>
    <xf numFmtId="0" fontId="54" fillId="28" borderId="0" xfId="0" applyFont="1" applyFill="1" applyAlignment="1">
      <alignment horizontal="left" vertical="center" wrapText="1" indent="1"/>
    </xf>
    <xf numFmtId="0" fontId="63" fillId="29" borderId="0" xfId="0" applyFont="1" applyFill="1" applyAlignment="1">
      <alignment horizontal="right"/>
    </xf>
    <xf numFmtId="0" fontId="64" fillId="29" borderId="0" xfId="0" applyFont="1" applyFill="1" applyAlignment="1">
      <alignment horizontal="right"/>
    </xf>
    <xf numFmtId="0" fontId="63" fillId="29" borderId="77" xfId="0" applyFont="1" applyFill="1" applyBorder="1"/>
    <xf numFmtId="0" fontId="53" fillId="29" borderId="78" xfId="0" applyFont="1" applyFill="1" applyBorder="1"/>
    <xf numFmtId="0" fontId="63" fillId="29" borderId="78" xfId="0" applyFont="1" applyFill="1" applyBorder="1"/>
    <xf numFmtId="44" fontId="63" fillId="29" borderId="78" xfId="0" applyNumberFormat="1" applyFont="1" applyFill="1" applyBorder="1" applyAlignment="1" applyProtection="1">
      <alignment vertical="center" wrapText="1"/>
      <protection locked="0"/>
    </xf>
    <xf numFmtId="44" fontId="63" fillId="29" borderId="88" xfId="0" applyNumberFormat="1" applyFont="1" applyFill="1" applyBorder="1" applyAlignment="1" applyProtection="1">
      <alignment vertical="center" wrapText="1"/>
      <protection locked="0"/>
    </xf>
    <xf numFmtId="0" fontId="63" fillId="29" borderId="79" xfId="0" applyFont="1" applyFill="1" applyBorder="1"/>
    <xf numFmtId="0" fontId="63" fillId="29" borderId="0" xfId="0" applyFont="1" applyFill="1" applyBorder="1" applyAlignment="1">
      <alignment vertical="top"/>
    </xf>
    <xf numFmtId="0" fontId="63" fillId="29" borderId="0" xfId="0" applyFont="1" applyFill="1" applyBorder="1"/>
    <xf numFmtId="0" fontId="53" fillId="29" borderId="0" xfId="0" applyFont="1" applyFill="1" applyBorder="1"/>
    <xf numFmtId="168" fontId="63" fillId="29" borderId="0" xfId="0" applyNumberFormat="1" applyFont="1" applyFill="1" applyBorder="1" applyAlignment="1">
      <alignment horizontal="justify" vertical="center" wrapText="1"/>
    </xf>
    <xf numFmtId="168" fontId="64" fillId="29" borderId="0" xfId="0" applyNumberFormat="1" applyFont="1" applyFill="1" applyBorder="1" applyAlignment="1">
      <alignment horizontal="justify" vertical="center" wrapText="1"/>
    </xf>
    <xf numFmtId="168" fontId="63" fillId="29" borderId="89" xfId="0" applyNumberFormat="1" applyFont="1" applyFill="1" applyBorder="1" applyAlignment="1">
      <alignment horizontal="justify" vertical="center" wrapText="1"/>
    </xf>
    <xf numFmtId="0" fontId="63" fillId="29" borderId="80" xfId="0" applyFont="1" applyFill="1" applyBorder="1"/>
    <xf numFmtId="0" fontId="54" fillId="29" borderId="81" xfId="0" applyFont="1" applyFill="1" applyBorder="1"/>
    <xf numFmtId="0" fontId="63" fillId="26" borderId="81" xfId="0" applyFont="1" applyFill="1" applyBorder="1"/>
    <xf numFmtId="0" fontId="63" fillId="29" borderId="81" xfId="0" applyFont="1" applyFill="1" applyBorder="1"/>
    <xf numFmtId="168" fontId="63" fillId="26" borderId="81" xfId="0" applyNumberFormat="1" applyFont="1" applyFill="1" applyBorder="1" applyAlignment="1">
      <alignment horizontal="justify" vertical="center" wrapText="1"/>
    </xf>
    <xf numFmtId="168" fontId="63" fillId="26" borderId="90" xfId="0" applyNumberFormat="1" applyFont="1" applyFill="1" applyBorder="1" applyAlignment="1">
      <alignment horizontal="justify" vertical="center" wrapText="1"/>
    </xf>
    <xf numFmtId="0" fontId="53" fillId="26" borderId="67" xfId="0" applyFont="1" applyFill="1" applyBorder="1"/>
    <xf numFmtId="0" fontId="53" fillId="26" borderId="55" xfId="0" applyFont="1" applyFill="1" applyBorder="1"/>
    <xf numFmtId="0" fontId="63" fillId="26" borderId="74" xfId="0" applyFont="1" applyFill="1" applyBorder="1"/>
    <xf numFmtId="0" fontId="63" fillId="26" borderId="71" xfId="0" applyFont="1" applyFill="1" applyBorder="1"/>
    <xf numFmtId="0" fontId="63" fillId="26" borderId="98" xfId="0" applyFont="1" applyFill="1" applyBorder="1"/>
    <xf numFmtId="0" fontId="63" fillId="26" borderId="16" xfId="0" applyFont="1" applyFill="1" applyBorder="1"/>
    <xf numFmtId="0" fontId="63" fillId="26" borderId="3" xfId="0" applyFont="1" applyFill="1" applyBorder="1"/>
    <xf numFmtId="0" fontId="76" fillId="26" borderId="16" xfId="0" applyFont="1" applyFill="1" applyBorder="1" applyAlignment="1">
      <alignment horizontal="center"/>
    </xf>
    <xf numFmtId="0" fontId="77" fillId="26" borderId="16" xfId="0" applyFont="1" applyFill="1" applyBorder="1"/>
    <xf numFmtId="0" fontId="76" fillId="26" borderId="0" xfId="0" applyFont="1" applyFill="1" applyBorder="1"/>
    <xf numFmtId="0" fontId="76" fillId="26" borderId="3" xfId="0" applyFont="1" applyFill="1" applyBorder="1"/>
    <xf numFmtId="0" fontId="140" fillId="26" borderId="44" xfId="0" applyFont="1" applyFill="1" applyBorder="1"/>
    <xf numFmtId="0" fontId="140" fillId="26" borderId="68" xfId="0" applyFont="1" applyFill="1" applyBorder="1"/>
    <xf numFmtId="0" fontId="53" fillId="0" borderId="0" xfId="0" applyFont="1" applyBorder="1" applyAlignment="1">
      <alignment horizontal="center" vertical="top"/>
    </xf>
    <xf numFmtId="0" fontId="22" fillId="0" borderId="0" xfId="65" applyFont="1" applyBorder="1" applyAlignment="1" applyProtection="1">
      <alignment vertical="center"/>
    </xf>
    <xf numFmtId="0" fontId="20" fillId="3" borderId="0" xfId="0" applyFont="1" applyFill="1" applyBorder="1"/>
    <xf numFmtId="0" fontId="16" fillId="3" borderId="0" xfId="0" applyFont="1" applyFill="1" applyBorder="1"/>
    <xf numFmtId="0" fontId="15" fillId="3" borderId="0" xfId="0" applyFont="1" applyFill="1" applyBorder="1" applyAlignment="1">
      <alignment vertical="top"/>
    </xf>
    <xf numFmtId="0" fontId="26" fillId="3" borderId="0" xfId="0" applyFont="1" applyFill="1" applyBorder="1"/>
    <xf numFmtId="0" fontId="19" fillId="3" borderId="0" xfId="0" applyFont="1" applyFill="1" applyBorder="1" applyAlignment="1">
      <alignment vertical="top"/>
    </xf>
    <xf numFmtId="0" fontId="18" fillId="3" borderId="0" xfId="0" applyFont="1" applyFill="1" applyBorder="1" applyAlignment="1">
      <alignment vertical="top"/>
    </xf>
    <xf numFmtId="0" fontId="22" fillId="3" borderId="0" xfId="0" applyFont="1" applyFill="1" applyBorder="1"/>
    <xf numFmtId="0" fontId="15" fillId="3" borderId="0" xfId="0" applyFont="1" applyFill="1" applyBorder="1" applyAlignment="1">
      <alignment vertical="center"/>
    </xf>
    <xf numFmtId="0" fontId="54" fillId="3" borderId="0" xfId="0" applyFont="1" applyFill="1" applyBorder="1" applyAlignment="1">
      <alignment vertical="top"/>
    </xf>
    <xf numFmtId="167" fontId="53" fillId="3" borderId="0" xfId="0" applyNumberFormat="1" applyFont="1" applyFill="1" applyBorder="1" applyAlignment="1">
      <alignment horizontal="left"/>
    </xf>
    <xf numFmtId="0" fontId="63" fillId="3" borderId="0" xfId="0" applyFont="1" applyFill="1" applyBorder="1" applyAlignment="1">
      <alignment vertical="center" wrapText="1"/>
    </xf>
    <xf numFmtId="3" fontId="53" fillId="3" borderId="0" xfId="0" applyNumberFormat="1" applyFont="1" applyFill="1" applyBorder="1" applyAlignment="1" applyProtection="1">
      <alignment horizontal="center" vertical="center" wrapText="1"/>
      <protection locked="0"/>
    </xf>
    <xf numFmtId="0" fontId="53" fillId="3" borderId="0" xfId="0" applyFont="1" applyFill="1" applyBorder="1" applyAlignment="1">
      <alignment wrapText="1"/>
    </xf>
    <xf numFmtId="0" fontId="53" fillId="3" borderId="0" xfId="0" applyFont="1" applyFill="1" applyBorder="1" applyAlignment="1">
      <alignment horizontal="center" vertical="top"/>
    </xf>
    <xf numFmtId="0" fontId="63" fillId="3" borderId="0" xfId="0" applyFont="1" applyFill="1" applyBorder="1" applyAlignment="1">
      <alignment vertical="top"/>
    </xf>
    <xf numFmtId="0" fontId="54" fillId="28" borderId="0" xfId="0" applyFont="1" applyFill="1" applyBorder="1"/>
    <xf numFmtId="0" fontId="63" fillId="28" borderId="0" xfId="0" applyFont="1" applyFill="1" applyBorder="1" applyAlignment="1">
      <alignment vertical="center"/>
    </xf>
    <xf numFmtId="0" fontId="53" fillId="28" borderId="0" xfId="0" applyFont="1" applyFill="1" applyBorder="1" applyAlignment="1">
      <alignment horizontal="center" vertical="center"/>
    </xf>
    <xf numFmtId="0" fontId="53" fillId="28" borderId="0" xfId="0" applyFont="1" applyFill="1" applyBorder="1" applyAlignment="1">
      <alignment vertical="top"/>
    </xf>
    <xf numFmtId="0" fontId="63" fillId="28" borderId="0" xfId="0" applyFont="1" applyFill="1" applyBorder="1" applyAlignment="1">
      <alignment vertical="top"/>
    </xf>
    <xf numFmtId="0" fontId="13" fillId="28" borderId="0" xfId="0" applyFont="1" applyFill="1" applyBorder="1" applyAlignment="1">
      <alignment vertical="center"/>
    </xf>
    <xf numFmtId="0" fontId="14" fillId="28" borderId="0" xfId="0" applyFont="1" applyFill="1" applyBorder="1" applyAlignment="1">
      <alignment vertical="center"/>
    </xf>
    <xf numFmtId="0" fontId="33" fillId="28" borderId="0" xfId="0" applyFont="1" applyFill="1" applyBorder="1" applyAlignment="1">
      <alignment vertical="center"/>
    </xf>
    <xf numFmtId="0" fontId="14" fillId="28" borderId="0" xfId="0" applyFont="1" applyFill="1" applyBorder="1" applyAlignment="1">
      <alignment horizontal="center" vertical="center"/>
    </xf>
    <xf numFmtId="0" fontId="53" fillId="28" borderId="0" xfId="0" applyFont="1" applyFill="1" applyBorder="1" applyAlignment="1">
      <alignment horizontal="right" vertical="center"/>
    </xf>
    <xf numFmtId="0" fontId="53" fillId="28" borderId="0" xfId="0" applyFont="1" applyFill="1" applyBorder="1" applyAlignment="1">
      <alignment horizontal="center" vertical="top"/>
    </xf>
    <xf numFmtId="0" fontId="54" fillId="28" borderId="0" xfId="0" applyFont="1" applyFill="1" applyBorder="1" applyAlignment="1">
      <alignment vertical="center"/>
    </xf>
    <xf numFmtId="0" fontId="53" fillId="28" borderId="0" xfId="0" applyFont="1" applyFill="1" applyBorder="1"/>
    <xf numFmtId="0" fontId="20" fillId="0" borderId="0" xfId="0" applyFont="1" applyProtection="1"/>
    <xf numFmtId="0" fontId="22" fillId="0" borderId="0" xfId="0" applyFont="1" applyFill="1" applyBorder="1" applyProtection="1"/>
    <xf numFmtId="0" fontId="18" fillId="0" borderId="0" xfId="0" applyFont="1" applyFill="1" applyBorder="1" applyProtection="1"/>
    <xf numFmtId="0" fontId="2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22" fillId="0" borderId="0" xfId="0" applyFont="1" applyProtection="1"/>
    <xf numFmtId="0" fontId="18" fillId="0" borderId="0" xfId="0" applyFont="1" applyFill="1" applyBorder="1" applyAlignment="1" applyProtection="1">
      <alignment horizontal="center"/>
    </xf>
    <xf numFmtId="0" fontId="22" fillId="0" borderId="0" xfId="0" applyFont="1" applyFill="1" applyBorder="1" applyAlignment="1" applyProtection="1">
      <alignment horizontal="right" vertical="center"/>
    </xf>
    <xf numFmtId="0" fontId="22" fillId="0" borderId="0" xfId="0" applyFont="1" applyFill="1" applyBorder="1" applyAlignment="1" applyProtection="1">
      <alignment horizontal="right"/>
    </xf>
    <xf numFmtId="0" fontId="15" fillId="0" borderId="0" xfId="0" applyFont="1" applyFill="1" applyBorder="1" applyAlignment="1" applyProtection="1">
      <alignment vertical="center"/>
    </xf>
    <xf numFmtId="1" fontId="15" fillId="0" borderId="0" xfId="0" applyNumberFormat="1" applyFont="1" applyFill="1" applyBorder="1" applyAlignment="1" applyProtection="1">
      <alignment horizontal="left" vertical="center"/>
    </xf>
    <xf numFmtId="0" fontId="22" fillId="0" borderId="0" xfId="0" applyFont="1" applyFill="1" applyBorder="1" applyAlignment="1" applyProtection="1"/>
    <xf numFmtId="0" fontId="16" fillId="0" borderId="0" xfId="0" applyFont="1" applyFill="1" applyBorder="1" applyAlignment="1" applyProtection="1">
      <alignment vertical="center"/>
    </xf>
    <xf numFmtId="0" fontId="15" fillId="0" borderId="0" xfId="0" applyFont="1" applyFill="1" applyBorder="1" applyAlignment="1" applyProtection="1"/>
    <xf numFmtId="0" fontId="18" fillId="0" borderId="0" xfId="0" applyFont="1" applyFill="1" applyBorder="1" applyAlignment="1" applyProtection="1">
      <alignment horizontal="left"/>
    </xf>
    <xf numFmtId="0" fontId="15" fillId="0" borderId="0" xfId="0" applyFont="1" applyFill="1" applyBorder="1" applyProtection="1"/>
    <xf numFmtId="0" fontId="22" fillId="0" borderId="0" xfId="0" applyFont="1" applyAlignment="1" applyProtection="1">
      <alignment horizontal="right"/>
    </xf>
    <xf numFmtId="0" fontId="22" fillId="0" borderId="0" xfId="0" applyFont="1" applyFill="1" applyProtection="1"/>
    <xf numFmtId="0" fontId="13" fillId="0" borderId="0" xfId="0" applyFont="1" applyFill="1" applyProtection="1"/>
    <xf numFmtId="0" fontId="14" fillId="0" borderId="0" xfId="0" applyFont="1" applyFill="1" applyProtection="1"/>
    <xf numFmtId="0" fontId="13" fillId="0" borderId="0" xfId="0" applyFont="1" applyFill="1" applyBorder="1" applyProtection="1"/>
    <xf numFmtId="0" fontId="14" fillId="0" borderId="0" xfId="0" applyFont="1" applyFill="1" applyBorder="1" applyProtection="1"/>
    <xf numFmtId="0" fontId="0" fillId="3" borderId="55" xfId="0" applyFont="1" applyFill="1" applyBorder="1" applyAlignment="1" applyProtection="1">
      <alignment horizontal="center"/>
    </xf>
    <xf numFmtId="0" fontId="16" fillId="3" borderId="0" xfId="0" applyFont="1" applyFill="1" applyBorder="1" applyAlignment="1" applyProtection="1">
      <alignment vertical="center"/>
    </xf>
    <xf numFmtId="0" fontId="25" fillId="3" borderId="0" xfId="0" applyFont="1" applyFill="1" applyBorder="1" applyAlignment="1" applyProtection="1">
      <alignment horizontal="left"/>
    </xf>
    <xf numFmtId="0" fontId="0" fillId="3" borderId="0" xfId="0" applyFont="1" applyFill="1" applyBorder="1" applyAlignment="1" applyProtection="1">
      <alignment horizontal="center"/>
    </xf>
    <xf numFmtId="0" fontId="16" fillId="3" borderId="122" xfId="0" applyFont="1" applyFill="1" applyBorder="1" applyAlignment="1" applyProtection="1">
      <alignment vertical="center"/>
    </xf>
    <xf numFmtId="0" fontId="35" fillId="3" borderId="0" xfId="0" applyFont="1" applyFill="1" applyBorder="1" applyAlignment="1" applyProtection="1">
      <alignment horizontal="left" vertical="center"/>
    </xf>
    <xf numFmtId="0" fontId="0" fillId="22" borderId="0" xfId="0" applyFont="1" applyFill="1" applyBorder="1" applyAlignment="1" applyProtection="1">
      <alignment horizontal="center"/>
    </xf>
    <xf numFmtId="0" fontId="20" fillId="3" borderId="0" xfId="0" applyFont="1" applyFill="1" applyBorder="1" applyAlignment="1" applyProtection="1">
      <alignment horizontal="left"/>
    </xf>
    <xf numFmtId="0" fontId="26" fillId="3" borderId="0" xfId="0" applyFont="1" applyFill="1" applyBorder="1" applyAlignment="1" applyProtection="1">
      <alignment horizontal="left" vertical="center"/>
    </xf>
    <xf numFmtId="0" fontId="22" fillId="0" borderId="55" xfId="0" applyFont="1" applyFill="1" applyBorder="1" applyAlignment="1" applyProtection="1">
      <alignment vertical="center"/>
    </xf>
    <xf numFmtId="2" fontId="15"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left" vertical="center" wrapText="1"/>
    </xf>
    <xf numFmtId="0" fontId="22" fillId="0" borderId="0" xfId="0" applyFont="1" applyFill="1" applyAlignment="1" applyProtection="1">
      <alignment vertical="center"/>
    </xf>
    <xf numFmtId="0" fontId="15" fillId="0" borderId="55" xfId="0" applyFont="1" applyFill="1" applyBorder="1" applyAlignment="1" applyProtection="1">
      <alignment vertical="center"/>
    </xf>
    <xf numFmtId="0" fontId="18" fillId="0" borderId="0" xfId="0" applyFont="1" applyFill="1" applyBorder="1" applyAlignment="1" applyProtection="1">
      <alignment horizontal="left" vertical="center"/>
    </xf>
    <xf numFmtId="0" fontId="15" fillId="0" borderId="123" xfId="0" applyFont="1" applyFill="1" applyBorder="1" applyAlignment="1" applyProtection="1">
      <alignment horizontal="left" vertical="center" wrapText="1"/>
    </xf>
    <xf numFmtId="0" fontId="22" fillId="0" borderId="55" xfId="0" applyFont="1" applyFill="1" applyBorder="1" applyProtection="1"/>
    <xf numFmtId="0" fontId="22" fillId="0" borderId="123" xfId="0" applyFont="1" applyFill="1" applyBorder="1" applyProtection="1"/>
    <xf numFmtId="0" fontId="15" fillId="0" borderId="55" xfId="0" applyFont="1" applyFill="1" applyBorder="1" applyProtection="1"/>
    <xf numFmtId="0" fontId="15" fillId="0" borderId="0" xfId="0" applyFont="1" applyFill="1" applyBorder="1" applyAlignment="1" applyProtection="1">
      <alignment vertical="center" wrapText="1"/>
      <protection locked="0"/>
    </xf>
    <xf numFmtId="0" fontId="18" fillId="0" borderId="0" xfId="0" applyFont="1" applyFill="1" applyBorder="1" applyAlignment="1" applyProtection="1">
      <alignment vertical="center" wrapText="1"/>
      <protection locked="0"/>
    </xf>
    <xf numFmtId="0" fontId="18" fillId="0" borderId="123" xfId="0" applyFont="1" applyFill="1" applyBorder="1" applyAlignment="1" applyProtection="1">
      <alignment vertical="center" wrapText="1"/>
      <protection locked="0"/>
    </xf>
    <xf numFmtId="0" fontId="18" fillId="0" borderId="0" xfId="0" applyFont="1" applyFill="1" applyBorder="1" applyAlignment="1" applyProtection="1">
      <protection locked="0"/>
    </xf>
    <xf numFmtId="0" fontId="15" fillId="0" borderId="0" xfId="0" applyFont="1" applyFill="1" applyBorder="1" applyAlignment="1" applyProtection="1">
      <alignment horizontal="center" vertical="top" wrapText="1"/>
    </xf>
    <xf numFmtId="0" fontId="15" fillId="0" borderId="0" xfId="62" applyFont="1" applyFill="1" applyBorder="1" applyAlignment="1"/>
    <xf numFmtId="0" fontId="22" fillId="4" borderId="0" xfId="0" applyFont="1" applyFill="1" applyBorder="1" applyProtection="1"/>
    <xf numFmtId="0" fontId="22" fillId="4" borderId="0" xfId="0" applyFont="1" applyFill="1" applyProtection="1"/>
    <xf numFmtId="0" fontId="13" fillId="0" borderId="55" xfId="0" applyFont="1" applyFill="1" applyBorder="1" applyProtection="1"/>
    <xf numFmtId="0" fontId="18" fillId="0" borderId="0" xfId="62" applyFont="1" applyFill="1" applyBorder="1" applyAlignment="1"/>
    <xf numFmtId="0" fontId="18" fillId="0" borderId="0" xfId="62" applyFont="1" applyFill="1" applyBorder="1" applyAlignment="1">
      <alignment vertical="top" wrapText="1"/>
    </xf>
    <xf numFmtId="0" fontId="13" fillId="4" borderId="0" xfId="0" applyFont="1" applyFill="1" applyBorder="1" applyProtection="1"/>
    <xf numFmtId="0" fontId="13" fillId="4" borderId="0" xfId="0" applyFont="1" applyFill="1" applyProtection="1"/>
    <xf numFmtId="0" fontId="18" fillId="0" borderId="0" xfId="0" applyFont="1" applyFill="1" applyBorder="1" applyAlignment="1" applyProtection="1"/>
    <xf numFmtId="0" fontId="18" fillId="0" borderId="0" xfId="0" applyFont="1" applyFill="1" applyBorder="1" applyAlignment="1" applyProtection="1">
      <alignment horizontal="center" vertical="center" wrapText="1"/>
    </xf>
    <xf numFmtId="0" fontId="18" fillId="0" borderId="0" xfId="0" applyFont="1" applyFill="1" applyBorder="1" applyAlignment="1" applyProtection="1">
      <alignment vertical="top"/>
    </xf>
    <xf numFmtId="0" fontId="13" fillId="0" borderId="0" xfId="0" applyFont="1" applyFill="1" applyBorder="1" applyAlignment="1" applyProtection="1"/>
    <xf numFmtId="0" fontId="13" fillId="0" borderId="0" xfId="0" applyFont="1" applyFill="1" applyBorder="1" applyAlignment="1" applyProtection="1">
      <alignment vertical="center"/>
    </xf>
    <xf numFmtId="0" fontId="18" fillId="0" borderId="0" xfId="62" applyFont="1" applyFill="1" applyBorder="1" applyAlignment="1">
      <alignment vertical="top"/>
    </xf>
    <xf numFmtId="0" fontId="174" fillId="0" borderId="0" xfId="0" applyFont="1" applyFill="1" applyBorder="1" applyAlignment="1" applyProtection="1">
      <alignment vertical="center"/>
      <protection locked="0"/>
    </xf>
    <xf numFmtId="0" fontId="22" fillId="0" borderId="0" xfId="62" applyFont="1" applyFill="1" applyBorder="1"/>
    <xf numFmtId="0" fontId="15" fillId="0" borderId="0" xfId="63" applyFont="1" applyFill="1" applyBorder="1" applyAlignment="1">
      <alignment vertical="center"/>
    </xf>
    <xf numFmtId="0" fontId="22" fillId="0" borderId="0" xfId="0" applyFont="1" applyFill="1" applyBorder="1"/>
    <xf numFmtId="0" fontId="15" fillId="0" borderId="0" xfId="62" applyFont="1" applyFill="1" applyBorder="1" applyAlignment="1">
      <alignment vertical="center"/>
    </xf>
    <xf numFmtId="0" fontId="15" fillId="0" borderId="0" xfId="62" applyFont="1" applyFill="1" applyBorder="1"/>
    <xf numFmtId="0" fontId="15" fillId="0" borderId="0" xfId="63" applyFont="1" applyFill="1" applyBorder="1" applyAlignment="1">
      <alignment horizontal="right" vertical="center"/>
    </xf>
    <xf numFmtId="0" fontId="18" fillId="0" borderId="0" xfId="62" applyFont="1" applyFill="1" applyBorder="1" applyAlignment="1">
      <alignment horizontal="left" vertical="top"/>
    </xf>
    <xf numFmtId="0" fontId="22" fillId="0" borderId="0" xfId="62" applyFont="1" applyFill="1" applyBorder="1" applyAlignment="1">
      <alignment horizontal="center" vertical="top"/>
    </xf>
    <xf numFmtId="0" fontId="18" fillId="0" borderId="0" xfId="63" applyFont="1" applyFill="1" applyBorder="1" applyAlignment="1">
      <alignment vertical="center" wrapText="1"/>
    </xf>
    <xf numFmtId="49" fontId="18" fillId="0" borderId="0" xfId="63" applyNumberFormat="1" applyFont="1" applyFill="1" applyBorder="1" applyAlignment="1">
      <alignment vertical="center"/>
    </xf>
    <xf numFmtId="0" fontId="15" fillId="0" borderId="0" xfId="62" applyFont="1" applyFill="1" applyBorder="1" applyAlignment="1">
      <alignment horizontal="left" vertical="center"/>
    </xf>
    <xf numFmtId="0" fontId="22" fillId="0" borderId="0" xfId="62" applyFont="1" applyFill="1" applyBorder="1" applyAlignment="1">
      <alignment horizontal="center" vertical="center"/>
    </xf>
    <xf numFmtId="0" fontId="22" fillId="0" borderId="0" xfId="62" applyFont="1" applyFill="1" applyBorder="1" applyAlignment="1">
      <alignment horizontal="right" vertical="center"/>
    </xf>
    <xf numFmtId="0" fontId="15" fillId="0" borderId="0" xfId="63" quotePrefix="1" applyFont="1" applyFill="1" applyBorder="1" applyAlignment="1">
      <alignment vertical="center"/>
    </xf>
    <xf numFmtId="0" fontId="15" fillId="0" borderId="0" xfId="63" applyFont="1" applyBorder="1" applyAlignment="1">
      <alignment horizontal="left"/>
    </xf>
    <xf numFmtId="0" fontId="22" fillId="0" borderId="0" xfId="62" applyFont="1" applyFill="1" applyBorder="1" applyAlignment="1"/>
    <xf numFmtId="49" fontId="15" fillId="0" borderId="0" xfId="63" applyNumberFormat="1" applyFont="1" applyBorder="1" applyAlignment="1">
      <alignment horizontal="center"/>
    </xf>
    <xf numFmtId="0" fontId="15" fillId="0" borderId="0" xfId="63" applyFont="1" applyBorder="1" applyAlignment="1">
      <alignment horizontal="right"/>
    </xf>
    <xf numFmtId="0" fontId="15" fillId="0" borderId="0" xfId="63" applyFont="1" applyBorder="1" applyAlignment="1"/>
    <xf numFmtId="0" fontId="22" fillId="0" borderId="0" xfId="0" applyFont="1" applyFill="1" applyBorder="1" applyAlignment="1">
      <alignment vertical="center"/>
    </xf>
    <xf numFmtId="0" fontId="15" fillId="0" borderId="0" xfId="63" applyFont="1" applyFill="1" applyBorder="1" applyAlignment="1">
      <alignment horizontal="center" vertical="center"/>
    </xf>
    <xf numFmtId="0" fontId="22" fillId="0" borderId="0" xfId="62" applyFont="1" applyFill="1" applyBorder="1" applyAlignment="1">
      <alignment vertical="top"/>
    </xf>
    <xf numFmtId="0" fontId="15" fillId="0" borderId="0" xfId="0" applyFont="1" applyFill="1" applyBorder="1" applyAlignment="1"/>
    <xf numFmtId="0" fontId="22" fillId="0" borderId="0" xfId="62" applyFont="1" applyFill="1" applyBorder="1" applyAlignment="1">
      <alignment horizontal="center"/>
    </xf>
    <xf numFmtId="0" fontId="22" fillId="0" borderId="0" xfId="62" applyFont="1" applyFill="1" applyBorder="1" applyAlignment="1">
      <alignment horizontal="right"/>
    </xf>
    <xf numFmtId="0" fontId="15" fillId="0" borderId="0" xfId="62" applyFont="1" applyFill="1" applyBorder="1" applyAlignment="1">
      <alignment horizontal="left"/>
    </xf>
    <xf numFmtId="0" fontId="18" fillId="0" borderId="0" xfId="0" applyFont="1" applyFill="1" applyBorder="1" applyAlignment="1">
      <alignment vertical="top"/>
    </xf>
    <xf numFmtId="49" fontId="15" fillId="0" borderId="0" xfId="63" applyNumberFormat="1" applyFont="1" applyBorder="1" applyAlignment="1">
      <alignment horizontal="center" vertical="center"/>
    </xf>
    <xf numFmtId="0" fontId="15" fillId="0" borderId="0" xfId="63" applyFont="1" applyBorder="1" applyAlignment="1">
      <alignment horizontal="right" vertical="center"/>
    </xf>
    <xf numFmtId="0" fontId="15" fillId="0" borderId="0" xfId="63" applyFont="1" applyFill="1" applyBorder="1" applyAlignment="1">
      <alignment vertical="top"/>
    </xf>
    <xf numFmtId="49" fontId="15" fillId="0" borderId="0" xfId="63" applyNumberFormat="1" applyFont="1" applyBorder="1" applyAlignment="1">
      <alignment horizontal="center" vertical="top"/>
    </xf>
    <xf numFmtId="0" fontId="15" fillId="0" borderId="0" xfId="63" applyFont="1" applyBorder="1" applyAlignment="1">
      <alignment horizontal="right" vertical="top"/>
    </xf>
    <xf numFmtId="0" fontId="22" fillId="0" borderId="0" xfId="63" applyFont="1" applyFill="1" applyBorder="1" applyAlignment="1">
      <alignment vertical="top"/>
    </xf>
    <xf numFmtId="0" fontId="22" fillId="0" borderId="0" xfId="62" applyFont="1" applyFill="1" applyBorder="1" applyAlignment="1">
      <alignment horizontal="right" vertical="top"/>
    </xf>
    <xf numFmtId="0" fontId="22" fillId="0" borderId="0" xfId="63" applyFont="1" applyBorder="1" applyAlignment="1">
      <alignment vertical="center"/>
    </xf>
    <xf numFmtId="0" fontId="15" fillId="0" borderId="0" xfId="0" applyFont="1" applyFill="1" applyBorder="1" applyAlignment="1">
      <alignment vertical="center"/>
    </xf>
    <xf numFmtId="0" fontId="143" fillId="0" borderId="0" xfId="62" applyFont="1" applyFill="1" applyBorder="1"/>
    <xf numFmtId="0" fontId="144" fillId="0" borderId="0" xfId="63" applyFont="1" applyFill="1" applyBorder="1" applyAlignment="1">
      <alignment vertical="center"/>
    </xf>
    <xf numFmtId="0" fontId="24" fillId="0" borderId="0" xfId="0" applyFont="1" applyFill="1" applyBorder="1" applyAlignment="1" applyProtection="1">
      <alignment horizontal="right"/>
    </xf>
    <xf numFmtId="0" fontId="15" fillId="0" borderId="55" xfId="0" applyFont="1" applyFill="1" applyBorder="1" applyAlignment="1" applyProtection="1">
      <alignment horizontal="left"/>
    </xf>
    <xf numFmtId="0" fontId="15" fillId="0" borderId="0" xfId="62" applyFont="1" applyFill="1" applyBorder="1" applyAlignment="1">
      <alignment vertical="top"/>
    </xf>
    <xf numFmtId="0" fontId="15" fillId="0" borderId="0" xfId="63" applyFont="1" applyBorder="1" applyAlignment="1">
      <alignment vertical="top"/>
    </xf>
    <xf numFmtId="0" fontId="15" fillId="0" borderId="0" xfId="0" applyFont="1" applyFill="1" applyBorder="1" applyAlignment="1" applyProtection="1">
      <alignment horizontal="right" vertical="center"/>
      <protection locked="0"/>
    </xf>
    <xf numFmtId="49" fontId="18" fillId="0" borderId="0" xfId="63" applyNumberFormat="1" applyFont="1" applyFill="1" applyBorder="1" applyAlignment="1">
      <alignment vertical="top"/>
    </xf>
    <xf numFmtId="0" fontId="15" fillId="0" borderId="0" xfId="62" applyFont="1" applyFill="1" applyBorder="1" applyAlignment="1">
      <alignment horizontal="left" vertical="top"/>
    </xf>
    <xf numFmtId="0" fontId="22" fillId="0" borderId="0" xfId="0" applyFont="1" applyFill="1" applyBorder="1" applyAlignment="1">
      <alignment vertical="top"/>
    </xf>
    <xf numFmtId="0" fontId="15" fillId="0" borderId="0" xfId="63" applyFont="1" applyFill="1" applyBorder="1" applyAlignment="1">
      <alignment horizontal="center" vertical="top"/>
    </xf>
    <xf numFmtId="49" fontId="15" fillId="0" borderId="0" xfId="63" applyNumberFormat="1" applyFont="1" applyFill="1" applyBorder="1" applyAlignment="1">
      <alignment horizontal="center" vertical="center"/>
    </xf>
    <xf numFmtId="0" fontId="15" fillId="0" borderId="0" xfId="63" applyFont="1" applyFill="1" applyBorder="1" applyAlignment="1">
      <alignment horizontal="right" vertical="top"/>
    </xf>
    <xf numFmtId="0" fontId="15" fillId="0" borderId="0" xfId="0" applyFont="1" applyFill="1" applyBorder="1" applyAlignment="1">
      <alignment vertical="top"/>
    </xf>
    <xf numFmtId="0" fontId="18" fillId="0" borderId="0" xfId="62" applyFont="1" applyBorder="1" applyAlignment="1">
      <alignment vertical="top"/>
    </xf>
    <xf numFmtId="0" fontId="15" fillId="0" borderId="0" xfId="0" applyFont="1" applyFill="1" applyBorder="1" applyAlignment="1" applyProtection="1">
      <alignment horizontal="left"/>
    </xf>
    <xf numFmtId="0" fontId="22" fillId="0" borderId="0" xfId="0" applyFont="1" applyFill="1" applyBorder="1" applyAlignment="1" applyProtection="1">
      <alignment horizontal="left" vertical="center"/>
    </xf>
    <xf numFmtId="0" fontId="18" fillId="0" borderId="0" xfId="62" applyFont="1" applyFill="1" applyBorder="1"/>
    <xf numFmtId="0" fontId="18" fillId="0" borderId="0" xfId="62" applyFont="1" applyFill="1" applyBorder="1" applyAlignment="1">
      <alignment horizontal="left" vertical="center"/>
    </xf>
    <xf numFmtId="0" fontId="143" fillId="0" borderId="0" xfId="62" applyFont="1" applyFill="1" applyBorder="1" applyAlignment="1">
      <alignment horizontal="center" vertical="center"/>
    </xf>
    <xf numFmtId="0" fontId="15" fillId="0" borderId="0" xfId="62" applyFont="1" applyBorder="1" applyAlignment="1"/>
    <xf numFmtId="49" fontId="15" fillId="0" borderId="0" xfId="63" applyNumberFormat="1" applyFont="1" applyBorder="1" applyAlignment="1">
      <alignment vertical="top"/>
    </xf>
    <xf numFmtId="0" fontId="15" fillId="0" borderId="0" xfId="62" applyFont="1" applyFill="1" applyBorder="1" applyAlignment="1">
      <alignment horizontal="right"/>
    </xf>
    <xf numFmtId="0" fontId="15" fillId="0" borderId="0" xfId="62" applyFont="1" applyBorder="1" applyAlignment="1">
      <alignment wrapText="1"/>
    </xf>
    <xf numFmtId="0" fontId="15" fillId="0" borderId="0" xfId="62" quotePrefix="1" applyFont="1" applyBorder="1" applyAlignment="1"/>
    <xf numFmtId="0" fontId="143" fillId="0" borderId="0" xfId="62" applyFont="1" applyFill="1" applyBorder="1" applyAlignment="1">
      <alignment vertical="top"/>
    </xf>
    <xf numFmtId="0" fontId="15" fillId="0" borderId="0" xfId="62" applyFont="1" applyFill="1" applyBorder="1" applyAlignment="1">
      <alignment wrapText="1"/>
    </xf>
    <xf numFmtId="0" fontId="18" fillId="0" borderId="0" xfId="63" applyFont="1" applyBorder="1" applyAlignment="1">
      <alignment horizontal="left" vertical="top" wrapText="1"/>
    </xf>
    <xf numFmtId="0" fontId="18" fillId="0" borderId="0" xfId="63" applyFont="1" applyBorder="1" applyAlignment="1">
      <alignment vertical="top"/>
    </xf>
    <xf numFmtId="0" fontId="15" fillId="0" borderId="0" xfId="63" quotePrefix="1" applyFont="1" applyBorder="1" applyAlignment="1">
      <alignment horizontal="center"/>
    </xf>
    <xf numFmtId="0" fontId="22" fillId="0" borderId="0" xfId="63" applyFont="1" applyBorder="1" applyAlignment="1"/>
    <xf numFmtId="0" fontId="22" fillId="0" borderId="0" xfId="0" applyFont="1" applyFill="1" applyBorder="1" applyAlignment="1"/>
    <xf numFmtId="0" fontId="18" fillId="0" borderId="0" xfId="62" applyFont="1" applyFill="1" applyBorder="1" applyAlignment="1">
      <alignment horizontal="left"/>
    </xf>
    <xf numFmtId="0" fontId="18" fillId="0" borderId="0" xfId="63" applyFont="1" applyFill="1" applyBorder="1" applyAlignment="1">
      <alignment vertical="top"/>
    </xf>
    <xf numFmtId="49" fontId="18" fillId="0" borderId="0" xfId="63" applyNumberFormat="1" applyFont="1" applyFill="1" applyBorder="1" applyAlignment="1">
      <alignment horizontal="center" vertical="top"/>
    </xf>
    <xf numFmtId="0" fontId="18" fillId="0" borderId="0" xfId="63" applyFont="1" applyFill="1" applyBorder="1" applyAlignment="1">
      <alignment horizontal="right" vertical="top"/>
    </xf>
    <xf numFmtId="0" fontId="18" fillId="0" borderId="0" xfId="62" applyFont="1" applyFill="1" applyBorder="1" applyAlignment="1">
      <alignment horizontal="right" vertical="top"/>
    </xf>
    <xf numFmtId="0" fontId="18" fillId="0" borderId="0" xfId="63" applyFont="1" applyBorder="1" applyAlignment="1">
      <alignment horizontal="left" wrapText="1"/>
    </xf>
    <xf numFmtId="0" fontId="18" fillId="0" borderId="0" xfId="63" applyFont="1" applyBorder="1" applyAlignment="1">
      <alignment vertical="center"/>
    </xf>
    <xf numFmtId="49" fontId="18" fillId="0" borderId="0" xfId="63" applyNumberFormat="1" applyFont="1" applyBorder="1" applyAlignment="1">
      <alignment horizontal="center" vertical="center"/>
    </xf>
    <xf numFmtId="0" fontId="18" fillId="0" borderId="0" xfId="63" applyFont="1" applyBorder="1" applyAlignment="1">
      <alignment horizontal="right" vertical="center"/>
    </xf>
    <xf numFmtId="0" fontId="18" fillId="0" borderId="0" xfId="62" applyFont="1" applyFill="1" applyBorder="1" applyAlignment="1">
      <alignment horizontal="center" vertical="center"/>
    </xf>
    <xf numFmtId="0" fontId="18" fillId="0" borderId="0" xfId="62" applyFont="1" applyFill="1" applyBorder="1" applyAlignment="1">
      <alignment horizontal="right" vertical="center"/>
    </xf>
    <xf numFmtId="0" fontId="18" fillId="0" borderId="0" xfId="63" applyFont="1" applyBorder="1" applyAlignment="1">
      <alignment horizontal="left" vertical="center" wrapText="1"/>
    </xf>
    <xf numFmtId="0" fontId="15" fillId="0" borderId="0" xfId="62" applyFont="1" applyFill="1" applyBorder="1" applyAlignment="1">
      <alignment horizontal="left" wrapText="1"/>
    </xf>
    <xf numFmtId="0" fontId="18" fillId="0" borderId="0" xfId="62" applyFont="1" applyFill="1" applyBorder="1" applyAlignment="1">
      <alignment horizontal="center" vertical="top"/>
    </xf>
    <xf numFmtId="0" fontId="15" fillId="21" borderId="0" xfId="63" applyFont="1" applyFill="1" applyBorder="1" applyAlignment="1">
      <alignment horizontal="center" vertical="center"/>
    </xf>
    <xf numFmtId="0" fontId="22" fillId="0" borderId="0" xfId="62" applyFont="1" applyBorder="1" applyAlignment="1">
      <alignment horizontal="center" vertical="center"/>
    </xf>
    <xf numFmtId="0" fontId="145" fillId="0" borderId="0" xfId="0" applyFont="1" applyBorder="1"/>
    <xf numFmtId="0" fontId="146" fillId="0" borderId="0" xfId="62" applyFont="1" applyFill="1" applyBorder="1" applyAlignment="1"/>
    <xf numFmtId="0" fontId="147" fillId="0" borderId="0" xfId="62" applyFont="1" applyFill="1" applyBorder="1" applyAlignment="1">
      <alignment vertical="top"/>
    </xf>
    <xf numFmtId="0" fontId="18" fillId="0" borderId="0" xfId="62" applyFont="1" applyFill="1" applyBorder="1" applyAlignment="1">
      <alignment horizontal="left" vertical="top" wrapText="1"/>
    </xf>
    <xf numFmtId="0" fontId="18" fillId="0" borderId="0" xfId="0" applyFont="1" applyFill="1" applyBorder="1" applyAlignment="1"/>
    <xf numFmtId="0" fontId="15" fillId="0" borderId="0" xfId="62" quotePrefix="1" applyFont="1" applyBorder="1" applyAlignment="1">
      <alignment horizontal="right" vertical="center"/>
    </xf>
    <xf numFmtId="0" fontId="11" fillId="0" borderId="0" xfId="0" applyFont="1" applyFill="1" applyBorder="1" applyAlignment="1" applyProtection="1">
      <alignment horizontal="center" vertical="center"/>
      <protection locked="0"/>
    </xf>
    <xf numFmtId="0" fontId="144" fillId="0" borderId="0" xfId="62" applyFont="1" applyFill="1" applyBorder="1" applyAlignment="1">
      <alignment wrapText="1"/>
    </xf>
    <xf numFmtId="49" fontId="15" fillId="0" borderId="0" xfId="62" applyNumberFormat="1" applyFont="1" applyFill="1" applyBorder="1" applyAlignment="1"/>
    <xf numFmtId="0" fontId="18" fillId="0" borderId="0" xfId="62" quotePrefix="1" applyFont="1" applyBorder="1" applyAlignment="1">
      <alignment vertical="top"/>
    </xf>
    <xf numFmtId="0" fontId="22" fillId="0" borderId="0" xfId="62" applyFont="1" applyFill="1" applyBorder="1" applyAlignment="1">
      <alignment horizontal="left" vertical="center"/>
    </xf>
    <xf numFmtId="0" fontId="15" fillId="0" borderId="0" xfId="62" applyFont="1" applyBorder="1" applyAlignment="1">
      <alignment horizontal="left" vertical="center"/>
    </xf>
    <xf numFmtId="0" fontId="24" fillId="0" borderId="0" xfId="62" applyFont="1" applyFill="1" applyBorder="1" applyAlignment="1">
      <alignment horizontal="left" vertical="center"/>
    </xf>
    <xf numFmtId="0" fontId="24" fillId="0" borderId="0" xfId="62" applyFont="1" applyFill="1" applyBorder="1" applyAlignment="1">
      <alignment vertical="center"/>
    </xf>
    <xf numFmtId="0" fontId="15" fillId="0" borderId="0" xfId="62" quotePrefix="1" applyFont="1" applyFill="1" applyBorder="1" applyAlignment="1"/>
    <xf numFmtId="0" fontId="18" fillId="0" borderId="0" xfId="62" quotePrefix="1" applyFont="1" applyFill="1" applyBorder="1" applyAlignment="1">
      <alignment vertical="top"/>
    </xf>
    <xf numFmtId="0" fontId="22" fillId="0" borderId="0" xfId="62" applyFont="1" applyFill="1" applyBorder="1" applyAlignment="1">
      <alignment vertical="center"/>
    </xf>
    <xf numFmtId="0" fontId="22" fillId="0" borderId="0" xfId="62" applyFont="1" applyFill="1" applyBorder="1" applyAlignment="1">
      <alignment wrapText="1"/>
    </xf>
    <xf numFmtId="0" fontId="22" fillId="0" borderId="0" xfId="0" applyFont="1" applyFill="1" applyBorder="1" applyAlignment="1">
      <alignment horizontal="left"/>
    </xf>
    <xf numFmtId="0" fontId="18" fillId="0" borderId="0" xfId="0" applyFont="1" applyFill="1" applyBorder="1" applyAlignment="1">
      <alignment horizontal="left" vertical="top"/>
    </xf>
    <xf numFmtId="0" fontId="143" fillId="0" borderId="0" xfId="62" applyFont="1" applyFill="1" applyBorder="1" applyAlignment="1">
      <alignment horizontal="right" vertical="center"/>
    </xf>
    <xf numFmtId="49" fontId="15" fillId="0" borderId="0" xfId="63" applyNumberFormat="1" applyFont="1" applyFill="1" applyBorder="1" applyAlignment="1">
      <alignment vertical="center"/>
    </xf>
    <xf numFmtId="0" fontId="143" fillId="0" borderId="0" xfId="62" applyFont="1" applyFill="1" applyBorder="1" applyAlignment="1">
      <alignment horizontal="right" wrapText="1"/>
    </xf>
    <xf numFmtId="0" fontId="143" fillId="0" borderId="0" xfId="62" applyFont="1" applyFill="1" applyBorder="1" applyAlignment="1">
      <alignment wrapText="1"/>
    </xf>
    <xf numFmtId="0" fontId="13" fillId="31" borderId="0" xfId="0" applyFont="1" applyFill="1" applyAlignment="1" applyProtection="1"/>
    <xf numFmtId="0" fontId="22" fillId="0" borderId="0" xfId="65" applyFont="1" applyAlignment="1" applyProtection="1">
      <alignment vertical="center"/>
    </xf>
    <xf numFmtId="0" fontId="15" fillId="31" borderId="0" xfId="0" applyFont="1" applyFill="1" applyAlignment="1" applyProtection="1"/>
    <xf numFmtId="0" fontId="18" fillId="31" borderId="0" xfId="0" applyFont="1" applyFill="1" applyAlignment="1" applyProtection="1">
      <alignment vertical="top"/>
    </xf>
    <xf numFmtId="0" fontId="22" fillId="0" borderId="0" xfId="65" applyFont="1" applyFill="1" applyBorder="1" applyAlignment="1" applyProtection="1">
      <alignment horizontal="right" vertical="center"/>
    </xf>
    <xf numFmtId="0" fontId="0" fillId="0" borderId="0" xfId="0" applyFill="1" applyBorder="1" applyAlignment="1">
      <alignment vertical="center"/>
    </xf>
    <xf numFmtId="0" fontId="14" fillId="0" borderId="0" xfId="0" applyFont="1" applyFill="1" applyBorder="1" applyAlignment="1" applyProtection="1">
      <alignment vertical="center"/>
    </xf>
    <xf numFmtId="0" fontId="22" fillId="0" borderId="0" xfId="65" applyFont="1" applyFill="1" applyBorder="1" applyAlignment="1" applyProtection="1">
      <alignment vertical="center"/>
    </xf>
    <xf numFmtId="0" fontId="88" fillId="0" borderId="0" xfId="0" applyFont="1" applyFill="1" applyBorder="1" applyAlignment="1">
      <alignment horizontal="left" vertical="center" readingOrder="2"/>
    </xf>
    <xf numFmtId="0" fontId="25" fillId="3" borderId="0" xfId="0" applyFont="1" applyFill="1" applyBorder="1" applyAlignment="1" applyProtection="1">
      <alignment horizontal="left" vertical="center"/>
    </xf>
    <xf numFmtId="0" fontId="89" fillId="0" borderId="0" xfId="0" applyFont="1" applyFill="1" applyBorder="1" applyAlignment="1">
      <alignment horizontal="left" vertical="center" readingOrder="2"/>
    </xf>
    <xf numFmtId="0" fontId="15" fillId="0" borderId="0" xfId="65" applyFont="1" applyBorder="1" applyAlignment="1" applyProtection="1">
      <alignment vertical="center"/>
    </xf>
    <xf numFmtId="0" fontId="22" fillId="0" borderId="0" xfId="23" applyFont="1" applyFill="1" applyBorder="1" applyAlignment="1">
      <alignment vertical="center"/>
    </xf>
    <xf numFmtId="0" fontId="18" fillId="0" borderId="0" xfId="23" applyFont="1" applyFill="1" applyBorder="1" applyAlignment="1">
      <alignment vertical="center"/>
    </xf>
    <xf numFmtId="0" fontId="22" fillId="0" borderId="0" xfId="64" applyFont="1" applyFill="1" applyBorder="1" applyAlignment="1">
      <alignment vertical="center"/>
    </xf>
    <xf numFmtId="0" fontId="157" fillId="0" borderId="0" xfId="0" applyFont="1" applyFill="1" applyBorder="1" applyAlignment="1">
      <alignment horizontal="center" vertical="center"/>
    </xf>
    <xf numFmtId="0" fontId="22" fillId="0" borderId="0" xfId="65" applyFont="1" applyBorder="1" applyAlignment="1" applyProtection="1">
      <alignment horizontal="right" vertical="center"/>
    </xf>
    <xf numFmtId="0" fontId="18" fillId="0" borderId="0" xfId="65" applyFont="1" applyBorder="1" applyAlignment="1" applyProtection="1">
      <alignment vertical="center"/>
    </xf>
    <xf numFmtId="0" fontId="18" fillId="0" borderId="0" xfId="65" applyFont="1" applyFill="1" applyBorder="1" applyAlignment="1" applyProtection="1">
      <alignment vertical="center"/>
    </xf>
    <xf numFmtId="0" fontId="15" fillId="0" borderId="0" xfId="65" applyFont="1" applyAlignment="1" applyProtection="1">
      <alignment vertical="center"/>
    </xf>
    <xf numFmtId="0" fontId="15" fillId="0" borderId="0" xfId="23" applyFont="1" applyFill="1" applyBorder="1" applyAlignment="1">
      <alignment vertical="center"/>
    </xf>
    <xf numFmtId="0" fontId="18" fillId="0" borderId="0" xfId="23" applyFont="1" applyFill="1" applyBorder="1" applyAlignment="1">
      <alignment vertical="top"/>
    </xf>
    <xf numFmtId="0" fontId="22" fillId="0" borderId="0" xfId="23" applyFont="1" applyFill="1" applyBorder="1"/>
    <xf numFmtId="0" fontId="18" fillId="0" borderId="0" xfId="0" applyFont="1" applyFill="1" applyBorder="1" applyAlignment="1" applyProtection="1">
      <alignment vertical="center"/>
      <protection locked="0"/>
    </xf>
    <xf numFmtId="0" fontId="13" fillId="0" borderId="0" xfId="0" applyFont="1" applyFill="1" applyBorder="1" applyAlignment="1" applyProtection="1">
      <alignment horizontal="center"/>
    </xf>
    <xf numFmtId="0" fontId="14" fillId="0" borderId="0" xfId="0" applyFont="1" applyFill="1" applyBorder="1" applyAlignment="1" applyProtection="1"/>
    <xf numFmtId="0" fontId="15" fillId="0" borderId="0" xfId="0" quotePrefix="1" applyFont="1" applyFill="1" applyBorder="1" applyAlignment="1" applyProtection="1">
      <alignment horizontal="center" vertical="center"/>
    </xf>
    <xf numFmtId="0" fontId="15" fillId="0" borderId="0" xfId="65" applyFont="1" applyBorder="1" applyAlignment="1" applyProtection="1">
      <alignment vertical="center" wrapText="1"/>
    </xf>
    <xf numFmtId="0" fontId="22" fillId="0" borderId="0" xfId="65" applyFont="1" applyBorder="1" applyAlignment="1" applyProtection="1">
      <alignment vertical="center" wrapText="1"/>
    </xf>
    <xf numFmtId="0" fontId="22" fillId="0" borderId="0" xfId="65" applyFont="1" applyAlignment="1" applyProtection="1">
      <alignment horizontal="right" vertical="center"/>
    </xf>
    <xf numFmtId="0" fontId="22" fillId="0" borderId="0" xfId="23" applyFont="1" applyFill="1" applyBorder="1" applyAlignment="1">
      <alignment horizontal="right"/>
    </xf>
    <xf numFmtId="0" fontId="22" fillId="0" borderId="0" xfId="64" applyFont="1" applyFill="1" applyBorder="1"/>
    <xf numFmtId="0" fontId="155" fillId="0" borderId="0" xfId="0" applyFont="1" applyFill="1" applyBorder="1" applyAlignment="1">
      <alignment vertical="center"/>
    </xf>
    <xf numFmtId="0" fontId="15" fillId="0" borderId="0" xfId="23" applyFont="1" applyFill="1" applyBorder="1" applyAlignment="1">
      <alignment horizontal="left"/>
    </xf>
    <xf numFmtId="0" fontId="15" fillId="0" borderId="0" xfId="64" applyFont="1" applyFill="1" applyBorder="1"/>
    <xf numFmtId="0" fontId="15" fillId="0" borderId="0" xfId="23" applyFont="1" applyFill="1" applyBorder="1"/>
    <xf numFmtId="0" fontId="18" fillId="0" borderId="0" xfId="23" applyFont="1" applyFill="1" applyBorder="1" applyAlignment="1">
      <alignment horizontal="left" vertical="center"/>
    </xf>
    <xf numFmtId="0" fontId="22" fillId="0" borderId="0" xfId="23" applyFont="1" applyFill="1" applyBorder="1" applyAlignment="1">
      <alignment horizontal="right" vertical="center"/>
    </xf>
    <xf numFmtId="0" fontId="155" fillId="0" borderId="0" xfId="0" applyFont="1" applyFill="1" applyBorder="1" applyAlignment="1">
      <alignment horizontal="center" vertical="center"/>
    </xf>
    <xf numFmtId="0" fontId="15" fillId="0" borderId="0" xfId="23" applyFont="1" applyFill="1" applyBorder="1" applyAlignment="1"/>
    <xf numFmtId="0" fontId="15" fillId="0" borderId="0" xfId="64" applyFont="1" applyFill="1" applyBorder="1" applyAlignment="1">
      <alignment vertical="top"/>
    </xf>
    <xf numFmtId="0" fontId="18" fillId="0" borderId="0" xfId="23" applyFont="1" applyFill="1" applyBorder="1"/>
    <xf numFmtId="0" fontId="22" fillId="0" borderId="0" xfId="23" applyFont="1" applyFill="1" applyBorder="1" applyAlignment="1">
      <alignment horizontal="center" vertical="center"/>
    </xf>
    <xf numFmtId="0" fontId="22" fillId="0" borderId="55" xfId="0" applyFont="1" applyFill="1" applyBorder="1" applyAlignment="1" applyProtection="1"/>
    <xf numFmtId="0" fontId="15" fillId="3" borderId="0" xfId="0" applyFont="1" applyFill="1" applyBorder="1" applyAlignment="1" applyProtection="1">
      <alignment horizontal="center"/>
    </xf>
    <xf numFmtId="0" fontId="13" fillId="0" borderId="0" xfId="0" applyFont="1" applyFill="1" applyBorder="1" applyAlignment="1" applyProtection="1">
      <alignment horizontal="right"/>
    </xf>
    <xf numFmtId="0" fontId="15" fillId="0" borderId="0" xfId="23" applyFont="1" applyFill="1" applyBorder="1" applyAlignment="1">
      <alignment vertical="top"/>
    </xf>
    <xf numFmtId="0" fontId="15" fillId="0" borderId="0" xfId="0" applyFont="1" applyFill="1" applyBorder="1" applyAlignment="1" applyProtection="1">
      <alignment horizontal="left" vertical="top" wrapText="1"/>
    </xf>
    <xf numFmtId="0" fontId="18" fillId="0" borderId="0" xfId="0" applyFont="1" applyBorder="1" applyAlignment="1"/>
    <xf numFmtId="0" fontId="11" fillId="0" borderId="0" xfId="0" applyFont="1" applyFill="1" applyBorder="1" applyAlignment="1" applyProtection="1">
      <alignment vertical="center"/>
      <protection locked="0"/>
    </xf>
    <xf numFmtId="0" fontId="18" fillId="0" borderId="0" xfId="0" applyFont="1" applyFill="1" applyBorder="1" applyAlignment="1" applyProtection="1">
      <alignment horizontal="center" vertical="center"/>
      <protection locked="0"/>
    </xf>
    <xf numFmtId="0" fontId="21" fillId="0" borderId="0" xfId="0" applyFont="1" applyFill="1" applyBorder="1" applyAlignment="1" applyProtection="1">
      <alignment vertical="center"/>
    </xf>
    <xf numFmtId="0" fontId="15" fillId="0" borderId="0" xfId="0" applyFont="1" applyFill="1" applyBorder="1" applyAlignment="1" applyProtection="1">
      <alignment vertical="center"/>
      <protection locked="0"/>
    </xf>
    <xf numFmtId="0" fontId="22" fillId="0" borderId="0" xfId="0" applyFont="1" applyFill="1" applyBorder="1" applyAlignment="1" applyProtection="1">
      <alignment vertical="center"/>
      <protection locked="0"/>
    </xf>
    <xf numFmtId="0" fontId="13" fillId="0" borderId="55" xfId="0" applyFont="1" applyFill="1" applyBorder="1" applyAlignment="1" applyProtection="1"/>
    <xf numFmtId="0" fontId="18" fillId="0" borderId="0" xfId="23" applyFont="1" applyFill="1" applyBorder="1" applyAlignment="1"/>
    <xf numFmtId="0" fontId="14" fillId="0" borderId="86" xfId="0" applyFont="1" applyFill="1" applyBorder="1" applyProtection="1"/>
    <xf numFmtId="0" fontId="13" fillId="0" borderId="86" xfId="0" applyFont="1" applyFill="1" applyBorder="1" applyProtection="1"/>
    <xf numFmtId="0" fontId="14" fillId="0" borderId="0" xfId="0" applyFont="1" applyFill="1" applyAlignment="1" applyProtection="1"/>
    <xf numFmtId="0" fontId="13" fillId="0" borderId="0" xfId="0" applyFont="1" applyFill="1" applyAlignment="1" applyProtection="1"/>
    <xf numFmtId="0" fontId="15" fillId="0" borderId="0" xfId="64" applyFont="1" applyFill="1" applyBorder="1" applyAlignment="1"/>
    <xf numFmtId="0" fontId="15" fillId="0" borderId="0" xfId="23" applyFont="1" applyFill="1" applyBorder="1" applyAlignment="1">
      <alignment horizontal="right" vertical="center"/>
    </xf>
    <xf numFmtId="0" fontId="18" fillId="0" borderId="0" xfId="23" applyFont="1" applyFill="1" applyBorder="1" applyAlignment="1">
      <alignment horizontal="left"/>
    </xf>
    <xf numFmtId="0" fontId="15" fillId="0" borderId="0" xfId="0" applyFont="1" applyFill="1" applyBorder="1" applyAlignment="1" applyProtection="1">
      <alignment vertical="center" wrapText="1"/>
    </xf>
    <xf numFmtId="0" fontId="22" fillId="0" borderId="0" xfId="0" applyFont="1" applyFill="1" applyBorder="1" applyAlignment="1" applyProtection="1">
      <alignment vertical="center" wrapText="1"/>
    </xf>
    <xf numFmtId="0" fontId="10" fillId="0" borderId="0" xfId="65" applyFont="1" applyFill="1" applyBorder="1" applyAlignment="1" applyProtection="1">
      <alignment vertical="center"/>
    </xf>
    <xf numFmtId="0" fontId="19" fillId="0" borderId="0" xfId="65" applyFont="1" applyFill="1" applyBorder="1" applyAlignment="1" applyProtection="1">
      <alignment vertical="center"/>
    </xf>
    <xf numFmtId="0" fontId="18" fillId="0" borderId="0" xfId="0" applyFont="1" applyFill="1" applyBorder="1" applyAlignment="1">
      <alignment vertical="center"/>
    </xf>
    <xf numFmtId="0" fontId="18" fillId="0" borderId="0" xfId="0" applyFont="1" applyFill="1" applyBorder="1" applyAlignment="1" applyProtection="1">
      <alignment vertical="center" wrapText="1"/>
    </xf>
    <xf numFmtId="0" fontId="26" fillId="0" borderId="0" xfId="0" applyFont="1" applyFill="1" applyBorder="1" applyAlignment="1">
      <alignment vertical="center"/>
    </xf>
    <xf numFmtId="0" fontId="18" fillId="0" borderId="0" xfId="65" applyFont="1" applyAlignment="1" applyProtection="1">
      <alignment vertical="center"/>
    </xf>
    <xf numFmtId="0" fontId="20" fillId="0" borderId="0" xfId="0" applyFont="1" applyFill="1" applyBorder="1" applyAlignment="1" applyProtection="1">
      <alignment vertical="center"/>
    </xf>
    <xf numFmtId="0" fontId="23" fillId="0" borderId="0" xfId="65" applyFont="1" applyBorder="1" applyAlignment="1" applyProtection="1">
      <alignment vertical="center"/>
    </xf>
    <xf numFmtId="0" fontId="88" fillId="0" borderId="0" xfId="0" applyFont="1" applyBorder="1" applyAlignment="1">
      <alignment horizontal="left" vertical="center" readingOrder="2"/>
    </xf>
    <xf numFmtId="0" fontId="10" fillId="0" borderId="0" xfId="65" applyFont="1" applyBorder="1" applyAlignment="1" applyProtection="1">
      <alignment vertical="center"/>
    </xf>
    <xf numFmtId="0" fontId="15" fillId="0" borderId="0" xfId="64" applyFont="1" applyBorder="1" applyAlignment="1">
      <alignment horizontal="right" vertical="center"/>
    </xf>
    <xf numFmtId="0" fontId="15" fillId="0" borderId="0" xfId="64" applyFont="1" applyFill="1" applyBorder="1" applyAlignment="1">
      <alignment vertical="center"/>
    </xf>
    <xf numFmtId="0" fontId="156" fillId="0" borderId="0" xfId="0" applyFont="1" applyBorder="1" applyAlignment="1">
      <alignment horizontal="left" vertical="center" readingOrder="2"/>
    </xf>
    <xf numFmtId="0" fontId="14" fillId="0" borderId="0" xfId="0" applyFont="1" applyFill="1" applyBorder="1" applyAlignment="1" applyProtection="1">
      <alignment horizontal="left" vertical="center" wrapText="1"/>
    </xf>
    <xf numFmtId="0" fontId="13" fillId="0" borderId="0" xfId="0" applyFont="1" applyFill="1" applyBorder="1" applyAlignment="1" applyProtection="1">
      <alignment vertical="center" wrapText="1"/>
    </xf>
    <xf numFmtId="0" fontId="15" fillId="0" borderId="0" xfId="65" applyFont="1" applyFill="1" applyBorder="1" applyAlignment="1" applyProtection="1">
      <alignment vertical="center"/>
    </xf>
    <xf numFmtId="0" fontId="0" fillId="0" borderId="0" xfId="0" applyFont="1" applyFill="1" applyBorder="1" applyAlignment="1">
      <alignment vertical="center"/>
    </xf>
    <xf numFmtId="0" fontId="17" fillId="0" borderId="0" xfId="0" applyFont="1" applyFill="1" applyBorder="1" applyAlignment="1">
      <alignment vertical="center"/>
    </xf>
    <xf numFmtId="0" fontId="22" fillId="0" borderId="0" xfId="65" applyFont="1" applyFill="1" applyAlignment="1" applyProtection="1">
      <alignment vertical="center"/>
    </xf>
    <xf numFmtId="0" fontId="141" fillId="0" borderId="0" xfId="0" applyFont="1" applyFill="1" applyBorder="1" applyAlignment="1" applyProtection="1">
      <alignment vertical="center"/>
      <protection locked="0"/>
    </xf>
    <xf numFmtId="0" fontId="18" fillId="0" borderId="0" xfId="0" applyFont="1" applyBorder="1" applyAlignment="1">
      <alignment horizontal="center" vertical="center"/>
    </xf>
    <xf numFmtId="0" fontId="157" fillId="0" borderId="0" xfId="0" applyFont="1" applyFill="1" applyBorder="1" applyAlignment="1">
      <alignment vertical="center"/>
    </xf>
    <xf numFmtId="0" fontId="18" fillId="0" borderId="0" xfId="23" applyFont="1" applyFill="1" applyBorder="1" applyAlignment="1">
      <alignment horizontal="center" vertical="center"/>
    </xf>
    <xf numFmtId="0" fontId="15" fillId="0" borderId="0" xfId="0" applyFont="1" applyFill="1" applyBorder="1" applyAlignment="1" applyProtection="1">
      <alignment vertical="top"/>
    </xf>
    <xf numFmtId="0" fontId="154" fillId="0" borderId="0" xfId="0" applyFont="1" applyFill="1" applyBorder="1" applyAlignment="1" applyProtection="1">
      <alignment horizontal="left" vertical="center"/>
    </xf>
    <xf numFmtId="0" fontId="154" fillId="28" borderId="0" xfId="13" applyFont="1" applyFill="1" applyAlignment="1">
      <alignment vertical="center"/>
    </xf>
    <xf numFmtId="0" fontId="92" fillId="0" borderId="0" xfId="0" applyFont="1" applyAlignment="1">
      <alignment vertical="top" wrapText="1"/>
    </xf>
    <xf numFmtId="0" fontId="95" fillId="0" borderId="0" xfId="0" applyFont="1" applyAlignment="1">
      <alignment horizontal="left" vertical="center"/>
    </xf>
    <xf numFmtId="0" fontId="93" fillId="0" borderId="0" xfId="0" applyFont="1" applyAlignment="1">
      <alignment vertical="center"/>
    </xf>
    <xf numFmtId="0" fontId="53" fillId="3" borderId="0" xfId="0" applyFont="1" applyFill="1" applyAlignment="1">
      <alignment vertical="top" wrapText="1"/>
    </xf>
    <xf numFmtId="164" fontId="140" fillId="25" borderId="0" xfId="0" applyNumberFormat="1" applyFont="1" applyFill="1" applyBorder="1" applyAlignment="1">
      <alignment vertical="center" wrapText="1"/>
    </xf>
    <xf numFmtId="0" fontId="76" fillId="26" borderId="110" xfId="0" quotePrefix="1" applyFont="1" applyFill="1" applyBorder="1" applyAlignment="1">
      <alignment horizontal="center" vertical="center"/>
    </xf>
    <xf numFmtId="0" fontId="13" fillId="0" borderId="0" xfId="24" applyFont="1" applyFill="1"/>
    <xf numFmtId="0" fontId="14" fillId="0" borderId="0" xfId="24" applyFont="1" applyFill="1"/>
    <xf numFmtId="0" fontId="33" fillId="0" borderId="0" xfId="24" applyFont="1" applyFill="1" applyAlignment="1">
      <alignment vertical="top"/>
    </xf>
    <xf numFmtId="0" fontId="15" fillId="0" borderId="0" xfId="24" applyFont="1" applyFill="1"/>
    <xf numFmtId="0" fontId="15" fillId="0" borderId="0" xfId="24" applyFont="1" applyFill="1" applyAlignment="1">
      <alignment vertical="center"/>
    </xf>
    <xf numFmtId="0" fontId="18" fillId="0" borderId="0" xfId="24" applyFont="1" applyFill="1" applyAlignment="1">
      <alignment vertical="center"/>
    </xf>
    <xf numFmtId="0" fontId="22" fillId="0" borderId="0" xfId="24" applyFont="1" applyFill="1"/>
    <xf numFmtId="0" fontId="15" fillId="0" borderId="0" xfId="58" applyFont="1" applyFill="1" applyAlignment="1">
      <alignment horizontal="justify" vertical="center" wrapText="1"/>
    </xf>
    <xf numFmtId="0" fontId="15" fillId="0" borderId="0" xfId="24" applyFont="1" applyFill="1" applyAlignment="1">
      <alignment vertical="top"/>
    </xf>
    <xf numFmtId="0" fontId="22" fillId="0" borderId="0" xfId="24" applyFont="1" applyFill="1" applyAlignment="1">
      <alignment horizontal="center" vertical="center" wrapText="1"/>
    </xf>
    <xf numFmtId="0" fontId="22" fillId="0" borderId="0" xfId="24" applyFont="1" applyFill="1" applyAlignment="1">
      <alignment vertical="center"/>
    </xf>
    <xf numFmtId="0" fontId="22" fillId="0" borderId="0" xfId="24" applyFont="1" applyFill="1" applyAlignment="1">
      <alignment horizontal="justify" vertical="center" wrapText="1"/>
    </xf>
    <xf numFmtId="0" fontId="22" fillId="0" borderId="0" xfId="24" applyFont="1" applyFill="1" applyAlignment="1">
      <alignment horizontal="justify" vertical="center"/>
    </xf>
    <xf numFmtId="0" fontId="13" fillId="0" borderId="0" xfId="24" applyFont="1" applyFill="1" applyAlignment="1">
      <alignment vertical="top"/>
    </xf>
    <xf numFmtId="0" fontId="13" fillId="0" borderId="0" xfId="24" applyFont="1" applyBorder="1"/>
    <xf numFmtId="0" fontId="14" fillId="0" borderId="0" xfId="24" applyFont="1" applyBorder="1" applyAlignment="1">
      <alignment vertical="center" wrapText="1"/>
    </xf>
    <xf numFmtId="0" fontId="16" fillId="0" borderId="0" xfId="24" applyFont="1" applyBorder="1" applyAlignment="1">
      <alignment vertical="center"/>
    </xf>
    <xf numFmtId="0" fontId="33" fillId="0" borderId="0" xfId="24" applyFont="1" applyBorder="1"/>
    <xf numFmtId="0" fontId="33" fillId="0" borderId="0" xfId="24" applyFont="1" applyBorder="1" applyAlignment="1">
      <alignment vertical="center" wrapText="1"/>
    </xf>
    <xf numFmtId="0" fontId="19" fillId="0" borderId="0" xfId="24" applyFont="1" applyBorder="1" applyAlignment="1">
      <alignment vertical="center"/>
    </xf>
    <xf numFmtId="0" fontId="14" fillId="0" borderId="0" xfId="24" applyFont="1" applyBorder="1"/>
    <xf numFmtId="0" fontId="33" fillId="0" borderId="0" xfId="24" applyFont="1" applyBorder="1" applyAlignment="1">
      <alignment vertical="top"/>
    </xf>
    <xf numFmtId="0" fontId="17" fillId="0" borderId="44" xfId="58" applyFont="1" applyFill="1" applyBorder="1" applyAlignment="1">
      <alignment vertical="center" wrapText="1"/>
    </xf>
    <xf numFmtId="0" fontId="14" fillId="27" borderId="0" xfId="24" applyFont="1" applyFill="1" applyBorder="1"/>
    <xf numFmtId="0" fontId="13" fillId="27" borderId="0" xfId="24" applyFont="1" applyFill="1" applyBorder="1"/>
    <xf numFmtId="0" fontId="13" fillId="27" borderId="131" xfId="24" applyFont="1" applyFill="1" applyBorder="1"/>
    <xf numFmtId="0" fontId="33" fillId="27" borderId="0" xfId="24" applyFont="1" applyFill="1" applyBorder="1" applyAlignment="1">
      <alignment vertical="top"/>
    </xf>
    <xf numFmtId="0" fontId="33" fillId="27" borderId="131" xfId="24" applyFont="1" applyFill="1" applyBorder="1" applyAlignment="1">
      <alignment vertical="top"/>
    </xf>
    <xf numFmtId="0" fontId="13" fillId="26" borderId="0" xfId="24" applyFont="1" applyFill="1" applyBorder="1" applyAlignment="1">
      <alignment horizontal="center"/>
    </xf>
    <xf numFmtId="0" fontId="13" fillId="26" borderId="131" xfId="24" applyFont="1" applyFill="1" applyBorder="1"/>
    <xf numFmtId="0" fontId="13" fillId="26" borderId="111" xfId="24" applyFont="1" applyFill="1" applyBorder="1"/>
    <xf numFmtId="0" fontId="104" fillId="26" borderId="0" xfId="0" applyFont="1" applyFill="1" applyBorder="1"/>
    <xf numFmtId="0" fontId="76" fillId="0" borderId="0" xfId="0" quotePrefix="1" applyFont="1" applyAlignment="1">
      <alignment horizontal="center"/>
    </xf>
    <xf numFmtId="0" fontId="76" fillId="0" borderId="0" xfId="0" applyFont="1"/>
    <xf numFmtId="0" fontId="140" fillId="0" borderId="0" xfId="0" applyFont="1"/>
    <xf numFmtId="0" fontId="140" fillId="0" borderId="0" xfId="0" applyFont="1" applyAlignment="1">
      <alignment horizontal="center" vertical="center"/>
    </xf>
    <xf numFmtId="0" fontId="77" fillId="0" borderId="0" xfId="0" applyFont="1"/>
    <xf numFmtId="0" fontId="104" fillId="0" borderId="0" xfId="0" applyFont="1" applyAlignment="1">
      <alignment horizontal="center" vertical="center"/>
    </xf>
    <xf numFmtId="0" fontId="101" fillId="0" borderId="0" xfId="0" quotePrefix="1" applyFont="1"/>
    <xf numFmtId="0" fontId="179" fillId="0" borderId="0" xfId="0" applyFont="1" applyAlignment="1">
      <alignment vertical="center"/>
    </xf>
    <xf numFmtId="0" fontId="13" fillId="28" borderId="0" xfId="0" applyFont="1" applyFill="1" applyAlignment="1">
      <alignment vertical="center"/>
    </xf>
    <xf numFmtId="0" fontId="101" fillId="0" borderId="0" xfId="0" applyFont="1" applyAlignment="1">
      <alignment horizontal="center" vertical="center"/>
    </xf>
    <xf numFmtId="0" fontId="101" fillId="0" borderId="0" xfId="0" applyFont="1" applyAlignment="1">
      <alignment horizontal="center" vertical="top"/>
    </xf>
    <xf numFmtId="0" fontId="101" fillId="0" borderId="0" xfId="0" applyFont="1" applyAlignment="1">
      <alignment vertical="top"/>
    </xf>
    <xf numFmtId="0" fontId="180" fillId="0" borderId="0" xfId="0" applyFont="1"/>
    <xf numFmtId="0" fontId="180" fillId="0" borderId="0" xfId="0" applyFont="1" applyAlignment="1">
      <alignment horizontal="center" vertical="top"/>
    </xf>
    <xf numFmtId="0" fontId="180" fillId="0" borderId="134" xfId="0" applyFont="1" applyBorder="1"/>
    <xf numFmtId="0" fontId="181" fillId="25" borderId="0" xfId="0" applyFont="1" applyFill="1" applyBorder="1"/>
    <xf numFmtId="0" fontId="162" fillId="25" borderId="0" xfId="0" applyFont="1" applyFill="1" applyBorder="1" applyAlignment="1">
      <alignment vertical="top"/>
    </xf>
    <xf numFmtId="0" fontId="101" fillId="0" borderId="0" xfId="0" applyFont="1" applyAlignment="1">
      <alignment vertical="center"/>
    </xf>
    <xf numFmtId="0" fontId="104" fillId="0" borderId="134" xfId="0" applyFont="1" applyBorder="1"/>
    <xf numFmtId="0" fontId="100" fillId="0" borderId="0" xfId="0" applyFont="1"/>
    <xf numFmtId="0" fontId="101" fillId="0" borderId="0" xfId="0" applyFont="1" applyAlignment="1">
      <alignment wrapText="1"/>
    </xf>
    <xf numFmtId="0" fontId="104" fillId="0" borderId="137" xfId="0" applyFont="1" applyBorder="1"/>
    <xf numFmtId="0" fontId="104" fillId="0" borderId="138" xfId="0" applyFont="1" applyBorder="1"/>
    <xf numFmtId="0" fontId="104" fillId="0" borderId="139" xfId="0" applyFont="1" applyBorder="1"/>
    <xf numFmtId="0" fontId="102" fillId="25" borderId="93" xfId="0" applyFont="1" applyFill="1" applyBorder="1" applyAlignment="1">
      <alignment vertical="center" wrapText="1"/>
    </xf>
    <xf numFmtId="0" fontId="178" fillId="0" borderId="0" xfId="0" applyFont="1"/>
    <xf numFmtId="0" fontId="178" fillId="0" borderId="134" xfId="0" applyFont="1" applyBorder="1"/>
    <xf numFmtId="0" fontId="103" fillId="0" borderId="0" xfId="0" applyFont="1"/>
    <xf numFmtId="3" fontId="166" fillId="0" borderId="0" xfId="0" applyNumberFormat="1" applyFont="1" applyAlignment="1">
      <alignment vertical="center" wrapText="1"/>
    </xf>
    <xf numFmtId="3" fontId="166" fillId="0" borderId="134" xfId="0" applyNumberFormat="1" applyFont="1" applyBorder="1" applyAlignment="1">
      <alignment vertical="center" wrapText="1"/>
    </xf>
    <xf numFmtId="49" fontId="101" fillId="25" borderId="95" xfId="0" applyNumberFormat="1" applyFont="1" applyFill="1" applyBorder="1" applyAlignment="1">
      <alignment horizontal="center" vertical="center" wrapText="1"/>
    </xf>
    <xf numFmtId="0" fontId="178" fillId="0" borderId="141" xfId="0" applyFont="1" applyBorder="1"/>
    <xf numFmtId="164" fontId="166" fillId="25" borderId="141" xfId="0" applyNumberFormat="1" applyFont="1" applyFill="1" applyBorder="1" applyAlignment="1">
      <alignment horizontal="center" vertical="center" wrapText="1"/>
    </xf>
    <xf numFmtId="0" fontId="178" fillId="0" borderId="144" xfId="0" applyFont="1" applyBorder="1"/>
    <xf numFmtId="0" fontId="178" fillId="0" borderId="146" xfId="0" applyFont="1" applyBorder="1"/>
    <xf numFmtId="164" fontId="166" fillId="25" borderId="146" xfId="0" applyNumberFormat="1" applyFont="1" applyFill="1" applyBorder="1" applyAlignment="1">
      <alignment horizontal="center" vertical="center" wrapText="1"/>
    </xf>
    <xf numFmtId="0" fontId="178" fillId="0" borderId="148" xfId="0" applyFont="1" applyBorder="1"/>
    <xf numFmtId="0" fontId="104" fillId="32" borderId="0" xfId="0" applyFont="1" applyFill="1" applyBorder="1"/>
    <xf numFmtId="0" fontId="178" fillId="32" borderId="0" xfId="0" applyFont="1" applyFill="1" applyBorder="1"/>
    <xf numFmtId="0" fontId="53" fillId="0" borderId="0" xfId="0" applyFont="1" applyFill="1" applyBorder="1" applyAlignment="1">
      <alignment vertical="center"/>
    </xf>
    <xf numFmtId="0" fontId="53" fillId="0" borderId="0" xfId="0" applyFont="1" applyFill="1" applyBorder="1" applyAlignment="1">
      <alignment horizontal="center" vertical="top"/>
    </xf>
    <xf numFmtId="0" fontId="32" fillId="0" borderId="138" xfId="0" applyFont="1" applyBorder="1" applyAlignment="1"/>
    <xf numFmtId="0" fontId="32" fillId="0" borderId="139" xfId="0" applyFont="1" applyBorder="1" applyAlignment="1"/>
    <xf numFmtId="0" fontId="63" fillId="0" borderId="149" xfId="0" applyFont="1" applyBorder="1"/>
    <xf numFmtId="0" fontId="180" fillId="26" borderId="134" xfId="0" applyFont="1" applyFill="1" applyBorder="1"/>
    <xf numFmtId="0" fontId="15" fillId="3" borderId="66" xfId="0" applyFont="1" applyFill="1" applyBorder="1" applyAlignment="1">
      <alignment vertical="center"/>
    </xf>
    <xf numFmtId="0" fontId="180" fillId="0" borderId="150" xfId="0" applyFont="1" applyBorder="1"/>
    <xf numFmtId="0" fontId="22" fillId="3" borderId="67" xfId="0" applyFont="1" applyFill="1" applyBorder="1"/>
    <xf numFmtId="0" fontId="14" fillId="3" borderId="55" xfId="0" applyFont="1" applyFill="1" applyBorder="1"/>
    <xf numFmtId="0" fontId="33" fillId="3" borderId="55" xfId="0" applyFont="1" applyFill="1" applyBorder="1"/>
    <xf numFmtId="0" fontId="22" fillId="3" borderId="55" xfId="0" applyFont="1" applyFill="1" applyBorder="1"/>
    <xf numFmtId="0" fontId="54" fillId="26" borderId="34" xfId="0" applyFont="1" applyFill="1" applyBorder="1" applyAlignment="1">
      <alignment horizontal="left" vertical="top" indent="2"/>
    </xf>
    <xf numFmtId="0" fontId="54" fillId="26" borderId="34" xfId="0" applyFont="1" applyFill="1" applyBorder="1" applyAlignment="1">
      <alignment horizontal="left" vertical="center" indent="2"/>
    </xf>
    <xf numFmtId="0" fontId="54" fillId="26" borderId="16" xfId="0" applyFont="1" applyFill="1" applyBorder="1"/>
    <xf numFmtId="0" fontId="16" fillId="3" borderId="0" xfId="0" applyFont="1" applyFill="1" applyBorder="1" applyAlignment="1" applyProtection="1">
      <alignment vertical="center"/>
      <protection locked="0"/>
    </xf>
    <xf numFmtId="0" fontId="13" fillId="0" borderId="0" xfId="13" applyFont="1" applyBorder="1" applyAlignment="1">
      <alignment horizontal="left" vertical="center"/>
    </xf>
    <xf numFmtId="0" fontId="119" fillId="0" borderId="0" xfId="0" applyFont="1" applyBorder="1"/>
    <xf numFmtId="0" fontId="120" fillId="0" borderId="0" xfId="0" applyFont="1" applyBorder="1"/>
    <xf numFmtId="0" fontId="119" fillId="0" borderId="0" xfId="0" applyFont="1" applyFill="1"/>
    <xf numFmtId="0" fontId="63" fillId="0" borderId="0" xfId="0" applyFont="1" applyFill="1"/>
    <xf numFmtId="0" fontId="119" fillId="0" borderId="0" xfId="0" applyFont="1" applyFill="1" applyBorder="1"/>
    <xf numFmtId="0" fontId="63" fillId="0" borderId="0" xfId="0" applyFont="1" applyFill="1" applyAlignment="1">
      <alignment vertical="center"/>
    </xf>
    <xf numFmtId="0" fontId="10" fillId="0" borderId="0" xfId="0" applyFont="1" applyBorder="1" applyAlignment="1">
      <alignment vertical="center" wrapText="1"/>
    </xf>
    <xf numFmtId="3" fontId="14" fillId="0" borderId="155" xfId="0" applyNumberFormat="1" applyFont="1" applyBorder="1" applyAlignment="1" applyProtection="1">
      <alignment horizontal="right" vertical="center" wrapText="1"/>
      <protection locked="0"/>
    </xf>
    <xf numFmtId="0" fontId="15" fillId="28" borderId="0" xfId="0" quotePrefix="1" applyFont="1" applyFill="1" applyBorder="1" applyAlignment="1">
      <alignment vertical="center"/>
    </xf>
    <xf numFmtId="3" fontId="11" fillId="28" borderId="0" xfId="13" applyNumberFormat="1" applyFont="1" applyFill="1" applyBorder="1" applyAlignment="1">
      <alignment vertical="center"/>
    </xf>
    <xf numFmtId="0" fontId="53" fillId="3" borderId="43" xfId="0" applyFont="1" applyFill="1" applyBorder="1"/>
    <xf numFmtId="166" fontId="32" fillId="0" borderId="0" xfId="1"/>
    <xf numFmtId="166" fontId="32" fillId="3" borderId="0" xfId="1" applyFill="1"/>
    <xf numFmtId="166" fontId="32" fillId="3" borderId="0" xfId="1" applyFill="1" applyAlignment="1">
      <alignment horizontal="right"/>
    </xf>
    <xf numFmtId="166" fontId="32" fillId="3" borderId="0" xfId="1" quotePrefix="1" applyFill="1" applyBorder="1" applyAlignment="1">
      <alignment horizontal="center" vertical="center"/>
    </xf>
    <xf numFmtId="166" fontId="32" fillId="3" borderId="0" xfId="1" applyFill="1" applyAlignment="1">
      <alignment horizontal="center" vertical="center"/>
    </xf>
    <xf numFmtId="166" fontId="32" fillId="3" borderId="0" xfId="1" applyFill="1" applyAlignment="1" applyProtection="1">
      <alignment horizontal="right" vertical="center"/>
      <protection locked="0"/>
    </xf>
    <xf numFmtId="166" fontId="32" fillId="3" borderId="0" xfId="1" quotePrefix="1" applyFill="1" applyAlignment="1">
      <alignment horizontal="center" vertical="center"/>
    </xf>
    <xf numFmtId="166" fontId="32" fillId="3" borderId="0" xfId="1" quotePrefix="1" applyFill="1" applyAlignment="1">
      <alignment vertical="center"/>
    </xf>
    <xf numFmtId="166" fontId="32" fillId="0" borderId="0" xfId="1" applyAlignment="1" applyProtection="1">
      <alignment horizontal="right" vertical="center"/>
      <protection locked="0"/>
    </xf>
    <xf numFmtId="166" fontId="32" fillId="0" borderId="0" xfId="1" applyAlignment="1">
      <alignment horizontal="center" vertical="center"/>
    </xf>
    <xf numFmtId="166" fontId="32" fillId="0" borderId="0" xfId="1" applyAlignment="1">
      <alignment horizontal="right"/>
    </xf>
    <xf numFmtId="166" fontId="32" fillId="3" borderId="0" xfId="1" quotePrefix="1" applyFill="1" applyBorder="1" applyAlignment="1">
      <alignment vertical="center"/>
    </xf>
    <xf numFmtId="166" fontId="32" fillId="3" borderId="0" xfId="1" applyFill="1" applyBorder="1" applyAlignment="1">
      <alignment horizontal="right" vertical="center"/>
    </xf>
    <xf numFmtId="166" fontId="32" fillId="3" borderId="0" xfId="1" applyFill="1" applyBorder="1" applyAlignment="1">
      <alignment horizontal="right"/>
    </xf>
    <xf numFmtId="166" fontId="32" fillId="0" borderId="0" xfId="1" applyBorder="1"/>
    <xf numFmtId="166" fontId="32" fillId="3" borderId="0" xfId="1" applyFill="1" applyBorder="1"/>
    <xf numFmtId="166" fontId="32" fillId="3" borderId="0" xfId="1" applyFill="1" applyBorder="1" applyAlignment="1">
      <alignment horizontal="center"/>
    </xf>
    <xf numFmtId="166" fontId="32" fillId="3" borderId="0" xfId="1" applyFill="1" applyBorder="1" applyAlignment="1">
      <alignment horizontal="center" vertical="center"/>
    </xf>
    <xf numFmtId="166" fontId="32" fillId="0" borderId="0" xfId="1" applyBorder="1" applyAlignment="1">
      <alignment horizontal="center"/>
    </xf>
    <xf numFmtId="166" fontId="32" fillId="0" borderId="0" xfId="1" applyBorder="1" applyAlignment="1">
      <alignment horizontal="right" vertical="center"/>
    </xf>
    <xf numFmtId="166" fontId="32" fillId="0" borderId="0" xfId="1" applyBorder="1" applyAlignment="1">
      <alignment horizontal="right"/>
    </xf>
    <xf numFmtId="166" fontId="32" fillId="0" borderId="0" xfId="1" applyBorder="1" applyAlignment="1"/>
    <xf numFmtId="166" fontId="32" fillId="3" borderId="0" xfId="1" applyFill="1" applyBorder="1" applyAlignment="1" applyProtection="1">
      <alignment horizontal="right" vertical="center"/>
      <protection locked="0"/>
    </xf>
    <xf numFmtId="166" fontId="32" fillId="3" borderId="0" xfId="1" applyFill="1" applyBorder="1" applyAlignment="1" applyProtection="1">
      <alignment vertical="center"/>
      <protection locked="0"/>
    </xf>
    <xf numFmtId="166" fontId="32" fillId="0" borderId="0" xfId="1" applyBorder="1" applyAlignment="1" applyProtection="1">
      <alignment horizontal="right" vertical="center"/>
      <protection locked="0"/>
    </xf>
    <xf numFmtId="0" fontId="15" fillId="3" borderId="162" xfId="0" applyFont="1" applyFill="1" applyBorder="1" applyProtection="1"/>
    <xf numFmtId="0" fontId="14" fillId="3" borderId="163" xfId="0" applyFont="1" applyFill="1" applyBorder="1" applyProtection="1"/>
    <xf numFmtId="0" fontId="15" fillId="3" borderId="163" xfId="0" applyFont="1" applyFill="1" applyBorder="1" applyProtection="1"/>
    <xf numFmtId="0" fontId="23" fillId="0" borderId="163" xfId="0" applyFont="1" applyBorder="1" applyAlignment="1" applyProtection="1">
      <alignment wrapText="1"/>
    </xf>
    <xf numFmtId="0" fontId="22" fillId="0" borderId="0" xfId="0" applyFont="1" applyAlignment="1" applyProtection="1"/>
    <xf numFmtId="0" fontId="20" fillId="6" borderId="0" xfId="13" applyFont="1" applyFill="1" applyBorder="1" applyAlignment="1" applyProtection="1">
      <alignment vertical="center" wrapText="1"/>
    </xf>
    <xf numFmtId="0" fontId="20" fillId="2" borderId="0" xfId="13" applyFont="1" applyFill="1" applyBorder="1" applyAlignment="1" applyProtection="1">
      <alignment horizontal="center" vertical="center"/>
    </xf>
    <xf numFmtId="0" fontId="0" fillId="0" borderId="0" xfId="13" applyFont="1" applyFill="1" applyBorder="1" applyProtection="1"/>
    <xf numFmtId="0" fontId="0" fillId="0" borderId="0" xfId="13" applyFont="1" applyFill="1" applyProtection="1"/>
    <xf numFmtId="0" fontId="20" fillId="0" borderId="0" xfId="13" applyFont="1" applyFill="1" applyBorder="1" applyAlignment="1" applyProtection="1"/>
    <xf numFmtId="0" fontId="20" fillId="0" borderId="0" xfId="13" applyFont="1" applyFill="1" applyBorder="1" applyAlignment="1" applyProtection="1">
      <alignment wrapText="1"/>
    </xf>
    <xf numFmtId="0" fontId="20" fillId="0" borderId="0" xfId="13" applyFont="1" applyFill="1" applyBorder="1" applyAlignment="1" applyProtection="1">
      <alignment horizontal="center"/>
    </xf>
    <xf numFmtId="0" fontId="14" fillId="0" borderId="0" xfId="13" applyFont="1" applyFill="1" applyBorder="1" applyAlignment="1" applyProtection="1"/>
    <xf numFmtId="0" fontId="20" fillId="0" borderId="0" xfId="13" applyFont="1" applyFill="1" applyBorder="1" applyAlignment="1" applyProtection="1">
      <alignment vertical="center"/>
    </xf>
    <xf numFmtId="0" fontId="14" fillId="0" borderId="0" xfId="13" applyFont="1" applyFill="1" applyBorder="1" applyAlignment="1" applyProtection="1">
      <alignment wrapText="1"/>
    </xf>
    <xf numFmtId="0" fontId="20" fillId="0" borderId="57" xfId="13" applyFont="1" applyFill="1" applyBorder="1" applyAlignment="1" applyProtection="1"/>
    <xf numFmtId="0" fontId="14" fillId="0" borderId="57" xfId="13" applyFont="1" applyFill="1" applyBorder="1" applyAlignment="1" applyProtection="1"/>
    <xf numFmtId="0" fontId="14" fillId="0" borderId="0" xfId="13" applyFont="1" applyFill="1" applyBorder="1" applyAlignment="1" applyProtection="1">
      <alignment vertical="center"/>
    </xf>
    <xf numFmtId="0" fontId="14" fillId="0" borderId="0" xfId="13" applyFont="1" applyFill="1" applyBorder="1" applyAlignment="1" applyProtection="1">
      <alignment vertical="center" wrapText="1"/>
    </xf>
    <xf numFmtId="0" fontId="14" fillId="0" borderId="57" xfId="13" applyFont="1" applyFill="1" applyBorder="1" applyAlignment="1" applyProtection="1">
      <alignment wrapText="1"/>
    </xf>
    <xf numFmtId="0" fontId="14" fillId="0" borderId="8" xfId="13" applyFont="1" applyFill="1" applyBorder="1" applyAlignment="1" applyProtection="1"/>
    <xf numFmtId="0" fontId="14" fillId="0" borderId="8" xfId="13" applyFont="1" applyFill="1" applyBorder="1" applyAlignment="1" applyProtection="1">
      <alignment wrapText="1"/>
    </xf>
    <xf numFmtId="0" fontId="20" fillId="0" borderId="8" xfId="13" applyFont="1" applyFill="1" applyBorder="1" applyAlignment="1" applyProtection="1"/>
    <xf numFmtId="0" fontId="20" fillId="0" borderId="8" xfId="13" applyFont="1" applyFill="1" applyBorder="1" applyAlignment="1" applyProtection="1">
      <alignment wrapText="1"/>
    </xf>
    <xf numFmtId="0" fontId="20" fillId="0" borderId="0" xfId="13" applyFont="1" applyFill="1" applyBorder="1" applyAlignment="1" applyProtection="1">
      <alignment horizontal="center" vertical="center"/>
    </xf>
    <xf numFmtId="0" fontId="0" fillId="0" borderId="0" xfId="13" applyFont="1" applyFill="1" applyBorder="1" applyAlignment="1" applyProtection="1">
      <alignment horizontal="center" vertical="center"/>
    </xf>
    <xf numFmtId="0" fontId="0" fillId="0" borderId="0" xfId="13" applyFont="1" applyFill="1" applyBorder="1" applyAlignment="1" applyProtection="1">
      <alignment vertical="center"/>
    </xf>
    <xf numFmtId="0" fontId="0" fillId="0" borderId="0" xfId="13" applyFont="1" applyFill="1" applyBorder="1" applyAlignment="1" applyProtection="1"/>
    <xf numFmtId="0" fontId="20" fillId="0" borderId="0" xfId="13" applyFont="1" applyFill="1" applyBorder="1" applyProtection="1"/>
    <xf numFmtId="0" fontId="52" fillId="0" borderId="0" xfId="13" applyFont="1" applyFill="1" applyBorder="1" applyAlignment="1" applyProtection="1">
      <alignment horizontal="right" vertical="top"/>
    </xf>
    <xf numFmtId="0" fontId="0" fillId="2" borderId="0" xfId="13" applyFont="1" applyFill="1" applyBorder="1" applyAlignment="1" applyProtection="1"/>
    <xf numFmtId="0" fontId="0" fillId="0" borderId="44" xfId="13" applyFont="1" applyFill="1" applyBorder="1" applyProtection="1"/>
    <xf numFmtId="0" fontId="0" fillId="0" borderId="0" xfId="0"/>
    <xf numFmtId="0" fontId="15" fillId="26" borderId="117" xfId="0" applyFont="1" applyFill="1" applyBorder="1" applyAlignment="1" applyProtection="1">
      <alignment vertical="top"/>
    </xf>
    <xf numFmtId="0" fontId="18" fillId="26" borderId="117" xfId="0" applyFont="1" applyFill="1" applyBorder="1" applyAlignment="1" applyProtection="1">
      <alignment vertical="center" wrapText="1"/>
      <protection locked="0"/>
    </xf>
    <xf numFmtId="0" fontId="18" fillId="26" borderId="118" xfId="0" applyFont="1" applyFill="1" applyBorder="1" applyAlignment="1" applyProtection="1">
      <alignment vertical="center" wrapText="1"/>
      <protection locked="0"/>
    </xf>
    <xf numFmtId="0" fontId="18" fillId="26" borderId="120" xfId="0" applyFont="1" applyFill="1" applyBorder="1" applyAlignment="1" applyProtection="1">
      <protection locked="0"/>
    </xf>
    <xf numFmtId="0" fontId="22" fillId="26" borderId="120" xfId="0" applyFont="1" applyFill="1" applyBorder="1" applyProtection="1"/>
    <xf numFmtId="0" fontId="15" fillId="26" borderId="120" xfId="0" applyFont="1" applyFill="1" applyBorder="1" applyAlignment="1" applyProtection="1">
      <alignment horizontal="left" vertical="top" wrapText="1"/>
    </xf>
    <xf numFmtId="0" fontId="18" fillId="26" borderId="120" xfId="0" applyFont="1" applyFill="1" applyBorder="1" applyAlignment="1" applyProtection="1">
      <alignment vertical="center" wrapText="1"/>
      <protection locked="0"/>
    </xf>
    <xf numFmtId="0" fontId="18" fillId="26" borderId="121" xfId="0" applyFont="1" applyFill="1" applyBorder="1" applyAlignment="1" applyProtection="1">
      <alignment vertical="center" wrapText="1"/>
      <protection locked="0"/>
    </xf>
    <xf numFmtId="0" fontId="15" fillId="26" borderId="117" xfId="0" applyFont="1" applyFill="1" applyBorder="1" applyAlignment="1" applyProtection="1">
      <alignment horizontal="left"/>
    </xf>
    <xf numFmtId="0" fontId="15" fillId="26" borderId="117" xfId="0" applyFont="1" applyFill="1" applyBorder="1" applyAlignment="1" applyProtection="1"/>
    <xf numFmtId="0" fontId="22" fillId="26" borderId="117" xfId="0" applyFont="1" applyFill="1" applyBorder="1" applyAlignment="1" applyProtection="1"/>
    <xf numFmtId="0" fontId="22" fillId="26" borderId="117" xfId="0" applyFont="1" applyFill="1" applyBorder="1" applyProtection="1"/>
    <xf numFmtId="0" fontId="15" fillId="26" borderId="117" xfId="0" applyFont="1" applyFill="1" applyBorder="1" applyAlignment="1" applyProtection="1">
      <alignment horizontal="left" vertical="center" wrapText="1"/>
    </xf>
    <xf numFmtId="0" fontId="22" fillId="26" borderId="118" xfId="0" applyFont="1" applyFill="1" applyBorder="1" applyAlignment="1" applyProtection="1">
      <alignment horizontal="center" vertical="center"/>
    </xf>
    <xf numFmtId="0" fontId="15" fillId="26" borderId="0" xfId="0" applyFont="1" applyFill="1" applyBorder="1" applyAlignment="1" applyProtection="1"/>
    <xf numFmtId="0" fontId="15" fillId="26" borderId="0" xfId="0" applyFont="1" applyFill="1" applyBorder="1" applyAlignment="1" applyProtection="1">
      <alignment horizontal="left" vertical="center" wrapText="1"/>
    </xf>
    <xf numFmtId="0" fontId="22" fillId="26" borderId="124" xfId="0" applyFont="1" applyFill="1" applyBorder="1" applyAlignment="1" applyProtection="1">
      <alignment horizontal="center" vertical="center"/>
    </xf>
    <xf numFmtId="0" fontId="15" fillId="26" borderId="0" xfId="0" applyFont="1" applyFill="1" applyBorder="1" applyAlignment="1" applyProtection="1">
      <alignment horizontal="left" vertical="top" wrapText="1"/>
    </xf>
    <xf numFmtId="0" fontId="15" fillId="26" borderId="0" xfId="0" applyFont="1" applyFill="1" applyBorder="1" applyAlignment="1" applyProtection="1">
      <alignment vertical="center" wrapText="1"/>
    </xf>
    <xf numFmtId="0" fontId="15" fillId="26" borderId="124" xfId="0" applyFont="1" applyFill="1" applyBorder="1" applyAlignment="1" applyProtection="1">
      <alignment vertical="center" wrapText="1"/>
    </xf>
    <xf numFmtId="0" fontId="15" fillId="26" borderId="120" xfId="0" applyFont="1" applyFill="1" applyBorder="1" applyAlignment="1" applyProtection="1">
      <alignment vertical="center" wrapText="1"/>
    </xf>
    <xf numFmtId="0" fontId="15" fillId="26" borderId="121" xfId="0" applyFont="1" applyFill="1" applyBorder="1" applyAlignment="1" applyProtection="1">
      <alignment vertical="center" wrapText="1"/>
    </xf>
    <xf numFmtId="0" fontId="15" fillId="26" borderId="116" xfId="0" applyFont="1" applyFill="1" applyBorder="1" applyAlignment="1" applyProtection="1">
      <alignment vertical="top"/>
    </xf>
    <xf numFmtId="0" fontId="18" fillId="26" borderId="119" xfId="0" applyFont="1" applyFill="1" applyBorder="1" applyAlignment="1" applyProtection="1">
      <protection locked="0"/>
    </xf>
    <xf numFmtId="0" fontId="22" fillId="33" borderId="117" xfId="0" applyFont="1" applyFill="1" applyBorder="1" applyProtection="1"/>
    <xf numFmtId="0" fontId="22" fillId="26" borderId="118" xfId="0" applyFont="1" applyFill="1" applyBorder="1" applyAlignment="1" applyProtection="1"/>
    <xf numFmtId="0" fontId="22" fillId="33" borderId="0" xfId="0" applyFont="1" applyFill="1" applyBorder="1" applyProtection="1"/>
    <xf numFmtId="0" fontId="22" fillId="26" borderId="0" xfId="0" applyFont="1" applyFill="1" applyBorder="1" applyAlignment="1" applyProtection="1"/>
    <xf numFmtId="0" fontId="22" fillId="26" borderId="124" xfId="0" applyFont="1" applyFill="1" applyBorder="1" applyAlignment="1" applyProtection="1"/>
    <xf numFmtId="0" fontId="18" fillId="26" borderId="119" xfId="0" applyFont="1" applyFill="1" applyBorder="1" applyAlignment="1" applyProtection="1">
      <alignment vertical="center" wrapText="1"/>
      <protection locked="0"/>
    </xf>
    <xf numFmtId="0" fontId="22" fillId="26" borderId="120" xfId="0" applyFont="1" applyFill="1" applyBorder="1" applyAlignment="1" applyProtection="1"/>
    <xf numFmtId="0" fontId="22" fillId="26" borderId="121" xfId="0" applyFont="1" applyFill="1" applyBorder="1" applyAlignment="1" applyProtection="1"/>
    <xf numFmtId="0" fontId="13" fillId="26" borderId="0" xfId="0" applyFont="1" applyFill="1" applyBorder="1" applyAlignment="1" applyProtection="1">
      <alignment horizontal="center"/>
    </xf>
    <xf numFmtId="0" fontId="13" fillId="26" borderId="0" xfId="0" applyFont="1" applyFill="1" applyBorder="1" applyAlignment="1" applyProtection="1">
      <alignment horizontal="right"/>
    </xf>
    <xf numFmtId="0" fontId="13" fillId="26" borderId="0" xfId="0" applyFont="1" applyFill="1" applyBorder="1" applyAlignment="1" applyProtection="1">
      <alignment horizontal="right" vertical="center"/>
    </xf>
    <xf numFmtId="0" fontId="14" fillId="26" borderId="0" xfId="0" applyFont="1" applyFill="1" applyBorder="1" applyAlignment="1" applyProtection="1">
      <alignment horizontal="right" vertical="center"/>
    </xf>
    <xf numFmtId="0" fontId="15" fillId="26" borderId="118" xfId="0" applyFont="1" applyFill="1" applyBorder="1" applyAlignment="1" applyProtection="1"/>
    <xf numFmtId="0" fontId="18" fillId="26" borderId="120" xfId="0" applyFont="1" applyFill="1" applyBorder="1" applyAlignment="1" applyProtection="1"/>
    <xf numFmtId="0" fontId="15" fillId="26" borderId="120" xfId="0" applyFont="1" applyFill="1" applyBorder="1" applyAlignment="1" applyProtection="1"/>
    <xf numFmtId="0" fontId="15" fillId="26" borderId="121" xfId="0" applyFont="1" applyFill="1" applyBorder="1" applyAlignment="1" applyProtection="1"/>
    <xf numFmtId="0" fontId="22" fillId="26" borderId="117" xfId="23" applyFont="1" applyFill="1" applyBorder="1"/>
    <xf numFmtId="0" fontId="22" fillId="26" borderId="118" xfId="23" applyFont="1" applyFill="1" applyBorder="1"/>
    <xf numFmtId="0" fontId="15" fillId="26" borderId="117" xfId="0" applyFont="1" applyFill="1" applyBorder="1" applyAlignment="1" applyProtection="1">
      <alignment horizontal="center"/>
    </xf>
    <xf numFmtId="0" fontId="15" fillId="26" borderId="118" xfId="0" applyFont="1" applyFill="1" applyBorder="1" applyAlignment="1" applyProtection="1">
      <alignment horizontal="left" vertical="center"/>
    </xf>
    <xf numFmtId="0" fontId="15" fillId="26" borderId="120" xfId="0" applyFont="1" applyFill="1" applyBorder="1" applyAlignment="1" applyProtection="1">
      <alignment horizontal="center"/>
    </xf>
    <xf numFmtId="0" fontId="15" fillId="26" borderId="121" xfId="0" applyFont="1" applyFill="1" applyBorder="1" applyAlignment="1" applyProtection="1">
      <alignment horizontal="left" vertical="center"/>
    </xf>
    <xf numFmtId="0" fontId="20" fillId="26" borderId="166" xfId="13" applyFont="1" applyFill="1" applyBorder="1" applyAlignment="1" applyProtection="1">
      <alignment vertical="center"/>
    </xf>
    <xf numFmtId="0" fontId="20" fillId="26" borderId="166" xfId="13" applyFont="1" applyFill="1" applyBorder="1" applyAlignment="1" applyProtection="1">
      <alignment wrapText="1"/>
    </xf>
    <xf numFmtId="0" fontId="20" fillId="26" borderId="167" xfId="13" applyFont="1" applyFill="1" applyBorder="1" applyAlignment="1" applyProtection="1">
      <alignment wrapText="1"/>
    </xf>
    <xf numFmtId="0" fontId="20" fillId="26" borderId="166" xfId="13" applyFont="1" applyFill="1" applyBorder="1" applyAlignment="1" applyProtection="1">
      <alignment horizontal="left" vertical="center"/>
    </xf>
    <xf numFmtId="3" fontId="0" fillId="0" borderId="0" xfId="0" applyNumberFormat="1"/>
    <xf numFmtId="0" fontId="0" fillId="0" borderId="0" xfId="0" quotePrefix="1"/>
    <xf numFmtId="0" fontId="0" fillId="0" borderId="0" xfId="0" applyAlignment="1">
      <alignment horizontal="right"/>
    </xf>
    <xf numFmtId="0" fontId="76" fillId="0" borderId="17" xfId="0" quotePrefix="1" applyFont="1" applyBorder="1" applyAlignment="1">
      <alignment horizontal="center" vertical="center"/>
    </xf>
    <xf numFmtId="0" fontId="0" fillId="0" borderId="0" xfId="0" applyFill="1"/>
    <xf numFmtId="0" fontId="63" fillId="26" borderId="0" xfId="0" applyFont="1" applyFill="1" applyAlignment="1">
      <alignment horizontal="center" vertical="center"/>
    </xf>
    <xf numFmtId="0" fontId="63" fillId="26" borderId="0" xfId="0" applyFont="1" applyFill="1" applyAlignment="1" applyProtection="1">
      <alignment vertical="center"/>
      <protection locked="0"/>
    </xf>
    <xf numFmtId="0" fontId="62" fillId="26" borderId="0" xfId="0" applyFont="1" applyFill="1" applyAlignment="1" applyProtection="1">
      <alignment horizontal="center" vertical="center"/>
      <protection locked="0"/>
    </xf>
    <xf numFmtId="0" fontId="15" fillId="0" borderId="66" xfId="0" applyFont="1" applyBorder="1"/>
    <xf numFmtId="0" fontId="54" fillId="0" borderId="66" xfId="0" applyFont="1" applyBorder="1"/>
    <xf numFmtId="0" fontId="54" fillId="0" borderId="66" xfId="0" applyFont="1" applyBorder="1" applyAlignment="1" applyProtection="1">
      <alignment vertical="center"/>
      <protection locked="0"/>
    </xf>
    <xf numFmtId="0" fontId="70" fillId="0" borderId="66" xfId="0" applyFont="1" applyBorder="1"/>
    <xf numFmtId="0" fontId="20" fillId="0" borderId="66" xfId="0" applyFont="1" applyBorder="1" applyAlignment="1">
      <alignment horizontal="center" vertical="center"/>
    </xf>
    <xf numFmtId="0" fontId="52" fillId="0" borderId="66" xfId="0" applyFont="1" applyBorder="1" applyAlignment="1" applyProtection="1">
      <alignment vertical="center"/>
      <protection locked="0"/>
    </xf>
    <xf numFmtId="0" fontId="20" fillId="0" borderId="66" xfId="0" quotePrefix="1" applyFont="1" applyBorder="1" applyAlignment="1">
      <alignment vertical="center"/>
    </xf>
    <xf numFmtId="0" fontId="62" fillId="0" borderId="66" xfId="0" applyFont="1" applyBorder="1" applyAlignment="1" applyProtection="1">
      <alignment horizontal="center" vertical="center"/>
      <protection locked="0"/>
    </xf>
    <xf numFmtId="0" fontId="20" fillId="0" borderId="66" xfId="0" applyFont="1" applyBorder="1" applyAlignment="1">
      <alignment vertical="center"/>
    </xf>
    <xf numFmtId="0" fontId="63" fillId="0" borderId="66" xfId="0" applyFont="1" applyBorder="1"/>
    <xf numFmtId="0" fontId="18" fillId="0" borderId="0" xfId="0" applyFont="1" applyBorder="1" applyAlignment="1" applyProtection="1">
      <alignment vertical="center"/>
      <protection locked="0"/>
    </xf>
    <xf numFmtId="0" fontId="18" fillId="0" borderId="0" xfId="0" applyFont="1" applyBorder="1" applyAlignment="1" applyProtection="1">
      <alignment vertical="center" wrapText="1"/>
      <protection locked="0"/>
    </xf>
    <xf numFmtId="0" fontId="15" fillId="0" borderId="0" xfId="23" applyFont="1" applyBorder="1" applyAlignment="1">
      <alignment horizontal="right" vertical="center"/>
    </xf>
    <xf numFmtId="0" fontId="22" fillId="0" borderId="0" xfId="23" applyFont="1" applyBorder="1" applyAlignment="1">
      <alignment horizontal="left" vertical="center"/>
    </xf>
    <xf numFmtId="0" fontId="34" fillId="0" borderId="66" xfId="0" applyFont="1" applyBorder="1" applyAlignment="1">
      <alignment horizontal="center"/>
    </xf>
    <xf numFmtId="0" fontId="34" fillId="0" borderId="0" xfId="0" applyFont="1" applyBorder="1" applyAlignment="1">
      <alignment horizontal="center"/>
    </xf>
    <xf numFmtId="0" fontId="22" fillId="0" borderId="170" xfId="0" applyFont="1" applyBorder="1"/>
    <xf numFmtId="0" fontId="22" fillId="3" borderId="155" xfId="0" applyFont="1" applyFill="1" applyBorder="1"/>
    <xf numFmtId="0" fontId="18" fillId="3" borderId="155" xfId="0" applyFont="1" applyFill="1" applyBorder="1"/>
    <xf numFmtId="3" fontId="16" fillId="14" borderId="153" xfId="0" applyNumberFormat="1" applyFont="1" applyFill="1" applyBorder="1" applyAlignment="1">
      <alignment horizontal="center" vertical="center"/>
    </xf>
    <xf numFmtId="3" fontId="16" fillId="15" borderId="153" xfId="0" applyNumberFormat="1" applyFont="1" applyFill="1" applyBorder="1" applyAlignment="1" applyProtection="1">
      <alignment horizontal="center" vertical="center"/>
      <protection locked="0"/>
    </xf>
    <xf numFmtId="3" fontId="16" fillId="16" borderId="153" xfId="0" applyNumberFormat="1" applyFont="1" applyFill="1" applyBorder="1" applyAlignment="1">
      <alignment horizontal="center" vertical="center"/>
    </xf>
    <xf numFmtId="3" fontId="16" fillId="16" borderId="176" xfId="0" applyNumberFormat="1" applyFont="1" applyFill="1" applyBorder="1" applyAlignment="1">
      <alignment horizontal="center" vertical="center"/>
    </xf>
    <xf numFmtId="3" fontId="16" fillId="3" borderId="182" xfId="0" applyNumberFormat="1" applyFont="1" applyFill="1" applyBorder="1" applyAlignment="1">
      <alignment horizontal="center" vertical="center" wrapText="1"/>
    </xf>
    <xf numFmtId="3" fontId="15" fillId="28" borderId="172" xfId="0" quotePrefix="1" applyNumberFormat="1" applyFont="1" applyFill="1" applyBorder="1" applyAlignment="1">
      <alignment vertical="center"/>
    </xf>
    <xf numFmtId="3" fontId="11" fillId="17" borderId="176" xfId="0" applyNumberFormat="1" applyFont="1" applyFill="1" applyBorder="1" applyAlignment="1">
      <alignment vertical="center" wrapText="1"/>
    </xf>
    <xf numFmtId="3" fontId="15" fillId="28" borderId="172" xfId="0" applyNumberFormat="1" applyFont="1" applyFill="1" applyBorder="1" applyAlignment="1">
      <alignment vertical="center"/>
    </xf>
    <xf numFmtId="3" fontId="11" fillId="18" borderId="176" xfId="0" applyNumberFormat="1" applyFont="1" applyFill="1" applyBorder="1" applyAlignment="1">
      <alignment horizontal="right" vertical="center"/>
    </xf>
    <xf numFmtId="3" fontId="13" fillId="17" borderId="176" xfId="0" applyNumberFormat="1" applyFont="1" applyFill="1" applyBorder="1" applyAlignment="1" applyProtection="1">
      <alignment vertical="center"/>
      <protection locked="0"/>
    </xf>
    <xf numFmtId="3" fontId="16" fillId="29" borderId="172" xfId="0" applyNumberFormat="1" applyFont="1" applyFill="1" applyBorder="1" applyAlignment="1" applyProtection="1">
      <alignment vertical="center"/>
      <protection locked="0"/>
    </xf>
    <xf numFmtId="3" fontId="13" fillId="17" borderId="182" xfId="0" applyNumberFormat="1" applyFont="1" applyFill="1" applyBorder="1" applyAlignment="1" applyProtection="1">
      <alignment vertical="center"/>
      <protection locked="0"/>
    </xf>
    <xf numFmtId="3" fontId="11" fillId="19" borderId="183" xfId="0" applyNumberFormat="1" applyFont="1" applyFill="1" applyBorder="1" applyAlignment="1">
      <alignment horizontal="right" vertical="center"/>
    </xf>
    <xf numFmtId="0" fontId="11" fillId="0" borderId="0" xfId="13" applyFont="1" applyFill="1" applyAlignment="1">
      <alignment vertical="center" textRotation="180" wrapText="1"/>
    </xf>
    <xf numFmtId="0" fontId="18" fillId="0" borderId="0" xfId="13" applyFont="1" applyFill="1" applyAlignment="1">
      <alignment vertical="center"/>
    </xf>
    <xf numFmtId="0" fontId="13" fillId="0" borderId="0" xfId="13" applyFont="1" applyFill="1"/>
    <xf numFmtId="0" fontId="15" fillId="0" borderId="0" xfId="13" applyFont="1" applyFill="1" applyAlignment="1">
      <alignment vertical="center"/>
    </xf>
    <xf numFmtId="0" fontId="15" fillId="0" borderId="0" xfId="13" applyFont="1" applyFill="1" applyAlignment="1">
      <alignment horizontal="right" vertical="center"/>
    </xf>
    <xf numFmtId="0" fontId="22" fillId="0" borderId="0" xfId="13" applyFont="1" applyFill="1" applyAlignment="1">
      <alignment vertical="center"/>
    </xf>
    <xf numFmtId="0" fontId="11" fillId="0" borderId="0" xfId="13" applyFont="1" applyFill="1" applyAlignment="1">
      <alignment textRotation="180" wrapText="1"/>
    </xf>
    <xf numFmtId="0" fontId="18" fillId="0" borderId="0" xfId="13" applyFont="1" applyFill="1"/>
    <xf numFmtId="0" fontId="15" fillId="0" borderId="0" xfId="13" applyFont="1" applyFill="1"/>
    <xf numFmtId="0" fontId="15" fillId="0" borderId="0" xfId="13" applyFont="1" applyFill="1" applyAlignment="1">
      <alignment horizontal="right"/>
    </xf>
    <xf numFmtId="0" fontId="22" fillId="0" borderId="0" xfId="13" applyFont="1" applyFill="1"/>
    <xf numFmtId="0" fontId="16" fillId="0" borderId="0" xfId="13" applyFont="1" applyFill="1" applyAlignment="1">
      <alignment horizontal="center"/>
    </xf>
    <xf numFmtId="0" fontId="22" fillId="3" borderId="0" xfId="13" applyFont="1" applyFill="1" applyBorder="1" applyAlignment="1">
      <alignment horizontal="center"/>
    </xf>
    <xf numFmtId="0" fontId="54" fillId="26" borderId="36" xfId="0" applyFont="1" applyFill="1" applyBorder="1" applyAlignment="1">
      <alignment horizontal="left"/>
    </xf>
    <xf numFmtId="0" fontId="22" fillId="26" borderId="37" xfId="0" applyFont="1" applyFill="1" applyBorder="1"/>
    <xf numFmtId="0" fontId="53" fillId="0" borderId="44" xfId="0" applyFont="1" applyBorder="1" applyAlignment="1">
      <alignment horizontal="center" vertical="center"/>
    </xf>
    <xf numFmtId="0" fontId="76" fillId="0" borderId="191" xfId="0" quotePrefix="1" applyFont="1" applyBorder="1" applyAlignment="1">
      <alignment horizontal="center" vertical="top"/>
    </xf>
    <xf numFmtId="0" fontId="76" fillId="0" borderId="68" xfId="0" quotePrefix="1" applyFont="1" applyBorder="1" applyAlignment="1">
      <alignment horizontal="center" vertical="center"/>
    </xf>
    <xf numFmtId="0" fontId="76" fillId="0" borderId="74" xfId="0" quotePrefix="1" applyFont="1" applyBorder="1" applyAlignment="1">
      <alignment horizontal="center" vertical="top"/>
    </xf>
    <xf numFmtId="0" fontId="21" fillId="0" borderId="0" xfId="0" applyFont="1" applyBorder="1" applyAlignment="1"/>
    <xf numFmtId="0" fontId="104" fillId="0" borderId="55" xfId="0" applyFont="1" applyBorder="1"/>
    <xf numFmtId="167" fontId="101" fillId="0" borderId="0" xfId="0" applyNumberFormat="1" applyFont="1" applyBorder="1" applyAlignment="1">
      <alignment horizontal="left"/>
    </xf>
    <xf numFmtId="0" fontId="63" fillId="0" borderId="55" xfId="0" applyFont="1" applyFill="1" applyBorder="1"/>
    <xf numFmtId="0" fontId="13" fillId="0" borderId="44" xfId="0" applyFont="1" applyFill="1" applyBorder="1" applyProtection="1"/>
    <xf numFmtId="0" fontId="23" fillId="0" borderId="0" xfId="0" applyFont="1" applyFill="1" applyBorder="1" applyProtection="1"/>
    <xf numFmtId="0" fontId="22" fillId="0" borderId="44" xfId="0" applyFont="1" applyFill="1" applyBorder="1" applyAlignment="1" applyProtection="1">
      <alignment vertical="center"/>
    </xf>
    <xf numFmtId="0" fontId="22" fillId="0" borderId="44" xfId="0" applyFont="1" applyFill="1" applyBorder="1" applyProtection="1"/>
    <xf numFmtId="0" fontId="15" fillId="0" borderId="43" xfId="0" applyFont="1" applyFill="1" applyBorder="1" applyProtection="1"/>
    <xf numFmtId="0" fontId="13" fillId="0" borderId="43" xfId="0" applyFont="1" applyFill="1" applyBorder="1" applyProtection="1"/>
    <xf numFmtId="0" fontId="22" fillId="0" borderId="43" xfId="0" applyFont="1" applyFill="1" applyBorder="1" applyProtection="1"/>
    <xf numFmtId="0" fontId="22" fillId="0" borderId="44" xfId="0" applyFont="1" applyFill="1" applyBorder="1" applyAlignment="1" applyProtection="1">
      <alignment horizontal="center"/>
    </xf>
    <xf numFmtId="0" fontId="15" fillId="0" borderId="44" xfId="0" applyFont="1" applyFill="1" applyBorder="1" applyAlignment="1" applyProtection="1">
      <alignment horizontal="right"/>
    </xf>
    <xf numFmtId="0" fontId="15" fillId="0" borderId="0" xfId="0" quotePrefix="1" applyFont="1" applyFill="1" applyBorder="1" applyProtection="1"/>
    <xf numFmtId="0" fontId="15" fillId="0" borderId="43" xfId="0" applyFont="1" applyFill="1" applyBorder="1" applyAlignment="1" applyProtection="1">
      <alignment horizontal="left"/>
    </xf>
    <xf numFmtId="0" fontId="22" fillId="0" borderId="43" xfId="0" applyFont="1" applyFill="1" applyBorder="1" applyAlignment="1" applyProtection="1">
      <alignment horizontal="center"/>
    </xf>
    <xf numFmtId="0" fontId="22" fillId="0" borderId="67" xfId="0" applyFont="1" applyFill="1" applyBorder="1" applyProtection="1"/>
    <xf numFmtId="0" fontId="15" fillId="0" borderId="66" xfId="0" applyFont="1" applyFill="1" applyBorder="1" applyProtection="1"/>
    <xf numFmtId="0" fontId="15" fillId="0" borderId="66" xfId="0" applyFont="1" applyFill="1" applyBorder="1" applyAlignment="1" applyProtection="1">
      <alignment vertical="center"/>
    </xf>
    <xf numFmtId="0" fontId="18" fillId="0" borderId="66" xfId="0" applyFont="1" applyFill="1" applyBorder="1" applyAlignment="1" applyProtection="1"/>
    <xf numFmtId="0" fontId="15" fillId="0" borderId="66" xfId="0" applyFont="1" applyFill="1" applyBorder="1" applyAlignment="1" applyProtection="1">
      <alignment vertical="center" wrapText="1"/>
      <protection locked="0"/>
    </xf>
    <xf numFmtId="0" fontId="15" fillId="0" borderId="66" xfId="0" applyFont="1" applyFill="1" applyBorder="1" applyAlignment="1" applyProtection="1">
      <alignment horizontal="center" vertical="center" wrapText="1"/>
    </xf>
    <xf numFmtId="0" fontId="15" fillId="0" borderId="66" xfId="0" applyFont="1" applyFill="1" applyBorder="1" applyAlignment="1" applyProtection="1">
      <alignment horizontal="left" vertical="center"/>
    </xf>
    <xf numFmtId="0" fontId="18" fillId="0" borderId="66" xfId="0" applyFont="1" applyFill="1" applyBorder="1" applyAlignment="1" applyProtection="1">
      <alignment vertical="center" wrapText="1"/>
      <protection locked="0"/>
    </xf>
    <xf numFmtId="0" fontId="22" fillId="0" borderId="66" xfId="0" applyFont="1" applyFill="1" applyBorder="1" applyProtection="1"/>
    <xf numFmtId="0" fontId="18" fillId="0" borderId="66" xfId="0" applyFont="1" applyFill="1" applyBorder="1" applyAlignment="1" applyProtection="1">
      <protection locked="0"/>
    </xf>
    <xf numFmtId="0" fontId="22" fillId="0" borderId="66" xfId="0" applyFont="1" applyFill="1" applyBorder="1" applyAlignment="1" applyProtection="1"/>
    <xf numFmtId="0" fontId="22" fillId="0" borderId="66" xfId="0" applyFont="1" applyFill="1" applyBorder="1" applyAlignment="1" applyProtection="1">
      <alignment vertical="center"/>
    </xf>
    <xf numFmtId="0" fontId="22" fillId="0" borderId="132" xfId="0" applyFont="1" applyFill="1" applyBorder="1" applyProtection="1"/>
    <xf numFmtId="0" fontId="22" fillId="0" borderId="44" xfId="0" applyFont="1" applyFill="1" applyBorder="1" applyAlignment="1" applyProtection="1"/>
    <xf numFmtId="0" fontId="22" fillId="0" borderId="66" xfId="0" applyFont="1" applyFill="1" applyBorder="1" applyAlignment="1" applyProtection="1">
      <alignment horizontal="center"/>
    </xf>
    <xf numFmtId="0" fontId="13" fillId="0" borderId="67" xfId="0" applyFont="1" applyFill="1" applyBorder="1" applyProtection="1"/>
    <xf numFmtId="0" fontId="14" fillId="0" borderId="66" xfId="0" applyFont="1" applyFill="1" applyBorder="1" applyProtection="1"/>
    <xf numFmtId="0" fontId="13" fillId="0" borderId="66" xfId="0" applyFont="1" applyFill="1" applyBorder="1" applyProtection="1"/>
    <xf numFmtId="0" fontId="13" fillId="0" borderId="132" xfId="0" applyFont="1" applyFill="1" applyBorder="1" applyProtection="1"/>
    <xf numFmtId="0" fontId="15" fillId="26" borderId="117" xfId="0" applyFont="1" applyFill="1" applyBorder="1" applyAlignment="1" applyProtection="1">
      <alignment horizontal="left" indent="1"/>
    </xf>
    <xf numFmtId="0" fontId="15" fillId="26" borderId="0" xfId="0" applyFont="1" applyFill="1" applyBorder="1" applyAlignment="1" applyProtection="1">
      <alignment horizontal="left" indent="1"/>
    </xf>
    <xf numFmtId="0" fontId="18" fillId="26" borderId="0" xfId="0" applyFont="1" applyFill="1" applyBorder="1" applyAlignment="1" applyProtection="1">
      <alignment horizontal="left" indent="1"/>
    </xf>
    <xf numFmtId="0" fontId="18" fillId="26" borderId="120" xfId="0" applyFont="1" applyFill="1" applyBorder="1" applyAlignment="1" applyProtection="1">
      <alignment horizontal="left" vertical="center" wrapText="1" indent="1"/>
      <protection locked="0"/>
    </xf>
    <xf numFmtId="0" fontId="15" fillId="26" borderId="125" xfId="0" applyFont="1" applyFill="1" applyBorder="1" applyAlignment="1" applyProtection="1">
      <alignment horizontal="left" vertical="top" indent="1"/>
    </xf>
    <xf numFmtId="0" fontId="18" fillId="26" borderId="126" xfId="0" applyFont="1" applyFill="1" applyBorder="1" applyAlignment="1" applyProtection="1">
      <alignment horizontal="left" indent="1"/>
      <protection locked="0"/>
    </xf>
    <xf numFmtId="0" fontId="15" fillId="26" borderId="116" xfId="0" applyFont="1" applyFill="1" applyBorder="1" applyAlignment="1" applyProtection="1">
      <alignment horizontal="left" indent="1"/>
    </xf>
    <xf numFmtId="0" fontId="15" fillId="26" borderId="122" xfId="0" applyFont="1" applyFill="1" applyBorder="1" applyAlignment="1" applyProtection="1">
      <alignment horizontal="left" indent="1"/>
    </xf>
    <xf numFmtId="0" fontId="18" fillId="26" borderId="122" xfId="0" applyFont="1" applyFill="1" applyBorder="1" applyAlignment="1" applyProtection="1">
      <alignment horizontal="left" indent="1"/>
    </xf>
    <xf numFmtId="0" fontId="15" fillId="26" borderId="116" xfId="0" applyFont="1" applyFill="1" applyBorder="1" applyAlignment="1" applyProtection="1">
      <alignment horizontal="left" vertical="top" indent="1"/>
    </xf>
    <xf numFmtId="0" fontId="18" fillId="26" borderId="119" xfId="0" applyFont="1" applyFill="1" applyBorder="1" applyAlignment="1" applyProtection="1">
      <alignment horizontal="left" indent="1"/>
      <protection locked="0"/>
    </xf>
    <xf numFmtId="0" fontId="174" fillId="0" borderId="0" xfId="0" applyFont="1" applyFill="1" applyBorder="1" applyAlignment="1" applyProtection="1">
      <alignment horizontal="center" vertical="center"/>
      <protection locked="0"/>
    </xf>
    <xf numFmtId="0" fontId="22" fillId="0" borderId="67" xfId="0" applyFont="1" applyFill="1" applyBorder="1" applyAlignment="1" applyProtection="1"/>
    <xf numFmtId="0" fontId="22" fillId="0" borderId="132" xfId="0" applyFont="1" applyFill="1" applyBorder="1" applyAlignment="1" applyProtection="1"/>
    <xf numFmtId="0" fontId="22" fillId="0" borderId="55" xfId="65" applyFont="1" applyFill="1" applyBorder="1" applyAlignment="1" applyProtection="1">
      <alignment horizontal="right" vertical="center"/>
    </xf>
    <xf numFmtId="0" fontId="14" fillId="0" borderId="44" xfId="0" applyFont="1" applyFill="1" applyBorder="1" applyAlignment="1" applyProtection="1">
      <alignment vertical="center"/>
    </xf>
    <xf numFmtId="0" fontId="15" fillId="0" borderId="55" xfId="65" quotePrefix="1" applyFont="1" applyBorder="1" applyAlignment="1" applyProtection="1">
      <alignment horizontal="right" vertical="center"/>
    </xf>
    <xf numFmtId="0" fontId="22" fillId="0" borderId="44" xfId="65" applyFont="1" applyBorder="1" applyAlignment="1" applyProtection="1">
      <alignment vertical="center"/>
    </xf>
    <xf numFmtId="0" fontId="22" fillId="0" borderId="55" xfId="65" applyFont="1" applyBorder="1" applyAlignment="1" applyProtection="1">
      <alignment horizontal="right" vertical="center"/>
    </xf>
    <xf numFmtId="0" fontId="22" fillId="0" borderId="43" xfId="65" applyFont="1" applyFill="1" applyBorder="1" applyAlignment="1" applyProtection="1">
      <alignment horizontal="right" vertical="center"/>
    </xf>
    <xf numFmtId="0" fontId="15" fillId="0" borderId="44" xfId="65" applyFont="1" applyBorder="1" applyAlignment="1" applyProtection="1">
      <alignment horizontal="right" vertical="center"/>
    </xf>
    <xf numFmtId="0" fontId="22" fillId="0" borderId="43" xfId="0" applyFont="1" applyFill="1" applyBorder="1" applyAlignment="1" applyProtection="1"/>
    <xf numFmtId="0" fontId="13" fillId="0" borderId="44" xfId="0" applyFont="1" applyFill="1" applyBorder="1" applyAlignment="1" applyProtection="1">
      <alignment vertical="center"/>
    </xf>
    <xf numFmtId="0" fontId="13" fillId="0" borderId="43" xfId="0" applyFont="1" applyFill="1" applyBorder="1" applyAlignment="1" applyProtection="1"/>
    <xf numFmtId="0" fontId="15" fillId="0" borderId="67" xfId="0" applyFont="1" applyFill="1" applyBorder="1" applyProtection="1"/>
    <xf numFmtId="0" fontId="15" fillId="0" borderId="66" xfId="0" applyFont="1" applyFill="1" applyBorder="1" applyAlignment="1" applyProtection="1"/>
    <xf numFmtId="0" fontId="18" fillId="0" borderId="66" xfId="0" applyFont="1" applyBorder="1" applyAlignment="1"/>
    <xf numFmtId="0" fontId="18" fillId="0" borderId="66" xfId="0" applyFont="1" applyFill="1" applyBorder="1" applyAlignment="1" applyProtection="1">
      <alignment vertical="center"/>
      <protection locked="0"/>
    </xf>
    <xf numFmtId="0" fontId="15" fillId="0" borderId="66" xfId="0" applyFont="1" applyFill="1" applyBorder="1" applyAlignment="1" applyProtection="1">
      <alignment horizontal="center"/>
    </xf>
    <xf numFmtId="0" fontId="18" fillId="0" borderId="55" xfId="65" applyFont="1" applyBorder="1" applyAlignment="1" applyProtection="1">
      <alignment horizontal="right" vertical="center"/>
    </xf>
    <xf numFmtId="0" fontId="15" fillId="0" borderId="44" xfId="0" applyFont="1" applyFill="1" applyBorder="1" applyAlignment="1">
      <alignment vertical="center"/>
    </xf>
    <xf numFmtId="0" fontId="18" fillId="0" borderId="44" xfId="65" applyFont="1" applyFill="1" applyBorder="1" applyAlignment="1" applyProtection="1">
      <alignment vertical="center"/>
    </xf>
    <xf numFmtId="0" fontId="22" fillId="0" borderId="55" xfId="65" applyFont="1" applyBorder="1" applyAlignment="1" applyProtection="1">
      <alignment vertical="center"/>
    </xf>
    <xf numFmtId="0" fontId="15" fillId="0" borderId="55" xfId="64" applyFont="1" applyBorder="1" applyAlignment="1">
      <alignment horizontal="right" vertical="center"/>
    </xf>
    <xf numFmtId="0" fontId="15" fillId="0" borderId="55" xfId="64" applyFont="1" applyFill="1" applyBorder="1" applyAlignment="1">
      <alignment horizontal="right" vertical="center"/>
    </xf>
    <xf numFmtId="0" fontId="15" fillId="0" borderId="55" xfId="0" applyFont="1" applyFill="1" applyBorder="1" applyAlignment="1" applyProtection="1">
      <alignment horizontal="right" vertical="center"/>
    </xf>
    <xf numFmtId="0" fontId="15" fillId="0" borderId="43" xfId="0" applyFont="1" applyFill="1" applyBorder="1" applyAlignment="1" applyProtection="1">
      <alignment horizontal="right" vertical="center"/>
    </xf>
    <xf numFmtId="0" fontId="15" fillId="0" borderId="44" xfId="65" applyFont="1" applyBorder="1" applyAlignment="1" applyProtection="1">
      <alignment vertical="center"/>
    </xf>
    <xf numFmtId="0" fontId="22" fillId="0" borderId="43" xfId="65" applyFont="1" applyBorder="1" applyAlignment="1" applyProtection="1">
      <alignment horizontal="right" vertical="center"/>
    </xf>
    <xf numFmtId="0" fontId="22" fillId="0" borderId="44" xfId="23" applyFont="1" applyFill="1" applyBorder="1" applyAlignment="1">
      <alignment vertical="center"/>
    </xf>
    <xf numFmtId="0" fontId="18" fillId="0" borderId="44" xfId="0" applyFont="1" applyFill="1" applyBorder="1" applyAlignment="1" applyProtection="1">
      <alignment vertical="center"/>
      <protection locked="0"/>
    </xf>
    <xf numFmtId="0" fontId="155" fillId="0" borderId="44" xfId="0" applyFont="1" applyFill="1" applyBorder="1" applyAlignment="1">
      <alignment vertical="center"/>
    </xf>
    <xf numFmtId="0" fontId="15" fillId="0" borderId="55" xfId="65" applyFont="1" applyFill="1" applyBorder="1" applyAlignment="1" applyProtection="1">
      <alignment horizontal="right" vertical="center"/>
    </xf>
    <xf numFmtId="0" fontId="17" fillId="0" borderId="44" xfId="0" applyFont="1" applyFill="1" applyBorder="1" applyAlignment="1">
      <alignment vertical="center"/>
    </xf>
    <xf numFmtId="0" fontId="18" fillId="0" borderId="55" xfId="65" applyFont="1" applyFill="1" applyBorder="1" applyAlignment="1" applyProtection="1">
      <alignment horizontal="right" vertical="center"/>
    </xf>
    <xf numFmtId="0" fontId="0" fillId="0" borderId="44" xfId="0" applyFill="1" applyBorder="1" applyAlignment="1">
      <alignment vertical="center"/>
    </xf>
    <xf numFmtId="0" fontId="18" fillId="0" borderId="43" xfId="65" applyFont="1" applyFill="1" applyBorder="1" applyAlignment="1" applyProtection="1">
      <alignment horizontal="right" vertical="center"/>
    </xf>
    <xf numFmtId="0" fontId="22" fillId="0" borderId="44" xfId="65" applyFont="1" applyFill="1" applyBorder="1" applyAlignment="1" applyProtection="1">
      <alignment vertical="center"/>
    </xf>
    <xf numFmtId="0" fontId="15" fillId="0" borderId="55" xfId="65" applyFont="1" applyBorder="1" applyAlignment="1" applyProtection="1">
      <alignment horizontal="right" vertical="center"/>
    </xf>
    <xf numFmtId="0" fontId="22" fillId="0" borderId="66" xfId="65" applyFont="1" applyFill="1" applyBorder="1" applyAlignment="1" applyProtection="1">
      <alignment horizontal="right" vertical="center"/>
    </xf>
    <xf numFmtId="0" fontId="22" fillId="0" borderId="66" xfId="0" applyFont="1" applyFill="1" applyBorder="1" applyAlignment="1">
      <alignment vertical="center"/>
    </xf>
    <xf numFmtId="0" fontId="15" fillId="0" borderId="66" xfId="0" applyFont="1" applyFill="1" applyBorder="1" applyAlignment="1">
      <alignment vertical="center"/>
    </xf>
    <xf numFmtId="0" fontId="0" fillId="0" borderId="66" xfId="0" applyFill="1" applyBorder="1" applyAlignment="1">
      <alignment vertical="center"/>
    </xf>
    <xf numFmtId="0" fontId="14" fillId="0" borderId="66" xfId="0" applyFont="1" applyFill="1" applyBorder="1" applyAlignment="1" applyProtection="1">
      <alignment vertical="center"/>
    </xf>
    <xf numFmtId="0" fontId="22" fillId="0" borderId="67" xfId="65" applyFont="1" applyFill="1" applyBorder="1" applyAlignment="1" applyProtection="1">
      <alignment horizontal="right" vertical="center"/>
    </xf>
    <xf numFmtId="0" fontId="14" fillId="0" borderId="132" xfId="0" applyFont="1" applyFill="1" applyBorder="1" applyAlignment="1" applyProtection="1">
      <alignment vertical="center"/>
    </xf>
    <xf numFmtId="0" fontId="18" fillId="0" borderId="66" xfId="65" applyFont="1" applyFill="1" applyBorder="1" applyAlignment="1" applyProtection="1">
      <alignment vertical="center"/>
    </xf>
    <xf numFmtId="0" fontId="15" fillId="0" borderId="66" xfId="0" applyFont="1" applyFill="1" applyBorder="1" applyAlignment="1" applyProtection="1">
      <alignment horizontal="center" vertical="center"/>
    </xf>
    <xf numFmtId="0" fontId="15" fillId="0" borderId="66" xfId="0" applyFont="1" applyBorder="1" applyAlignment="1">
      <alignment vertical="center"/>
    </xf>
    <xf numFmtId="0" fontId="22" fillId="0" borderId="66" xfId="23" applyFont="1" applyFill="1" applyBorder="1" applyAlignment="1">
      <alignment vertical="center"/>
    </xf>
    <xf numFmtId="0" fontId="18" fillId="0" borderId="66" xfId="23" applyFont="1" applyFill="1" applyBorder="1" applyAlignment="1">
      <alignment vertical="center"/>
    </xf>
    <xf numFmtId="0" fontId="22" fillId="0" borderId="66" xfId="64" applyFont="1" applyFill="1" applyBorder="1" applyAlignment="1">
      <alignment vertical="center"/>
    </xf>
    <xf numFmtId="0" fontId="15" fillId="0" borderId="66" xfId="0" applyFont="1" applyFill="1" applyBorder="1" applyAlignment="1">
      <alignment horizontal="center" vertical="center"/>
    </xf>
    <xf numFmtId="0" fontId="157" fillId="0" borderId="66" xfId="0" applyFont="1" applyFill="1" applyBorder="1" applyAlignment="1">
      <alignment horizontal="center" vertical="center"/>
    </xf>
    <xf numFmtId="0" fontId="22" fillId="0" borderId="66" xfId="65" applyFont="1" applyBorder="1" applyAlignment="1" applyProtection="1">
      <alignment vertical="center"/>
    </xf>
    <xf numFmtId="0" fontId="13" fillId="0" borderId="66" xfId="0" applyFont="1" applyFill="1" applyBorder="1" applyAlignment="1" applyProtection="1">
      <alignment vertical="center"/>
    </xf>
    <xf numFmtId="0" fontId="22" fillId="0" borderId="132" xfId="65" applyFont="1" applyBorder="1" applyAlignment="1" applyProtection="1">
      <alignment vertical="center"/>
    </xf>
    <xf numFmtId="0" fontId="22" fillId="0" borderId="67" xfId="65" applyFont="1" applyBorder="1" applyAlignment="1" applyProtection="1">
      <alignment vertical="center"/>
    </xf>
    <xf numFmtId="0" fontId="18" fillId="0" borderId="55" xfId="0" applyFont="1" applyFill="1" applyBorder="1" applyAlignment="1" applyProtection="1">
      <alignment horizontal="center" vertical="top"/>
    </xf>
    <xf numFmtId="0" fontId="18" fillId="0" borderId="0" xfId="0" applyFont="1" applyFill="1" applyBorder="1" applyAlignment="1" applyProtection="1">
      <alignment horizontal="center" vertical="top"/>
    </xf>
    <xf numFmtId="0" fontId="18" fillId="0" borderId="44" xfId="0" applyFont="1" applyFill="1" applyBorder="1" applyAlignment="1" applyProtection="1">
      <alignment horizontal="center" vertical="top"/>
    </xf>
    <xf numFmtId="0" fontId="15" fillId="0" borderId="44" xfId="0" applyFont="1" applyFill="1" applyBorder="1" applyAlignment="1" applyProtection="1">
      <alignment horizontal="left" vertical="center"/>
    </xf>
    <xf numFmtId="0" fontId="13" fillId="0" borderId="44" xfId="0" applyFont="1" applyFill="1" applyBorder="1" applyAlignment="1" applyProtection="1"/>
    <xf numFmtId="0" fontId="18" fillId="0" borderId="66" xfId="0" applyFont="1" applyBorder="1" applyAlignment="1">
      <alignment vertical="center"/>
    </xf>
    <xf numFmtId="0" fontId="22" fillId="0" borderId="66" xfId="0" applyFont="1" applyBorder="1" applyAlignment="1">
      <alignment vertical="center"/>
    </xf>
    <xf numFmtId="0" fontId="11" fillId="0" borderId="66" xfId="0" applyFont="1" applyFill="1" applyBorder="1" applyAlignment="1" applyProtection="1">
      <alignment horizontal="center" vertical="center"/>
      <protection locked="0"/>
    </xf>
    <xf numFmtId="0" fontId="155" fillId="0" borderId="66" xfId="0" applyFont="1" applyFill="1" applyBorder="1" applyAlignment="1">
      <alignment vertical="center"/>
    </xf>
    <xf numFmtId="0" fontId="21" fillId="0" borderId="0" xfId="65" applyFont="1" applyFill="1" applyBorder="1" applyAlignment="1" applyProtection="1">
      <alignment vertical="center"/>
    </xf>
    <xf numFmtId="0" fontId="15" fillId="0" borderId="66" xfId="65" applyFont="1" applyBorder="1" applyAlignment="1" applyProtection="1">
      <alignment horizontal="right" vertical="center"/>
    </xf>
    <xf numFmtId="0" fontId="15" fillId="0" borderId="66" xfId="64" applyFont="1" applyBorder="1" applyAlignment="1">
      <alignment horizontal="right"/>
    </xf>
    <xf numFmtId="0" fontId="15" fillId="0" borderId="66" xfId="0" applyFont="1" applyBorder="1" applyAlignment="1"/>
    <xf numFmtId="0" fontId="18" fillId="0" borderId="66" xfId="23" applyFont="1" applyFill="1" applyBorder="1" applyAlignment="1">
      <alignment horizontal="left" vertical="center"/>
    </xf>
    <xf numFmtId="0" fontId="15" fillId="0" borderId="66" xfId="0" applyFont="1" applyFill="1" applyBorder="1" applyAlignment="1" applyProtection="1">
      <alignment horizontal="right" vertical="center"/>
    </xf>
    <xf numFmtId="0" fontId="15" fillId="0" borderId="66" xfId="64" applyFont="1" applyBorder="1"/>
    <xf numFmtId="0" fontId="15" fillId="0" borderId="66" xfId="23" applyFont="1" applyFill="1" applyBorder="1" applyAlignment="1">
      <alignment horizontal="left"/>
    </xf>
    <xf numFmtId="0" fontId="22" fillId="0" borderId="66" xfId="64" applyFont="1" applyFill="1" applyBorder="1"/>
    <xf numFmtId="0" fontId="22" fillId="0" borderId="66" xfId="23" applyFont="1" applyFill="1" applyBorder="1"/>
    <xf numFmtId="0" fontId="20" fillId="0" borderId="55" xfId="13" applyFont="1" applyFill="1" applyBorder="1" applyAlignment="1" applyProtection="1"/>
    <xf numFmtId="0" fontId="20" fillId="0" borderId="44" xfId="13" applyFont="1" applyFill="1" applyBorder="1" applyAlignment="1" applyProtection="1">
      <alignment wrapText="1"/>
    </xf>
    <xf numFmtId="0" fontId="20" fillId="0" borderId="55" xfId="13" applyFont="1" applyFill="1" applyBorder="1" applyAlignment="1" applyProtection="1">
      <alignment wrapText="1"/>
    </xf>
    <xf numFmtId="0" fontId="20" fillId="26" borderId="217" xfId="13" applyFont="1" applyFill="1" applyBorder="1" applyAlignment="1" applyProtection="1">
      <alignment wrapText="1"/>
    </xf>
    <xf numFmtId="0" fontId="0" fillId="0" borderId="55" xfId="13" applyFont="1" applyFill="1" applyBorder="1" applyProtection="1"/>
    <xf numFmtId="0" fontId="0" fillId="0" borderId="44" xfId="13" applyFont="1" applyFill="1" applyBorder="1" applyAlignment="1" applyProtection="1"/>
    <xf numFmtId="0" fontId="20" fillId="28" borderId="0" xfId="13" applyFont="1" applyFill="1" applyBorder="1" applyAlignment="1" applyProtection="1">
      <alignment vertical="center" wrapText="1"/>
    </xf>
    <xf numFmtId="0" fontId="20" fillId="26" borderId="219" xfId="13" applyFont="1" applyFill="1" applyBorder="1" applyAlignment="1" applyProtection="1">
      <alignment wrapText="1"/>
    </xf>
    <xf numFmtId="0" fontId="20" fillId="26" borderId="220" xfId="13" applyFont="1" applyFill="1" applyBorder="1" applyAlignment="1" applyProtection="1">
      <alignment vertical="center"/>
    </xf>
    <xf numFmtId="0" fontId="20" fillId="26" borderId="220" xfId="13" applyFont="1" applyFill="1" applyBorder="1" applyAlignment="1" applyProtection="1">
      <alignment wrapText="1"/>
    </xf>
    <xf numFmtId="0" fontId="20" fillId="26" borderId="221" xfId="13" applyFont="1" applyFill="1" applyBorder="1" applyAlignment="1" applyProtection="1">
      <alignment wrapText="1"/>
    </xf>
    <xf numFmtId="0" fontId="20" fillId="0" borderId="218" xfId="13" applyFont="1" applyFill="1" applyBorder="1" applyAlignment="1" applyProtection="1">
      <alignment wrapText="1"/>
    </xf>
    <xf numFmtId="0" fontId="20" fillId="0" borderId="222" xfId="13" applyFont="1" applyFill="1" applyBorder="1" applyAlignment="1" applyProtection="1"/>
    <xf numFmtId="0" fontId="20" fillId="0" borderId="222" xfId="13" applyFont="1" applyFill="1" applyBorder="1" applyAlignment="1" applyProtection="1">
      <alignment wrapText="1"/>
    </xf>
    <xf numFmtId="0" fontId="22" fillId="0" borderId="226" xfId="0" applyFont="1" applyFill="1" applyBorder="1" applyProtection="1"/>
    <xf numFmtId="0" fontId="22" fillId="0" borderId="227" xfId="0" applyFont="1" applyFill="1" applyBorder="1" applyProtection="1"/>
    <xf numFmtId="0" fontId="18" fillId="0" borderId="226" xfId="0" applyFont="1" applyFill="1" applyBorder="1" applyAlignment="1" applyProtection="1">
      <alignment horizontal="center"/>
    </xf>
    <xf numFmtId="0" fontId="18" fillId="0" borderId="227" xfId="0" applyFont="1" applyFill="1" applyBorder="1" applyAlignment="1" applyProtection="1">
      <alignment horizontal="center"/>
    </xf>
    <xf numFmtId="0" fontId="15" fillId="0" borderId="227" xfId="0" applyFont="1" applyFill="1" applyBorder="1" applyAlignment="1" applyProtection="1"/>
    <xf numFmtId="0" fontId="22" fillId="0" borderId="226" xfId="0" applyFont="1" applyBorder="1" applyProtection="1"/>
    <xf numFmtId="0" fontId="22" fillId="0" borderId="0" xfId="0" applyFont="1" applyBorder="1" applyProtection="1"/>
    <xf numFmtId="0" fontId="22" fillId="0" borderId="0" xfId="0" applyFont="1" applyBorder="1" applyAlignment="1" applyProtection="1">
      <alignment horizontal="right"/>
    </xf>
    <xf numFmtId="0" fontId="22" fillId="0" borderId="0" xfId="0" applyFont="1" applyBorder="1" applyAlignment="1" applyProtection="1"/>
    <xf numFmtId="0" fontId="22" fillId="0" borderId="227" xfId="0" applyFont="1" applyBorder="1" applyProtection="1"/>
    <xf numFmtId="0" fontId="22" fillId="0" borderId="223" xfId="0" applyFont="1" applyBorder="1" applyProtection="1"/>
    <xf numFmtId="0" fontId="22" fillId="0" borderId="224" xfId="0" applyFont="1" applyBorder="1" applyProtection="1"/>
    <xf numFmtId="0" fontId="22" fillId="0" borderId="224" xfId="0" applyFont="1" applyBorder="1" applyAlignment="1" applyProtection="1">
      <alignment horizontal="right"/>
    </xf>
    <xf numFmtId="0" fontId="22" fillId="0" borderId="224" xfId="0" applyFont="1" applyBorder="1" applyAlignment="1" applyProtection="1"/>
    <xf numFmtId="0" fontId="22" fillId="0" borderId="225" xfId="0" applyFont="1" applyBorder="1" applyProtection="1"/>
    <xf numFmtId="0" fontId="15" fillId="26" borderId="0" xfId="62" applyFont="1" applyFill="1" applyBorder="1" applyAlignment="1">
      <alignment horizontal="left" vertical="top"/>
    </xf>
    <xf numFmtId="0" fontId="22" fillId="26" borderId="0" xfId="62" applyFont="1" applyFill="1" applyBorder="1" applyAlignment="1">
      <alignment vertical="top"/>
    </xf>
    <xf numFmtId="0" fontId="15" fillId="26" borderId="0" xfId="62" applyFont="1" applyFill="1" applyBorder="1" applyAlignment="1">
      <alignment vertical="top"/>
    </xf>
    <xf numFmtId="0" fontId="18" fillId="26" borderId="0" xfId="62" applyFont="1" applyFill="1" applyBorder="1" applyAlignment="1">
      <alignment horizontal="left" vertical="top"/>
    </xf>
    <xf numFmtId="0" fontId="22" fillId="26" borderId="0" xfId="62" applyFont="1" applyFill="1" applyBorder="1" applyAlignment="1">
      <alignment horizontal="left" vertical="top"/>
    </xf>
    <xf numFmtId="0" fontId="15" fillId="26" borderId="0" xfId="62" applyFont="1" applyFill="1" applyBorder="1" applyAlignment="1"/>
    <xf numFmtId="0" fontId="15" fillId="26" borderId="0" xfId="62" applyFont="1" applyFill="1" applyBorder="1" applyAlignment="1">
      <alignment vertical="center"/>
    </xf>
    <xf numFmtId="0" fontId="18" fillId="26" borderId="0" xfId="62" applyFont="1" applyFill="1" applyBorder="1" applyAlignment="1"/>
    <xf numFmtId="0" fontId="18" fillId="26" borderId="0" xfId="62" applyFont="1" applyFill="1" applyBorder="1" applyAlignment="1">
      <alignment vertical="top"/>
    </xf>
    <xf numFmtId="0" fontId="20" fillId="29" borderId="117" xfId="0" applyFont="1" applyFill="1" applyBorder="1" applyAlignment="1" applyProtection="1">
      <alignment vertical="center"/>
    </xf>
    <xf numFmtId="0" fontId="20" fillId="29" borderId="118" xfId="0" applyFont="1" applyFill="1" applyBorder="1" applyAlignment="1" applyProtection="1">
      <alignment vertical="center"/>
    </xf>
    <xf numFmtId="0" fontId="26" fillId="29" borderId="120" xfId="0" applyFont="1" applyFill="1" applyBorder="1" applyAlignment="1" applyProtection="1">
      <alignment vertical="center"/>
    </xf>
    <xf numFmtId="0" fontId="26" fillId="29" borderId="121" xfId="0" applyFont="1" applyFill="1" applyBorder="1" applyAlignment="1" applyProtection="1">
      <alignment vertical="center"/>
    </xf>
    <xf numFmtId="0" fontId="22" fillId="26" borderId="0" xfId="62" applyFont="1" applyFill="1" applyBorder="1"/>
    <xf numFmtId="0" fontId="22" fillId="26" borderId="0" xfId="62" applyFont="1" applyFill="1" applyBorder="1" applyAlignment="1">
      <alignment horizontal="center" vertical="top"/>
    </xf>
    <xf numFmtId="0" fontId="15" fillId="26" borderId="0" xfId="0" applyFont="1" applyFill="1" applyBorder="1" applyAlignment="1">
      <alignment horizontal="left"/>
    </xf>
    <xf numFmtId="0" fontId="22" fillId="26" borderId="0" xfId="0" applyFont="1" applyFill="1" applyBorder="1" applyAlignment="1"/>
    <xf numFmtId="0" fontId="22" fillId="26" borderId="0" xfId="62" applyFont="1" applyFill="1" applyBorder="1" applyAlignment="1">
      <alignment horizontal="center" vertical="center"/>
    </xf>
    <xf numFmtId="0" fontId="22" fillId="26" borderId="0" xfId="62" applyFont="1" applyFill="1" applyBorder="1" applyAlignment="1">
      <alignment horizontal="center"/>
    </xf>
    <xf numFmtId="0" fontId="18" fillId="26" borderId="0" xfId="0" applyFont="1" applyFill="1" applyBorder="1" applyAlignment="1"/>
    <xf numFmtId="0" fontId="18" fillId="26" borderId="0" xfId="62" applyFont="1" applyFill="1" applyBorder="1" applyAlignment="1">
      <alignment horizontal="center" vertical="center"/>
    </xf>
    <xf numFmtId="0" fontId="145" fillId="26" borderId="0" xfId="0" applyFont="1" applyFill="1" applyBorder="1"/>
    <xf numFmtId="0" fontId="18" fillId="26" borderId="0" xfId="62" applyFont="1" applyFill="1" applyBorder="1" applyAlignment="1">
      <alignment horizontal="left" vertical="center"/>
    </xf>
    <xf numFmtId="0" fontId="18" fillId="26" borderId="0" xfId="62" applyFont="1" applyFill="1" applyBorder="1" applyAlignment="1">
      <alignment horizontal="right" vertical="center"/>
    </xf>
    <xf numFmtId="0" fontId="18" fillId="26" borderId="0" xfId="62" applyFont="1" applyFill="1" applyBorder="1" applyAlignment="1">
      <alignment horizontal="center" vertical="top"/>
    </xf>
    <xf numFmtId="0" fontId="18" fillId="26" borderId="0" xfId="62" applyFont="1" applyFill="1" applyBorder="1" applyAlignment="1">
      <alignment horizontal="right" vertical="top"/>
    </xf>
    <xf numFmtId="0" fontId="22" fillId="0" borderId="0" xfId="62" applyFont="1" applyBorder="1" applyAlignment="1">
      <alignment horizontal="center" vertical="top"/>
    </xf>
    <xf numFmtId="0" fontId="22" fillId="26" borderId="228" xfId="62" applyFont="1" applyFill="1" applyBorder="1" applyAlignment="1">
      <alignment horizontal="left" indent="1"/>
    </xf>
    <xf numFmtId="0" fontId="22" fillId="26" borderId="229" xfId="62" applyFont="1" applyFill="1" applyBorder="1"/>
    <xf numFmtId="0" fontId="15" fillId="26" borderId="229" xfId="0" applyFont="1" applyFill="1" applyBorder="1" applyAlignment="1"/>
    <xf numFmtId="0" fontId="15" fillId="26" borderId="230" xfId="0" applyFont="1" applyFill="1" applyBorder="1" applyAlignment="1"/>
    <xf numFmtId="0" fontId="22" fillId="26" borderId="205" xfId="62" applyFont="1" applyFill="1" applyBorder="1" applyAlignment="1">
      <alignment horizontal="left" indent="1"/>
    </xf>
    <xf numFmtId="0" fontId="22" fillId="26" borderId="231" xfId="62" applyFont="1" applyFill="1" applyBorder="1" applyAlignment="1">
      <alignment horizontal="center" vertical="top"/>
    </xf>
    <xf numFmtId="0" fontId="15" fillId="26" borderId="205" xfId="0" applyFont="1" applyFill="1" applyBorder="1" applyAlignment="1">
      <alignment horizontal="left" indent="1"/>
    </xf>
    <xf numFmtId="0" fontId="18" fillId="26" borderId="231" xfId="0" applyFont="1" applyFill="1" applyBorder="1" applyAlignment="1">
      <alignment vertical="top"/>
    </xf>
    <xf numFmtId="0" fontId="22" fillId="26" borderId="205" xfId="0" applyFont="1" applyFill="1" applyBorder="1" applyAlignment="1">
      <alignment horizontal="left" indent="1"/>
    </xf>
    <xf numFmtId="0" fontId="22" fillId="26" borderId="231" xfId="62" applyFont="1" applyFill="1" applyBorder="1" applyAlignment="1">
      <alignment horizontal="center" vertical="center"/>
    </xf>
    <xf numFmtId="0" fontId="22" fillId="26" borderId="231" xfId="62" applyFont="1" applyFill="1" applyBorder="1" applyAlignment="1">
      <alignment horizontal="center"/>
    </xf>
    <xf numFmtId="0" fontId="18" fillId="26" borderId="205" xfId="0" applyFont="1" applyFill="1" applyBorder="1" applyAlignment="1">
      <alignment horizontal="left" indent="1"/>
    </xf>
    <xf numFmtId="0" fontId="145" fillId="26" borderId="205" xfId="0" applyFont="1" applyFill="1" applyBorder="1" applyAlignment="1">
      <alignment horizontal="left" indent="1"/>
    </xf>
    <xf numFmtId="0" fontId="18" fillId="26" borderId="205" xfId="62" applyFont="1" applyFill="1" applyBorder="1" applyAlignment="1">
      <alignment horizontal="left" vertical="top" indent="1"/>
    </xf>
    <xf numFmtId="0" fontId="22" fillId="26" borderId="232" xfId="62" applyFont="1" applyFill="1" applyBorder="1" applyAlignment="1">
      <alignment horizontal="left" vertical="center" indent="1"/>
    </xf>
    <xf numFmtId="0" fontId="22" fillId="26" borderId="233" xfId="62" applyFont="1" applyFill="1" applyBorder="1" applyAlignment="1">
      <alignment horizontal="center" vertical="center"/>
    </xf>
    <xf numFmtId="0" fontId="22" fillId="26" borderId="233" xfId="62" applyFont="1" applyFill="1" applyBorder="1" applyAlignment="1">
      <alignment horizontal="right" vertical="center"/>
    </xf>
    <xf numFmtId="0" fontId="22" fillId="26" borderId="234" xfId="62" applyFont="1" applyFill="1" applyBorder="1" applyAlignment="1">
      <alignment horizontal="center" vertical="center"/>
    </xf>
    <xf numFmtId="0" fontId="15" fillId="26" borderId="228" xfId="0" applyFont="1" applyFill="1" applyBorder="1" applyAlignment="1">
      <alignment horizontal="left"/>
    </xf>
    <xf numFmtId="0" fontId="18" fillId="26" borderId="232" xfId="0" applyFont="1" applyFill="1" applyBorder="1" applyAlignment="1">
      <alignment horizontal="left" vertical="top"/>
    </xf>
    <xf numFmtId="0" fontId="18" fillId="26" borderId="233" xfId="0" applyFont="1" applyFill="1" applyBorder="1" applyAlignment="1"/>
    <xf numFmtId="0" fontId="18" fillId="26" borderId="234" xfId="0" applyFont="1" applyFill="1" applyBorder="1" applyAlignment="1"/>
    <xf numFmtId="0" fontId="15" fillId="26" borderId="228" xfId="62" applyFont="1" applyFill="1" applyBorder="1" applyAlignment="1"/>
    <xf numFmtId="0" fontId="15" fillId="26" borderId="229" xfId="62" applyFont="1" applyFill="1" applyBorder="1" applyAlignment="1"/>
    <xf numFmtId="0" fontId="15" fillId="26" borderId="230" xfId="62" applyFont="1" applyFill="1" applyBorder="1" applyAlignment="1"/>
    <xf numFmtId="0" fontId="15" fillId="26" borderId="205" xfId="62" applyFont="1" applyFill="1" applyBorder="1" applyAlignment="1">
      <alignment horizontal="left" indent="1"/>
    </xf>
    <xf numFmtId="0" fontId="15" fillId="26" borderId="231" xfId="62" applyFont="1" applyFill="1" applyBorder="1" applyAlignment="1"/>
    <xf numFmtId="0" fontId="15" fillId="26" borderId="205" xfId="62" applyFont="1" applyFill="1" applyBorder="1" applyAlignment="1"/>
    <xf numFmtId="0" fontId="22" fillId="26" borderId="205" xfId="62" applyFont="1" applyFill="1" applyBorder="1"/>
    <xf numFmtId="0" fontId="15" fillId="26" borderId="205" xfId="62" applyFont="1" applyFill="1" applyBorder="1" applyAlignment="1">
      <alignment horizontal="left" vertical="top" indent="1"/>
    </xf>
    <xf numFmtId="0" fontId="18" fillId="26" borderId="205" xfId="62" applyFont="1" applyFill="1" applyBorder="1" applyAlignment="1">
      <alignment vertical="top"/>
    </xf>
    <xf numFmtId="0" fontId="18" fillId="26" borderId="205" xfId="62" applyFont="1" applyFill="1" applyBorder="1" applyAlignment="1">
      <alignment horizontal="left" indent="1"/>
    </xf>
    <xf numFmtId="0" fontId="15" fillId="26" borderId="232" xfId="62" applyFont="1" applyFill="1" applyBorder="1" applyAlignment="1"/>
    <xf numFmtId="0" fontId="15" fillId="26" borderId="233" xfId="62" applyFont="1" applyFill="1" applyBorder="1" applyAlignment="1"/>
    <xf numFmtId="0" fontId="15" fillId="26" borderId="234" xfId="62" applyFont="1" applyFill="1" applyBorder="1" applyAlignment="1"/>
    <xf numFmtId="0" fontId="15" fillId="26" borderId="205" xfId="0" applyFont="1" applyFill="1" applyBorder="1" applyAlignment="1">
      <alignment horizontal="left"/>
    </xf>
    <xf numFmtId="0" fontId="15" fillId="26" borderId="231" xfId="0" applyFont="1" applyFill="1" applyBorder="1" applyAlignment="1"/>
    <xf numFmtId="0" fontId="18" fillId="26" borderId="205" xfId="0" applyFont="1" applyFill="1" applyBorder="1" applyAlignment="1">
      <alignment horizontal="left"/>
    </xf>
    <xf numFmtId="0" fontId="22" fillId="26" borderId="228" xfId="62" applyFont="1" applyFill="1" applyBorder="1" applyAlignment="1">
      <alignment vertical="top"/>
    </xf>
    <xf numFmtId="0" fontId="15" fillId="26" borderId="229" xfId="62" applyFont="1" applyFill="1" applyBorder="1" applyAlignment="1">
      <alignment horizontal="left"/>
    </xf>
    <xf numFmtId="0" fontId="22" fillId="26" borderId="229" xfId="62" applyFont="1" applyFill="1" applyBorder="1" applyAlignment="1"/>
    <xf numFmtId="0" fontId="22" fillId="26" borderId="229" xfId="62" applyFont="1" applyFill="1" applyBorder="1" applyAlignment="1">
      <alignment vertical="top"/>
    </xf>
    <xf numFmtId="0" fontId="22" fillId="26" borderId="230" xfId="62" applyFont="1" applyFill="1" applyBorder="1" applyAlignment="1">
      <alignment vertical="top"/>
    </xf>
    <xf numFmtId="0" fontId="22" fillId="26" borderId="205" xfId="62" applyFont="1" applyFill="1" applyBorder="1" applyAlignment="1">
      <alignment vertical="top"/>
    </xf>
    <xf numFmtId="0" fontId="22" fillId="26" borderId="231" xfId="62" applyFont="1" applyFill="1" applyBorder="1" applyAlignment="1">
      <alignment vertical="top"/>
    </xf>
    <xf numFmtId="0" fontId="22" fillId="26" borderId="232" xfId="62" applyFont="1" applyFill="1" applyBorder="1" applyAlignment="1">
      <alignment vertical="top"/>
    </xf>
    <xf numFmtId="0" fontId="22" fillId="26" borderId="233" xfId="62" applyFont="1" applyFill="1" applyBorder="1" applyAlignment="1">
      <alignment horizontal="left" vertical="top"/>
    </xf>
    <xf numFmtId="0" fontId="22" fillId="26" borderId="233" xfId="62" applyFont="1" applyFill="1" applyBorder="1" applyAlignment="1">
      <alignment vertical="top"/>
    </xf>
    <xf numFmtId="0" fontId="22" fillId="26" borderId="234" xfId="62" applyFont="1" applyFill="1" applyBorder="1" applyAlignment="1">
      <alignment vertical="top"/>
    </xf>
    <xf numFmtId="0" fontId="15" fillId="26" borderId="228" xfId="65" applyFont="1" applyFill="1" applyBorder="1" applyAlignment="1" applyProtection="1">
      <alignment vertical="center"/>
    </xf>
    <xf numFmtId="0" fontId="15" fillId="26" borderId="229" xfId="65" applyFont="1" applyFill="1" applyBorder="1" applyAlignment="1" applyProtection="1">
      <alignment vertical="center"/>
    </xf>
    <xf numFmtId="0" fontId="22" fillId="26" borderId="232" xfId="65" applyFont="1" applyFill="1" applyBorder="1" applyAlignment="1" applyProtection="1">
      <alignment vertical="center"/>
    </xf>
    <xf numFmtId="0" fontId="18" fillId="26" borderId="233" xfId="65" applyFont="1" applyFill="1" applyBorder="1" applyAlignment="1" applyProtection="1">
      <alignment vertical="center"/>
    </xf>
    <xf numFmtId="0" fontId="22" fillId="26" borderId="233" xfId="65" applyFont="1" applyFill="1" applyBorder="1" applyAlignment="1" applyProtection="1">
      <alignment vertical="center"/>
    </xf>
    <xf numFmtId="0" fontId="22" fillId="26" borderId="234" xfId="65" applyFont="1" applyFill="1" applyBorder="1" applyAlignment="1" applyProtection="1">
      <alignment vertical="center"/>
    </xf>
    <xf numFmtId="0" fontId="22" fillId="26" borderId="230" xfId="65" applyFont="1" applyFill="1" applyBorder="1" applyAlignment="1" applyProtection="1">
      <alignment vertical="center"/>
    </xf>
    <xf numFmtId="0" fontId="63" fillId="0" borderId="111" xfId="0" applyFont="1" applyBorder="1" applyAlignment="1">
      <alignment horizontal="left"/>
    </xf>
    <xf numFmtId="0" fontId="63" fillId="0" borderId="111" xfId="0" applyFont="1" applyBorder="1"/>
    <xf numFmtId="0" fontId="0" fillId="0" borderId="0" xfId="0"/>
    <xf numFmtId="167" fontId="53" fillId="3" borderId="0" xfId="0" applyNumberFormat="1" applyFont="1" applyFill="1" applyAlignment="1">
      <alignment horizontal="left" vertical="center"/>
    </xf>
    <xf numFmtId="0" fontId="13" fillId="0" borderId="0" xfId="24" applyFont="1" applyAlignment="1">
      <alignment horizontal="center"/>
    </xf>
    <xf numFmtId="0" fontId="14" fillId="0" borderId="0" xfId="24" applyFont="1" applyAlignment="1">
      <alignment horizontal="center" vertical="center" wrapText="1"/>
    </xf>
    <xf numFmtId="0" fontId="26" fillId="0" borderId="55" xfId="24" applyFont="1" applyBorder="1" applyAlignment="1">
      <alignment horizontal="center" vertical="top" wrapText="1"/>
    </xf>
    <xf numFmtId="0" fontId="26" fillId="0" borderId="0" xfId="24" applyFont="1" applyAlignment="1">
      <alignment horizontal="center" vertical="top" wrapText="1"/>
    </xf>
    <xf numFmtId="0" fontId="14" fillId="26" borderId="0" xfId="24" applyFont="1" applyFill="1" applyBorder="1" applyAlignment="1">
      <alignment horizontal="center" vertical="center" wrapText="1"/>
    </xf>
    <xf numFmtId="0" fontId="14" fillId="26" borderId="111" xfId="24" applyFont="1" applyFill="1" applyBorder="1" applyAlignment="1">
      <alignment horizontal="center" vertical="center" wrapText="1"/>
    </xf>
    <xf numFmtId="0" fontId="14" fillId="0" borderId="0" xfId="24" applyFont="1" applyAlignment="1">
      <alignment vertical="center" wrapText="1"/>
    </xf>
    <xf numFmtId="0" fontId="33" fillId="0" borderId="0" xfId="24" applyFont="1" applyAlignment="1">
      <alignment vertical="center" wrapText="1"/>
    </xf>
    <xf numFmtId="0" fontId="16" fillId="0" borderId="0" xfId="24" applyFont="1" applyAlignment="1">
      <alignment horizontal="center" vertical="center" wrapText="1"/>
    </xf>
    <xf numFmtId="0" fontId="22" fillId="0" borderId="0" xfId="0" applyFont="1" applyAlignment="1">
      <alignment horizontal="center"/>
    </xf>
    <xf numFmtId="0" fontId="15" fillId="0" borderId="0" xfId="0" applyFont="1" applyAlignment="1">
      <alignment horizontal="center" vertical="center"/>
    </xf>
    <xf numFmtId="0" fontId="25" fillId="0" borderId="0" xfId="0" applyFont="1" applyAlignment="1">
      <alignment horizontal="center" vertical="center"/>
    </xf>
    <xf numFmtId="0" fontId="22" fillId="0" borderId="0" xfId="0" applyFont="1" applyAlignment="1">
      <alignment horizontal="center" vertical="center"/>
    </xf>
    <xf numFmtId="0" fontId="54" fillId="26" borderId="55" xfId="0" applyFont="1" applyFill="1" applyBorder="1" applyAlignment="1">
      <alignment horizontal="center" wrapText="1"/>
    </xf>
    <xf numFmtId="0" fontId="54" fillId="26" borderId="0" xfId="0" applyFont="1" applyFill="1" applyBorder="1" applyAlignment="1">
      <alignment horizontal="center" wrapText="1"/>
    </xf>
    <xf numFmtId="0" fontId="54" fillId="26" borderId="44" xfId="0" applyFont="1" applyFill="1" applyBorder="1" applyAlignment="1">
      <alignment horizontal="center" wrapText="1"/>
    </xf>
    <xf numFmtId="0" fontId="53" fillId="0" borderId="0" xfId="0" applyFont="1" applyBorder="1" applyAlignment="1">
      <alignment horizontal="center"/>
    </xf>
    <xf numFmtId="0" fontId="64" fillId="0" borderId="0" xfId="0" applyFont="1" applyBorder="1" applyAlignment="1">
      <alignment horizontal="right" vertical="top"/>
    </xf>
    <xf numFmtId="0" fontId="53" fillId="0" borderId="0" xfId="0" applyFont="1" applyBorder="1" applyAlignment="1">
      <alignment horizontal="center" vertical="center"/>
    </xf>
    <xf numFmtId="0" fontId="53" fillId="0" borderId="0" xfId="0" applyFont="1" applyBorder="1" applyAlignment="1">
      <alignment horizontal="left"/>
    </xf>
    <xf numFmtId="0" fontId="53" fillId="0" borderId="0" xfId="0" applyFont="1" applyBorder="1" applyAlignment="1">
      <alignment horizontal="left" vertical="center"/>
    </xf>
    <xf numFmtId="0" fontId="21" fillId="0" borderId="0" xfId="0" applyFont="1" applyBorder="1" applyAlignment="1">
      <alignment horizontal="center"/>
    </xf>
    <xf numFmtId="0" fontId="53" fillId="26" borderId="0" xfId="0" quotePrefix="1" applyFont="1" applyFill="1" applyBorder="1" applyAlignment="1" applyProtection="1">
      <alignment horizontal="right" vertical="center"/>
      <protection locked="0"/>
    </xf>
    <xf numFmtId="0" fontId="53" fillId="26" borderId="0" xfId="0" applyFont="1" applyFill="1" applyBorder="1" applyAlignment="1">
      <alignment horizontal="center"/>
    </xf>
    <xf numFmtId="0" fontId="54" fillId="0" borderId="0" xfId="0" applyFont="1" applyBorder="1" applyAlignment="1">
      <alignment horizontal="center" vertical="center"/>
    </xf>
    <xf numFmtId="0" fontId="53" fillId="0" borderId="0" xfId="0" applyFont="1" applyBorder="1" applyAlignment="1" applyProtection="1">
      <alignment horizontal="left" vertical="center"/>
      <protection locked="0"/>
    </xf>
    <xf numFmtId="0" fontId="96" fillId="0" borderId="0" xfId="0" applyFont="1" applyBorder="1" applyAlignment="1">
      <alignment horizontal="center" vertical="center"/>
    </xf>
    <xf numFmtId="0" fontId="53" fillId="26" borderId="0" xfId="0" applyFont="1" applyFill="1" applyBorder="1" applyAlignment="1">
      <alignment horizontal="center" vertical="center"/>
    </xf>
    <xf numFmtId="0" fontId="20" fillId="0" borderId="0" xfId="0" applyFont="1" applyBorder="1" applyAlignment="1" applyProtection="1">
      <alignment horizontal="center" vertical="center"/>
      <protection locked="0"/>
    </xf>
    <xf numFmtId="0" fontId="63" fillId="0" borderId="0" xfId="0" applyFont="1" applyBorder="1" applyAlignment="1">
      <alignment horizontal="center" vertical="center"/>
    </xf>
    <xf numFmtId="0" fontId="53" fillId="0" borderId="0" xfId="0" quotePrefix="1" applyFont="1" applyBorder="1" applyAlignment="1">
      <alignment horizontal="right" vertical="center"/>
    </xf>
    <xf numFmtId="0" fontId="53" fillId="0" borderId="0" xfId="0" applyFont="1" applyBorder="1" applyAlignment="1">
      <alignment horizontal="center" vertical="center" wrapText="1"/>
    </xf>
    <xf numFmtId="0" fontId="54" fillId="0" borderId="0" xfId="0" applyFont="1" applyAlignment="1">
      <alignment horizontal="center" vertical="top"/>
    </xf>
    <xf numFmtId="0" fontId="53" fillId="0" borderId="0" xfId="0" applyFont="1" applyAlignment="1">
      <alignment horizontal="center" vertical="center"/>
    </xf>
    <xf numFmtId="0" fontId="53" fillId="0" borderId="0" xfId="0" applyFont="1" applyAlignment="1">
      <alignment horizontal="left" vertical="center"/>
    </xf>
    <xf numFmtId="0" fontId="0" fillId="0" borderId="0" xfId="0" applyAlignment="1">
      <alignment horizontal="left"/>
    </xf>
    <xf numFmtId="0" fontId="53" fillId="0" borderId="0" xfId="0" applyFont="1" applyAlignment="1">
      <alignment horizontal="center" vertical="center" wrapText="1"/>
    </xf>
    <xf numFmtId="0" fontId="72" fillId="0" borderId="0" xfId="0" applyFont="1" applyAlignment="1">
      <alignment horizontal="center"/>
    </xf>
    <xf numFmtId="0" fontId="74" fillId="0" borderId="0" xfId="0" applyFont="1" applyAlignment="1">
      <alignment horizontal="center" vertical="top"/>
    </xf>
    <xf numFmtId="0" fontId="73" fillId="0" borderId="0" xfId="0" applyFont="1" applyAlignment="1">
      <alignment horizontal="center"/>
    </xf>
    <xf numFmtId="0" fontId="53" fillId="0" borderId="0" xfId="0" quotePrefix="1" applyFont="1" applyAlignment="1">
      <alignment horizontal="right"/>
    </xf>
    <xf numFmtId="0" fontId="18" fillId="0" borderId="0" xfId="0" applyFont="1" applyAlignment="1">
      <alignment horizontal="center" vertical="top"/>
    </xf>
    <xf numFmtId="0" fontId="53" fillId="0" borderId="0" xfId="0" applyFont="1" applyAlignment="1">
      <alignment horizontal="left"/>
    </xf>
    <xf numFmtId="0" fontId="20" fillId="0" borderId="0" xfId="0" applyFont="1" applyAlignment="1">
      <alignment horizontal="center" vertical="center"/>
    </xf>
    <xf numFmtId="0" fontId="17" fillId="0" borderId="0" xfId="0" applyFont="1" applyAlignment="1">
      <alignment horizontal="center" vertical="center"/>
    </xf>
    <xf numFmtId="0" fontId="14" fillId="3" borderId="0" xfId="0" applyFont="1" applyFill="1" applyAlignment="1">
      <alignment horizontal="center"/>
    </xf>
    <xf numFmtId="0" fontId="18" fillId="28" borderId="0" xfId="0" applyFont="1" applyFill="1" applyAlignment="1">
      <alignment horizontal="left" vertical="top" wrapText="1"/>
    </xf>
    <xf numFmtId="0" fontId="15" fillId="28" borderId="0" xfId="13" applyFont="1" applyFill="1" applyAlignment="1">
      <alignment horizontal="left" vertical="center"/>
    </xf>
    <xf numFmtId="3" fontId="11" fillId="24" borderId="0" xfId="13" applyNumberFormat="1" applyFont="1" applyFill="1" applyAlignment="1">
      <alignment horizontal="center" vertical="center"/>
    </xf>
    <xf numFmtId="3" fontId="17" fillId="22" borderId="0" xfId="13" applyNumberFormat="1" applyFont="1" applyFill="1" applyAlignment="1">
      <alignment horizontal="center" vertical="center"/>
    </xf>
    <xf numFmtId="0" fontId="15" fillId="28" borderId="0" xfId="13" applyFont="1" applyFill="1" applyAlignment="1">
      <alignment horizontal="left"/>
    </xf>
    <xf numFmtId="0" fontId="18" fillId="28" borderId="0" xfId="13" applyFont="1" applyFill="1" applyAlignment="1">
      <alignment horizontal="left" vertical="center"/>
    </xf>
    <xf numFmtId="0" fontId="18" fillId="28" borderId="0" xfId="13" applyFont="1" applyFill="1" applyAlignment="1">
      <alignment horizontal="left" vertical="top" wrapText="1"/>
    </xf>
    <xf numFmtId="0" fontId="15" fillId="3" borderId="0" xfId="13" applyFont="1" applyFill="1" applyAlignment="1">
      <alignment horizontal="center" wrapText="1"/>
    </xf>
    <xf numFmtId="0" fontId="18" fillId="3" borderId="3" xfId="13" applyFont="1" applyFill="1" applyBorder="1" applyAlignment="1">
      <alignment horizontal="center" wrapText="1"/>
    </xf>
    <xf numFmtId="0" fontId="18" fillId="3" borderId="0" xfId="13" applyFont="1" applyFill="1" applyAlignment="1">
      <alignment horizontal="center" wrapText="1"/>
    </xf>
    <xf numFmtId="0" fontId="18" fillId="3" borderId="0" xfId="13" applyFont="1" applyFill="1" applyAlignment="1">
      <alignment horizontal="center" vertical="top"/>
    </xf>
    <xf numFmtId="0" fontId="18" fillId="3" borderId="0" xfId="13" applyFont="1" applyFill="1" applyAlignment="1">
      <alignment horizontal="center" vertical="top" wrapText="1"/>
    </xf>
    <xf numFmtId="0" fontId="15" fillId="3" borderId="0" xfId="13" applyFont="1" applyFill="1" applyAlignment="1">
      <alignment horizontal="center"/>
    </xf>
    <xf numFmtId="0" fontId="53" fillId="0" borderId="0" xfId="0" quotePrefix="1" applyFont="1" applyAlignment="1">
      <alignment horizontal="center" vertical="center"/>
    </xf>
    <xf numFmtId="0" fontId="54" fillId="0" borderId="0" xfId="0" applyFont="1" applyAlignment="1">
      <alignment horizontal="center" vertical="center"/>
    </xf>
    <xf numFmtId="164" fontId="63" fillId="0" borderId="0" xfId="0" applyNumberFormat="1" applyFont="1" applyAlignment="1" applyProtection="1">
      <alignment horizontal="justify" vertical="center" wrapText="1"/>
      <protection locked="0"/>
    </xf>
    <xf numFmtId="0" fontId="53" fillId="0" borderId="0" xfId="0" applyFont="1" applyAlignment="1">
      <alignment horizontal="center"/>
    </xf>
    <xf numFmtId="0" fontId="54" fillId="0" borderId="0" xfId="0" applyFont="1" applyAlignment="1">
      <alignment horizontal="center"/>
    </xf>
    <xf numFmtId="0" fontId="54" fillId="0" borderId="0" xfId="0" applyFont="1" applyAlignment="1">
      <alignment horizontal="left" wrapText="1"/>
    </xf>
    <xf numFmtId="0" fontId="53" fillId="0" borderId="0" xfId="0" applyFont="1" applyAlignment="1">
      <alignment horizontal="left" wrapText="1"/>
    </xf>
    <xf numFmtId="164" fontId="63" fillId="0" borderId="0" xfId="0" applyNumberFormat="1" applyFont="1" applyBorder="1" applyAlignment="1" applyProtection="1">
      <alignment horizontal="justify" vertical="center" wrapText="1"/>
      <protection locked="0"/>
    </xf>
    <xf numFmtId="164" fontId="53" fillId="21" borderId="0" xfId="13" applyNumberFormat="1" applyFont="1" applyFill="1" applyBorder="1" applyAlignment="1">
      <alignment horizontal="left" vertical="center"/>
    </xf>
    <xf numFmtId="0" fontId="53" fillId="21" borderId="0" xfId="13" quotePrefix="1" applyFont="1" applyFill="1" applyBorder="1" applyAlignment="1">
      <alignment horizontal="left" vertical="center"/>
    </xf>
    <xf numFmtId="0" fontId="53" fillId="3" borderId="0" xfId="0" applyFont="1" applyFill="1" applyAlignment="1">
      <alignment horizontal="center" wrapText="1"/>
    </xf>
    <xf numFmtId="0" fontId="53" fillId="3" borderId="0" xfId="0" quotePrefix="1" applyFont="1" applyFill="1" applyBorder="1" applyAlignment="1">
      <alignment horizontal="center" vertical="center"/>
    </xf>
    <xf numFmtId="0" fontId="53" fillId="3" borderId="0" xfId="0" applyFont="1" applyFill="1" applyBorder="1" applyAlignment="1">
      <alignment horizontal="center" vertical="center"/>
    </xf>
    <xf numFmtId="3" fontId="53" fillId="3" borderId="0" xfId="0" quotePrefix="1" applyNumberFormat="1" applyFont="1" applyFill="1" applyBorder="1" applyAlignment="1" applyProtection="1">
      <alignment horizontal="right"/>
      <protection locked="0"/>
    </xf>
    <xf numFmtId="0" fontId="21" fillId="0" borderId="0" xfId="0" applyFont="1" applyAlignment="1">
      <alignment horizontal="center" vertical="center"/>
    </xf>
    <xf numFmtId="3" fontId="53" fillId="3" borderId="0" xfId="0" applyNumberFormat="1" applyFont="1" applyFill="1" applyAlignment="1" applyProtection="1">
      <alignment horizontal="center" vertical="center"/>
      <protection locked="0"/>
    </xf>
    <xf numFmtId="0" fontId="53" fillId="3" borderId="62" xfId="0" quotePrefix="1" applyFont="1" applyFill="1" applyBorder="1" applyAlignment="1">
      <alignment horizontal="center" vertical="center"/>
    </xf>
    <xf numFmtId="44" fontId="63" fillId="3" borderId="0" xfId="1" applyNumberFormat="1" applyFont="1" applyFill="1" applyBorder="1" applyAlignment="1" applyProtection="1">
      <alignment horizontal="left" vertical="center"/>
    </xf>
    <xf numFmtId="3" fontId="53" fillId="3" borderId="0" xfId="0" quotePrefix="1" applyNumberFormat="1" applyFont="1" applyFill="1" applyAlignment="1" applyProtection="1">
      <alignment horizontal="right"/>
      <protection locked="0"/>
    </xf>
    <xf numFmtId="0" fontId="53" fillId="3" borderId="0" xfId="0" quotePrefix="1" applyFont="1" applyFill="1" applyAlignment="1">
      <alignment horizontal="center" vertical="center"/>
    </xf>
    <xf numFmtId="0" fontId="53" fillId="3" borderId="0" xfId="0" applyFont="1" applyFill="1" applyAlignment="1">
      <alignment horizontal="center" vertical="center"/>
    </xf>
    <xf numFmtId="0" fontId="53" fillId="3" borderId="0" xfId="0" quotePrefix="1" applyFont="1" applyFill="1" applyAlignment="1">
      <alignment horizontal="right"/>
    </xf>
    <xf numFmtId="0" fontId="53" fillId="3" borderId="0" xfId="0" applyFont="1" applyFill="1" applyAlignment="1">
      <alignment horizontal="right"/>
    </xf>
    <xf numFmtId="0" fontId="53" fillId="3" borderId="0" xfId="0" applyFont="1" applyFill="1" applyAlignment="1">
      <alignment horizontal="center"/>
    </xf>
    <xf numFmtId="0" fontId="53" fillId="3" borderId="0" xfId="0" applyFont="1" applyFill="1" applyAlignment="1">
      <alignment horizontal="center" vertical="center" wrapText="1"/>
    </xf>
    <xf numFmtId="3" fontId="63" fillId="3" borderId="0" xfId="0" applyNumberFormat="1" applyFont="1" applyFill="1" applyAlignment="1" applyProtection="1">
      <alignment horizontal="right" vertical="center"/>
      <protection locked="0"/>
    </xf>
    <xf numFmtId="164" fontId="63" fillId="3" borderId="0" xfId="0" applyNumberFormat="1" applyFont="1" applyFill="1" applyAlignment="1" applyProtection="1">
      <alignment vertical="center" wrapText="1"/>
      <protection locked="0"/>
    </xf>
    <xf numFmtId="44" fontId="63" fillId="3" borderId="0" xfId="0" applyNumberFormat="1" applyFont="1" applyFill="1" applyAlignment="1" applyProtection="1">
      <alignment vertical="center" wrapText="1"/>
      <protection locked="0"/>
    </xf>
    <xf numFmtId="168" fontId="63" fillId="3" borderId="0" xfId="0" applyNumberFormat="1" applyFont="1" applyFill="1" applyAlignment="1">
      <alignment horizontal="justify" vertical="center" wrapText="1"/>
    </xf>
    <xf numFmtId="0" fontId="53" fillId="3" borderId="0" xfId="0" applyFont="1" applyFill="1" applyAlignment="1">
      <alignment horizontal="left" vertical="center" wrapText="1"/>
    </xf>
    <xf numFmtId="0" fontId="54" fillId="3" borderId="0" xfId="0" applyFont="1" applyFill="1" applyAlignment="1">
      <alignment horizontal="left" vertical="center"/>
    </xf>
    <xf numFmtId="0" fontId="53" fillId="3" borderId="62" xfId="0" applyFont="1" applyFill="1" applyBorder="1" applyAlignment="1">
      <alignment horizontal="center" vertical="center"/>
    </xf>
    <xf numFmtId="0" fontId="53" fillId="3" borderId="0" xfId="0" applyFont="1" applyFill="1" applyAlignment="1">
      <alignment horizontal="left" vertical="top" wrapText="1"/>
    </xf>
    <xf numFmtId="0" fontId="54" fillId="3" borderId="0" xfId="0" applyFont="1" applyFill="1" applyBorder="1" applyAlignment="1">
      <alignment horizontal="left" vertical="center"/>
    </xf>
    <xf numFmtId="0" fontId="0" fillId="0" borderId="0" xfId="0" applyBorder="1"/>
    <xf numFmtId="0" fontId="53" fillId="3" borderId="0" xfId="0" applyFont="1" applyFill="1" applyBorder="1" applyAlignment="1">
      <alignment horizontal="right"/>
    </xf>
    <xf numFmtId="0" fontId="54" fillId="3" borderId="0" xfId="0" applyFont="1" applyFill="1" applyAlignment="1">
      <alignment horizontal="center"/>
    </xf>
    <xf numFmtId="0" fontId="53" fillId="3" borderId="0" xfId="0" applyFont="1" applyFill="1" applyBorder="1" applyAlignment="1">
      <alignment horizontal="center"/>
    </xf>
    <xf numFmtId="0" fontId="140" fillId="0" borderId="0" xfId="0" applyFont="1" applyBorder="1" applyAlignment="1">
      <alignment horizontal="center" vertical="center" wrapText="1"/>
    </xf>
    <xf numFmtId="164" fontId="63" fillId="0" borderId="0" xfId="1" applyNumberFormat="1" applyFont="1" applyBorder="1" applyAlignment="1">
      <alignment horizontal="center" vertical="center" wrapText="1"/>
    </xf>
    <xf numFmtId="0" fontId="63" fillId="0" borderId="0" xfId="0" applyFont="1" applyAlignment="1">
      <alignment horizontal="left" vertical="center"/>
    </xf>
    <xf numFmtId="0" fontId="0" fillId="0" borderId="0" xfId="0"/>
    <xf numFmtId="0" fontId="32" fillId="0" borderId="0" xfId="0" applyFont="1" applyBorder="1"/>
    <xf numFmtId="0" fontId="54" fillId="3" borderId="0" xfId="0" applyFont="1" applyFill="1" applyBorder="1" applyAlignment="1">
      <alignment horizontal="center" vertical="top"/>
    </xf>
    <xf numFmtId="0" fontId="63" fillId="0" borderId="0" xfId="0" applyFont="1" applyAlignment="1">
      <alignment horizontal="center" vertical="center" wrapText="1"/>
    </xf>
    <xf numFmtId="0" fontId="53" fillId="0" borderId="0" xfId="0" applyFont="1" applyAlignment="1">
      <alignment horizontal="right" vertical="center"/>
    </xf>
    <xf numFmtId="0" fontId="63" fillId="0" borderId="0" xfId="0" applyFont="1" applyAlignment="1">
      <alignment horizontal="center" vertical="center"/>
    </xf>
    <xf numFmtId="0" fontId="15" fillId="0" borderId="0" xfId="0" applyFont="1" applyFill="1" applyBorder="1" applyAlignment="1" applyProtection="1">
      <alignment horizontal="center" vertical="center"/>
    </xf>
    <xf numFmtId="3" fontId="11" fillId="0" borderId="0" xfId="0" applyNumberFormat="1" applyFont="1" applyFill="1" applyBorder="1" applyAlignment="1" applyProtection="1">
      <alignment horizontal="right" vertical="center"/>
      <protection locked="0"/>
    </xf>
    <xf numFmtId="3" fontId="15" fillId="0" borderId="0" xfId="0" applyNumberFormat="1" applyFont="1" applyFill="1" applyBorder="1" applyAlignment="1" applyProtection="1">
      <alignment horizontal="right" vertical="center"/>
      <protection locked="0"/>
    </xf>
    <xf numFmtId="3" fontId="11" fillId="0" borderId="0" xfId="0" applyNumberFormat="1" applyFont="1" applyFill="1" applyBorder="1" applyAlignment="1" applyProtection="1">
      <alignment horizontal="center" vertical="center"/>
      <protection locked="0"/>
    </xf>
    <xf numFmtId="0" fontId="15" fillId="0" borderId="0" xfId="0" applyFont="1" applyFill="1" applyBorder="1" applyAlignment="1" applyProtection="1">
      <alignment horizontal="right" vertical="center"/>
    </xf>
    <xf numFmtId="0" fontId="18" fillId="0" borderId="0"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right"/>
    </xf>
    <xf numFmtId="0" fontId="22" fillId="0" borderId="0" xfId="0" applyFont="1" applyFill="1" applyBorder="1" applyAlignment="1" applyProtection="1">
      <alignment horizontal="center" vertical="center"/>
    </xf>
    <xf numFmtId="0" fontId="20" fillId="29" borderId="116" xfId="0" applyFont="1" applyFill="1" applyBorder="1" applyAlignment="1" applyProtection="1">
      <alignment horizontal="left" indent="1"/>
    </xf>
    <xf numFmtId="0" fontId="26" fillId="29" borderId="119" xfId="0" applyFont="1" applyFill="1" applyBorder="1" applyAlignment="1" applyProtection="1">
      <alignment horizontal="left" vertical="top" indent="1"/>
    </xf>
    <xf numFmtId="49" fontId="15" fillId="0" borderId="0" xfId="62" applyNumberFormat="1" applyFont="1" applyFill="1" applyBorder="1" applyAlignment="1">
      <alignment horizontal="center"/>
    </xf>
    <xf numFmtId="49" fontId="15" fillId="0" borderId="0" xfId="62" applyNumberFormat="1" applyFont="1" applyFill="1" applyBorder="1" applyAlignment="1">
      <alignment horizontal="left"/>
    </xf>
    <xf numFmtId="49" fontId="15" fillId="0" borderId="0" xfId="62" applyNumberFormat="1" applyFont="1" applyFill="1" applyBorder="1" applyAlignment="1">
      <alignment horizontal="left" vertical="top"/>
    </xf>
    <xf numFmtId="0" fontId="15" fillId="0" borderId="0" xfId="62" applyFont="1" applyFill="1" applyBorder="1" applyAlignment="1">
      <alignment horizontal="center" vertical="center"/>
    </xf>
    <xf numFmtId="49" fontId="15" fillId="0" borderId="0" xfId="62" applyNumberFormat="1" applyFont="1" applyFill="1" applyBorder="1" applyAlignment="1">
      <alignment horizontal="center" vertical="center"/>
    </xf>
    <xf numFmtId="49" fontId="15" fillId="0" borderId="0" xfId="62" applyNumberFormat="1" applyFont="1" applyFill="1" applyBorder="1" applyAlignment="1">
      <alignment horizontal="left" vertical="center"/>
    </xf>
    <xf numFmtId="0" fontId="22" fillId="0" borderId="55" xfId="0" applyFont="1" applyFill="1" applyBorder="1" applyAlignment="1" applyProtection="1">
      <alignment horizontal="center"/>
    </xf>
    <xf numFmtId="0" fontId="22" fillId="0" borderId="0" xfId="0" applyFont="1" applyFill="1" applyBorder="1" applyAlignment="1" applyProtection="1">
      <alignment horizontal="center"/>
    </xf>
    <xf numFmtId="0" fontId="15" fillId="0" borderId="0" xfId="0" applyFont="1" applyFill="1" applyBorder="1" applyAlignment="1">
      <alignment horizontal="right" vertical="center"/>
    </xf>
    <xf numFmtId="0" fontId="15" fillId="0" borderId="0" xfId="23" applyFont="1" applyFill="1" applyBorder="1" applyAlignment="1">
      <alignment horizontal="center" vertical="center"/>
    </xf>
    <xf numFmtId="0" fontId="15" fillId="0" borderId="0" xfId="0" applyFont="1" applyFill="1" applyBorder="1" applyAlignment="1">
      <alignment horizontal="center" vertical="center"/>
    </xf>
    <xf numFmtId="0" fontId="15" fillId="0" borderId="0" xfId="0" applyFont="1" applyFill="1" applyBorder="1" applyAlignment="1" applyProtection="1">
      <alignment horizontal="center"/>
    </xf>
    <xf numFmtId="0" fontId="15" fillId="0" borderId="0" xfId="0" applyFont="1" applyFill="1" applyBorder="1" applyAlignment="1" applyProtection="1">
      <alignment horizontal="left" vertical="center"/>
    </xf>
    <xf numFmtId="0" fontId="15" fillId="0" borderId="0" xfId="23" applyFont="1" applyFill="1" applyBorder="1" applyAlignment="1">
      <alignment horizontal="center"/>
    </xf>
    <xf numFmtId="0" fontId="18" fillId="0" borderId="0" xfId="23" applyFont="1" applyFill="1" applyBorder="1" applyAlignment="1">
      <alignment horizontal="center"/>
    </xf>
    <xf numFmtId="0" fontId="15" fillId="0" borderId="0" xfId="65" applyFont="1" applyBorder="1" applyAlignment="1" applyProtection="1">
      <alignment horizontal="center" vertical="center"/>
    </xf>
    <xf numFmtId="0" fontId="15" fillId="0" borderId="0" xfId="0" applyFont="1" applyBorder="1" applyAlignment="1">
      <alignment horizontal="center" vertical="center"/>
    </xf>
    <xf numFmtId="0" fontId="0" fillId="0" borderId="0" xfId="0" applyBorder="1" applyAlignment="1">
      <alignment vertical="center"/>
    </xf>
    <xf numFmtId="0" fontId="0" fillId="0" borderId="0" xfId="0" applyFill="1" applyBorder="1" applyAlignment="1">
      <alignment horizontal="center" vertical="center"/>
    </xf>
    <xf numFmtId="3" fontId="17" fillId="0" borderId="0" xfId="0" applyNumberFormat="1" applyFont="1" applyFill="1" applyBorder="1" applyAlignment="1" applyProtection="1">
      <alignment horizontal="center" vertical="center"/>
    </xf>
    <xf numFmtId="0" fontId="15" fillId="0" borderId="0" xfId="65" applyFont="1" applyBorder="1" applyAlignment="1" applyProtection="1">
      <alignment horizontal="right" vertical="center"/>
    </xf>
    <xf numFmtId="0" fontId="15" fillId="0" borderId="0" xfId="23" applyFont="1" applyFill="1" applyBorder="1" applyAlignment="1">
      <alignment horizontal="left" vertical="center"/>
    </xf>
    <xf numFmtId="0" fontId="15" fillId="0" borderId="0" xfId="65" applyFont="1" applyFill="1" applyBorder="1" applyAlignment="1" applyProtection="1">
      <alignment horizontal="center" vertical="center"/>
    </xf>
    <xf numFmtId="0" fontId="18" fillId="0" borderId="0" xfId="65" applyFont="1" applyFill="1" applyBorder="1" applyAlignment="1" applyProtection="1">
      <alignment horizontal="center" vertical="center"/>
    </xf>
    <xf numFmtId="0" fontId="17" fillId="0" borderId="210" xfId="58" applyFont="1" applyFill="1" applyBorder="1" applyAlignment="1">
      <alignment vertical="center" wrapText="1"/>
    </xf>
    <xf numFmtId="0" fontId="14" fillId="0" borderId="210" xfId="24" applyFont="1" applyFill="1" applyBorder="1" applyAlignment="1">
      <alignment vertical="center" wrapText="1"/>
    </xf>
    <xf numFmtId="0" fontId="13" fillId="27" borderId="246" xfId="24" applyFont="1" applyFill="1" applyBorder="1"/>
    <xf numFmtId="0" fontId="13" fillId="27" borderId="247" xfId="24" applyFont="1" applyFill="1" applyBorder="1"/>
    <xf numFmtId="0" fontId="13" fillId="27" borderId="204" xfId="24" applyFont="1" applyFill="1" applyBorder="1"/>
    <xf numFmtId="0" fontId="13" fillId="27" borderId="172" xfId="24" applyFont="1" applyFill="1" applyBorder="1"/>
    <xf numFmtId="0" fontId="33" fillId="27" borderId="172" xfId="24" applyFont="1" applyFill="1" applyBorder="1" applyAlignment="1">
      <alignment vertical="top"/>
    </xf>
    <xf numFmtId="0" fontId="14" fillId="26" borderId="172" xfId="24" applyFont="1" applyFill="1" applyBorder="1" applyAlignment="1">
      <alignment horizontal="center" vertical="center" wrapText="1"/>
    </xf>
    <xf numFmtId="0" fontId="14" fillId="26" borderId="168" xfId="24" applyFont="1" applyFill="1" applyBorder="1" applyAlignment="1">
      <alignment horizontal="center" vertical="center" wrapText="1"/>
    </xf>
    <xf numFmtId="0" fontId="13" fillId="26" borderId="248" xfId="24" applyFont="1" applyFill="1" applyBorder="1"/>
    <xf numFmtId="0" fontId="26" fillId="0" borderId="67" xfId="24" applyFont="1" applyBorder="1" applyAlignment="1">
      <alignment horizontal="center" vertical="top" wrapText="1"/>
    </xf>
    <xf numFmtId="0" fontId="13" fillId="0" borderId="66" xfId="24" applyFont="1" applyBorder="1"/>
    <xf numFmtId="0" fontId="26" fillId="0" borderId="132" xfId="24" applyFont="1" applyBorder="1" applyAlignment="1">
      <alignment horizontal="center" vertical="top" wrapText="1"/>
    </xf>
    <xf numFmtId="0" fontId="13" fillId="0" borderId="67" xfId="24" applyFont="1" applyBorder="1"/>
    <xf numFmtId="0" fontId="131" fillId="0" borderId="66" xfId="58" applyBorder="1"/>
    <xf numFmtId="0" fontId="14" fillId="0" borderId="66" xfId="58" applyFont="1" applyBorder="1" applyAlignment="1">
      <alignment vertical="center"/>
    </xf>
    <xf numFmtId="0" fontId="14" fillId="0" borderId="132" xfId="58" applyFont="1" applyBorder="1" applyAlignment="1">
      <alignment vertical="center"/>
    </xf>
    <xf numFmtId="0" fontId="22" fillId="0" borderId="55" xfId="24" applyFont="1" applyBorder="1"/>
    <xf numFmtId="0" fontId="22" fillId="0" borderId="44" xfId="24" applyFont="1" applyBorder="1"/>
    <xf numFmtId="0" fontId="13" fillId="26" borderId="67" xfId="24" applyFont="1" applyFill="1" applyBorder="1"/>
    <xf numFmtId="0" fontId="14" fillId="26" borderId="66" xfId="24" applyFont="1" applyFill="1" applyBorder="1"/>
    <xf numFmtId="0" fontId="13" fillId="26" borderId="132" xfId="24" applyFont="1" applyFill="1" applyBorder="1"/>
    <xf numFmtId="0" fontId="13" fillId="26" borderId="55" xfId="24" applyFont="1" applyFill="1" applyBorder="1"/>
    <xf numFmtId="0" fontId="13" fillId="26" borderId="44" xfId="24" applyFont="1" applyFill="1" applyBorder="1"/>
    <xf numFmtId="0" fontId="15" fillId="26" borderId="55" xfId="24" applyFont="1" applyFill="1" applyBorder="1"/>
    <xf numFmtId="0" fontId="22" fillId="26" borderId="55" xfId="24" applyFont="1" applyFill="1" applyBorder="1"/>
    <xf numFmtId="0" fontId="18" fillId="26" borderId="55" xfId="24" applyFont="1" applyFill="1" applyBorder="1"/>
    <xf numFmtId="0" fontId="13" fillId="0" borderId="59" xfId="24" applyFont="1" applyBorder="1"/>
    <xf numFmtId="0" fontId="15" fillId="0" borderId="60" xfId="24" applyFont="1" applyBorder="1"/>
    <xf numFmtId="0" fontId="15" fillId="26" borderId="59" xfId="24" applyFont="1" applyFill="1" applyBorder="1"/>
    <xf numFmtId="0" fontId="22" fillId="26" borderId="58" xfId="24" applyFont="1" applyFill="1" applyBorder="1"/>
    <xf numFmtId="0" fontId="14" fillId="26" borderId="58" xfId="24" applyFont="1" applyFill="1" applyBorder="1"/>
    <xf numFmtId="0" fontId="18" fillId="26" borderId="58" xfId="24" applyFont="1" applyFill="1" applyBorder="1"/>
    <xf numFmtId="0" fontId="13" fillId="26" borderId="60" xfId="24" applyFont="1" applyFill="1" applyBorder="1"/>
    <xf numFmtId="0" fontId="13" fillId="28" borderId="251" xfId="24" applyFont="1" applyFill="1" applyBorder="1"/>
    <xf numFmtId="0" fontId="13" fillId="28" borderId="192" xfId="24" applyFont="1" applyFill="1" applyBorder="1"/>
    <xf numFmtId="0" fontId="13" fillId="28" borderId="252" xfId="24" applyFont="1" applyFill="1" applyBorder="1"/>
    <xf numFmtId="0" fontId="15" fillId="28" borderId="55" xfId="24" applyFont="1" applyFill="1" applyBorder="1"/>
    <xf numFmtId="0" fontId="15" fillId="28" borderId="55" xfId="24" applyFont="1" applyFill="1" applyBorder="1" applyAlignment="1">
      <alignment horizontal="center" vertical="center" wrapText="1"/>
    </xf>
    <xf numFmtId="0" fontId="15" fillId="28" borderId="55" xfId="24" applyFont="1" applyFill="1" applyBorder="1" applyAlignment="1">
      <alignment vertical="center"/>
    </xf>
    <xf numFmtId="0" fontId="15" fillId="28" borderId="44" xfId="58" applyFont="1" applyFill="1" applyBorder="1" applyAlignment="1">
      <alignment horizontal="left" vertical="center" wrapText="1"/>
    </xf>
    <xf numFmtId="0" fontId="131" fillId="26" borderId="44" xfId="58" applyFill="1" applyBorder="1"/>
    <xf numFmtId="0" fontId="15" fillId="28" borderId="44" xfId="58" applyFont="1" applyFill="1" applyBorder="1" applyAlignment="1">
      <alignment vertical="top"/>
    </xf>
    <xf numFmtId="0" fontId="15" fillId="28" borderId="111" xfId="24" applyFont="1" applyFill="1" applyBorder="1" applyAlignment="1">
      <alignment vertical="center"/>
    </xf>
    <xf numFmtId="0" fontId="15" fillId="28" borderId="245" xfId="58" applyFont="1" applyFill="1" applyBorder="1" applyAlignment="1">
      <alignment horizontal="justify" vertical="top"/>
    </xf>
    <xf numFmtId="0" fontId="22" fillId="28" borderId="55" xfId="24" applyFont="1" applyFill="1" applyBorder="1"/>
    <xf numFmtId="0" fontId="22" fillId="28" borderId="44" xfId="24" applyFont="1" applyFill="1" applyBorder="1"/>
    <xf numFmtId="0" fontId="22" fillId="28" borderId="55" xfId="24" applyFont="1" applyFill="1" applyBorder="1" applyAlignment="1">
      <alignment horizontal="justify" vertical="center" wrapText="1"/>
    </xf>
    <xf numFmtId="0" fontId="22" fillId="28" borderId="55" xfId="24" applyFont="1" applyFill="1" applyBorder="1" applyAlignment="1">
      <alignment horizontal="justify" vertical="center"/>
    </xf>
    <xf numFmtId="0" fontId="22" fillId="28" borderId="55" xfId="24" applyFont="1" applyFill="1" applyBorder="1" applyAlignment="1">
      <alignment vertical="center"/>
    </xf>
    <xf numFmtId="0" fontId="18" fillId="28" borderId="44" xfId="58" applyFont="1" applyFill="1" applyBorder="1" applyAlignment="1">
      <alignment vertical="center" wrapText="1"/>
    </xf>
    <xf numFmtId="0" fontId="18" fillId="28" borderId="44" xfId="24" applyFont="1" applyFill="1" applyBorder="1" applyAlignment="1">
      <alignment vertical="center"/>
    </xf>
    <xf numFmtId="0" fontId="13" fillId="28" borderId="55" xfId="24" applyFont="1" applyFill="1" applyBorder="1"/>
    <xf numFmtId="0" fontId="13" fillId="28" borderId="44" xfId="24" applyFont="1" applyFill="1" applyBorder="1"/>
    <xf numFmtId="0" fontId="13" fillId="28" borderId="55" xfId="24" applyFont="1" applyFill="1" applyBorder="1" applyAlignment="1">
      <alignment vertical="top"/>
    </xf>
    <xf numFmtId="0" fontId="13" fillId="28" borderId="44" xfId="24" applyFont="1" applyFill="1" applyBorder="1" applyAlignment="1">
      <alignment vertical="top"/>
    </xf>
    <xf numFmtId="0" fontId="13" fillId="28" borderId="253" xfId="24" applyFont="1" applyFill="1" applyBorder="1"/>
    <xf numFmtId="0" fontId="13" fillId="28" borderId="254" xfId="24" applyFont="1" applyFill="1" applyBorder="1"/>
    <xf numFmtId="0" fontId="13" fillId="28" borderId="255" xfId="24" applyFont="1" applyFill="1" applyBorder="1"/>
    <xf numFmtId="0" fontId="15" fillId="3" borderId="55" xfId="24" applyFont="1" applyFill="1" applyBorder="1" applyAlignment="1">
      <alignment horizontal="center" vertical="center" wrapText="1"/>
    </xf>
    <xf numFmtId="0" fontId="15" fillId="3" borderId="44" xfId="24" applyFont="1" applyFill="1" applyBorder="1" applyAlignment="1">
      <alignment horizontal="center" vertical="center" wrapText="1"/>
    </xf>
    <xf numFmtId="0" fontId="18" fillId="26" borderId="253" xfId="58" applyFont="1" applyFill="1" applyBorder="1" applyAlignment="1">
      <alignment horizontal="center" vertical="top"/>
    </xf>
    <xf numFmtId="0" fontId="18" fillId="26" borderId="254" xfId="58" applyFont="1" applyFill="1" applyBorder="1" applyAlignment="1">
      <alignment horizontal="center" vertical="top"/>
    </xf>
    <xf numFmtId="0" fontId="18" fillId="26" borderId="254" xfId="58" applyFont="1" applyFill="1" applyBorder="1" applyAlignment="1">
      <alignment horizontal="left" vertical="top"/>
    </xf>
    <xf numFmtId="0" fontId="18" fillId="26" borderId="111" xfId="58" applyFont="1" applyFill="1" applyBorder="1" applyAlignment="1">
      <alignment horizontal="center" vertical="top"/>
    </xf>
    <xf numFmtId="0" fontId="18" fillId="26" borderId="254" xfId="58" applyFont="1" applyFill="1" applyBorder="1" applyAlignment="1">
      <alignment horizontal="center" vertical="center" wrapText="1"/>
    </xf>
    <xf numFmtId="0" fontId="18" fillId="26" borderId="255" xfId="58" applyFont="1" applyFill="1" applyBorder="1" applyAlignment="1">
      <alignment horizontal="center" vertical="center" wrapText="1"/>
    </xf>
    <xf numFmtId="0" fontId="18" fillId="0" borderId="55" xfId="58" applyFont="1" applyBorder="1" applyAlignment="1">
      <alignment horizontal="center" vertical="top"/>
    </xf>
    <xf numFmtId="0" fontId="18" fillId="0" borderId="44" xfId="58" applyFont="1" applyBorder="1" applyAlignment="1">
      <alignment horizontal="center" vertical="center" wrapText="1"/>
    </xf>
    <xf numFmtId="0" fontId="18" fillId="3" borderId="59" xfId="24" applyFont="1" applyFill="1" applyBorder="1" applyAlignment="1">
      <alignment horizontal="center" vertical="center" wrapText="1"/>
    </xf>
    <xf numFmtId="0" fontId="18" fillId="3" borderId="58" xfId="24" applyFont="1" applyFill="1" applyBorder="1" applyAlignment="1">
      <alignment horizontal="center" vertical="center" wrapText="1"/>
    </xf>
    <xf numFmtId="0" fontId="22" fillId="0" borderId="60" xfId="58" applyFont="1" applyBorder="1" applyAlignment="1">
      <alignment horizontal="center" vertical="center" wrapText="1"/>
    </xf>
    <xf numFmtId="0" fontId="13" fillId="0" borderId="132" xfId="24" applyFont="1" applyBorder="1"/>
    <xf numFmtId="0" fontId="14" fillId="0" borderId="67" xfId="0" applyFont="1" applyBorder="1" applyAlignment="1">
      <alignment vertical="center"/>
    </xf>
    <xf numFmtId="0" fontId="14" fillId="0" borderId="66" xfId="0" applyFont="1" applyBorder="1" applyAlignment="1">
      <alignment vertical="center"/>
    </xf>
    <xf numFmtId="0" fontId="21" fillId="0" borderId="66" xfId="0" applyFont="1" applyBorder="1" applyAlignment="1">
      <alignment vertical="center"/>
    </xf>
    <xf numFmtId="0" fontId="14" fillId="0" borderId="55" xfId="0" applyFont="1" applyBorder="1" applyAlignment="1">
      <alignment vertical="center"/>
    </xf>
    <xf numFmtId="0" fontId="33" fillId="0" borderId="58" xfId="24" applyFont="1" applyBorder="1"/>
    <xf numFmtId="0" fontId="15" fillId="0" borderId="58" xfId="24" applyFont="1" applyBorder="1"/>
    <xf numFmtId="0" fontId="25" fillId="7" borderId="58" xfId="24" applyFont="1" applyFill="1" applyBorder="1" applyAlignment="1">
      <alignment horizontal="center" vertical="center"/>
    </xf>
    <xf numFmtId="0" fontId="15" fillId="0" borderId="67" xfId="24" applyFont="1" applyBorder="1"/>
    <xf numFmtId="0" fontId="53" fillId="0" borderId="55" xfId="24" applyFont="1" applyBorder="1"/>
    <xf numFmtId="0" fontId="54" fillId="0" borderId="55" xfId="24" applyFont="1" applyBorder="1"/>
    <xf numFmtId="0" fontId="22" fillId="0" borderId="58" xfId="24" applyFont="1" applyBorder="1"/>
    <xf numFmtId="0" fontId="18" fillId="0" borderId="58" xfId="24" applyFont="1" applyBorder="1"/>
    <xf numFmtId="0" fontId="13" fillId="14" borderId="257" xfId="24" applyFont="1" applyFill="1" applyBorder="1"/>
    <xf numFmtId="0" fontId="13" fillId="14" borderId="258" xfId="24" applyFont="1" applyFill="1" applyBorder="1"/>
    <xf numFmtId="0" fontId="13" fillId="14" borderId="259" xfId="24" applyFont="1" applyFill="1" applyBorder="1"/>
    <xf numFmtId="0" fontId="14" fillId="14" borderId="155" xfId="0" applyFont="1" applyFill="1" applyBorder="1" applyAlignment="1">
      <alignment horizontal="justify"/>
    </xf>
    <xf numFmtId="0" fontId="13" fillId="14" borderId="260" xfId="24" applyFont="1" applyFill="1" applyBorder="1"/>
    <xf numFmtId="0" fontId="13" fillId="14" borderId="261" xfId="24" applyFont="1" applyFill="1" applyBorder="1"/>
    <xf numFmtId="0" fontId="13" fillId="14" borderId="262" xfId="24" applyFont="1" applyFill="1" applyBorder="1"/>
    <xf numFmtId="0" fontId="25" fillId="0" borderId="155" xfId="0" applyFont="1" applyBorder="1" applyAlignment="1">
      <alignment horizontal="center"/>
    </xf>
    <xf numFmtId="0" fontId="22" fillId="0" borderId="172" xfId="0" applyFont="1" applyBorder="1"/>
    <xf numFmtId="0" fontId="18" fillId="0" borderId="172" xfId="0" applyFont="1" applyBorder="1"/>
    <xf numFmtId="0" fontId="18" fillId="0" borderId="172" xfId="0" applyFont="1" applyBorder="1" applyAlignment="1">
      <alignment horizontal="left"/>
    </xf>
    <xf numFmtId="0" fontId="22" fillId="0" borderId="263" xfId="0" applyFont="1" applyBorder="1"/>
    <xf numFmtId="0" fontId="22" fillId="0" borderId="264" xfId="0" applyFont="1" applyBorder="1"/>
    <xf numFmtId="0" fontId="22" fillId="0" borderId="265" xfId="0" applyFont="1" applyBorder="1"/>
    <xf numFmtId="0" fontId="16" fillId="2" borderId="132" xfId="0" applyFont="1" applyFill="1" applyBorder="1" applyAlignment="1">
      <alignment horizontal="center" vertical="center"/>
    </xf>
    <xf numFmtId="0" fontId="18" fillId="0" borderId="44" xfId="0" applyFont="1" applyBorder="1" applyAlignment="1">
      <alignment horizontal="center" wrapText="1"/>
    </xf>
    <xf numFmtId="0" fontId="53" fillId="26" borderId="188" xfId="0" applyFont="1" applyFill="1" applyBorder="1" applyAlignment="1">
      <alignment horizontal="left"/>
    </xf>
    <xf numFmtId="0" fontId="53" fillId="26" borderId="189" xfId="0" applyFont="1" applyFill="1" applyBorder="1" applyAlignment="1">
      <alignment horizontal="left"/>
    </xf>
    <xf numFmtId="0" fontId="53" fillId="26" borderId="190" xfId="0" quotePrefix="1" applyFont="1" applyFill="1" applyBorder="1" applyAlignment="1">
      <alignment horizontal="left"/>
    </xf>
    <xf numFmtId="0" fontId="15" fillId="0" borderId="44" xfId="0" applyFont="1" applyBorder="1" applyAlignment="1">
      <alignment horizontal="left"/>
    </xf>
    <xf numFmtId="0" fontId="18" fillId="0" borderId="44" xfId="0" applyFont="1" applyBorder="1" applyAlignment="1">
      <alignment horizontal="left"/>
    </xf>
    <xf numFmtId="0" fontId="53" fillId="0" borderId="156" xfId="0" applyFont="1" applyBorder="1" applyAlignment="1">
      <alignment horizontal="center"/>
    </xf>
    <xf numFmtId="0" fontId="63" fillId="0" borderId="254" xfId="0" applyFont="1" applyBorder="1"/>
    <xf numFmtId="0" fontId="53" fillId="0" borderId="254" xfId="0" applyFont="1" applyBorder="1"/>
    <xf numFmtId="0" fontId="53" fillId="0" borderId="254" xfId="0" applyFont="1" applyBorder="1" applyAlignment="1">
      <alignment horizontal="center"/>
    </xf>
    <xf numFmtId="0" fontId="53" fillId="0" borderId="255" xfId="0" applyFont="1" applyBorder="1" applyAlignment="1">
      <alignment horizontal="center"/>
    </xf>
    <xf numFmtId="0" fontId="22" fillId="0" borderId="44" xfId="0" applyFont="1" applyBorder="1" applyAlignment="1" applyProtection="1">
      <alignment horizontal="center" vertical="center"/>
      <protection locked="0"/>
    </xf>
    <xf numFmtId="0" fontId="22" fillId="0" borderId="44" xfId="0" applyFont="1" applyBorder="1" applyAlignment="1" applyProtection="1">
      <alignment horizontal="center"/>
      <protection locked="0"/>
    </xf>
    <xf numFmtId="0" fontId="15" fillId="0" borderId="255" xfId="0" applyFont="1" applyBorder="1" applyAlignment="1">
      <alignment horizontal="center"/>
    </xf>
    <xf numFmtId="0" fontId="54" fillId="0" borderId="155" xfId="0" applyFont="1" applyBorder="1" applyAlignment="1">
      <alignment vertical="top"/>
    </xf>
    <xf numFmtId="0" fontId="63" fillId="0" borderId="155" xfId="0" applyFont="1" applyBorder="1"/>
    <xf numFmtId="0" fontId="70" fillId="0" borderId="155" xfId="0" applyFont="1" applyBorder="1"/>
    <xf numFmtId="0" fontId="70" fillId="0" borderId="91" xfId="0" applyFont="1" applyBorder="1"/>
    <xf numFmtId="0" fontId="53" fillId="0" borderId="155" xfId="0" applyFont="1" applyBorder="1"/>
    <xf numFmtId="1" fontId="53" fillId="0" borderId="172" xfId="0" applyNumberFormat="1" applyFont="1" applyBorder="1" applyAlignment="1" applyProtection="1">
      <alignment vertical="top"/>
      <protection locked="0"/>
    </xf>
    <xf numFmtId="0" fontId="53" fillId="26" borderId="155" xfId="0" quotePrefix="1" applyFont="1" applyFill="1" applyBorder="1" applyAlignment="1"/>
    <xf numFmtId="0" fontId="53" fillId="26" borderId="155" xfId="0" applyFont="1" applyFill="1" applyBorder="1"/>
    <xf numFmtId="0" fontId="63" fillId="26" borderId="155" xfId="0" applyFont="1" applyFill="1" applyBorder="1"/>
    <xf numFmtId="0" fontId="70" fillId="26" borderId="155" xfId="0" applyFont="1" applyFill="1" applyBorder="1"/>
    <xf numFmtId="0" fontId="70" fillId="26" borderId="91" xfId="0" applyFont="1" applyFill="1" applyBorder="1"/>
    <xf numFmtId="0" fontId="31" fillId="0" borderId="44" xfId="0" applyFont="1" applyBorder="1" applyAlignment="1">
      <alignment vertical="top"/>
    </xf>
    <xf numFmtId="0" fontId="20" fillId="0" borderId="247" xfId="0" applyFont="1" applyBorder="1" applyAlignment="1" applyProtection="1">
      <alignment horizontal="center" vertical="center"/>
      <protection locked="0"/>
    </xf>
    <xf numFmtId="0" fontId="15" fillId="0" borderId="44" xfId="0" applyFont="1" applyBorder="1" applyAlignment="1">
      <alignment horizontal="center" vertical="top" wrapText="1"/>
    </xf>
    <xf numFmtId="0" fontId="22" fillId="2" borderId="44" xfId="0" applyFont="1" applyFill="1" applyBorder="1"/>
    <xf numFmtId="0" fontId="15" fillId="26" borderId="263" xfId="0" applyFont="1" applyFill="1" applyBorder="1"/>
    <xf numFmtId="0" fontId="15" fillId="26" borderId="264" xfId="0" applyFont="1" applyFill="1" applyBorder="1"/>
    <xf numFmtId="0" fontId="54" fillId="26" borderId="264" xfId="0" applyFont="1" applyFill="1" applyBorder="1"/>
    <xf numFmtId="0" fontId="54" fillId="26" borderId="264" xfId="0" applyFont="1" applyFill="1" applyBorder="1" applyAlignment="1" applyProtection="1">
      <alignment vertical="center"/>
      <protection locked="0"/>
    </xf>
    <xf numFmtId="0" fontId="70" fillId="26" borderId="264" xfId="0" applyFont="1" applyFill="1" applyBorder="1"/>
    <xf numFmtId="0" fontId="20" fillId="26" borderId="264" xfId="0" applyFont="1" applyFill="1" applyBorder="1" applyAlignment="1">
      <alignment horizontal="center" vertical="center"/>
    </xf>
    <xf numFmtId="0" fontId="52" fillId="26" borderId="264" xfId="0" applyFont="1" applyFill="1" applyBorder="1" applyAlignment="1" applyProtection="1">
      <alignment vertical="center"/>
      <protection locked="0"/>
    </xf>
    <xf numFmtId="0" fontId="20" fillId="26" borderId="264" xfId="0" quotePrefix="1" applyFont="1" applyFill="1" applyBorder="1" applyAlignment="1">
      <alignment vertical="center"/>
    </xf>
    <xf numFmtId="0" fontId="62" fillId="26" borderId="264" xfId="0" applyFont="1" applyFill="1" applyBorder="1" applyAlignment="1" applyProtection="1">
      <alignment horizontal="center" vertical="center"/>
      <protection locked="0"/>
    </xf>
    <xf numFmtId="0" fontId="20" fillId="26" borderId="264" xfId="0" applyFont="1" applyFill="1" applyBorder="1" applyAlignment="1">
      <alignment vertical="center"/>
    </xf>
    <xf numFmtId="0" fontId="63" fillId="26" borderId="264" xfId="0" applyFont="1" applyFill="1" applyBorder="1"/>
    <xf numFmtId="0" fontId="63" fillId="26" borderId="265" xfId="0" applyFont="1" applyFill="1" applyBorder="1"/>
    <xf numFmtId="0" fontId="25" fillId="0" borderId="132" xfId="0" applyFont="1" applyBorder="1" applyAlignment="1">
      <alignment vertical="center"/>
    </xf>
    <xf numFmtId="0" fontId="13" fillId="0" borderId="44" xfId="0" applyFont="1" applyBorder="1" applyAlignment="1">
      <alignment vertical="top"/>
    </xf>
    <xf numFmtId="0" fontId="54" fillId="26" borderId="155" xfId="0" applyFont="1" applyFill="1" applyBorder="1" applyAlignment="1">
      <alignment vertical="top"/>
    </xf>
    <xf numFmtId="0" fontId="63" fillId="26" borderId="155" xfId="0" quotePrefix="1" applyFont="1" applyFill="1" applyBorder="1" applyAlignment="1">
      <alignment horizontal="left"/>
    </xf>
    <xf numFmtId="0" fontId="63" fillId="26" borderId="155" xfId="0" applyFont="1" applyFill="1" applyBorder="1" applyAlignment="1">
      <alignment horizontal="left"/>
    </xf>
    <xf numFmtId="0" fontId="53" fillId="26" borderId="155" xfId="0" applyFont="1" applyFill="1" applyBorder="1" applyAlignment="1">
      <alignment horizontal="left"/>
    </xf>
    <xf numFmtId="0" fontId="64" fillId="26" borderId="155" xfId="0" applyFont="1" applyFill="1" applyBorder="1" applyAlignment="1">
      <alignment horizontal="right"/>
    </xf>
    <xf numFmtId="0" fontId="63" fillId="26" borderId="91" xfId="0" applyFont="1" applyFill="1" applyBorder="1"/>
    <xf numFmtId="0" fontId="22" fillId="26" borderId="263" xfId="0" applyFont="1" applyFill="1" applyBorder="1"/>
    <xf numFmtId="0" fontId="22" fillId="26" borderId="264" xfId="0" applyFont="1" applyFill="1" applyBorder="1"/>
    <xf numFmtId="0" fontId="24" fillId="26" borderId="264" xfId="0" applyFont="1" applyFill="1" applyBorder="1" applyAlignment="1">
      <alignment horizontal="right" vertical="top"/>
    </xf>
    <xf numFmtId="0" fontId="22" fillId="26" borderId="265" xfId="0" applyFont="1" applyFill="1" applyBorder="1"/>
    <xf numFmtId="0" fontId="16" fillId="2" borderId="66" xfId="0" applyFont="1" applyFill="1" applyBorder="1" applyAlignment="1">
      <alignment horizontal="center" vertical="center"/>
    </xf>
    <xf numFmtId="0" fontId="18" fillId="0" borderId="155" xfId="0" applyFont="1" applyBorder="1" applyAlignment="1">
      <alignment horizontal="center"/>
    </xf>
    <xf numFmtId="0" fontId="18" fillId="0" borderId="91" xfId="0" applyFont="1" applyBorder="1" applyAlignment="1">
      <alignment horizontal="center"/>
    </xf>
    <xf numFmtId="0" fontId="34" fillId="21" borderId="155" xfId="0" applyFont="1" applyFill="1" applyBorder="1"/>
    <xf numFmtId="0" fontId="22" fillId="21" borderId="155" xfId="0" applyFont="1" applyFill="1" applyBorder="1"/>
    <xf numFmtId="0" fontId="34" fillId="21" borderId="91" xfId="0" applyFont="1" applyFill="1" applyBorder="1"/>
    <xf numFmtId="0" fontId="53" fillId="0" borderId="254" xfId="0" quotePrefix="1" applyFont="1" applyBorder="1"/>
    <xf numFmtId="0" fontId="34" fillId="0" borderId="263" xfId="0" applyFont="1" applyBorder="1" applyAlignment="1">
      <alignment horizontal="center"/>
    </xf>
    <xf numFmtId="0" fontId="34" fillId="0" borderId="264" xfId="0" applyFont="1" applyBorder="1"/>
    <xf numFmtId="0" fontId="34" fillId="0" borderId="265" xfId="0" applyFont="1" applyBorder="1"/>
    <xf numFmtId="0" fontId="53" fillId="0" borderId="67" xfId="0" applyFont="1" applyBorder="1" applyAlignment="1">
      <alignment horizontal="center"/>
    </xf>
    <xf numFmtId="0" fontId="31" fillId="0" borderId="132" xfId="0" applyFont="1" applyBorder="1"/>
    <xf numFmtId="0" fontId="54" fillId="0" borderId="55" xfId="0" applyFont="1" applyBorder="1" applyAlignment="1">
      <alignment horizontal="center"/>
    </xf>
    <xf numFmtId="0" fontId="110" fillId="0" borderId="44" xfId="0" applyFont="1" applyBorder="1"/>
    <xf numFmtId="167" fontId="54" fillId="0" borderId="55" xfId="0" applyNumberFormat="1" applyFont="1" applyBorder="1" applyAlignment="1">
      <alignment horizontal="center"/>
    </xf>
    <xf numFmtId="0" fontId="111" fillId="0" borderId="44" xfId="0" applyFont="1" applyBorder="1" applyAlignment="1">
      <alignment vertical="top"/>
    </xf>
    <xf numFmtId="167" fontId="53" fillId="0" borderId="43" xfId="0" applyNumberFormat="1" applyFont="1" applyBorder="1" applyAlignment="1">
      <alignment horizontal="center"/>
    </xf>
    <xf numFmtId="0" fontId="34" fillId="0" borderId="91" xfId="0" applyFont="1" applyBorder="1"/>
    <xf numFmtId="0" fontId="34" fillId="0" borderId="255" xfId="0" applyFont="1" applyBorder="1"/>
    <xf numFmtId="0" fontId="15" fillId="0" borderId="44" xfId="0" applyFont="1" applyBorder="1" applyAlignment="1">
      <alignment horizontal="center" wrapText="1"/>
    </xf>
    <xf numFmtId="0" fontId="22" fillId="2" borderId="273" xfId="0" applyFont="1" applyFill="1" applyBorder="1"/>
    <xf numFmtId="0" fontId="22" fillId="0" borderId="43" xfId="0" applyFont="1" applyBorder="1" applyAlignment="1">
      <alignment horizontal="center"/>
    </xf>
    <xf numFmtId="0" fontId="15" fillId="0" borderId="155" xfId="0" applyFont="1" applyBorder="1"/>
    <xf numFmtId="0" fontId="22" fillId="0" borderId="155" xfId="0" applyFont="1" applyBorder="1"/>
    <xf numFmtId="0" fontId="24" fillId="0" borderId="155" xfId="0" applyFont="1" applyBorder="1" applyAlignment="1">
      <alignment horizontal="right" vertical="top"/>
    </xf>
    <xf numFmtId="0" fontId="22" fillId="0" borderId="91" xfId="0" applyFont="1" applyBorder="1"/>
    <xf numFmtId="0" fontId="20" fillId="0" borderId="67" xfId="0" applyFont="1" applyBorder="1" applyAlignment="1">
      <alignment vertical="center"/>
    </xf>
    <xf numFmtId="0" fontId="22" fillId="0" borderId="132" xfId="0" applyFont="1" applyBorder="1"/>
    <xf numFmtId="0" fontId="26" fillId="0" borderId="55" xfId="0" applyFont="1" applyBorder="1" applyAlignment="1">
      <alignment vertical="center"/>
    </xf>
    <xf numFmtId="0" fontId="35" fillId="0" borderId="44" xfId="0" applyFont="1" applyBorder="1" applyAlignment="1">
      <alignment vertical="center" wrapText="1"/>
    </xf>
    <xf numFmtId="0" fontId="15" fillId="0" borderId="44" xfId="0" applyFont="1" applyBorder="1" applyAlignment="1">
      <alignment horizontal="right"/>
    </xf>
    <xf numFmtId="3" fontId="21" fillId="0" borderId="44" xfId="0" applyNumberFormat="1" applyFont="1" applyBorder="1" applyAlignment="1" applyProtection="1">
      <alignment horizontal="right" vertical="center"/>
      <protection locked="0"/>
    </xf>
    <xf numFmtId="0" fontId="21" fillId="0" borderId="44" xfId="0" applyFont="1" applyBorder="1" applyAlignment="1">
      <alignment horizontal="center" vertical="center"/>
    </xf>
    <xf numFmtId="0" fontId="53" fillId="0" borderId="155" xfId="0" applyFont="1" applyBorder="1" applyAlignment="1">
      <alignment vertical="center"/>
    </xf>
    <xf numFmtId="0" fontId="53" fillId="0" borderId="155" xfId="0" applyFont="1" applyBorder="1" applyAlignment="1">
      <alignment horizontal="left" vertical="center"/>
    </xf>
    <xf numFmtId="0" fontId="53" fillId="0" borderId="155" xfId="0" applyFont="1" applyBorder="1" applyAlignment="1">
      <alignment horizontal="center" vertical="center"/>
    </xf>
    <xf numFmtId="3" fontId="21" fillId="0" borderId="91" xfId="0" applyNumberFormat="1" applyFont="1" applyBorder="1" applyAlignment="1" applyProtection="1">
      <alignment horizontal="right" vertical="center"/>
      <protection locked="0"/>
    </xf>
    <xf numFmtId="0" fontId="53" fillId="0" borderId="55" xfId="0" applyFont="1" applyBorder="1"/>
    <xf numFmtId="0" fontId="54" fillId="0" borderId="55" xfId="0" applyFont="1" applyBorder="1" applyAlignment="1">
      <alignment vertical="top"/>
    </xf>
    <xf numFmtId="0" fontId="22" fillId="0" borderId="44" xfId="0" applyFont="1" applyBorder="1" applyAlignment="1">
      <alignment vertical="top"/>
    </xf>
    <xf numFmtId="0" fontId="22" fillId="3" borderId="44" xfId="0" applyFont="1" applyFill="1" applyBorder="1"/>
    <xf numFmtId="0" fontId="53" fillId="0" borderId="281" xfId="0" applyFont="1" applyBorder="1" applyAlignment="1">
      <alignment horizontal="center" vertical="center"/>
    </xf>
    <xf numFmtId="0" fontId="54" fillId="0" borderId="155" xfId="0" applyFont="1" applyBorder="1"/>
    <xf numFmtId="0" fontId="16" fillId="0" borderId="155" xfId="0" applyFont="1" applyBorder="1" applyAlignment="1" applyProtection="1">
      <alignment horizontal="center" vertical="center"/>
      <protection locked="0"/>
    </xf>
    <xf numFmtId="167" fontId="53" fillId="0" borderId="55" xfId="0" applyNumberFormat="1" applyFont="1" applyBorder="1" applyAlignment="1">
      <alignment horizontal="center" vertical="center"/>
    </xf>
    <xf numFmtId="0" fontId="22" fillId="0" borderId="131" xfId="0" applyFont="1" applyBorder="1"/>
    <xf numFmtId="0" fontId="22" fillId="0" borderId="267" xfId="0" applyFont="1" applyBorder="1"/>
    <xf numFmtId="0" fontId="22" fillId="0" borderId="277" xfId="0" applyFont="1" applyBorder="1"/>
    <xf numFmtId="0" fontId="22" fillId="0" borderId="273" xfId="0" applyFont="1" applyBorder="1"/>
    <xf numFmtId="0" fontId="19" fillId="3" borderId="131" xfId="0" applyFont="1" applyFill="1" applyBorder="1"/>
    <xf numFmtId="0" fontId="16" fillId="3" borderId="131" xfId="0" applyFont="1" applyFill="1" applyBorder="1"/>
    <xf numFmtId="0" fontId="35" fillId="3" borderId="131" xfId="0" applyFont="1" applyFill="1" applyBorder="1" applyAlignment="1">
      <alignment vertical="center" wrapText="1"/>
    </xf>
    <xf numFmtId="0" fontId="22" fillId="3" borderId="73" xfId="0" applyFont="1" applyFill="1" applyBorder="1"/>
    <xf numFmtId="0" fontId="22" fillId="3" borderId="91" xfId="0" applyFont="1" applyFill="1" applyBorder="1"/>
    <xf numFmtId="0" fontId="22" fillId="3" borderId="155" xfId="0" applyFont="1" applyFill="1" applyBorder="1" applyAlignment="1">
      <alignment horizontal="left" vertical="center" textRotation="180" wrapText="1"/>
    </xf>
    <xf numFmtId="0" fontId="22" fillId="3" borderId="115" xfId="0" applyFont="1" applyFill="1" applyBorder="1"/>
    <xf numFmtId="3" fontId="16" fillId="14" borderId="288" xfId="0" applyNumberFormat="1" applyFont="1" applyFill="1" applyBorder="1" applyAlignment="1">
      <alignment horizontal="center" vertical="center"/>
    </xf>
    <xf numFmtId="3" fontId="16" fillId="15" borderId="288" xfId="0" applyNumberFormat="1" applyFont="1" applyFill="1" applyBorder="1" applyAlignment="1" applyProtection="1">
      <alignment horizontal="center" vertical="center"/>
      <protection locked="0"/>
    </xf>
    <xf numFmtId="0" fontId="22" fillId="28" borderId="269" xfId="0" applyFont="1" applyFill="1" applyBorder="1"/>
    <xf numFmtId="0" fontId="22" fillId="28" borderId="269" xfId="0" applyFont="1" applyFill="1" applyBorder="1" applyAlignment="1">
      <alignment horizontal="center" vertical="center"/>
    </xf>
    <xf numFmtId="3" fontId="16" fillId="16" borderId="288" xfId="0" applyNumberFormat="1" applyFont="1" applyFill="1" applyBorder="1" applyAlignment="1">
      <alignment horizontal="center" vertical="center"/>
    </xf>
    <xf numFmtId="0" fontId="22" fillId="29" borderId="155" xfId="0" applyFont="1" applyFill="1" applyBorder="1" applyAlignment="1">
      <alignment horizontal="center" vertical="center" textRotation="180" wrapText="1"/>
    </xf>
    <xf numFmtId="0" fontId="15" fillId="28" borderId="155" xfId="0" applyFont="1" applyFill="1" applyBorder="1" applyAlignment="1">
      <alignment horizontal="left"/>
    </xf>
    <xf numFmtId="0" fontId="18" fillId="28" borderId="155" xfId="0" applyFont="1" applyFill="1" applyBorder="1" applyAlignment="1">
      <alignment vertical="top"/>
    </xf>
    <xf numFmtId="0" fontId="22" fillId="28" borderId="155" xfId="0" applyFont="1" applyFill="1" applyBorder="1"/>
    <xf numFmtId="0" fontId="22" fillId="28" borderId="115" xfId="0" applyFont="1" applyFill="1" applyBorder="1"/>
    <xf numFmtId="0" fontId="22" fillId="28" borderId="277" xfId="0" applyFont="1" applyFill="1" applyBorder="1"/>
    <xf numFmtId="0" fontId="15" fillId="29" borderId="277" xfId="0" applyFont="1" applyFill="1" applyBorder="1" applyAlignment="1">
      <alignment horizontal="center"/>
    </xf>
    <xf numFmtId="3" fontId="15" fillId="0" borderId="172" xfId="0" applyNumberFormat="1" applyFont="1" applyFill="1" applyBorder="1" applyAlignment="1"/>
    <xf numFmtId="3" fontId="15" fillId="0" borderId="269" xfId="0" applyNumberFormat="1" applyFont="1" applyFill="1" applyBorder="1" applyAlignment="1"/>
    <xf numFmtId="3" fontId="15" fillId="28" borderId="269" xfId="0" applyNumberFormat="1" applyFont="1" applyFill="1" applyBorder="1" applyAlignment="1"/>
    <xf numFmtId="0" fontId="15" fillId="0" borderId="191" xfId="0" applyFont="1" applyFill="1" applyBorder="1" applyAlignment="1">
      <alignment horizontal="center"/>
    </xf>
    <xf numFmtId="3" fontId="18" fillId="0" borderId="172" xfId="0" applyNumberFormat="1" applyFont="1" applyFill="1" applyBorder="1" applyAlignment="1" applyProtection="1">
      <alignment vertical="top"/>
      <protection locked="0"/>
    </xf>
    <xf numFmtId="3" fontId="18" fillId="0" borderId="269" xfId="0" applyNumberFormat="1" applyFont="1" applyFill="1" applyBorder="1" applyAlignment="1" applyProtection="1">
      <alignment vertical="top"/>
      <protection locked="0"/>
    </xf>
    <xf numFmtId="3" fontId="18" fillId="29" borderId="269" xfId="0" applyNumberFormat="1" applyFont="1" applyFill="1" applyBorder="1" applyAlignment="1" applyProtection="1">
      <alignment vertical="top"/>
      <protection locked="0"/>
    </xf>
    <xf numFmtId="0" fontId="11" fillId="26" borderId="263" xfId="0" applyFont="1" applyFill="1" applyBorder="1" applyAlignment="1">
      <alignment horizontal="center" vertical="center" textRotation="180" wrapText="1"/>
    </xf>
    <xf numFmtId="0" fontId="22" fillId="29" borderId="264" xfId="0" applyFont="1" applyFill="1" applyBorder="1" applyAlignment="1">
      <alignment horizontal="center" vertical="center" textRotation="180" wrapText="1"/>
    </xf>
    <xf numFmtId="0" fontId="15" fillId="28" borderId="264" xfId="0" applyFont="1" applyFill="1" applyBorder="1" applyAlignment="1">
      <alignment horizontal="left"/>
    </xf>
    <xf numFmtId="0" fontId="22" fillId="26" borderId="264" xfId="0" applyFont="1" applyFill="1" applyBorder="1" applyAlignment="1">
      <alignment horizontal="center" vertical="center"/>
    </xf>
    <xf numFmtId="0" fontId="15" fillId="28" borderId="264" xfId="0" applyFont="1" applyFill="1" applyBorder="1" applyAlignment="1">
      <alignment horizontal="left" wrapText="1"/>
    </xf>
    <xf numFmtId="0" fontId="15" fillId="29" borderId="264" xfId="0" applyFont="1" applyFill="1" applyBorder="1" applyAlignment="1">
      <alignment vertical="center"/>
    </xf>
    <xf numFmtId="3" fontId="16" fillId="29" borderId="264" xfId="0" applyNumberFormat="1" applyFont="1" applyFill="1" applyBorder="1" applyAlignment="1" applyProtection="1">
      <alignment vertical="center"/>
      <protection locked="0"/>
    </xf>
    <xf numFmtId="3" fontId="16" fillId="29" borderId="301" xfId="0" applyNumberFormat="1" applyFont="1" applyFill="1" applyBorder="1" applyAlignment="1" applyProtection="1">
      <alignment vertical="center"/>
      <protection locked="0"/>
    </xf>
    <xf numFmtId="0" fontId="0" fillId="0" borderId="132" xfId="0" applyBorder="1"/>
    <xf numFmtId="0" fontId="26" fillId="3" borderId="155" xfId="13" applyFont="1" applyFill="1" applyBorder="1"/>
    <xf numFmtId="0" fontId="33" fillId="3" borderId="155" xfId="13" applyFont="1" applyFill="1" applyBorder="1" applyAlignment="1">
      <alignment horizontal="center"/>
    </xf>
    <xf numFmtId="0" fontId="26" fillId="0" borderId="155" xfId="13" applyFont="1" applyBorder="1" applyAlignment="1">
      <alignment horizontal="center" vertical="center"/>
    </xf>
    <xf numFmtId="0" fontId="162" fillId="3" borderId="155" xfId="13" applyFont="1" applyFill="1" applyBorder="1" applyAlignment="1">
      <alignment horizontal="left" vertical="top"/>
    </xf>
    <xf numFmtId="0" fontId="158" fillId="3" borderId="155" xfId="13" applyFont="1" applyFill="1" applyBorder="1" applyAlignment="1">
      <alignment horizontal="left" vertical="center"/>
    </xf>
    <xf numFmtId="0" fontId="0" fillId="0" borderId="254" xfId="0" applyBorder="1"/>
    <xf numFmtId="0" fontId="0" fillId="0" borderId="255" xfId="0" applyBorder="1"/>
    <xf numFmtId="0" fontId="0" fillId="0" borderId="155" xfId="0" applyBorder="1"/>
    <xf numFmtId="0" fontId="0" fillId="0" borderId="91" xfId="0" applyBorder="1"/>
    <xf numFmtId="0" fontId="1" fillId="3" borderId="269" xfId="13" applyFont="1" applyFill="1" applyBorder="1" applyAlignment="1">
      <alignment vertical="center"/>
    </xf>
    <xf numFmtId="0" fontId="26" fillId="3" borderId="269" xfId="13" applyFont="1" applyFill="1" applyBorder="1" applyAlignment="1">
      <alignment horizontal="center" vertical="center"/>
    </xf>
    <xf numFmtId="0" fontId="18" fillId="3" borderId="269" xfId="13" applyFont="1" applyFill="1" applyBorder="1" applyAlignment="1">
      <alignment horizontal="center" wrapText="1"/>
    </xf>
    <xf numFmtId="0" fontId="18" fillId="3" borderId="155" xfId="13" applyFont="1" applyFill="1" applyBorder="1" applyAlignment="1">
      <alignment vertical="center"/>
    </xf>
    <xf numFmtId="0" fontId="18" fillId="3" borderId="115" xfId="13" applyFont="1" applyFill="1" applyBorder="1" applyAlignment="1">
      <alignment vertical="center"/>
    </xf>
    <xf numFmtId="0" fontId="18" fillId="3" borderId="155" xfId="13" applyFont="1" applyFill="1" applyBorder="1" applyAlignment="1">
      <alignment vertical="top" wrapText="1"/>
    </xf>
    <xf numFmtId="0" fontId="18" fillId="3" borderId="115" xfId="13" applyFont="1" applyFill="1" applyBorder="1" applyAlignment="1">
      <alignment vertical="top" wrapText="1"/>
    </xf>
    <xf numFmtId="0" fontId="32" fillId="0" borderId="155" xfId="13" applyBorder="1" applyAlignment="1">
      <alignment vertical="center" wrapText="1"/>
    </xf>
    <xf numFmtId="0" fontId="32" fillId="0" borderId="115" xfId="13" applyBorder="1" applyAlignment="1">
      <alignment vertical="center" wrapText="1"/>
    </xf>
    <xf numFmtId="0" fontId="1" fillId="3" borderId="156" xfId="13" applyFont="1" applyFill="1" applyBorder="1" applyAlignment="1">
      <alignment vertical="center"/>
    </xf>
    <xf numFmtId="0" fontId="1" fillId="3" borderId="254" xfId="13" applyFont="1" applyFill="1" applyBorder="1" applyAlignment="1">
      <alignment vertical="center"/>
    </xf>
    <xf numFmtId="0" fontId="32" fillId="0" borderId="254" xfId="13" applyBorder="1"/>
    <xf numFmtId="0" fontId="15" fillId="28" borderId="281" xfId="13" applyFont="1" applyFill="1" applyBorder="1" applyAlignment="1">
      <alignment horizontal="justify" vertical="top"/>
    </xf>
    <xf numFmtId="0" fontId="20" fillId="28" borderId="263" xfId="13" applyFont="1" applyFill="1" applyBorder="1" applyAlignment="1">
      <alignment vertical="center"/>
    </xf>
    <xf numFmtId="0" fontId="15" fillId="28" borderId="264" xfId="13" applyFont="1" applyFill="1" applyBorder="1" applyAlignment="1">
      <alignment vertical="center"/>
    </xf>
    <xf numFmtId="0" fontId="18" fillId="28" borderId="264" xfId="13" applyFont="1" applyFill="1" applyBorder="1" applyAlignment="1">
      <alignment vertical="top"/>
    </xf>
    <xf numFmtId="0" fontId="13" fillId="28" borderId="264" xfId="13" applyFont="1" applyFill="1" applyBorder="1"/>
    <xf numFmtId="0" fontId="13" fillId="28" borderId="264" xfId="13" applyFont="1" applyFill="1" applyBorder="1" applyAlignment="1">
      <alignment vertical="center"/>
    </xf>
    <xf numFmtId="0" fontId="18" fillId="3" borderId="350" xfId="13" applyFont="1" applyFill="1" applyBorder="1" applyAlignment="1">
      <alignment horizontal="center" wrapText="1"/>
    </xf>
    <xf numFmtId="0" fontId="15" fillId="28" borderId="346" xfId="13" applyFont="1" applyFill="1" applyBorder="1" applyAlignment="1">
      <alignment horizontal="justify" vertical="top"/>
    </xf>
    <xf numFmtId="3" fontId="11" fillId="14" borderId="307" xfId="13" applyNumberFormat="1" applyFont="1" applyFill="1" applyBorder="1" applyAlignment="1">
      <alignment vertical="center"/>
    </xf>
    <xf numFmtId="0" fontId="15" fillId="0" borderId="67" xfId="0" applyFont="1" applyBorder="1"/>
    <xf numFmtId="0" fontId="14" fillId="0" borderId="66" xfId="0" applyFont="1" applyBorder="1" applyAlignment="1">
      <alignment horizontal="left"/>
    </xf>
    <xf numFmtId="0" fontId="26" fillId="0" borderId="44" xfId="0" applyFont="1" applyBorder="1"/>
    <xf numFmtId="164" fontId="63" fillId="0" borderId="346" xfId="0" applyNumberFormat="1" applyFont="1" applyBorder="1" applyAlignment="1" applyProtection="1">
      <alignment horizontal="justify" vertical="center" wrapText="1"/>
      <protection locked="0"/>
    </xf>
    <xf numFmtId="0" fontId="53" fillId="0" borderId="44" xfId="0" applyFont="1" applyBorder="1" applyAlignment="1">
      <alignment wrapText="1"/>
    </xf>
    <xf numFmtId="0" fontId="63" fillId="0" borderId="263" xfId="0" applyFont="1" applyBorder="1"/>
    <xf numFmtId="0" fontId="63" fillId="0" borderId="264" xfId="0" applyFont="1" applyBorder="1" applyAlignment="1">
      <alignment horizontal="left"/>
    </xf>
    <xf numFmtId="0" fontId="63" fillId="0" borderId="264" xfId="0" applyFont="1" applyBorder="1"/>
    <xf numFmtId="0" fontId="63" fillId="0" borderId="264" xfId="0" applyFont="1" applyBorder="1" applyAlignment="1">
      <alignment horizontal="right"/>
    </xf>
    <xf numFmtId="0" fontId="63" fillId="0" borderId="265" xfId="0" applyFont="1" applyBorder="1"/>
    <xf numFmtId="0" fontId="13" fillId="0" borderId="132" xfId="13" applyFont="1" applyBorder="1"/>
    <xf numFmtId="0" fontId="63" fillId="22" borderId="263" xfId="13" applyFont="1" applyFill="1" applyBorder="1" applyAlignment="1">
      <alignment horizontal="left" vertical="center"/>
    </xf>
    <xf numFmtId="0" fontId="53" fillId="22" borderId="264" xfId="13" applyFont="1" applyFill="1" applyBorder="1" applyAlignment="1">
      <alignment horizontal="left" vertical="center"/>
    </xf>
    <xf numFmtId="0" fontId="54" fillId="22" borderId="264" xfId="13" applyFont="1" applyFill="1" applyBorder="1" applyAlignment="1">
      <alignment horizontal="left" vertical="center"/>
    </xf>
    <xf numFmtId="0" fontId="63" fillId="22" borderId="264" xfId="13" applyFont="1" applyFill="1" applyBorder="1" applyAlignment="1">
      <alignment horizontal="left" vertical="center"/>
    </xf>
    <xf numFmtId="0" fontId="53" fillId="22" borderId="264" xfId="13" quotePrefix="1" applyFont="1" applyFill="1" applyBorder="1" applyAlignment="1">
      <alignment vertical="center"/>
    </xf>
    <xf numFmtId="0" fontId="63" fillId="24" borderId="264" xfId="13" applyFont="1" applyFill="1" applyBorder="1" applyAlignment="1">
      <alignment vertical="center"/>
    </xf>
    <xf numFmtId="164" fontId="53" fillId="21" borderId="264" xfId="1" applyNumberFormat="1" applyFont="1" applyFill="1" applyBorder="1" applyAlignment="1" applyProtection="1">
      <alignment vertical="center"/>
      <protection locked="0"/>
    </xf>
    <xf numFmtId="0" fontId="13" fillId="0" borderId="265" xfId="13" applyFont="1" applyBorder="1" applyAlignment="1">
      <alignment horizontal="left" vertical="center"/>
    </xf>
    <xf numFmtId="3" fontId="53" fillId="3" borderId="44" xfId="0" quotePrefix="1" applyNumberFormat="1" applyFont="1" applyFill="1" applyBorder="1" applyProtection="1">
      <protection locked="0"/>
    </xf>
    <xf numFmtId="168" fontId="63" fillId="3" borderId="44" xfId="1" applyNumberFormat="1" applyFont="1" applyFill="1" applyBorder="1" applyAlignment="1" applyProtection="1">
      <alignment horizontal="center" vertical="center"/>
    </xf>
    <xf numFmtId="0" fontId="63" fillId="3" borderId="55" xfId="0" applyFont="1" applyFill="1" applyBorder="1" applyAlignment="1">
      <alignment vertical="top"/>
    </xf>
    <xf numFmtId="168" fontId="63" fillId="3" borderId="44" xfId="1" applyNumberFormat="1" applyFont="1" applyFill="1" applyBorder="1" applyAlignment="1" applyProtection="1">
      <alignment vertical="center"/>
    </xf>
    <xf numFmtId="3" fontId="53" fillId="3" borderId="346" xfId="0" quotePrefix="1" applyNumberFormat="1" applyFont="1" applyFill="1" applyBorder="1" applyProtection="1">
      <protection locked="0"/>
    </xf>
    <xf numFmtId="0" fontId="53" fillId="3" borderId="62" xfId="0" quotePrefix="1" applyFont="1" applyFill="1" applyBorder="1" applyAlignment="1">
      <alignment vertical="center"/>
    </xf>
    <xf numFmtId="0" fontId="53" fillId="3" borderId="62" xfId="0" applyFont="1" applyFill="1" applyBorder="1" applyAlignment="1">
      <alignment vertical="center"/>
    </xf>
    <xf numFmtId="0" fontId="53" fillId="0" borderId="44" xfId="0" applyFont="1" applyBorder="1" applyAlignment="1">
      <alignment vertical="center"/>
    </xf>
    <xf numFmtId="164" fontId="53" fillId="3" borderId="44" xfId="1" applyNumberFormat="1" applyFont="1" applyFill="1" applyBorder="1" applyAlignment="1" applyProtection="1">
      <alignment vertical="center"/>
    </xf>
    <xf numFmtId="3" fontId="63" fillId="3" borderId="44" xfId="0" applyNumberFormat="1" applyFont="1" applyFill="1" applyBorder="1" applyAlignment="1" applyProtection="1">
      <alignment vertical="center" wrapText="1"/>
      <protection locked="0"/>
    </xf>
    <xf numFmtId="0" fontId="63" fillId="3" borderId="55" xfId="0" applyFont="1" applyFill="1" applyBorder="1" applyAlignment="1">
      <alignment vertical="center"/>
    </xf>
    <xf numFmtId="0" fontId="63" fillId="29" borderId="55" xfId="0" applyFont="1" applyFill="1" applyBorder="1" applyAlignment="1">
      <alignment vertical="center"/>
    </xf>
    <xf numFmtId="0" fontId="63" fillId="26" borderId="44" xfId="0" applyFont="1" applyFill="1" applyBorder="1" applyAlignment="1">
      <alignment vertical="center"/>
    </xf>
    <xf numFmtId="0" fontId="63" fillId="0" borderId="300" xfId="0" applyFont="1" applyBorder="1"/>
    <xf numFmtId="0" fontId="53" fillId="0" borderId="357" xfId="0" applyFont="1" applyBorder="1" applyAlignment="1">
      <alignment horizontal="left" vertical="center"/>
    </xf>
    <xf numFmtId="0" fontId="63" fillId="0" borderId="357" xfId="0" applyFont="1" applyBorder="1" applyAlignment="1">
      <alignment vertical="center"/>
    </xf>
    <xf numFmtId="0" fontId="63" fillId="0" borderId="357" xfId="0" applyFont="1" applyBorder="1" applyAlignment="1">
      <alignment horizontal="left" vertical="center"/>
    </xf>
    <xf numFmtId="0" fontId="63" fillId="0" borderId="357" xfId="0" applyFont="1" applyBorder="1"/>
    <xf numFmtId="0" fontId="63" fillId="0" borderId="307" xfId="0" applyFont="1" applyBorder="1"/>
    <xf numFmtId="0" fontId="53" fillId="0" borderId="66" xfId="0" applyFont="1" applyBorder="1" applyAlignment="1">
      <alignment horizontal="left" vertical="center"/>
    </xf>
    <xf numFmtId="0" fontId="63" fillId="0" borderId="66" xfId="0" applyFont="1" applyBorder="1" applyAlignment="1">
      <alignment vertical="center"/>
    </xf>
    <xf numFmtId="0" fontId="63" fillId="0" borderId="66" xfId="0" applyFont="1" applyBorder="1" applyAlignment="1">
      <alignment horizontal="left"/>
    </xf>
    <xf numFmtId="0" fontId="54" fillId="0" borderId="66" xfId="0" applyFont="1" applyBorder="1" applyAlignment="1">
      <alignment vertical="center"/>
    </xf>
    <xf numFmtId="0" fontId="53" fillId="0" borderId="111" xfId="0" applyFont="1" applyBorder="1" applyAlignment="1">
      <alignment horizontal="left" vertical="center"/>
    </xf>
    <xf numFmtId="0" fontId="54" fillId="0" borderId="111" xfId="0" applyFont="1" applyBorder="1" applyAlignment="1">
      <alignment vertical="center"/>
    </xf>
    <xf numFmtId="0" fontId="63" fillId="0" borderId="368" xfId="0" applyFont="1" applyBorder="1"/>
    <xf numFmtId="3" fontId="63" fillId="3" borderId="44" xfId="0" applyNumberFormat="1" applyFont="1" applyFill="1" applyBorder="1" applyAlignment="1" applyProtection="1">
      <alignment horizontal="right" vertical="center"/>
      <protection locked="0"/>
    </xf>
    <xf numFmtId="0" fontId="63" fillId="3" borderId="43" xfId="0" applyFont="1" applyFill="1" applyBorder="1" applyAlignment="1">
      <alignment vertical="top"/>
    </xf>
    <xf numFmtId="0" fontId="53" fillId="3" borderId="370" xfId="0" applyFont="1" applyFill="1" applyBorder="1" applyAlignment="1">
      <alignment horizontal="left" vertical="top"/>
    </xf>
    <xf numFmtId="0" fontId="54" fillId="3" borderId="370" xfId="0" applyFont="1" applyFill="1" applyBorder="1" applyAlignment="1">
      <alignment horizontal="left" vertical="top" wrapText="1"/>
    </xf>
    <xf numFmtId="0" fontId="63" fillId="3" borderId="370" xfId="0" applyFont="1" applyFill="1" applyBorder="1" applyAlignment="1">
      <alignment vertical="top"/>
    </xf>
    <xf numFmtId="0" fontId="63" fillId="3" borderId="368" xfId="0" applyFont="1" applyFill="1" applyBorder="1" applyAlignment="1">
      <alignment vertical="top"/>
    </xf>
    <xf numFmtId="0" fontId="63" fillId="3" borderId="44" xfId="0" applyFont="1" applyFill="1" applyBorder="1" applyAlignment="1">
      <alignment vertical="top"/>
    </xf>
    <xf numFmtId="168" fontId="63" fillId="3" borderId="44" xfId="1" applyNumberFormat="1" applyFont="1" applyFill="1" applyBorder="1" applyAlignment="1" applyProtection="1">
      <alignment horizontal="center" vertical="center"/>
      <protection locked="0"/>
    </xf>
    <xf numFmtId="0" fontId="53" fillId="0" borderId="370" xfId="0" applyFont="1" applyBorder="1" applyAlignment="1">
      <alignment horizontal="left" vertical="center"/>
    </xf>
    <xf numFmtId="0" fontId="53" fillId="3" borderId="370" xfId="0" applyFont="1" applyFill="1" applyBorder="1" applyAlignment="1">
      <alignment horizontal="left"/>
    </xf>
    <xf numFmtId="0" fontId="54" fillId="3" borderId="370" xfId="0" applyFont="1" applyFill="1" applyBorder="1" applyAlignment="1">
      <alignment horizontal="left" vertical="center"/>
    </xf>
    <xf numFmtId="0" fontId="54" fillId="3" borderId="370" xfId="0" applyFont="1" applyFill="1" applyBorder="1" applyAlignment="1">
      <alignment vertical="center"/>
    </xf>
    <xf numFmtId="0" fontId="63" fillId="0" borderId="370" xfId="0" applyFont="1" applyBorder="1"/>
    <xf numFmtId="0" fontId="53" fillId="3" borderId="370" xfId="0" applyFont="1" applyFill="1" applyBorder="1"/>
    <xf numFmtId="0" fontId="53" fillId="3" borderId="370" xfId="0" applyFont="1" applyFill="1" applyBorder="1" applyAlignment="1">
      <alignment horizontal="left" vertical="center"/>
    </xf>
    <xf numFmtId="0" fontId="63" fillId="3" borderId="370" xfId="0" applyFont="1" applyFill="1" applyBorder="1" applyAlignment="1">
      <alignment vertical="center"/>
    </xf>
    <xf numFmtId="0" fontId="63" fillId="3" borderId="370" xfId="0" applyFont="1" applyFill="1" applyBorder="1"/>
    <xf numFmtId="0" fontId="53" fillId="3" borderId="370" xfId="0" applyFont="1" applyFill="1" applyBorder="1" applyAlignment="1">
      <alignment vertical="center"/>
    </xf>
    <xf numFmtId="0" fontId="53" fillId="3" borderId="370" xfId="0" applyFont="1" applyFill="1" applyBorder="1" applyAlignment="1">
      <alignment vertical="top"/>
    </xf>
    <xf numFmtId="3" fontId="63" fillId="3" borderId="370" xfId="1" applyNumberFormat="1" applyFont="1" applyFill="1" applyBorder="1" applyAlignment="1" applyProtection="1">
      <alignment vertical="center"/>
    </xf>
    <xf numFmtId="3" fontId="63" fillId="3" borderId="368" xfId="1" applyNumberFormat="1" applyFont="1" applyFill="1" applyBorder="1" applyAlignment="1" applyProtection="1">
      <alignment vertical="center"/>
    </xf>
    <xf numFmtId="3" fontId="63" fillId="3" borderId="44" xfId="1" applyNumberFormat="1" applyFont="1" applyFill="1" applyBorder="1" applyAlignment="1" applyProtection="1">
      <alignment vertical="center"/>
    </xf>
    <xf numFmtId="0" fontId="63" fillId="3" borderId="300" xfId="0" applyFont="1" applyFill="1" applyBorder="1"/>
    <xf numFmtId="0" fontId="53" fillId="3" borderId="357" xfId="0" applyFont="1" applyFill="1" applyBorder="1" applyAlignment="1">
      <alignment horizontal="left"/>
    </xf>
    <xf numFmtId="0" fontId="53" fillId="3" borderId="357" xfId="0" applyFont="1" applyFill="1" applyBorder="1"/>
    <xf numFmtId="0" fontId="53" fillId="3" borderId="357" xfId="0" applyFont="1" applyFill="1" applyBorder="1" applyAlignment="1">
      <alignment horizontal="left" vertical="center"/>
    </xf>
    <xf numFmtId="0" fontId="63" fillId="3" borderId="357" xfId="0" applyFont="1" applyFill="1" applyBorder="1" applyAlignment="1">
      <alignment vertical="center"/>
    </xf>
    <xf numFmtId="0" fontId="63" fillId="3" borderId="357" xfId="0" applyFont="1" applyFill="1" applyBorder="1"/>
    <xf numFmtId="0" fontId="53" fillId="3" borderId="357" xfId="0" applyFont="1" applyFill="1" applyBorder="1" applyAlignment="1">
      <alignment vertical="center"/>
    </xf>
    <xf numFmtId="0" fontId="53" fillId="3" borderId="357" xfId="0" applyFont="1" applyFill="1" applyBorder="1" applyAlignment="1">
      <alignment vertical="top"/>
    </xf>
    <xf numFmtId="3" fontId="63" fillId="3" borderId="357" xfId="1" applyNumberFormat="1" applyFont="1" applyFill="1" applyBorder="1" applyAlignment="1" applyProtection="1">
      <alignment vertical="center"/>
    </xf>
    <xf numFmtId="3" fontId="53" fillId="3" borderId="357" xfId="0" quotePrefix="1" applyNumberFormat="1" applyFont="1" applyFill="1" applyBorder="1" applyProtection="1">
      <protection locked="0"/>
    </xf>
    <xf numFmtId="3" fontId="53" fillId="3" borderId="307" xfId="0" quotePrefix="1" applyNumberFormat="1" applyFont="1" applyFill="1" applyBorder="1" applyAlignment="1" applyProtection="1">
      <alignment horizontal="right"/>
      <protection locked="0"/>
    </xf>
    <xf numFmtId="0" fontId="54" fillId="3" borderId="370" xfId="0" applyFont="1" applyFill="1" applyBorder="1"/>
    <xf numFmtId="0" fontId="54" fillId="3" borderId="357" xfId="0" applyFont="1" applyFill="1" applyBorder="1"/>
    <xf numFmtId="3" fontId="63" fillId="3" borderId="307" xfId="1" applyNumberFormat="1" applyFont="1" applyFill="1" applyBorder="1" applyAlignment="1" applyProtection="1">
      <alignment vertical="center"/>
    </xf>
    <xf numFmtId="0" fontId="53" fillId="3" borderId="370" xfId="0" applyFont="1" applyFill="1" applyBorder="1" applyAlignment="1">
      <alignment horizontal="center" vertical="center"/>
    </xf>
    <xf numFmtId="168" fontId="63" fillId="3" borderId="370" xfId="1" applyNumberFormat="1" applyFont="1" applyFill="1" applyBorder="1" applyAlignment="1" applyProtection="1">
      <alignment horizontal="left" vertical="center"/>
    </xf>
    <xf numFmtId="168" fontId="63" fillId="3" borderId="368" xfId="1" applyNumberFormat="1" applyFont="1" applyFill="1" applyBorder="1" applyAlignment="1" applyProtection="1">
      <alignment vertical="center"/>
      <protection locked="0"/>
    </xf>
    <xf numFmtId="44" fontId="63" fillId="3" borderId="346" xfId="1" applyNumberFormat="1" applyFont="1" applyFill="1" applyBorder="1" applyAlignment="1" applyProtection="1">
      <alignment horizontal="left" vertical="center"/>
    </xf>
    <xf numFmtId="0" fontId="63" fillId="3" borderId="263" xfId="0" applyFont="1" applyFill="1" applyBorder="1"/>
    <xf numFmtId="0" fontId="53" fillId="3" borderId="264" xfId="0" applyFont="1" applyFill="1" applyBorder="1" applyAlignment="1">
      <alignment horizontal="center" vertical="center"/>
    </xf>
    <xf numFmtId="168" fontId="63" fillId="3" borderId="264" xfId="1" applyNumberFormat="1" applyFont="1" applyFill="1" applyBorder="1" applyAlignment="1" applyProtection="1">
      <alignment vertical="center"/>
      <protection locked="0"/>
    </xf>
    <xf numFmtId="168" fontId="63" fillId="3" borderId="265" xfId="1" applyNumberFormat="1" applyFont="1" applyFill="1" applyBorder="1" applyAlignment="1" applyProtection="1">
      <alignment vertical="center"/>
      <protection locked="0"/>
    </xf>
    <xf numFmtId="0" fontId="53" fillId="0" borderId="370" xfId="0" applyFont="1" applyBorder="1"/>
    <xf numFmtId="0" fontId="63" fillId="0" borderId="370" xfId="0" applyFont="1" applyBorder="1" applyAlignment="1">
      <alignment horizontal="left"/>
    </xf>
    <xf numFmtId="0" fontId="53" fillId="3" borderId="370" xfId="0" applyFont="1" applyFill="1" applyBorder="1" applyAlignment="1">
      <alignment horizontal="center" wrapText="1"/>
    </xf>
    <xf numFmtId="0" fontId="63" fillId="29" borderId="370" xfId="0" applyFont="1" applyFill="1" applyBorder="1" applyAlignment="1">
      <alignment horizontal="left" vertical="center"/>
    </xf>
    <xf numFmtId="0" fontId="63" fillId="29" borderId="370" xfId="0" applyFont="1" applyFill="1" applyBorder="1" applyAlignment="1">
      <alignment vertical="center"/>
    </xf>
    <xf numFmtId="0" fontId="63" fillId="29" borderId="370" xfId="0" applyFont="1" applyFill="1" applyBorder="1"/>
    <xf numFmtId="0" fontId="63" fillId="29" borderId="368" xfId="0" applyFont="1" applyFill="1" applyBorder="1"/>
    <xf numFmtId="0" fontId="54" fillId="3" borderId="357" xfId="0" applyFont="1" applyFill="1" applyBorder="1" applyAlignment="1">
      <alignment vertical="center"/>
    </xf>
    <xf numFmtId="0" fontId="53" fillId="0" borderId="370" xfId="0" applyFont="1" applyBorder="1" applyAlignment="1">
      <alignment horizontal="left"/>
    </xf>
    <xf numFmtId="0" fontId="53" fillId="0" borderId="370" xfId="0" applyFont="1" applyBorder="1" applyAlignment="1">
      <alignment vertical="center"/>
    </xf>
    <xf numFmtId="3" fontId="53" fillId="3" borderId="370" xfId="0" applyNumberFormat="1" applyFont="1" applyFill="1" applyBorder="1" applyAlignment="1" applyProtection="1">
      <alignment horizontal="center" vertical="center"/>
      <protection locked="0"/>
    </xf>
    <xf numFmtId="3" fontId="63" fillId="3" borderId="370" xfId="0" applyNumberFormat="1" applyFont="1" applyFill="1" applyBorder="1" applyAlignment="1" applyProtection="1">
      <alignment vertical="center"/>
      <protection locked="0"/>
    </xf>
    <xf numFmtId="3" fontId="63" fillId="3" borderId="368" xfId="0" applyNumberFormat="1" applyFont="1" applyFill="1" applyBorder="1" applyAlignment="1" applyProtection="1">
      <alignment vertical="center"/>
      <protection locked="0"/>
    </xf>
    <xf numFmtId="0" fontId="53" fillId="3" borderId="131" xfId="0" quotePrefix="1" applyFont="1" applyFill="1" applyBorder="1" applyAlignment="1">
      <alignment horizontal="center" vertical="center"/>
    </xf>
    <xf numFmtId="0" fontId="53" fillId="3" borderId="131" xfId="0" applyFont="1" applyFill="1" applyBorder="1" applyAlignment="1">
      <alignment horizontal="center" vertical="center"/>
    </xf>
    <xf numFmtId="0" fontId="63" fillId="3" borderId="374" xfId="0" applyFont="1" applyFill="1" applyBorder="1"/>
    <xf numFmtId="0" fontId="53" fillId="3" borderId="369" xfId="0" applyFont="1" applyFill="1" applyBorder="1" applyAlignment="1">
      <alignment horizontal="left" vertical="center"/>
    </xf>
    <xf numFmtId="0" fontId="54" fillId="3" borderId="369" xfId="0" applyFont="1" applyFill="1" applyBorder="1"/>
    <xf numFmtId="0" fontId="54" fillId="3" borderId="369" xfId="0" applyFont="1" applyFill="1" applyBorder="1" applyAlignment="1">
      <alignment horizontal="left"/>
    </xf>
    <xf numFmtId="0" fontId="63" fillId="3" borderId="369" xfId="0" applyFont="1" applyFill="1" applyBorder="1"/>
    <xf numFmtId="0" fontId="63" fillId="0" borderId="369" xfId="0" applyFont="1" applyBorder="1" applyAlignment="1">
      <alignment horizontal="center" vertical="center"/>
    </xf>
    <xf numFmtId="0" fontId="53" fillId="0" borderId="375" xfId="0" applyFont="1" applyBorder="1" applyAlignment="1">
      <alignment vertical="center"/>
    </xf>
    <xf numFmtId="0" fontId="64" fillId="3" borderId="369" xfId="0" applyFont="1" applyFill="1" applyBorder="1" applyAlignment="1">
      <alignment horizontal="center" vertical="center"/>
    </xf>
    <xf numFmtId="0" fontId="63" fillId="3" borderId="369" xfId="0" applyFont="1" applyFill="1" applyBorder="1" applyAlignment="1">
      <alignment horizontal="right" vertical="center"/>
    </xf>
    <xf numFmtId="0" fontId="63" fillId="3" borderId="376" xfId="0" applyFont="1" applyFill="1" applyBorder="1" applyAlignment="1">
      <alignment horizontal="right" vertical="center"/>
    </xf>
    <xf numFmtId="0" fontId="63" fillId="3" borderId="369" xfId="0" applyFont="1" applyFill="1" applyBorder="1" applyAlignment="1">
      <alignment horizontal="left"/>
    </xf>
    <xf numFmtId="3" fontId="53" fillId="3" borderId="357" xfId="0" quotePrefix="1" applyNumberFormat="1" applyFont="1" applyFill="1" applyBorder="1" applyAlignment="1" applyProtection="1">
      <alignment wrapText="1"/>
      <protection locked="0"/>
    </xf>
    <xf numFmtId="0" fontId="22" fillId="0" borderId="264" xfId="0" applyFont="1" applyBorder="1" applyAlignment="1">
      <alignment horizontal="left"/>
    </xf>
    <xf numFmtId="0" fontId="22" fillId="0" borderId="264" xfId="0" applyFont="1" applyBorder="1" applyAlignment="1">
      <alignment horizontal="right"/>
    </xf>
    <xf numFmtId="0" fontId="20" fillId="3" borderId="66" xfId="0" applyFont="1" applyFill="1" applyBorder="1" applyAlignment="1">
      <alignment horizontal="left"/>
    </xf>
    <xf numFmtId="0" fontId="14" fillId="3" borderId="66" xfId="0" applyFont="1" applyFill="1" applyBorder="1" applyAlignment="1">
      <alignment horizontal="center"/>
    </xf>
    <xf numFmtId="0" fontId="25" fillId="3" borderId="66" xfId="0" applyFont="1" applyFill="1" applyBorder="1" applyAlignment="1">
      <alignment vertical="center" wrapText="1"/>
    </xf>
    <xf numFmtId="0" fontId="10" fillId="0" borderId="66" xfId="0" applyFont="1" applyBorder="1" applyAlignment="1">
      <alignment horizontal="right"/>
    </xf>
    <xf numFmtId="0" fontId="63" fillId="28" borderId="55" xfId="0" applyFont="1" applyFill="1" applyBorder="1"/>
    <xf numFmtId="0" fontId="63" fillId="28" borderId="44" xfId="0" applyFont="1" applyFill="1" applyBorder="1"/>
    <xf numFmtId="0" fontId="63" fillId="28" borderId="55" xfId="0" applyFont="1" applyFill="1" applyBorder="1" applyAlignment="1">
      <alignment horizontal="left"/>
    </xf>
    <xf numFmtId="0" fontId="63" fillId="28" borderId="44" xfId="0" applyFont="1" applyFill="1" applyBorder="1" applyAlignment="1">
      <alignment horizontal="left"/>
    </xf>
    <xf numFmtId="0" fontId="63" fillId="28" borderId="43" xfId="0" applyFont="1" applyFill="1" applyBorder="1"/>
    <xf numFmtId="0" fontId="53" fillId="28" borderId="370" xfId="0" applyFont="1" applyFill="1" applyBorder="1" applyAlignment="1">
      <alignment horizontal="left"/>
    </xf>
    <xf numFmtId="0" fontId="63" fillId="28" borderId="370" xfId="0" applyFont="1" applyFill="1" applyBorder="1"/>
    <xf numFmtId="0" fontId="63" fillId="28" borderId="370" xfId="0" applyFont="1" applyFill="1" applyBorder="1" applyAlignment="1">
      <alignment horizontal="right"/>
    </xf>
    <xf numFmtId="0" fontId="63" fillId="28" borderId="368" xfId="0" applyFont="1" applyFill="1" applyBorder="1"/>
    <xf numFmtId="0" fontId="53" fillId="3" borderId="369" xfId="0" applyFont="1" applyFill="1" applyBorder="1" applyAlignment="1">
      <alignment horizontal="left"/>
    </xf>
    <xf numFmtId="0" fontId="53" fillId="3" borderId="369" xfId="0" applyFont="1" applyFill="1" applyBorder="1"/>
    <xf numFmtId="168" fontId="63" fillId="3" borderId="369" xfId="0" applyNumberFormat="1" applyFont="1" applyFill="1" applyBorder="1" applyAlignment="1">
      <alignment horizontal="right"/>
    </xf>
    <xf numFmtId="0" fontId="63" fillId="3" borderId="376" xfId="0" applyFont="1" applyFill="1" applyBorder="1"/>
    <xf numFmtId="0" fontId="54" fillId="3" borderId="370" xfId="0" applyFont="1" applyFill="1" applyBorder="1" applyAlignment="1">
      <alignment horizontal="left"/>
    </xf>
    <xf numFmtId="3" fontId="63" fillId="3" borderId="370" xfId="0" applyNumberFormat="1" applyFont="1" applyFill="1" applyBorder="1" applyAlignment="1" applyProtection="1">
      <alignment horizontal="right" vertical="center"/>
      <protection locked="0"/>
    </xf>
    <xf numFmtId="0" fontId="63" fillId="3" borderId="368" xfId="0" applyFont="1" applyFill="1" applyBorder="1"/>
    <xf numFmtId="0" fontId="63" fillId="3" borderId="369" xfId="0" applyFont="1" applyFill="1" applyBorder="1" applyAlignment="1">
      <alignment wrapText="1"/>
    </xf>
    <xf numFmtId="168" fontId="63" fillId="3" borderId="369" xfId="0" applyNumberFormat="1" applyFont="1" applyFill="1" applyBorder="1" applyAlignment="1">
      <alignment horizontal="right" wrapText="1"/>
    </xf>
    <xf numFmtId="0" fontId="54" fillId="3" borderId="369" xfId="0" applyFont="1" applyFill="1" applyBorder="1" applyAlignment="1">
      <alignment vertical="center"/>
    </xf>
    <xf numFmtId="0" fontId="63" fillId="3" borderId="369" xfId="0" applyFont="1" applyFill="1" applyBorder="1" applyAlignment="1">
      <alignment horizontal="right"/>
    </xf>
    <xf numFmtId="0" fontId="53" fillId="0" borderId="370" xfId="0" applyFont="1" applyBorder="1" applyAlignment="1">
      <alignment horizontal="center"/>
    </xf>
    <xf numFmtId="0" fontId="63" fillId="0" borderId="370" xfId="0" applyFont="1" applyBorder="1" applyAlignment="1">
      <alignment horizontal="right"/>
    </xf>
    <xf numFmtId="0" fontId="63" fillId="3" borderId="370" xfId="0" applyFont="1" applyFill="1" applyBorder="1" applyAlignment="1">
      <alignment horizontal="right"/>
    </xf>
    <xf numFmtId="3" fontId="63" fillId="3" borderId="346" xfId="0" applyNumberFormat="1" applyFont="1" applyFill="1" applyBorder="1" applyAlignment="1" applyProtection="1">
      <alignment horizontal="right" vertical="center"/>
      <protection locked="0"/>
    </xf>
    <xf numFmtId="0" fontId="53" fillId="3" borderId="66" xfId="0" applyFont="1" applyFill="1" applyBorder="1" applyAlignment="1">
      <alignment horizontal="left"/>
    </xf>
    <xf numFmtId="0" fontId="54" fillId="3" borderId="66" xfId="0" applyFont="1" applyFill="1" applyBorder="1" applyAlignment="1">
      <alignment horizontal="left"/>
    </xf>
    <xf numFmtId="0" fontId="64" fillId="3" borderId="66" xfId="0" applyFont="1" applyFill="1" applyBorder="1" applyAlignment="1">
      <alignment horizontal="right"/>
    </xf>
    <xf numFmtId="3" fontId="53" fillId="3" borderId="66" xfId="0" applyNumberFormat="1" applyFont="1" applyFill="1" applyBorder="1" applyAlignment="1" applyProtection="1">
      <alignment horizontal="center"/>
      <protection locked="0"/>
    </xf>
    <xf numFmtId="0" fontId="63" fillId="3" borderId="44" xfId="0" applyFont="1" applyFill="1" applyBorder="1" applyAlignment="1">
      <alignment horizontal="center"/>
    </xf>
    <xf numFmtId="0" fontId="64" fillId="3" borderId="370" xfId="0" applyFont="1" applyFill="1" applyBorder="1" applyAlignment="1">
      <alignment horizontal="right"/>
    </xf>
    <xf numFmtId="3" fontId="53" fillId="3" borderId="370" xfId="0" applyNumberFormat="1" applyFont="1" applyFill="1" applyBorder="1" applyAlignment="1" applyProtection="1">
      <alignment horizontal="center"/>
      <protection locked="0"/>
    </xf>
    <xf numFmtId="0" fontId="53" fillId="3" borderId="370" xfId="0" applyFont="1" applyFill="1" applyBorder="1" applyAlignment="1">
      <alignment horizontal="right"/>
    </xf>
    <xf numFmtId="0" fontId="53" fillId="3" borderId="370" xfId="0" quotePrefix="1" applyFont="1" applyFill="1" applyBorder="1"/>
    <xf numFmtId="0" fontId="53" fillId="3" borderId="357" xfId="0" quotePrefix="1" applyFont="1" applyFill="1" applyBorder="1"/>
    <xf numFmtId="0" fontId="54" fillId="0" borderId="370" xfId="0" applyFont="1" applyBorder="1"/>
    <xf numFmtId="168" fontId="63" fillId="3" borderId="370" xfId="0" applyNumberFormat="1" applyFont="1" applyFill="1" applyBorder="1" applyAlignment="1">
      <alignment horizontal="right" vertical="center"/>
    </xf>
    <xf numFmtId="0" fontId="63" fillId="29" borderId="263" xfId="0" applyFont="1" applyFill="1" applyBorder="1"/>
    <xf numFmtId="0" fontId="63" fillId="29" borderId="265" xfId="0" applyFont="1" applyFill="1" applyBorder="1"/>
    <xf numFmtId="0" fontId="63" fillId="3" borderId="370" xfId="0" applyFont="1" applyFill="1" applyBorder="1" applyAlignment="1">
      <alignment horizontal="left"/>
    </xf>
    <xf numFmtId="168" fontId="63" fillId="3" borderId="370" xfId="0" applyNumberFormat="1" applyFont="1" applyFill="1" applyBorder="1" applyAlignment="1">
      <alignment horizontal="justify" wrapText="1"/>
    </xf>
    <xf numFmtId="0" fontId="63" fillId="29" borderId="264" xfId="0" applyFont="1" applyFill="1" applyBorder="1" applyAlignment="1">
      <alignment horizontal="left" vertical="center"/>
    </xf>
    <xf numFmtId="0" fontId="63" fillId="29" borderId="264" xfId="0" applyFont="1" applyFill="1" applyBorder="1" applyAlignment="1">
      <alignment vertical="center"/>
    </xf>
    <xf numFmtId="0" fontId="63" fillId="29" borderId="264" xfId="0" applyFont="1" applyFill="1" applyBorder="1"/>
    <xf numFmtId="0" fontId="63" fillId="3" borderId="44" xfId="0" applyFont="1" applyFill="1" applyBorder="1" applyAlignment="1"/>
    <xf numFmtId="0" fontId="63" fillId="3" borderId="381" xfId="0" applyFont="1" applyFill="1" applyBorder="1"/>
    <xf numFmtId="0" fontId="53" fillId="3" borderId="111" xfId="0" applyFont="1" applyFill="1" applyBorder="1" applyAlignment="1">
      <alignment horizontal="left"/>
    </xf>
    <xf numFmtId="0" fontId="53" fillId="3" borderId="111" xfId="0" applyFont="1" applyFill="1" applyBorder="1" applyAlignment="1" applyProtection="1">
      <alignment horizontal="left"/>
      <protection locked="0"/>
    </xf>
    <xf numFmtId="0" fontId="63" fillId="3" borderId="111" xfId="0" applyFont="1" applyFill="1" applyBorder="1"/>
    <xf numFmtId="168" fontId="63" fillId="3" borderId="111" xfId="0" applyNumberFormat="1" applyFont="1" applyFill="1" applyBorder="1" applyAlignment="1" applyProtection="1">
      <alignment horizontal="right" vertical="center"/>
      <protection locked="0"/>
    </xf>
    <xf numFmtId="0" fontId="63" fillId="3" borderId="382" xfId="0" applyFont="1" applyFill="1" applyBorder="1"/>
    <xf numFmtId="0" fontId="63" fillId="29" borderId="44" xfId="0" applyFont="1" applyFill="1" applyBorder="1" applyAlignment="1">
      <alignment vertical="center"/>
    </xf>
    <xf numFmtId="0" fontId="121" fillId="3" borderId="263" xfId="0" applyFont="1" applyFill="1" applyBorder="1"/>
    <xf numFmtId="0" fontId="122" fillId="3" borderId="264" xfId="0" applyFont="1" applyFill="1" applyBorder="1" applyAlignment="1">
      <alignment horizontal="left"/>
    </xf>
    <xf numFmtId="0" fontId="121" fillId="3" borderId="264" xfId="0" applyFont="1" applyFill="1" applyBorder="1"/>
    <xf numFmtId="0" fontId="121" fillId="3" borderId="264" xfId="0" applyFont="1" applyFill="1" applyBorder="1" applyAlignment="1" applyProtection="1">
      <alignment horizontal="left"/>
      <protection locked="0"/>
    </xf>
    <xf numFmtId="0" fontId="120" fillId="3" borderId="264" xfId="0" applyFont="1" applyFill="1" applyBorder="1"/>
    <xf numFmtId="168" fontId="120" fillId="3" borderId="264" xfId="0" applyNumberFormat="1" applyFont="1" applyFill="1" applyBorder="1" applyAlignment="1">
      <alignment horizontal="justify" vertical="center" wrapText="1"/>
    </xf>
    <xf numFmtId="0" fontId="120" fillId="3" borderId="265" xfId="0" applyFont="1" applyFill="1" applyBorder="1"/>
    <xf numFmtId="0" fontId="53" fillId="3" borderId="370" xfId="0" applyFont="1" applyFill="1" applyBorder="1" applyAlignment="1">
      <alignment horizontal="center"/>
    </xf>
    <xf numFmtId="0" fontId="121" fillId="3" borderId="370" xfId="0" applyFont="1" applyFill="1" applyBorder="1" applyProtection="1">
      <protection locked="0"/>
    </xf>
    <xf numFmtId="0" fontId="122" fillId="3" borderId="370" xfId="0" applyFont="1" applyFill="1" applyBorder="1" applyAlignment="1" applyProtection="1">
      <alignment vertical="center"/>
      <protection locked="0"/>
    </xf>
    <xf numFmtId="168" fontId="63" fillId="3" borderId="370" xfId="0" applyNumberFormat="1" applyFont="1" applyFill="1" applyBorder="1" applyAlignment="1">
      <alignment horizontal="justify" vertical="center" wrapText="1"/>
    </xf>
    <xf numFmtId="168" fontId="64" fillId="3" borderId="370" xfId="0" applyNumberFormat="1" applyFont="1" applyFill="1" applyBorder="1" applyAlignment="1">
      <alignment horizontal="justify" vertical="center" wrapText="1"/>
    </xf>
    <xf numFmtId="0" fontId="54" fillId="0" borderId="370" xfId="0" applyFont="1" applyBorder="1" applyAlignment="1">
      <alignment horizontal="left" vertical="center"/>
    </xf>
    <xf numFmtId="0" fontId="53" fillId="3" borderId="370" xfId="0" applyFont="1" applyFill="1" applyBorder="1" applyAlignment="1">
      <alignment horizontal="center" vertical="center" wrapText="1"/>
    </xf>
    <xf numFmtId="0" fontId="121" fillId="3" borderId="370" xfId="0" applyFont="1" applyFill="1" applyBorder="1" applyAlignment="1" applyProtection="1">
      <alignment horizontal="left"/>
      <protection locked="0"/>
    </xf>
    <xf numFmtId="0" fontId="120" fillId="3" borderId="370" xfId="0" applyFont="1" applyFill="1" applyBorder="1"/>
    <xf numFmtId="168" fontId="120" fillId="3" borderId="370" xfId="0" applyNumberFormat="1" applyFont="1" applyFill="1" applyBorder="1" applyAlignment="1">
      <alignment horizontal="justify" vertical="center" wrapText="1"/>
    </xf>
    <xf numFmtId="0" fontId="120" fillId="3" borderId="368" xfId="0" applyFont="1" applyFill="1" applyBorder="1"/>
    <xf numFmtId="168" fontId="63" fillId="0" borderId="370" xfId="0" applyNumberFormat="1" applyFont="1" applyBorder="1" applyAlignment="1">
      <alignment horizontal="justify" vertical="center" wrapText="1"/>
    </xf>
    <xf numFmtId="168" fontId="63" fillId="3" borderId="370" xfId="0" applyNumberFormat="1" applyFont="1" applyFill="1" applyBorder="1" applyAlignment="1" applyProtection="1">
      <alignment horizontal="justify" vertical="center" wrapText="1"/>
      <protection locked="0"/>
    </xf>
    <xf numFmtId="3" fontId="63" fillId="3" borderId="370" xfId="0" applyNumberFormat="1" applyFont="1" applyFill="1" applyBorder="1" applyAlignment="1" applyProtection="1">
      <alignment horizontal="center"/>
      <protection locked="0"/>
    </xf>
    <xf numFmtId="44" fontId="63" fillId="3" borderId="357" xfId="0" applyNumberFormat="1" applyFont="1" applyFill="1" applyBorder="1" applyAlignment="1" applyProtection="1">
      <alignment vertical="center" wrapText="1"/>
      <protection locked="0"/>
    </xf>
    <xf numFmtId="0" fontId="63" fillId="0" borderId="370" xfId="0" applyFont="1" applyBorder="1" applyAlignment="1">
      <alignment vertical="center"/>
    </xf>
    <xf numFmtId="164" fontId="63" fillId="3" borderId="370" xfId="0" applyNumberFormat="1" applyFont="1" applyFill="1" applyBorder="1" applyAlignment="1" applyProtection="1">
      <alignment vertical="center" wrapText="1"/>
      <protection locked="0"/>
    </xf>
    <xf numFmtId="3" fontId="63" fillId="3" borderId="357" xfId="0" applyNumberFormat="1" applyFont="1" applyFill="1" applyBorder="1" applyAlignment="1" applyProtection="1">
      <alignment horizontal="center"/>
      <protection locked="0"/>
    </xf>
    <xf numFmtId="0" fontId="63" fillId="3" borderId="357" xfId="0" applyFont="1" applyFill="1" applyBorder="1" applyAlignment="1">
      <alignment horizontal="right"/>
    </xf>
    <xf numFmtId="0" fontId="63" fillId="0" borderId="67" xfId="0" applyFont="1" applyBorder="1"/>
    <xf numFmtId="0" fontId="53" fillId="3" borderId="66" xfId="0" applyFont="1" applyFill="1" applyBorder="1"/>
    <xf numFmtId="0" fontId="63" fillId="3" borderId="66" xfId="0" applyFont="1" applyFill="1" applyBorder="1" applyAlignment="1">
      <alignment horizontal="center"/>
    </xf>
    <xf numFmtId="0" fontId="63" fillId="0" borderId="132" xfId="0" applyFont="1" applyBorder="1"/>
    <xf numFmtId="0" fontId="53" fillId="3" borderId="44" xfId="0" applyFont="1" applyFill="1" applyBorder="1"/>
    <xf numFmtId="0" fontId="63" fillId="0" borderId="44" xfId="0" applyFont="1" applyBorder="1" applyAlignment="1">
      <alignment horizontal="right" vertical="center"/>
    </xf>
    <xf numFmtId="0" fontId="53" fillId="0" borderId="3" xfId="0" quotePrefix="1" applyFont="1" applyBorder="1" applyAlignment="1">
      <alignment vertical="center"/>
    </xf>
    <xf numFmtId="168" fontId="63" fillId="0" borderId="44" xfId="0" applyNumberFormat="1" applyFont="1" applyBorder="1" applyAlignment="1" applyProtection="1">
      <alignment vertical="center" wrapText="1"/>
      <protection locked="0"/>
    </xf>
    <xf numFmtId="168" fontId="63" fillId="3" borderId="44" xfId="0" applyNumberFormat="1" applyFont="1" applyFill="1" applyBorder="1" applyAlignment="1">
      <alignment horizontal="justify" vertical="center" wrapText="1"/>
    </xf>
    <xf numFmtId="0" fontId="53" fillId="3" borderId="3" xfId="0" quotePrefix="1" applyFont="1" applyFill="1" applyBorder="1" applyAlignment="1">
      <alignment vertical="center"/>
    </xf>
    <xf numFmtId="168" fontId="63" fillId="0" borderId="44" xfId="0" applyNumberFormat="1" applyFont="1" applyBorder="1" applyAlignment="1" applyProtection="1">
      <alignment horizontal="justify" vertical="center" wrapText="1"/>
      <protection locked="0"/>
    </xf>
    <xf numFmtId="168" fontId="63" fillId="0" borderId="44" xfId="0" applyNumberFormat="1" applyFont="1" applyBorder="1" applyAlignment="1">
      <alignment horizontal="justify" vertical="center" wrapText="1"/>
    </xf>
    <xf numFmtId="3" fontId="63" fillId="0" borderId="44" xfId="0" applyNumberFormat="1" applyFont="1" applyBorder="1" applyAlignment="1" applyProtection="1">
      <alignment horizontal="center"/>
      <protection locked="0"/>
    </xf>
    <xf numFmtId="164" fontId="53" fillId="3" borderId="44" xfId="0" applyNumberFormat="1" applyFont="1" applyFill="1" applyBorder="1" applyAlignment="1">
      <alignment vertical="center"/>
    </xf>
    <xf numFmtId="0" fontId="119" fillId="0" borderId="264" xfId="0" applyFont="1" applyBorder="1"/>
    <xf numFmtId="0" fontId="119" fillId="0" borderId="265" xfId="0" applyFont="1" applyBorder="1"/>
    <xf numFmtId="0" fontId="18" fillId="3" borderId="67" xfId="0" applyFont="1" applyFill="1" applyBorder="1"/>
    <xf numFmtId="0" fontId="26" fillId="3" borderId="66" xfId="0" applyFont="1" applyFill="1" applyBorder="1"/>
    <xf numFmtId="0" fontId="13" fillId="3" borderId="66" xfId="0" applyFont="1" applyFill="1" applyBorder="1" applyAlignment="1">
      <alignment horizontal="center"/>
    </xf>
    <xf numFmtId="0" fontId="19" fillId="3" borderId="66" xfId="0" applyFont="1" applyFill="1" applyBorder="1" applyAlignment="1">
      <alignment vertical="top"/>
    </xf>
    <xf numFmtId="0" fontId="19" fillId="3" borderId="66" xfId="0" applyFont="1" applyFill="1" applyBorder="1" applyAlignment="1">
      <alignment vertical="center"/>
    </xf>
    <xf numFmtId="0" fontId="18" fillId="3" borderId="66" xfId="0" applyFont="1" applyFill="1" applyBorder="1"/>
    <xf numFmtId="0" fontId="18" fillId="3" borderId="44" xfId="0" applyFont="1" applyFill="1" applyBorder="1"/>
    <xf numFmtId="0" fontId="22" fillId="3" borderId="55" xfId="0" applyFont="1" applyFill="1" applyBorder="1" applyAlignment="1">
      <alignment horizontal="center"/>
    </xf>
    <xf numFmtId="0" fontId="53" fillId="3" borderId="357" xfId="0" applyFont="1" applyFill="1" applyBorder="1" applyAlignment="1">
      <alignment horizontal="center" vertical="center"/>
    </xf>
    <xf numFmtId="0" fontId="63" fillId="0" borderId="357" xfId="0" applyFont="1" applyBorder="1" applyAlignment="1">
      <alignment horizontal="center"/>
    </xf>
    <xf numFmtId="0" fontId="63" fillId="0" borderId="357" xfId="0" applyFont="1" applyBorder="1" applyAlignment="1" applyProtection="1">
      <alignment vertical="center"/>
      <protection locked="0"/>
    </xf>
    <xf numFmtId="0" fontId="63" fillId="3" borderId="357" xfId="0" applyFont="1" applyFill="1" applyBorder="1" applyAlignment="1" applyProtection="1">
      <alignment vertical="center"/>
      <protection locked="0"/>
    </xf>
    <xf numFmtId="0" fontId="53" fillId="0" borderId="357" xfId="0" applyFont="1" applyBorder="1" applyAlignment="1">
      <alignment horizontal="center" vertical="center"/>
    </xf>
    <xf numFmtId="0" fontId="63" fillId="0" borderId="307" xfId="0" applyFont="1" applyBorder="1" applyAlignment="1">
      <alignment horizontal="right" vertical="center"/>
    </xf>
    <xf numFmtId="0" fontId="53" fillId="3" borderId="175" xfId="0" applyFont="1" applyFill="1" applyBorder="1" applyAlignment="1">
      <alignment vertical="center"/>
    </xf>
    <xf numFmtId="0" fontId="53" fillId="3" borderId="175" xfId="0" applyFont="1" applyFill="1" applyBorder="1" applyAlignment="1">
      <alignment horizontal="center" vertical="center"/>
    </xf>
    <xf numFmtId="0" fontId="15" fillId="0" borderId="264" xfId="0" applyFont="1" applyBorder="1"/>
    <xf numFmtId="0" fontId="22" fillId="0" borderId="264" xfId="0" applyFont="1" applyBorder="1" applyAlignment="1">
      <alignment horizontal="center"/>
    </xf>
    <xf numFmtId="0" fontId="0" fillId="0" borderId="132" xfId="0" applyBorder="1" applyAlignment="1">
      <alignment vertical="center"/>
    </xf>
    <xf numFmtId="0" fontId="63" fillId="3" borderId="264" xfId="0" applyFont="1" applyFill="1" applyBorder="1" applyAlignment="1">
      <alignment horizontal="left" vertical="center"/>
    </xf>
    <xf numFmtId="0" fontId="54" fillId="3" borderId="264" xfId="0" applyFont="1" applyFill="1" applyBorder="1" applyAlignment="1">
      <alignment horizontal="left" vertical="center"/>
    </xf>
    <xf numFmtId="0" fontId="63" fillId="3" borderId="264" xfId="0" applyFont="1" applyFill="1" applyBorder="1"/>
    <xf numFmtId="3" fontId="63" fillId="3" borderId="264" xfId="0" applyNumberFormat="1" applyFont="1" applyFill="1" applyBorder="1" applyAlignment="1" applyProtection="1">
      <alignment horizontal="right" vertical="center"/>
      <protection locked="0"/>
    </xf>
    <xf numFmtId="0" fontId="53" fillId="3" borderId="264" xfId="0" applyFont="1" applyFill="1" applyBorder="1" applyAlignment="1">
      <alignment horizontal="right"/>
    </xf>
    <xf numFmtId="0" fontId="63" fillId="3" borderId="265" xfId="0" applyFont="1" applyFill="1" applyBorder="1"/>
    <xf numFmtId="0" fontId="53" fillId="3" borderId="66" xfId="0" applyFont="1" applyFill="1" applyBorder="1" applyAlignment="1">
      <alignment horizontal="center" vertical="center"/>
    </xf>
    <xf numFmtId="3" fontId="63" fillId="3" borderId="66" xfId="0" applyNumberFormat="1" applyFont="1" applyFill="1" applyBorder="1" applyAlignment="1" applyProtection="1">
      <alignment horizontal="right" vertical="center"/>
      <protection locked="0"/>
    </xf>
    <xf numFmtId="0" fontId="63" fillId="3" borderId="370" xfId="0" applyFont="1" applyFill="1" applyBorder="1" applyAlignment="1">
      <alignment horizontal="left" vertical="center"/>
    </xf>
    <xf numFmtId="166" fontId="32" fillId="3" borderId="370" xfId="1" quotePrefix="1" applyFill="1" applyBorder="1" applyAlignment="1">
      <alignment horizontal="center" vertical="center"/>
    </xf>
    <xf numFmtId="0" fontId="63" fillId="3" borderId="370" xfId="0" applyFont="1" applyFill="1" applyBorder="1" applyAlignment="1">
      <alignment horizontal="center" vertical="center"/>
    </xf>
    <xf numFmtId="0" fontId="53" fillId="3" borderId="370" xfId="0" quotePrefix="1" applyFont="1" applyFill="1" applyBorder="1" applyAlignment="1">
      <alignment vertical="center"/>
    </xf>
    <xf numFmtId="44" fontId="53" fillId="3" borderId="370" xfId="0" quotePrefix="1" applyNumberFormat="1" applyFont="1" applyFill="1" applyBorder="1" applyAlignment="1">
      <alignment vertical="center"/>
    </xf>
    <xf numFmtId="166" fontId="32" fillId="3" borderId="370" xfId="1" quotePrefix="1" applyFill="1" applyBorder="1" applyAlignment="1">
      <alignment vertical="center"/>
    </xf>
    <xf numFmtId="0" fontId="54" fillId="3" borderId="264" xfId="0" applyFont="1" applyFill="1" applyBorder="1" applyAlignment="1">
      <alignment vertical="center"/>
    </xf>
    <xf numFmtId="0" fontId="53" fillId="3" borderId="264" xfId="0" applyFont="1" applyFill="1" applyBorder="1" applyAlignment="1">
      <alignment horizontal="right" vertical="center"/>
    </xf>
    <xf numFmtId="0" fontId="63" fillId="3" borderId="264" xfId="0" applyFont="1" applyFill="1" applyBorder="1" applyAlignment="1">
      <alignment horizontal="right"/>
    </xf>
    <xf numFmtId="0" fontId="18" fillId="0" borderId="264" xfId="0" applyFont="1" applyBorder="1" applyAlignment="1">
      <alignment horizontal="left" vertical="center"/>
    </xf>
    <xf numFmtId="0" fontId="22" fillId="0" borderId="264" xfId="0" applyFont="1" applyBorder="1" applyAlignment="1">
      <alignment horizontal="left" vertical="center"/>
    </xf>
    <xf numFmtId="0" fontId="18" fillId="0" borderId="264" xfId="0" applyFont="1" applyBorder="1" applyAlignment="1">
      <alignment horizontal="left"/>
    </xf>
    <xf numFmtId="0" fontId="63" fillId="26" borderId="132" xfId="0" applyFont="1" applyFill="1" applyBorder="1"/>
    <xf numFmtId="0" fontId="63" fillId="26" borderId="269" xfId="0" applyFont="1" applyFill="1" applyBorder="1"/>
    <xf numFmtId="0" fontId="77" fillId="26" borderId="269" xfId="0" applyFont="1" applyFill="1" applyBorder="1" applyAlignment="1">
      <alignment vertical="center"/>
    </xf>
    <xf numFmtId="0" fontId="76" fillId="26" borderId="269" xfId="0" applyFont="1" applyFill="1" applyBorder="1"/>
    <xf numFmtId="0" fontId="140" fillId="26" borderId="264" xfId="0" applyFont="1" applyFill="1" applyBorder="1"/>
    <xf numFmtId="0" fontId="140" fillId="26" borderId="384" xfId="0" applyFont="1" applyFill="1" applyBorder="1"/>
    <xf numFmtId="0" fontId="140" fillId="26" borderId="301" xfId="0" applyFont="1" applyFill="1" applyBorder="1"/>
    <xf numFmtId="0" fontId="140" fillId="26" borderId="265" xfId="0" applyFont="1" applyFill="1" applyBorder="1"/>
    <xf numFmtId="0" fontId="76" fillId="0" borderId="269" xfId="0" quotePrefix="1" applyFont="1" applyBorder="1" applyAlignment="1">
      <alignment horizontal="right" vertical="top"/>
    </xf>
    <xf numFmtId="0" fontId="140" fillId="0" borderId="385" xfId="0" applyFont="1" applyBorder="1" applyAlignment="1">
      <alignment vertical="top" wrapText="1"/>
    </xf>
    <xf numFmtId="0" fontId="76" fillId="0" borderId="387" xfId="0" quotePrefix="1" applyFont="1" applyBorder="1" applyAlignment="1">
      <alignment horizontal="right" vertical="top"/>
    </xf>
    <xf numFmtId="0" fontId="76" fillId="0" borderId="388" xfId="0" quotePrefix="1" applyFont="1" applyBorder="1" applyAlignment="1">
      <alignment horizontal="right" vertical="top"/>
    </xf>
    <xf numFmtId="0" fontId="76" fillId="0" borderId="369" xfId="0" quotePrefix="1" applyFont="1" applyBorder="1" applyAlignment="1">
      <alignment horizontal="right" vertical="top"/>
    </xf>
    <xf numFmtId="0" fontId="76" fillId="0" borderId="380" xfId="0" quotePrefix="1" applyFont="1" applyBorder="1" applyAlignment="1">
      <alignment horizontal="right" vertical="top"/>
    </xf>
    <xf numFmtId="0" fontId="76" fillId="0" borderId="389" xfId="0" quotePrefix="1" applyFont="1" applyBorder="1" applyAlignment="1">
      <alignment horizontal="right" vertical="top"/>
    </xf>
    <xf numFmtId="0" fontId="140" fillId="0" borderId="378" xfId="0" applyFont="1" applyBorder="1" applyAlignment="1">
      <alignment vertical="top"/>
    </xf>
    <xf numFmtId="0" fontId="76" fillId="0" borderId="384" xfId="0" quotePrefix="1" applyFont="1" applyBorder="1" applyAlignment="1">
      <alignment horizontal="right" vertical="top"/>
    </xf>
    <xf numFmtId="0" fontId="140" fillId="0" borderId="391" xfId="0" applyFont="1" applyBorder="1" applyAlignment="1">
      <alignment vertical="top" wrapText="1"/>
    </xf>
    <xf numFmtId="0" fontId="76" fillId="0" borderId="393" xfId="0" quotePrefix="1" applyFont="1" applyBorder="1" applyAlignment="1">
      <alignment horizontal="right" vertical="top"/>
    </xf>
    <xf numFmtId="0" fontId="76" fillId="0" borderId="394" xfId="0" quotePrefix="1" applyFont="1" applyBorder="1" applyAlignment="1">
      <alignment horizontal="right" vertical="top"/>
    </xf>
    <xf numFmtId="0" fontId="76" fillId="0" borderId="364" xfId="0" quotePrefix="1" applyFont="1" applyBorder="1" applyAlignment="1">
      <alignment horizontal="right" vertical="top"/>
    </xf>
    <xf numFmtId="0" fontId="140" fillId="0" borderId="361" xfId="0" applyFont="1" applyBorder="1" applyAlignment="1">
      <alignment vertical="top" wrapText="1"/>
    </xf>
    <xf numFmtId="0" fontId="76" fillId="0" borderId="396" xfId="0" quotePrefix="1" applyFont="1" applyBorder="1" applyAlignment="1">
      <alignment horizontal="right" vertical="top"/>
    </xf>
    <xf numFmtId="0" fontId="76" fillId="0" borderId="397" xfId="0" quotePrefix="1" applyFont="1" applyBorder="1" applyAlignment="1">
      <alignment horizontal="right" vertical="top"/>
    </xf>
    <xf numFmtId="0" fontId="76" fillId="0" borderId="358" xfId="0" quotePrefix="1" applyFont="1" applyBorder="1" applyAlignment="1">
      <alignment horizontal="right" vertical="top"/>
    </xf>
    <xf numFmtId="0" fontId="140" fillId="0" borderId="398" xfId="0" applyFont="1" applyBorder="1" applyAlignment="1">
      <alignment vertical="top"/>
    </xf>
    <xf numFmtId="0" fontId="76" fillId="0" borderId="400" xfId="0" quotePrefix="1" applyFont="1" applyBorder="1" applyAlignment="1">
      <alignment horizontal="right" vertical="top"/>
    </xf>
    <xf numFmtId="0" fontId="76" fillId="0" borderId="401" xfId="0" quotePrefix="1" applyFont="1" applyBorder="1" applyAlignment="1">
      <alignment horizontal="right" vertical="top"/>
    </xf>
    <xf numFmtId="0" fontId="140" fillId="0" borderId="402" xfId="0" applyFont="1" applyBorder="1" applyAlignment="1">
      <alignment vertical="top" wrapText="1"/>
    </xf>
    <xf numFmtId="0" fontId="76" fillId="0" borderId="403" xfId="0" quotePrefix="1" applyFont="1" applyBorder="1" applyAlignment="1">
      <alignment horizontal="right" vertical="top"/>
    </xf>
    <xf numFmtId="0" fontId="76" fillId="0" borderId="404" xfId="0" quotePrefix="1" applyFont="1" applyBorder="1" applyAlignment="1">
      <alignment horizontal="right" vertical="top"/>
    </xf>
    <xf numFmtId="0" fontId="140" fillId="0" borderId="405" xfId="0" applyFont="1" applyBorder="1" applyAlignment="1">
      <alignment vertical="top" wrapText="1"/>
    </xf>
    <xf numFmtId="0" fontId="76" fillId="0" borderId="407" xfId="0" quotePrefix="1" applyFont="1" applyBorder="1" applyAlignment="1">
      <alignment horizontal="right" vertical="top"/>
    </xf>
    <xf numFmtId="0" fontId="76" fillId="0" borderId="408" xfId="0" quotePrefix="1" applyFont="1" applyBorder="1" applyAlignment="1">
      <alignment horizontal="right" vertical="top"/>
    </xf>
    <xf numFmtId="0" fontId="120" fillId="0" borderId="264" xfId="0" applyFont="1" applyBorder="1" applyAlignment="1">
      <alignment horizontal="left" vertical="justify" wrapText="1" indent="1"/>
    </xf>
    <xf numFmtId="0" fontId="53" fillId="0" borderId="264" xfId="0" quotePrefix="1" applyFont="1" applyBorder="1" applyAlignment="1">
      <alignment horizontal="right" vertical="top"/>
    </xf>
    <xf numFmtId="0" fontId="120" fillId="0" borderId="264" xfId="0" applyFont="1" applyBorder="1" applyAlignment="1">
      <alignment horizontal="center" vertical="center" wrapText="1"/>
    </xf>
    <xf numFmtId="0" fontId="14" fillId="0" borderId="67" xfId="0" applyFont="1" applyBorder="1"/>
    <xf numFmtId="0" fontId="13" fillId="0" borderId="132" xfId="0" applyFont="1" applyBorder="1"/>
    <xf numFmtId="0" fontId="53" fillId="0" borderId="369" xfId="0" applyFont="1" applyBorder="1"/>
    <xf numFmtId="0" fontId="63" fillId="26" borderId="409" xfId="0" applyFont="1" applyFill="1" applyBorder="1"/>
    <xf numFmtId="0" fontId="63" fillId="26" borderId="410" xfId="0" applyFont="1" applyFill="1" applyBorder="1"/>
    <xf numFmtId="0" fontId="63" fillId="26" borderId="411" xfId="0" applyFont="1" applyFill="1" applyBorder="1"/>
    <xf numFmtId="0" fontId="63" fillId="26" borderId="410" xfId="0" applyFont="1" applyFill="1" applyBorder="1" applyAlignment="1">
      <alignment horizontal="right"/>
    </xf>
    <xf numFmtId="0" fontId="63" fillId="26" borderId="412" xfId="0" applyFont="1" applyFill="1" applyBorder="1"/>
    <xf numFmtId="0" fontId="63" fillId="26" borderId="413" xfId="0" applyFont="1" applyFill="1" applyBorder="1"/>
    <xf numFmtId="0" fontId="63" fillId="26" borderId="413" xfId="0" applyFont="1" applyFill="1" applyBorder="1" applyAlignment="1">
      <alignment horizontal="right"/>
    </xf>
    <xf numFmtId="0" fontId="63" fillId="0" borderId="210" xfId="0" applyFont="1" applyBorder="1"/>
    <xf numFmtId="0" fontId="53" fillId="0" borderId="210" xfId="0" applyFont="1" applyBorder="1"/>
    <xf numFmtId="0" fontId="54" fillId="0" borderId="416" xfId="0" applyFont="1" applyBorder="1"/>
    <xf numFmtId="0" fontId="63" fillId="26" borderId="371" xfId="0" applyFont="1" applyFill="1" applyBorder="1"/>
    <xf numFmtId="0" fontId="63" fillId="26" borderId="369" xfId="0" applyFont="1" applyFill="1" applyBorder="1"/>
    <xf numFmtId="0" fontId="63" fillId="26" borderId="372" xfId="0" applyFont="1" applyFill="1" applyBorder="1"/>
    <xf numFmtId="0" fontId="63" fillId="26" borderId="369" xfId="0" applyFont="1" applyFill="1" applyBorder="1" applyAlignment="1">
      <alignment horizontal="right"/>
    </xf>
    <xf numFmtId="0" fontId="63" fillId="26" borderId="73" xfId="0" applyFont="1" applyFill="1" applyBorder="1"/>
    <xf numFmtId="0" fontId="63" fillId="26" borderId="370" xfId="0" applyFont="1" applyFill="1" applyBorder="1"/>
    <xf numFmtId="0" fontId="63" fillId="26" borderId="370" xfId="0" applyFont="1" applyFill="1" applyBorder="1" applyAlignment="1">
      <alignment horizontal="right"/>
    </xf>
    <xf numFmtId="0" fontId="63" fillId="0" borderId="413" xfId="0" applyFont="1" applyBorder="1" applyAlignment="1">
      <alignment horizontal="right"/>
    </xf>
    <xf numFmtId="0" fontId="63" fillId="0" borderId="412" xfId="0" applyFont="1" applyBorder="1"/>
    <xf numFmtId="168" fontId="53" fillId="0" borderId="418" xfId="0" quotePrefix="1" applyNumberFormat="1" applyFont="1" applyBorder="1" applyAlignment="1">
      <alignment horizontal="right" vertical="center" wrapText="1"/>
    </xf>
    <xf numFmtId="168" fontId="53" fillId="0" borderId="417" xfId="0" quotePrefix="1" applyNumberFormat="1" applyFont="1" applyBorder="1" applyAlignment="1">
      <alignment horizontal="right" vertical="center" wrapText="1"/>
    </xf>
    <xf numFmtId="0" fontId="63" fillId="0" borderId="416" xfId="0" applyFont="1" applyBorder="1" applyAlignment="1">
      <alignment horizontal="center"/>
    </xf>
    <xf numFmtId="0" fontId="53" fillId="0" borderId="415" xfId="0" applyFont="1" applyBorder="1" applyAlignment="1">
      <alignment vertical="center" wrapText="1"/>
    </xf>
    <xf numFmtId="168" fontId="63" fillId="0" borderId="131" xfId="0" applyNumberFormat="1" applyFont="1" applyBorder="1" applyAlignment="1">
      <alignment horizontal="right" vertical="center" wrapText="1"/>
    </xf>
    <xf numFmtId="0" fontId="63" fillId="0" borderId="55" xfId="0" applyFont="1" applyBorder="1" applyAlignment="1">
      <alignment vertical="top"/>
    </xf>
    <xf numFmtId="0" fontId="53" fillId="0" borderId="73" xfId="0" applyFont="1" applyBorder="1" applyAlignment="1">
      <alignment vertical="center" wrapText="1"/>
    </xf>
    <xf numFmtId="168" fontId="63" fillId="0" borderId="373" xfId="0" applyNumberFormat="1" applyFont="1" applyBorder="1" applyAlignment="1">
      <alignment horizontal="right" vertical="center" wrapText="1"/>
    </xf>
    <xf numFmtId="0" fontId="63" fillId="0" borderId="416" xfId="0" applyFont="1" applyBorder="1" applyAlignment="1">
      <alignment horizontal="center" vertical="top"/>
    </xf>
    <xf numFmtId="0" fontId="53" fillId="0" borderId="415" xfId="0" applyFont="1" applyBorder="1" applyAlignment="1">
      <alignment vertical="center"/>
    </xf>
    <xf numFmtId="168" fontId="63" fillId="0" borderId="131" xfId="0" applyNumberFormat="1" applyFont="1" applyBorder="1" applyAlignment="1">
      <alignment horizontal="right" wrapText="1"/>
    </xf>
    <xf numFmtId="0" fontId="53" fillId="0" borderId="73" xfId="0" applyFont="1" applyBorder="1" applyAlignment="1">
      <alignment vertical="center"/>
    </xf>
    <xf numFmtId="168" fontId="63" fillId="0" borderId="380" xfId="0" applyNumberFormat="1" applyFont="1" applyBorder="1" applyAlignment="1">
      <alignment horizontal="right" vertical="center" wrapText="1"/>
    </xf>
    <xf numFmtId="0" fontId="54" fillId="0" borderId="375" xfId="0" applyFont="1" applyBorder="1" applyAlignment="1">
      <alignment vertical="center"/>
    </xf>
    <xf numFmtId="0" fontId="63" fillId="0" borderId="375" xfId="0" applyFont="1" applyBorder="1" applyAlignment="1">
      <alignment vertical="center"/>
    </xf>
    <xf numFmtId="164" fontId="63" fillId="0" borderId="375" xfId="0" applyNumberFormat="1" applyFont="1" applyBorder="1" applyAlignment="1">
      <alignment horizontal="justify" vertical="center" wrapText="1"/>
    </xf>
    <xf numFmtId="168" fontId="63" fillId="0" borderId="375" xfId="0" applyNumberFormat="1" applyFont="1" applyBorder="1" applyAlignment="1">
      <alignment horizontal="right" vertical="center" wrapText="1"/>
    </xf>
    <xf numFmtId="0" fontId="63" fillId="0" borderId="414" xfId="0" applyFont="1" applyBorder="1" applyAlignment="1">
      <alignment vertical="center"/>
    </xf>
    <xf numFmtId="0" fontId="63" fillId="0" borderId="62" xfId="0" applyFont="1" applyBorder="1" applyAlignment="1">
      <alignment vertical="center"/>
    </xf>
    <xf numFmtId="168" fontId="63" fillId="0" borderId="417" xfId="0" applyNumberFormat="1" applyFont="1" applyBorder="1" applyAlignment="1">
      <alignment horizontal="right" vertical="center" wrapText="1"/>
    </xf>
    <xf numFmtId="0" fontId="63" fillId="0" borderId="415" xfId="0" applyFont="1" applyBorder="1"/>
    <xf numFmtId="0" fontId="53" fillId="0" borderId="131" xfId="0" quotePrefix="1" applyFont="1" applyBorder="1" applyAlignment="1">
      <alignment horizontal="center" vertical="center"/>
    </xf>
    <xf numFmtId="168" fontId="53" fillId="0" borderId="131" xfId="0" quotePrefix="1" applyNumberFormat="1" applyFont="1" applyBorder="1" applyAlignment="1">
      <alignment horizontal="right" vertical="center" wrapText="1"/>
    </xf>
    <xf numFmtId="0" fontId="53" fillId="0" borderId="414" xfId="0" applyFont="1" applyBorder="1" applyAlignment="1">
      <alignment horizontal="left" vertical="center"/>
    </xf>
    <xf numFmtId="0" fontId="53" fillId="0" borderId="131" xfId="0" quotePrefix="1" applyFont="1" applyBorder="1" applyAlignment="1">
      <alignment vertical="center"/>
    </xf>
    <xf numFmtId="168" fontId="63" fillId="0" borderId="131" xfId="1" applyNumberFormat="1" applyFont="1" applyBorder="1" applyAlignment="1">
      <alignment horizontal="right" vertical="center" wrapText="1"/>
    </xf>
    <xf numFmtId="0" fontId="63" fillId="0" borderId="367" xfId="0" applyFont="1" applyBorder="1" applyAlignment="1">
      <alignment horizontal="left" vertical="center"/>
    </xf>
    <xf numFmtId="0" fontId="63" fillId="0" borderId="379" xfId="0" applyFont="1" applyBorder="1" applyAlignment="1">
      <alignment vertical="center"/>
    </xf>
    <xf numFmtId="168" fontId="63" fillId="0" borderId="373" xfId="1" applyNumberFormat="1" applyFont="1" applyBorder="1" applyAlignment="1">
      <alignment horizontal="right" vertical="center" wrapText="1"/>
    </xf>
    <xf numFmtId="0" fontId="63" fillId="0" borderId="413" xfId="0" applyFont="1" applyBorder="1" applyAlignment="1">
      <alignment horizontal="left" vertical="center"/>
    </xf>
    <xf numFmtId="0" fontId="63" fillId="0" borderId="413" xfId="0" applyFont="1" applyBorder="1" applyAlignment="1">
      <alignment vertical="center"/>
    </xf>
    <xf numFmtId="0" fontId="63" fillId="0" borderId="413" xfId="0" applyFont="1" applyBorder="1" applyAlignment="1">
      <alignment horizontal="center"/>
    </xf>
    <xf numFmtId="164" fontId="63" fillId="0" borderId="413" xfId="0" applyNumberFormat="1" applyFont="1" applyBorder="1" applyAlignment="1">
      <alignment horizontal="center"/>
    </xf>
    <xf numFmtId="0" fontId="63" fillId="0" borderId="44" xfId="0" applyFont="1" applyBorder="1" applyAlignment="1">
      <alignment horizontal="center"/>
    </xf>
    <xf numFmtId="0" fontId="63" fillId="0" borderId="412" xfId="0" applyFont="1" applyBorder="1" applyAlignment="1">
      <alignment horizontal="left" vertical="center"/>
    </xf>
    <xf numFmtId="164" fontId="53" fillId="0" borderId="269" xfId="1" applyNumberFormat="1" applyFont="1" applyBorder="1" applyAlignment="1">
      <alignment horizontal="right" vertical="center" wrapText="1"/>
    </xf>
    <xf numFmtId="0" fontId="63" fillId="0" borderId="73" xfId="0" applyFont="1" applyBorder="1" applyAlignment="1">
      <alignment vertical="center"/>
    </xf>
    <xf numFmtId="164" fontId="53" fillId="0" borderId="373" xfId="1" applyNumberFormat="1" applyFont="1" applyBorder="1" applyAlignment="1">
      <alignment horizontal="right" vertical="center" wrapText="1"/>
    </xf>
    <xf numFmtId="0" fontId="64" fillId="0" borderId="44" xfId="0" applyFont="1" applyBorder="1"/>
    <xf numFmtId="0" fontId="13" fillId="0" borderId="132" xfId="0" applyFont="1" applyFill="1" applyBorder="1"/>
    <xf numFmtId="0" fontId="140" fillId="26" borderId="421" xfId="0" applyFont="1" applyFill="1" applyBorder="1" applyAlignment="1">
      <alignment horizontal="center" vertical="top" wrapText="1"/>
    </xf>
    <xf numFmtId="0" fontId="140" fillId="26" borderId="416" xfId="0" applyFont="1" applyFill="1" applyBorder="1" applyAlignment="1">
      <alignment horizontal="center" vertical="top" wrapText="1"/>
    </xf>
    <xf numFmtId="0" fontId="140" fillId="26" borderId="422" xfId="0" applyFont="1" applyFill="1" applyBorder="1" applyAlignment="1">
      <alignment horizontal="center" vertical="top" wrapText="1"/>
    </xf>
    <xf numFmtId="0" fontId="76" fillId="26" borderId="423" xfId="0" applyFont="1" applyFill="1" applyBorder="1" applyAlignment="1">
      <alignment horizontal="center" vertical="center" wrapText="1"/>
    </xf>
    <xf numFmtId="0" fontId="140" fillId="0" borderId="175" xfId="0" applyFont="1" applyBorder="1" applyAlignment="1">
      <alignment horizontal="left" vertical="center"/>
    </xf>
    <xf numFmtId="168" fontId="32" fillId="0" borderId="175" xfId="1" applyNumberFormat="1" applyBorder="1" applyAlignment="1">
      <alignment horizontal="right" vertical="center"/>
    </xf>
    <xf numFmtId="168" fontId="32" fillId="0" borderId="176" xfId="1" applyNumberFormat="1" applyBorder="1" applyAlignment="1">
      <alignment horizontal="right" vertical="center" wrapText="1"/>
    </xf>
    <xf numFmtId="0" fontId="76" fillId="0" borderId="424" xfId="0" quotePrefix="1" applyFont="1" applyBorder="1" applyAlignment="1">
      <alignment horizontal="center" vertical="center"/>
    </xf>
    <xf numFmtId="0" fontId="140" fillId="0" borderId="355" xfId="0" applyFont="1" applyBorder="1" applyAlignment="1">
      <alignment horizontal="left" vertical="center"/>
    </xf>
    <xf numFmtId="168" fontId="32" fillId="0" borderId="355" xfId="1" applyNumberFormat="1" applyBorder="1" applyAlignment="1">
      <alignment horizontal="right" vertical="center"/>
    </xf>
    <xf numFmtId="168" fontId="32" fillId="0" borderId="425" xfId="1" applyNumberFormat="1" applyBorder="1" applyAlignment="1">
      <alignment horizontal="right" vertical="center" wrapText="1"/>
    </xf>
    <xf numFmtId="0" fontId="140" fillId="0" borderId="426" xfId="0" applyFont="1" applyBorder="1" applyAlignment="1">
      <alignment horizontal="left" vertical="center"/>
    </xf>
    <xf numFmtId="168" fontId="32" fillId="0" borderId="426" xfId="1" applyNumberFormat="1" applyBorder="1" applyAlignment="1">
      <alignment horizontal="right" vertical="center"/>
    </xf>
    <xf numFmtId="166" fontId="20" fillId="0" borderId="422" xfId="1" applyFont="1" applyBorder="1" applyAlignment="1">
      <alignment horizontal="right" vertical="center"/>
    </xf>
    <xf numFmtId="166" fontId="20" fillId="0" borderId="427" xfId="1" applyFont="1" applyBorder="1" applyAlignment="1">
      <alignment horizontal="right" vertical="center"/>
    </xf>
    <xf numFmtId="168" fontId="32" fillId="0" borderId="175" xfId="1" applyNumberFormat="1" applyFont="1" applyBorder="1" applyAlignment="1">
      <alignment horizontal="right" vertical="center"/>
    </xf>
    <xf numFmtId="168" fontId="32" fillId="0" borderId="176" xfId="1" applyNumberFormat="1" applyFont="1" applyBorder="1" applyAlignment="1">
      <alignment horizontal="right" vertical="center" wrapText="1"/>
    </xf>
    <xf numFmtId="168" fontId="32" fillId="0" borderId="355" xfId="1" applyNumberFormat="1" applyFont="1" applyBorder="1" applyAlignment="1">
      <alignment horizontal="right" vertical="center"/>
    </xf>
    <xf numFmtId="168" fontId="32" fillId="0" borderId="425" xfId="1" applyNumberFormat="1" applyFont="1" applyBorder="1" applyAlignment="1">
      <alignment horizontal="right" vertical="center" wrapText="1"/>
    </xf>
    <xf numFmtId="168" fontId="32" fillId="0" borderId="426" xfId="1" applyNumberFormat="1" applyFont="1" applyBorder="1" applyAlignment="1">
      <alignment horizontal="right" vertical="center"/>
    </xf>
    <xf numFmtId="168" fontId="20" fillId="0" borderId="422" xfId="1" applyNumberFormat="1" applyFont="1" applyBorder="1" applyAlignment="1">
      <alignment horizontal="right" vertical="center"/>
    </xf>
    <xf numFmtId="168" fontId="20" fillId="0" borderId="427" xfId="1" applyNumberFormat="1" applyFont="1" applyBorder="1" applyAlignment="1">
      <alignment horizontal="right" vertical="center"/>
    </xf>
    <xf numFmtId="0" fontId="21" fillId="0" borderId="263" xfId="0" applyFont="1" applyBorder="1" applyAlignment="1"/>
    <xf numFmtId="0" fontId="21" fillId="0" borderId="264" xfId="0" applyFont="1" applyBorder="1" applyAlignment="1"/>
    <xf numFmtId="0" fontId="21" fillId="0" borderId="265" xfId="0" applyFont="1" applyBorder="1" applyAlignment="1"/>
    <xf numFmtId="0" fontId="169" fillId="26" borderId="422" xfId="0" applyFont="1" applyFill="1" applyBorder="1" applyAlignment="1">
      <alignment horizontal="center" vertical="top" wrapText="1"/>
    </xf>
    <xf numFmtId="0" fontId="140" fillId="0" borderId="429" xfId="0" applyFont="1" applyBorder="1" applyAlignment="1">
      <alignment horizontal="left" vertical="center"/>
    </xf>
    <xf numFmtId="168" fontId="32" fillId="0" borderId="429" xfId="1" applyNumberFormat="1" applyBorder="1" applyAlignment="1">
      <alignment horizontal="right" vertical="center"/>
    </xf>
    <xf numFmtId="168" fontId="20" fillId="0" borderId="430" xfId="1" applyNumberFormat="1" applyFont="1" applyBorder="1" applyAlignment="1">
      <alignment horizontal="right" vertical="center"/>
    </xf>
    <xf numFmtId="0" fontId="63" fillId="26" borderId="132" xfId="0" applyFont="1" applyFill="1" applyBorder="1" applyAlignment="1">
      <alignment horizontal="center"/>
    </xf>
    <xf numFmtId="0" fontId="63" fillId="26" borderId="44" xfId="0" applyFont="1" applyFill="1" applyBorder="1" applyAlignment="1">
      <alignment horizontal="center"/>
    </xf>
    <xf numFmtId="0" fontId="53" fillId="26" borderId="44" xfId="0" applyFont="1" applyFill="1" applyBorder="1" applyAlignment="1">
      <alignment horizontal="center" vertical="top"/>
    </xf>
    <xf numFmtId="0" fontId="13" fillId="0" borderId="44" xfId="0" applyFont="1" applyBorder="1" applyAlignment="1">
      <alignment horizontal="center"/>
    </xf>
    <xf numFmtId="0" fontId="53" fillId="0" borderId="307" xfId="0" applyFont="1" applyBorder="1" applyAlignment="1">
      <alignment horizontal="center" vertical="top"/>
    </xf>
    <xf numFmtId="0" fontId="53" fillId="0" borderId="435" xfId="0" applyFont="1" applyBorder="1" applyAlignment="1">
      <alignment horizontal="center" vertical="center" wrapText="1"/>
    </xf>
    <xf numFmtId="0" fontId="53" fillId="0" borderId="436" xfId="0" applyFont="1" applyBorder="1" applyAlignment="1">
      <alignment vertical="center" wrapText="1"/>
    </xf>
    <xf numFmtId="167" fontId="53" fillId="0" borderId="191" xfId="0" applyNumberFormat="1" applyFont="1" applyBorder="1" applyAlignment="1">
      <alignment horizontal="center" vertical="center"/>
    </xf>
    <xf numFmtId="0" fontId="13" fillId="0" borderId="431" xfId="0" applyFont="1" applyBorder="1" applyAlignment="1">
      <alignment horizontal="center" vertical="center"/>
    </xf>
    <xf numFmtId="0" fontId="0" fillId="0" borderId="431" xfId="1" quotePrefix="1" applyNumberFormat="1" applyFont="1" applyBorder="1" applyAlignment="1">
      <alignment horizontal="center" vertical="center"/>
    </xf>
    <xf numFmtId="0" fontId="53" fillId="0" borderId="288" xfId="0" applyFont="1" applyBorder="1" applyAlignment="1">
      <alignment horizontal="center" vertical="center"/>
    </xf>
    <xf numFmtId="167" fontId="53" fillId="0" borderId="437" xfId="0" applyNumberFormat="1" applyFont="1" applyBorder="1" applyAlignment="1">
      <alignment horizontal="center" vertical="center"/>
    </xf>
    <xf numFmtId="0" fontId="53" fillId="0" borderId="438" xfId="0" applyFont="1" applyBorder="1" applyAlignment="1">
      <alignment horizontal="center" vertical="center"/>
    </xf>
    <xf numFmtId="2" fontId="53" fillId="0" borderId="437" xfId="0" applyNumberFormat="1" applyFont="1" applyBorder="1" applyAlignment="1">
      <alignment horizontal="center" vertical="center"/>
    </xf>
    <xf numFmtId="2" fontId="53" fillId="0" borderId="439" xfId="0" applyNumberFormat="1" applyFont="1" applyBorder="1" applyAlignment="1">
      <alignment horizontal="center" vertical="center"/>
    </xf>
    <xf numFmtId="0" fontId="13" fillId="0" borderId="440" xfId="0" applyFont="1" applyBorder="1" applyAlignment="1">
      <alignment horizontal="center" vertical="center"/>
    </xf>
    <xf numFmtId="0" fontId="0" fillId="0" borderId="440" xfId="1" quotePrefix="1" applyNumberFormat="1" applyFont="1" applyBorder="1" applyAlignment="1">
      <alignment horizontal="center" vertical="center"/>
    </xf>
    <xf numFmtId="0" fontId="53" fillId="0" borderId="444" xfId="0" applyFont="1" applyBorder="1" applyAlignment="1">
      <alignment horizontal="center" vertical="center"/>
    </xf>
    <xf numFmtId="0" fontId="13" fillId="0" borderId="132" xfId="0" applyFont="1" applyBorder="1" applyAlignment="1">
      <alignment horizontal="center"/>
    </xf>
    <xf numFmtId="2" fontId="53" fillId="26" borderId="439" xfId="0" applyNumberFormat="1" applyFont="1" applyFill="1" applyBorder="1" applyAlignment="1">
      <alignment horizontal="center" vertical="center"/>
    </xf>
    <xf numFmtId="0" fontId="95" fillId="26" borderId="440" xfId="0" applyFont="1" applyFill="1" applyBorder="1"/>
    <xf numFmtId="0" fontId="53" fillId="26" borderId="440" xfId="1" applyNumberFormat="1" applyFont="1" applyFill="1" applyBorder="1" applyAlignment="1">
      <alignment vertical="center"/>
    </xf>
    <xf numFmtId="0" fontId="53" fillId="26" borderId="444" xfId="0" applyFont="1" applyFill="1" applyBorder="1" applyAlignment="1">
      <alignment horizontal="center" vertical="center"/>
    </xf>
    <xf numFmtId="167" fontId="53" fillId="3" borderId="264" xfId="0" applyNumberFormat="1" applyFont="1" applyFill="1" applyBorder="1" applyAlignment="1">
      <alignment horizontal="left"/>
    </xf>
    <xf numFmtId="0" fontId="53" fillId="0" borderId="264" xfId="0" applyFont="1" applyBorder="1"/>
    <xf numFmtId="0" fontId="53" fillId="0" borderId="264" xfId="0" applyFont="1" applyBorder="1" applyAlignment="1">
      <alignment vertical="center"/>
    </xf>
    <xf numFmtId="0" fontId="53" fillId="0" borderId="264" xfId="0" applyFont="1" applyBorder="1" applyAlignment="1">
      <alignment horizontal="center" vertical="center"/>
    </xf>
    <xf numFmtId="0" fontId="53" fillId="0" borderId="264" xfId="0" applyFont="1" applyBorder="1" applyAlignment="1">
      <alignment horizontal="center" vertical="top"/>
    </xf>
    <xf numFmtId="0" fontId="180" fillId="0" borderId="445" xfId="0" applyFont="1" applyBorder="1"/>
    <xf numFmtId="0" fontId="104" fillId="0" borderId="446" xfId="0" applyFont="1" applyBorder="1"/>
    <xf numFmtId="0" fontId="103" fillId="0" borderId="446" xfId="0" applyFont="1" applyBorder="1"/>
    <xf numFmtId="0" fontId="104" fillId="0" borderId="446" xfId="0" applyFont="1" applyBorder="1" applyAlignment="1">
      <alignment horizontal="left" vertical="center"/>
    </xf>
    <xf numFmtId="0" fontId="63" fillId="0" borderId="446" xfId="0" applyFont="1" applyBorder="1"/>
    <xf numFmtId="0" fontId="32" fillId="0" borderId="174" xfId="0" applyFont="1" applyBorder="1" applyAlignment="1"/>
    <xf numFmtId="0" fontId="101" fillId="0" borderId="174" xfId="0" applyFont="1" applyBorder="1" applyAlignment="1">
      <alignment vertical="center"/>
    </xf>
    <xf numFmtId="0" fontId="0" fillId="0" borderId="67" xfId="0" applyBorder="1" applyAlignment="1">
      <alignment vertical="center"/>
    </xf>
    <xf numFmtId="0" fontId="0" fillId="0" borderId="66" xfId="0" applyBorder="1" applyAlignment="1">
      <alignment horizontal="center" vertical="center"/>
    </xf>
    <xf numFmtId="0" fontId="58" fillId="0" borderId="44" xfId="0" applyFont="1" applyBorder="1" applyAlignment="1">
      <alignment horizontal="right" vertical="center"/>
    </xf>
    <xf numFmtId="0" fontId="128" fillId="0" borderId="44" xfId="0" applyFont="1" applyBorder="1" applyAlignment="1">
      <alignment horizontal="right" vertical="center"/>
    </xf>
    <xf numFmtId="0" fontId="53" fillId="13" borderId="280" xfId="0" applyFont="1" applyFill="1" applyBorder="1" applyAlignment="1">
      <alignment vertical="center"/>
    </xf>
    <xf numFmtId="0" fontId="53" fillId="13" borderId="357" xfId="0" applyFont="1" applyFill="1" applyBorder="1" applyAlignment="1">
      <alignment vertical="center"/>
    </xf>
    <xf numFmtId="0" fontId="53" fillId="13" borderId="358" xfId="0" applyFont="1" applyFill="1" applyBorder="1" applyAlignment="1">
      <alignment vertical="center"/>
    </xf>
    <xf numFmtId="0" fontId="53" fillId="13" borderId="357" xfId="0" applyFont="1" applyFill="1" applyBorder="1" applyAlignment="1">
      <alignment horizontal="center" vertical="center"/>
    </xf>
    <xf numFmtId="0" fontId="53" fillId="13" borderId="358" xfId="0" applyFont="1" applyFill="1" applyBorder="1" applyAlignment="1">
      <alignment horizontal="center" vertical="center"/>
    </xf>
    <xf numFmtId="0" fontId="63" fillId="0" borderId="44" xfId="0" applyFont="1" applyBorder="1" applyAlignment="1">
      <alignment vertical="top"/>
    </xf>
    <xf numFmtId="0" fontId="53" fillId="13" borderId="73" xfId="0" applyFont="1" applyFill="1" applyBorder="1" applyAlignment="1">
      <alignment vertical="center"/>
    </xf>
    <xf numFmtId="0" fontId="53" fillId="13" borderId="370" xfId="0" applyFont="1" applyFill="1" applyBorder="1" applyAlignment="1">
      <alignment vertical="center"/>
    </xf>
    <xf numFmtId="0" fontId="53" fillId="13" borderId="373" xfId="0" applyFont="1" applyFill="1" applyBorder="1" applyAlignment="1">
      <alignment vertical="center"/>
    </xf>
    <xf numFmtId="0" fontId="53" fillId="13" borderId="370" xfId="0" applyFont="1" applyFill="1" applyBorder="1" applyAlignment="1">
      <alignment horizontal="center" vertical="center"/>
    </xf>
    <xf numFmtId="0" fontId="53" fillId="13" borderId="373" xfId="0" applyFont="1" applyFill="1" applyBorder="1" applyAlignment="1">
      <alignment horizontal="center" vertical="center"/>
    </xf>
    <xf numFmtId="0" fontId="63" fillId="0" borderId="415" xfId="0" applyFont="1" applyBorder="1" applyAlignment="1">
      <alignment horizontal="left" vertical="center" wrapText="1"/>
    </xf>
    <xf numFmtId="0" fontId="63" fillId="0" borderId="269" xfId="0" applyFont="1" applyBorder="1" applyAlignment="1">
      <alignment vertical="center"/>
    </xf>
    <xf numFmtId="0" fontId="63" fillId="0" borderId="263" xfId="0" applyFont="1" applyBorder="1" applyAlignment="1">
      <alignment vertical="center"/>
    </xf>
    <xf numFmtId="0" fontId="63" fillId="0" borderId="264" xfId="0" applyFont="1" applyBorder="1" applyAlignment="1">
      <alignment vertical="center"/>
    </xf>
    <xf numFmtId="0" fontId="63" fillId="0" borderId="264" xfId="0" applyFont="1" applyBorder="1" applyAlignment="1">
      <alignment horizontal="center" vertical="center"/>
    </xf>
    <xf numFmtId="0" fontId="63" fillId="0" borderId="265" xfId="0" applyFont="1" applyBorder="1" applyAlignment="1">
      <alignment vertical="center"/>
    </xf>
    <xf numFmtId="0" fontId="15" fillId="0" borderId="370" xfId="0" applyFont="1" applyFill="1" applyBorder="1" applyProtection="1"/>
    <xf numFmtId="0" fontId="22" fillId="0" borderId="370" xfId="0" applyFont="1" applyFill="1" applyBorder="1" applyProtection="1"/>
    <xf numFmtId="0" fontId="15" fillId="0" borderId="370" xfId="0" applyFont="1" applyFill="1" applyBorder="1" applyAlignment="1" applyProtection="1">
      <alignment vertical="center" wrapText="1"/>
      <protection locked="0"/>
    </xf>
    <xf numFmtId="0" fontId="15" fillId="0" borderId="370" xfId="0" applyFont="1" applyFill="1" applyBorder="1" applyAlignment="1" applyProtection="1">
      <alignment horizontal="center" vertical="center" wrapText="1"/>
    </xf>
    <xf numFmtId="0" fontId="15" fillId="0" borderId="370" xfId="0" applyFont="1" applyFill="1" applyBorder="1" applyAlignment="1" applyProtection="1">
      <alignment horizontal="left" vertical="center"/>
    </xf>
    <xf numFmtId="0" fontId="18" fillId="0" borderId="370" xfId="0" applyFont="1" applyFill="1" applyBorder="1" applyAlignment="1" applyProtection="1">
      <alignment vertical="center" wrapText="1"/>
      <protection locked="0"/>
    </xf>
    <xf numFmtId="0" fontId="18" fillId="0" borderId="370" xfId="0" applyFont="1" applyFill="1" applyBorder="1" applyAlignment="1" applyProtection="1">
      <protection locked="0"/>
    </xf>
    <xf numFmtId="0" fontId="15" fillId="0" borderId="370" xfId="0" applyFont="1" applyFill="1" applyBorder="1" applyAlignment="1" applyProtection="1">
      <alignment horizontal="center" vertical="top" wrapText="1"/>
    </xf>
    <xf numFmtId="0" fontId="15" fillId="0" borderId="370" xfId="0" applyFont="1" applyFill="1" applyBorder="1" applyAlignment="1" applyProtection="1">
      <alignment horizontal="center"/>
    </xf>
    <xf numFmtId="0" fontId="22" fillId="0" borderId="368" xfId="0" applyFont="1" applyFill="1" applyBorder="1" applyProtection="1"/>
    <xf numFmtId="0" fontId="16" fillId="0" borderId="370" xfId="0" applyFont="1" applyFill="1" applyBorder="1" applyAlignment="1" applyProtection="1">
      <alignment vertical="center"/>
    </xf>
    <xf numFmtId="0" fontId="18" fillId="0" borderId="370" xfId="0" applyFont="1" applyFill="1" applyBorder="1" applyAlignment="1" applyProtection="1"/>
    <xf numFmtId="0" fontId="18" fillId="0" borderId="370" xfId="0" applyFont="1" applyFill="1" applyBorder="1" applyAlignment="1" applyProtection="1">
      <alignment horizontal="center" vertical="center" wrapText="1"/>
    </xf>
    <xf numFmtId="0" fontId="22" fillId="0" borderId="370" xfId="0" applyFont="1" applyFill="1" applyBorder="1" applyAlignment="1" applyProtection="1">
      <alignment horizontal="center" vertical="center"/>
    </xf>
    <xf numFmtId="0" fontId="18" fillId="0" borderId="370" xfId="0" applyFont="1" applyFill="1" applyBorder="1" applyAlignment="1" applyProtection="1">
      <alignment vertical="top"/>
    </xf>
    <xf numFmtId="0" fontId="22" fillId="0" borderId="370" xfId="0" applyFont="1" applyFill="1" applyBorder="1" applyAlignment="1" applyProtection="1"/>
    <xf numFmtId="0" fontId="13" fillId="0" borderId="370" xfId="0" applyFont="1" applyFill="1" applyBorder="1" applyProtection="1"/>
    <xf numFmtId="0" fontId="13" fillId="0" borderId="370" xfId="0" applyFont="1" applyFill="1" applyBorder="1" applyAlignment="1" applyProtection="1"/>
    <xf numFmtId="0" fontId="13" fillId="0" borderId="370" xfId="0" applyFont="1" applyFill="1" applyBorder="1" applyAlignment="1" applyProtection="1">
      <alignment vertical="center"/>
    </xf>
    <xf numFmtId="0" fontId="13" fillId="0" borderId="368" xfId="0" applyFont="1" applyFill="1" applyBorder="1" applyProtection="1"/>
    <xf numFmtId="0" fontId="15" fillId="0" borderId="357" xfId="0" applyFont="1" applyFill="1" applyBorder="1" applyAlignment="1" applyProtection="1">
      <alignment vertical="center"/>
    </xf>
    <xf numFmtId="0" fontId="15" fillId="0" borderId="370" xfId="0" applyFont="1" applyFill="1" applyBorder="1" applyAlignment="1" applyProtection="1">
      <alignment vertical="center"/>
    </xf>
    <xf numFmtId="0" fontId="22" fillId="0" borderId="370" xfId="0" applyFont="1" applyFill="1" applyBorder="1" applyAlignment="1" applyProtection="1">
      <alignment vertical="center"/>
    </xf>
    <xf numFmtId="0" fontId="22" fillId="0" borderId="357" xfId="0" applyFont="1" applyFill="1" applyBorder="1" applyAlignment="1" applyProtection="1"/>
    <xf numFmtId="0" fontId="22" fillId="0" borderId="263" xfId="0" applyFont="1" applyFill="1" applyBorder="1" applyProtection="1"/>
    <xf numFmtId="0" fontId="15" fillId="0" borderId="264" xfId="0" applyFont="1" applyFill="1" applyBorder="1" applyProtection="1"/>
    <xf numFmtId="0" fontId="15" fillId="0" borderId="264" xfId="0" applyFont="1" applyFill="1" applyBorder="1" applyAlignment="1" applyProtection="1">
      <alignment vertical="center"/>
    </xf>
    <xf numFmtId="0" fontId="18" fillId="0" borderId="264" xfId="0" applyFont="1" applyFill="1" applyBorder="1" applyAlignment="1" applyProtection="1"/>
    <xf numFmtId="0" fontId="15" fillId="0" borderId="264" xfId="0" applyFont="1" applyFill="1" applyBorder="1" applyAlignment="1" applyProtection="1">
      <alignment vertical="center" wrapText="1"/>
      <protection locked="0"/>
    </xf>
    <xf numFmtId="0" fontId="15" fillId="0" borderId="264" xfId="0" applyFont="1" applyFill="1" applyBorder="1" applyAlignment="1" applyProtection="1">
      <alignment horizontal="center" vertical="center" wrapText="1"/>
    </xf>
    <xf numFmtId="0" fontId="15" fillId="0" borderId="264" xfId="0" applyFont="1" applyFill="1" applyBorder="1" applyAlignment="1" applyProtection="1">
      <alignment horizontal="left" vertical="center"/>
    </xf>
    <xf numFmtId="0" fontId="18" fillId="0" borderId="264" xfId="0" applyFont="1" applyFill="1" applyBorder="1" applyAlignment="1" applyProtection="1">
      <alignment vertical="center" wrapText="1"/>
      <protection locked="0"/>
    </xf>
    <xf numFmtId="0" fontId="22" fillId="0" borderId="264" xfId="0" applyFont="1" applyFill="1" applyBorder="1" applyProtection="1"/>
    <xf numFmtId="0" fontId="18" fillId="0" borderId="264" xfId="0" applyFont="1" applyFill="1" applyBorder="1" applyAlignment="1" applyProtection="1">
      <protection locked="0"/>
    </xf>
    <xf numFmtId="0" fontId="22" fillId="0" borderId="264" xfId="0" applyFont="1" applyFill="1" applyBorder="1" applyAlignment="1" applyProtection="1"/>
    <xf numFmtId="0" fontId="22" fillId="0" borderId="264" xfId="0" applyFont="1" applyFill="1" applyBorder="1" applyAlignment="1" applyProtection="1">
      <alignment vertical="center"/>
    </xf>
    <xf numFmtId="0" fontId="22" fillId="0" borderId="265" xfId="0" applyFont="1" applyFill="1" applyBorder="1" applyProtection="1"/>
    <xf numFmtId="0" fontId="15" fillId="0" borderId="370" xfId="0" applyFont="1" applyFill="1" applyBorder="1" applyAlignment="1" applyProtection="1">
      <alignment horizontal="left"/>
    </xf>
    <xf numFmtId="0" fontId="15" fillId="0" borderId="370" xfId="0" applyFont="1" applyFill="1" applyBorder="1" applyAlignment="1" applyProtection="1"/>
    <xf numFmtId="0" fontId="22" fillId="0" borderId="370" xfId="0" applyFont="1" applyFill="1" applyBorder="1" applyAlignment="1" applyProtection="1">
      <alignment horizontal="left" vertical="center"/>
    </xf>
    <xf numFmtId="0" fontId="15" fillId="0" borderId="370" xfId="0" applyFont="1" applyFill="1" applyBorder="1" applyAlignment="1" applyProtection="1">
      <alignment horizontal="right" vertical="center"/>
      <protection locked="0"/>
    </xf>
    <xf numFmtId="0" fontId="15" fillId="0" borderId="368" xfId="0" applyFont="1" applyFill="1" applyBorder="1" applyAlignment="1" applyProtection="1">
      <alignment horizontal="right"/>
    </xf>
    <xf numFmtId="0" fontId="22" fillId="0" borderId="370" xfId="62" applyFont="1" applyFill="1" applyBorder="1"/>
    <xf numFmtId="0" fontId="15" fillId="0" borderId="370" xfId="63" applyFont="1" applyFill="1" applyBorder="1" applyAlignment="1">
      <alignment vertical="center"/>
    </xf>
    <xf numFmtId="0" fontId="15" fillId="0" borderId="370" xfId="62" applyFont="1" applyFill="1" applyBorder="1" applyAlignment="1">
      <alignment vertical="top"/>
    </xf>
    <xf numFmtId="0" fontId="15" fillId="0" borderId="370" xfId="62" applyFont="1" applyFill="1" applyBorder="1" applyAlignment="1"/>
    <xf numFmtId="0" fontId="22" fillId="0" borderId="370" xfId="0" applyFont="1" applyFill="1" applyBorder="1" applyAlignment="1" applyProtection="1">
      <alignment horizontal="center"/>
    </xf>
    <xf numFmtId="0" fontId="22" fillId="0" borderId="368" xfId="0" applyFont="1" applyFill="1" applyBorder="1" applyAlignment="1" applyProtection="1">
      <alignment horizontal="center"/>
    </xf>
    <xf numFmtId="0" fontId="13" fillId="0" borderId="370" xfId="62" applyFont="1" applyFill="1" applyBorder="1"/>
    <xf numFmtId="0" fontId="14" fillId="0" borderId="370" xfId="63" applyFont="1" applyFill="1" applyBorder="1" applyAlignment="1">
      <alignment vertical="center"/>
    </xf>
    <xf numFmtId="0" fontId="14" fillId="0" borderId="370" xfId="62" applyFont="1" applyFill="1" applyBorder="1" applyAlignment="1">
      <alignment vertical="top"/>
    </xf>
    <xf numFmtId="0" fontId="33" fillId="0" borderId="370" xfId="62" applyFont="1" applyFill="1" applyBorder="1" applyAlignment="1">
      <alignment vertical="top"/>
    </xf>
    <xf numFmtId="0" fontId="149" fillId="0" borderId="370" xfId="63" applyFont="1" applyFill="1" applyBorder="1" applyAlignment="1">
      <alignment horizontal="center" vertical="center"/>
    </xf>
    <xf numFmtId="0" fontId="148" fillId="0" borderId="370" xfId="62" applyFont="1" applyFill="1" applyBorder="1"/>
    <xf numFmtId="0" fontId="14" fillId="0" borderId="370" xfId="62" applyFont="1" applyFill="1" applyBorder="1" applyAlignment="1"/>
    <xf numFmtId="0" fontId="18" fillId="0" borderId="370" xfId="62" applyFont="1" applyFill="1" applyBorder="1" applyAlignment="1"/>
    <xf numFmtId="0" fontId="15" fillId="0" borderId="370" xfId="62" applyFont="1" applyFill="1" applyBorder="1" applyAlignment="1">
      <alignment vertical="center"/>
    </xf>
    <xf numFmtId="0" fontId="22" fillId="0" borderId="263" xfId="0" applyFont="1" applyFill="1" applyBorder="1" applyAlignment="1" applyProtection="1">
      <alignment horizontal="center"/>
    </xf>
    <xf numFmtId="0" fontId="22" fillId="0" borderId="264" xfId="0" applyFont="1" applyFill="1" applyBorder="1" applyAlignment="1" applyProtection="1">
      <alignment horizontal="center"/>
    </xf>
    <xf numFmtId="0" fontId="22" fillId="0" borderId="265" xfId="0" applyFont="1" applyFill="1" applyBorder="1" applyAlignment="1" applyProtection="1">
      <alignment horizontal="center"/>
    </xf>
    <xf numFmtId="0" fontId="22" fillId="0" borderId="370" xfId="0" applyFont="1" applyFill="1" applyBorder="1" applyAlignment="1">
      <alignment vertical="center"/>
    </xf>
    <xf numFmtId="0" fontId="15" fillId="0" borderId="370" xfId="0" applyFont="1" applyFill="1" applyBorder="1" applyAlignment="1">
      <alignment vertical="center"/>
    </xf>
    <xf numFmtId="0" fontId="0" fillId="0" borderId="370" xfId="0" applyFill="1" applyBorder="1" applyAlignment="1">
      <alignment vertical="center"/>
    </xf>
    <xf numFmtId="0" fontId="14" fillId="0" borderId="370" xfId="0" applyFont="1" applyFill="1" applyBorder="1" applyAlignment="1" applyProtection="1">
      <alignment vertical="center"/>
    </xf>
    <xf numFmtId="0" fontId="15" fillId="0" borderId="368" xfId="65" applyFont="1" applyBorder="1" applyAlignment="1" applyProtection="1">
      <alignment horizontal="right" vertical="center"/>
    </xf>
    <xf numFmtId="0" fontId="13" fillId="26" borderId="280" xfId="0" applyFont="1" applyFill="1" applyBorder="1" applyAlignment="1" applyProtection="1">
      <alignment horizontal="center"/>
    </xf>
    <xf numFmtId="0" fontId="13" fillId="26" borderId="357" xfId="0" applyFont="1" applyFill="1" applyBorder="1" applyAlignment="1" applyProtection="1">
      <alignment horizontal="center"/>
    </xf>
    <xf numFmtId="0" fontId="13" fillId="26" borderId="357" xfId="0" applyFont="1" applyFill="1" applyBorder="1" applyProtection="1"/>
    <xf numFmtId="0" fontId="13" fillId="26" borderId="357" xfId="0" applyFont="1" applyFill="1" applyBorder="1" applyAlignment="1" applyProtection="1">
      <alignment vertical="center"/>
    </xf>
    <xf numFmtId="0" fontId="13" fillId="26" borderId="358" xfId="0" applyFont="1" applyFill="1" applyBorder="1" applyProtection="1"/>
    <xf numFmtId="0" fontId="13" fillId="26" borderId="415" xfId="0" applyFont="1" applyFill="1" applyBorder="1" applyAlignment="1" applyProtection="1">
      <alignment horizontal="center"/>
    </xf>
    <xf numFmtId="0" fontId="14" fillId="26" borderId="269" xfId="0" applyFont="1" applyFill="1" applyBorder="1" applyAlignment="1" applyProtection="1">
      <alignment vertical="center"/>
    </xf>
    <xf numFmtId="0" fontId="13" fillId="26" borderId="269" xfId="0" applyFont="1" applyFill="1" applyBorder="1" applyAlignment="1" applyProtection="1"/>
    <xf numFmtId="0" fontId="13" fillId="26" borderId="269" xfId="0" applyFont="1" applyFill="1" applyBorder="1" applyProtection="1"/>
    <xf numFmtId="0" fontId="13" fillId="26" borderId="73" xfId="0" applyFont="1" applyFill="1" applyBorder="1" applyAlignment="1" applyProtection="1">
      <alignment horizontal="center"/>
    </xf>
    <xf numFmtId="0" fontId="13" fillId="26" borderId="370" xfId="0" applyFont="1" applyFill="1" applyBorder="1" applyAlignment="1" applyProtection="1">
      <alignment horizontal="center"/>
    </xf>
    <xf numFmtId="0" fontId="13" fillId="26" borderId="370" xfId="0" applyFont="1" applyFill="1" applyBorder="1" applyProtection="1"/>
    <xf numFmtId="0" fontId="14" fillId="26" borderId="370" xfId="0" applyFont="1" applyFill="1" applyBorder="1" applyAlignment="1" applyProtection="1">
      <alignment vertical="center"/>
    </xf>
    <xf numFmtId="0" fontId="14" fillId="26" borderId="373" xfId="0" applyFont="1" applyFill="1" applyBorder="1" applyAlignment="1" applyProtection="1">
      <alignment vertical="center"/>
    </xf>
    <xf numFmtId="0" fontId="15" fillId="0" borderId="370" xfId="64" applyFont="1" applyBorder="1"/>
    <xf numFmtId="0" fontId="22" fillId="0" borderId="370" xfId="23" applyFont="1" applyFill="1" applyBorder="1" applyAlignment="1">
      <alignment horizontal="right"/>
    </xf>
    <xf numFmtId="0" fontId="18" fillId="0" borderId="370" xfId="23" applyFont="1" applyFill="1" applyBorder="1" applyAlignment="1">
      <alignment vertical="top"/>
    </xf>
    <xf numFmtId="0" fontId="22" fillId="0" borderId="370" xfId="23" applyFont="1" applyFill="1" applyBorder="1"/>
    <xf numFmtId="0" fontId="22" fillId="0" borderId="370" xfId="64" applyFont="1" applyFill="1" applyBorder="1"/>
    <xf numFmtId="0" fontId="15" fillId="0" borderId="370" xfId="0" applyFont="1" applyFill="1" applyBorder="1" applyAlignment="1">
      <alignment horizontal="center" vertical="center"/>
    </xf>
    <xf numFmtId="0" fontId="155" fillId="0" borderId="370" xfId="0" applyFont="1" applyFill="1" applyBorder="1" applyAlignment="1">
      <alignment horizontal="center" vertical="center"/>
    </xf>
    <xf numFmtId="0" fontId="22" fillId="0" borderId="370" xfId="0" applyFont="1" applyBorder="1" applyAlignment="1"/>
    <xf numFmtId="0" fontId="18" fillId="0" borderId="370" xfId="0" applyFont="1" applyFill="1" applyBorder="1" applyAlignment="1" applyProtection="1">
      <alignment vertical="center"/>
      <protection locked="0"/>
    </xf>
    <xf numFmtId="0" fontId="15" fillId="0" borderId="370" xfId="0" applyFont="1" applyFill="1" applyBorder="1" applyAlignment="1" applyProtection="1">
      <alignment horizontal="left" vertical="top" wrapText="1"/>
    </xf>
    <xf numFmtId="0" fontId="22" fillId="0" borderId="368" xfId="0" applyFont="1" applyFill="1" applyBorder="1" applyAlignment="1" applyProtection="1"/>
    <xf numFmtId="0" fontId="15" fillId="0" borderId="370" xfId="0" applyFont="1" applyFill="1" applyBorder="1" applyAlignment="1"/>
    <xf numFmtId="0" fontId="15" fillId="0" borderId="370" xfId="23" applyFont="1" applyFill="1" applyBorder="1" applyAlignment="1">
      <alignment vertical="center"/>
    </xf>
    <xf numFmtId="0" fontId="15" fillId="0" borderId="370" xfId="0" applyFont="1" applyFill="1" applyBorder="1" applyAlignment="1" applyProtection="1">
      <alignment horizontal="center" vertical="center"/>
    </xf>
    <xf numFmtId="0" fontId="15" fillId="0" borderId="370" xfId="0" applyFont="1" applyFill="1" applyBorder="1" applyAlignment="1" applyProtection="1">
      <alignment horizontal="right" vertical="center"/>
    </xf>
    <xf numFmtId="0" fontId="13" fillId="0" borderId="370" xfId="0" applyFont="1" applyFill="1" applyBorder="1" applyAlignment="1" applyProtection="1">
      <alignment horizontal="right"/>
    </xf>
    <xf numFmtId="0" fontId="15" fillId="0" borderId="263" xfId="0" applyFont="1" applyFill="1" applyBorder="1" applyProtection="1"/>
    <xf numFmtId="0" fontId="15" fillId="0" borderId="264" xfId="0" applyFont="1" applyFill="1" applyBorder="1" applyAlignment="1" applyProtection="1"/>
    <xf numFmtId="0" fontId="13" fillId="0" borderId="264" xfId="0" applyFont="1" applyFill="1" applyBorder="1" applyProtection="1"/>
    <xf numFmtId="0" fontId="18" fillId="0" borderId="264" xfId="0" applyFont="1" applyFill="1" applyBorder="1" applyProtection="1"/>
    <xf numFmtId="0" fontId="18" fillId="0" borderId="264" xfId="0" applyFont="1" applyFill="1" applyBorder="1" applyAlignment="1" applyProtection="1">
      <alignment vertical="center"/>
      <protection locked="0"/>
    </xf>
    <xf numFmtId="0" fontId="15" fillId="0" borderId="264" xfId="0" applyFont="1" applyFill="1" applyBorder="1" applyAlignment="1" applyProtection="1">
      <alignment horizontal="center"/>
    </xf>
    <xf numFmtId="0" fontId="21" fillId="0" borderId="264" xfId="0" applyFont="1" applyFill="1" applyBorder="1" applyAlignment="1" applyProtection="1">
      <alignment horizontal="right" vertical="center"/>
    </xf>
    <xf numFmtId="0" fontId="13" fillId="0" borderId="265" xfId="0" applyFont="1" applyFill="1" applyBorder="1" applyAlignment="1" applyProtection="1">
      <alignment horizontal="left" vertical="center"/>
    </xf>
    <xf numFmtId="0" fontId="22" fillId="0" borderId="370" xfId="0" applyFont="1" applyFill="1" applyBorder="1" applyAlignment="1"/>
    <xf numFmtId="0" fontId="18" fillId="0" borderId="370" xfId="0" applyFont="1" applyFill="1" applyBorder="1" applyProtection="1"/>
    <xf numFmtId="0" fontId="16" fillId="0" borderId="370" xfId="0" applyFont="1" applyFill="1" applyBorder="1" applyAlignment="1" applyProtection="1">
      <alignment horizontal="center" vertical="center"/>
    </xf>
    <xf numFmtId="0" fontId="13" fillId="0" borderId="368" xfId="0" applyFont="1" applyFill="1" applyBorder="1" applyAlignment="1" applyProtection="1">
      <alignment horizontal="left" vertical="center"/>
    </xf>
    <xf numFmtId="0" fontId="15" fillId="0" borderId="370" xfId="23" applyFont="1" applyFill="1" applyBorder="1" applyAlignment="1">
      <alignment horizontal="center"/>
    </xf>
    <xf numFmtId="0" fontId="15" fillId="0" borderId="370" xfId="23" applyFont="1" applyFill="1" applyBorder="1" applyAlignment="1">
      <alignment horizontal="center" vertical="center"/>
    </xf>
    <xf numFmtId="0" fontId="14" fillId="0" borderId="370" xfId="0" applyFont="1" applyFill="1" applyBorder="1" applyProtection="1"/>
    <xf numFmtId="0" fontId="15" fillId="0" borderId="370" xfId="0" applyFont="1" applyFill="1" applyBorder="1" applyAlignment="1" applyProtection="1">
      <alignment horizontal="left" vertical="center" wrapText="1"/>
    </xf>
    <xf numFmtId="0" fontId="18" fillId="0" borderId="370" xfId="0" applyFont="1" applyFill="1" applyBorder="1" applyAlignment="1" applyProtection="1">
      <alignment vertical="center"/>
    </xf>
    <xf numFmtId="0" fontId="15" fillId="0" borderId="370" xfId="0" applyFont="1" applyBorder="1" applyAlignment="1">
      <alignment horizontal="center" vertical="center"/>
    </xf>
    <xf numFmtId="0" fontId="15" fillId="0" borderId="370" xfId="65" applyFont="1" applyBorder="1" applyAlignment="1" applyProtection="1">
      <alignment horizontal="center" vertical="center"/>
    </xf>
    <xf numFmtId="0" fontId="0" fillId="0" borderId="370" xfId="0" applyBorder="1" applyAlignment="1">
      <alignment vertical="center"/>
    </xf>
    <xf numFmtId="0" fontId="22" fillId="0" borderId="370" xfId="65" applyFont="1" applyBorder="1" applyAlignment="1" applyProtection="1">
      <alignment vertical="center"/>
    </xf>
    <xf numFmtId="0" fontId="22" fillId="0" borderId="368" xfId="65" applyFont="1" applyBorder="1" applyAlignment="1" applyProtection="1">
      <alignment vertical="center"/>
    </xf>
    <xf numFmtId="0" fontId="20" fillId="0" borderId="370" xfId="0" applyFont="1" applyFill="1" applyBorder="1" applyAlignment="1" applyProtection="1">
      <alignment vertical="center"/>
    </xf>
    <xf numFmtId="0" fontId="23" fillId="0" borderId="370" xfId="65" applyFont="1" applyBorder="1" applyAlignment="1" applyProtection="1">
      <alignment vertical="center"/>
    </xf>
    <xf numFmtId="0" fontId="88" fillId="0" borderId="370" xfId="0" applyFont="1" applyBorder="1" applyAlignment="1">
      <alignment horizontal="left" vertical="center" readingOrder="2"/>
    </xf>
    <xf numFmtId="0" fontId="10" fillId="0" borderId="370" xfId="65" applyFont="1" applyBorder="1" applyAlignment="1" applyProtection="1">
      <alignment vertical="center"/>
    </xf>
    <xf numFmtId="0" fontId="15" fillId="0" borderId="263" xfId="0" applyFont="1" applyFill="1" applyBorder="1" applyAlignment="1" applyProtection="1">
      <alignment horizontal="right" vertical="center"/>
    </xf>
    <xf numFmtId="0" fontId="15" fillId="0" borderId="264" xfId="0" applyFont="1" applyFill="1" applyBorder="1" applyAlignment="1" applyProtection="1">
      <alignment horizontal="center" vertical="center"/>
    </xf>
    <xf numFmtId="0" fontId="15" fillId="0" borderId="264" xfId="0" applyFont="1" applyFill="1" applyBorder="1" applyAlignment="1" applyProtection="1">
      <alignment horizontal="left" vertical="center" wrapText="1"/>
    </xf>
    <xf numFmtId="0" fontId="18" fillId="0" borderId="264" xfId="0" applyFont="1" applyFill="1" applyBorder="1" applyAlignment="1" applyProtection="1">
      <alignment vertical="center"/>
    </xf>
    <xf numFmtId="0" fontId="15" fillId="0" borderId="264" xfId="0" applyFont="1" applyBorder="1" applyAlignment="1">
      <alignment horizontal="center" vertical="center"/>
    </xf>
    <xf numFmtId="0" fontId="15" fillId="0" borderId="264" xfId="65" applyFont="1" applyBorder="1" applyAlignment="1" applyProtection="1">
      <alignment horizontal="center" vertical="center"/>
    </xf>
    <xf numFmtId="0" fontId="0" fillId="0" borderId="264" xfId="0" applyBorder="1" applyAlignment="1">
      <alignment vertical="center"/>
    </xf>
    <xf numFmtId="0" fontId="22" fillId="0" borderId="264" xfId="65" applyFont="1" applyBorder="1" applyAlignment="1" applyProtection="1">
      <alignment vertical="center"/>
    </xf>
    <xf numFmtId="0" fontId="22" fillId="0" borderId="265" xfId="65" applyFont="1" applyBorder="1" applyAlignment="1" applyProtection="1">
      <alignment vertical="center"/>
    </xf>
    <xf numFmtId="0" fontId="18" fillId="0" borderId="370" xfId="65" applyFont="1" applyFill="1" applyBorder="1" applyAlignment="1" applyProtection="1">
      <alignment vertical="center"/>
    </xf>
    <xf numFmtId="0" fontId="15" fillId="0" borderId="370" xfId="65" applyFont="1" applyFill="1" applyBorder="1" applyAlignment="1" applyProtection="1">
      <alignment vertical="center"/>
    </xf>
    <xf numFmtId="0" fontId="22" fillId="0" borderId="370" xfId="65" applyFont="1" applyFill="1" applyBorder="1" applyAlignment="1" applyProtection="1">
      <alignment vertical="center"/>
    </xf>
    <xf numFmtId="3" fontId="17" fillId="0" borderId="370" xfId="0" applyNumberFormat="1" applyFont="1" applyFill="1" applyBorder="1" applyAlignment="1" applyProtection="1">
      <alignment horizontal="center" vertical="center"/>
    </xf>
    <xf numFmtId="0" fontId="0" fillId="0" borderId="370" xfId="0" applyFill="1" applyBorder="1" applyAlignment="1">
      <alignment horizontal="center" vertical="center"/>
    </xf>
    <xf numFmtId="0" fontId="0" fillId="0" borderId="368" xfId="0" applyFill="1" applyBorder="1" applyAlignment="1">
      <alignment vertical="center"/>
    </xf>
    <xf numFmtId="0" fontId="18" fillId="0" borderId="370" xfId="23" applyFont="1" applyFill="1" applyBorder="1" applyAlignment="1">
      <alignment vertical="center"/>
    </xf>
    <xf numFmtId="0" fontId="22" fillId="0" borderId="370" xfId="23" applyFont="1" applyFill="1" applyBorder="1" applyAlignment="1">
      <alignment vertical="center"/>
    </xf>
    <xf numFmtId="0" fontId="22" fillId="0" borderId="370" xfId="64" applyFont="1" applyFill="1" applyBorder="1" applyAlignment="1">
      <alignment vertical="center"/>
    </xf>
    <xf numFmtId="0" fontId="157" fillId="0" borderId="370" xfId="0" applyFont="1" applyFill="1" applyBorder="1" applyAlignment="1">
      <alignment horizontal="center" vertical="center"/>
    </xf>
    <xf numFmtId="0" fontId="22" fillId="0" borderId="370" xfId="0" applyFont="1" applyBorder="1" applyAlignment="1">
      <alignment vertical="center"/>
    </xf>
    <xf numFmtId="0" fontId="15" fillId="0" borderId="269" xfId="65" applyFont="1" applyBorder="1" applyAlignment="1" applyProtection="1">
      <alignment horizontal="center" vertical="center"/>
    </xf>
    <xf numFmtId="0" fontId="22" fillId="0" borderId="263" xfId="65" applyFont="1" applyFill="1" applyBorder="1" applyAlignment="1" applyProtection="1">
      <alignment horizontal="right" vertical="center"/>
    </xf>
    <xf numFmtId="0" fontId="22" fillId="0" borderId="264" xfId="0" applyFont="1" applyFill="1" applyBorder="1" applyAlignment="1">
      <alignment vertical="center"/>
    </xf>
    <xf numFmtId="0" fontId="15" fillId="0" borderId="264" xfId="0" applyFont="1" applyFill="1" applyBorder="1" applyAlignment="1">
      <alignment vertical="center"/>
    </xf>
    <xf numFmtId="0" fontId="0" fillId="0" borderId="264" xfId="0" applyFill="1" applyBorder="1" applyAlignment="1">
      <alignment vertical="center"/>
    </xf>
    <xf numFmtId="0" fontId="14" fillId="0" borderId="264" xfId="0" applyFont="1" applyFill="1" applyBorder="1" applyAlignment="1" applyProtection="1">
      <alignment vertical="center"/>
    </xf>
    <xf numFmtId="0" fontId="14" fillId="0" borderId="265" xfId="0" applyFont="1" applyFill="1" applyBorder="1" applyAlignment="1" applyProtection="1">
      <alignment vertical="center"/>
    </xf>
    <xf numFmtId="0" fontId="22" fillId="0" borderId="280" xfId="65" applyFont="1" applyFill="1" applyBorder="1" applyAlignment="1" applyProtection="1">
      <alignment vertical="center"/>
    </xf>
    <xf numFmtId="0" fontId="22" fillId="0" borderId="357" xfId="65" applyFont="1" applyFill="1" applyBorder="1" applyAlignment="1" applyProtection="1">
      <alignment vertical="center"/>
    </xf>
    <xf numFmtId="0" fontId="15" fillId="0" borderId="357" xfId="65" applyFont="1" applyFill="1" applyBorder="1" applyAlignment="1" applyProtection="1">
      <alignment vertical="center"/>
    </xf>
    <xf numFmtId="0" fontId="22" fillId="0" borderId="358" xfId="65" applyFont="1" applyFill="1" applyBorder="1" applyAlignment="1" applyProtection="1">
      <alignment vertical="center"/>
    </xf>
    <xf numFmtId="0" fontId="22" fillId="26" borderId="280" xfId="65" applyFont="1" applyFill="1" applyBorder="1" applyAlignment="1" applyProtection="1">
      <alignment vertical="center"/>
    </xf>
    <xf numFmtId="0" fontId="22" fillId="26" borderId="357" xfId="65" applyFont="1" applyFill="1" applyBorder="1" applyAlignment="1" applyProtection="1">
      <alignment vertical="center"/>
    </xf>
    <xf numFmtId="0" fontId="22" fillId="26" borderId="358" xfId="65" applyFont="1" applyFill="1" applyBorder="1" applyAlignment="1" applyProtection="1">
      <alignment vertical="center"/>
    </xf>
    <xf numFmtId="0" fontId="22" fillId="0" borderId="415" xfId="65" applyFont="1" applyFill="1" applyBorder="1" applyAlignment="1" applyProtection="1">
      <alignment vertical="center"/>
    </xf>
    <xf numFmtId="0" fontId="22" fillId="0" borderId="269" xfId="65" applyFont="1" applyFill="1" applyBorder="1" applyAlignment="1" applyProtection="1">
      <alignment vertical="center"/>
    </xf>
    <xf numFmtId="0" fontId="15" fillId="0" borderId="415" xfId="65" applyFont="1" applyFill="1" applyBorder="1" applyAlignment="1" applyProtection="1">
      <alignment horizontal="center" vertical="center"/>
    </xf>
    <xf numFmtId="0" fontId="15" fillId="0" borderId="269" xfId="65" applyFont="1" applyFill="1" applyBorder="1" applyAlignment="1" applyProtection="1">
      <alignment horizontal="center" vertical="center"/>
    </xf>
    <xf numFmtId="0" fontId="18" fillId="0" borderId="415" xfId="65" applyFont="1" applyFill="1" applyBorder="1" applyAlignment="1" applyProtection="1">
      <alignment horizontal="center" vertical="center"/>
    </xf>
    <xf numFmtId="0" fontId="18" fillId="0" borderId="269" xfId="65" applyFont="1" applyFill="1" applyBorder="1" applyAlignment="1" applyProtection="1">
      <alignment horizontal="center" vertical="center"/>
    </xf>
    <xf numFmtId="0" fontId="22" fillId="0" borderId="73" xfId="65" applyFont="1" applyFill="1" applyBorder="1" applyAlignment="1" applyProtection="1">
      <alignment vertical="center"/>
    </xf>
    <xf numFmtId="0" fontId="22" fillId="0" borderId="373" xfId="65" applyFont="1" applyFill="1" applyBorder="1" applyAlignment="1" applyProtection="1">
      <alignment vertical="center"/>
    </xf>
    <xf numFmtId="0" fontId="18" fillId="0" borderId="370" xfId="65" applyFont="1" applyFill="1" applyBorder="1" applyAlignment="1" applyProtection="1">
      <alignment horizontal="center" vertical="center"/>
    </xf>
    <xf numFmtId="0" fontId="18" fillId="0" borderId="373" xfId="65" applyFont="1" applyFill="1" applyBorder="1" applyAlignment="1" applyProtection="1">
      <alignment horizontal="center" vertical="center"/>
    </xf>
    <xf numFmtId="0" fontId="15" fillId="0" borderId="73" xfId="65" applyFont="1" applyFill="1" applyBorder="1" applyAlignment="1" applyProtection="1">
      <alignment vertical="center"/>
    </xf>
    <xf numFmtId="0" fontId="15" fillId="0" borderId="415" xfId="65" applyFont="1" applyFill="1" applyBorder="1" applyAlignment="1" applyProtection="1">
      <alignment vertical="center"/>
    </xf>
    <xf numFmtId="0" fontId="22" fillId="0" borderId="415" xfId="65" applyFont="1" applyFill="1" applyBorder="1" applyAlignment="1" applyProtection="1">
      <alignment horizontal="right" vertical="center"/>
    </xf>
    <xf numFmtId="0" fontId="22" fillId="0" borderId="269" xfId="65" applyFont="1" applyFill="1" applyBorder="1" applyAlignment="1" applyProtection="1">
      <alignment horizontal="right" vertical="center"/>
    </xf>
    <xf numFmtId="0" fontId="18" fillId="0" borderId="264" xfId="65" applyFont="1" applyFill="1" applyBorder="1" applyAlignment="1" applyProtection="1">
      <alignment vertical="center"/>
    </xf>
    <xf numFmtId="0" fontId="22" fillId="0" borderId="264" xfId="65" applyFont="1" applyFill="1" applyBorder="1" applyAlignment="1" applyProtection="1">
      <alignment vertical="center"/>
    </xf>
    <xf numFmtId="0" fontId="15" fillId="0" borderId="264" xfId="65" applyFont="1" applyFill="1" applyBorder="1" applyAlignment="1" applyProtection="1">
      <alignment vertical="center"/>
    </xf>
    <xf numFmtId="0" fontId="22" fillId="0" borderId="265" xfId="65" applyFont="1" applyFill="1" applyBorder="1" applyAlignment="1" applyProtection="1">
      <alignment vertical="center"/>
    </xf>
    <xf numFmtId="0" fontId="15" fillId="0" borderId="370" xfId="0" applyFont="1" applyBorder="1" applyAlignment="1">
      <alignment vertical="center"/>
    </xf>
    <xf numFmtId="0" fontId="155" fillId="0" borderId="370" xfId="0" applyFont="1" applyFill="1" applyBorder="1" applyAlignment="1">
      <alignment vertical="center"/>
    </xf>
    <xf numFmtId="0" fontId="13" fillId="0" borderId="263" xfId="0" applyFont="1" applyFill="1" applyBorder="1" applyProtection="1"/>
    <xf numFmtId="0" fontId="14" fillId="0" borderId="264" xfId="0" applyFont="1" applyFill="1" applyBorder="1" applyProtection="1"/>
    <xf numFmtId="0" fontId="18" fillId="0" borderId="264" xfId="0" applyFont="1" applyBorder="1" applyAlignment="1">
      <alignment vertical="center"/>
    </xf>
    <xf numFmtId="0" fontId="22" fillId="0" borderId="264" xfId="0" applyFont="1" applyBorder="1" applyAlignment="1">
      <alignment vertical="center"/>
    </xf>
    <xf numFmtId="0" fontId="22" fillId="0" borderId="264" xfId="23" applyFont="1" applyFill="1" applyBorder="1" applyAlignment="1">
      <alignment vertical="center"/>
    </xf>
    <xf numFmtId="0" fontId="15" fillId="0" borderId="264" xfId="0" applyFont="1" applyFill="1" applyBorder="1" applyAlignment="1">
      <alignment horizontal="center" vertical="center"/>
    </xf>
    <xf numFmtId="0" fontId="11" fillId="0" borderId="264" xfId="0" applyFont="1" applyFill="1" applyBorder="1" applyAlignment="1" applyProtection="1">
      <alignment horizontal="center" vertical="center"/>
      <protection locked="0"/>
    </xf>
    <xf numFmtId="0" fontId="13" fillId="0" borderId="265" xfId="0" applyFont="1" applyFill="1" applyBorder="1" applyProtection="1"/>
    <xf numFmtId="0" fontId="174" fillId="0" borderId="264" xfId="0" applyFont="1" applyFill="1" applyBorder="1" applyAlignment="1" applyProtection="1">
      <alignment horizontal="center" vertical="center"/>
      <protection locked="0"/>
    </xf>
    <xf numFmtId="0" fontId="155" fillId="0" borderId="264" xfId="0" applyFont="1" applyFill="1" applyBorder="1" applyAlignment="1">
      <alignment vertical="center"/>
    </xf>
    <xf numFmtId="0" fontId="20" fillId="0" borderId="264" xfId="13" applyFont="1" applyFill="1" applyBorder="1" applyAlignment="1" applyProtection="1">
      <alignment wrapText="1"/>
    </xf>
    <xf numFmtId="0" fontId="20" fillId="0" borderId="265" xfId="13" applyFont="1" applyFill="1" applyBorder="1" applyAlignment="1" applyProtection="1">
      <alignment wrapText="1"/>
    </xf>
    <xf numFmtId="0" fontId="20" fillId="0" borderId="263" xfId="13" applyFont="1" applyFill="1" applyBorder="1" applyAlignment="1" applyProtection="1">
      <alignment wrapText="1"/>
    </xf>
    <xf numFmtId="0" fontId="20" fillId="0" borderId="264" xfId="13" applyFont="1" applyFill="1" applyBorder="1" applyAlignment="1" applyProtection="1"/>
    <xf numFmtId="0" fontId="0" fillId="0" borderId="415" xfId="13" applyFont="1" applyFill="1" applyBorder="1" applyProtection="1"/>
    <xf numFmtId="0" fontId="15" fillId="3" borderId="67" xfId="53" applyFont="1" applyFill="1" applyBorder="1"/>
    <xf numFmtId="0" fontId="14" fillId="3" borderId="66" xfId="53" applyFont="1" applyFill="1" applyBorder="1" applyAlignment="1">
      <alignment horizontal="left"/>
    </xf>
    <xf numFmtId="0" fontId="15" fillId="3" borderId="66" xfId="53" applyFont="1" applyFill="1" applyBorder="1"/>
    <xf numFmtId="0" fontId="23" fillId="0" borderId="66" xfId="53" applyFont="1" applyBorder="1" applyAlignment="1">
      <alignment wrapText="1"/>
    </xf>
    <xf numFmtId="0" fontId="5" fillId="0" borderId="66" xfId="53" applyBorder="1" applyAlignment="1">
      <alignment horizontal="center" vertical="center" wrapText="1"/>
    </xf>
    <xf numFmtId="0" fontId="5" fillId="0" borderId="66" xfId="53" applyBorder="1"/>
    <xf numFmtId="0" fontId="5" fillId="0" borderId="132" xfId="53" applyBorder="1"/>
    <xf numFmtId="0" fontId="5" fillId="3" borderId="55" xfId="53" applyFill="1" applyBorder="1"/>
    <xf numFmtId="0" fontId="5" fillId="0" borderId="44" xfId="53" applyBorder="1"/>
    <xf numFmtId="0" fontId="22" fillId="3" borderId="55" xfId="53" applyFont="1" applyFill="1" applyBorder="1"/>
    <xf numFmtId="0" fontId="22" fillId="0" borderId="57" xfId="53" applyFont="1" applyBorder="1"/>
    <xf numFmtId="0" fontId="22" fillId="3" borderId="57" xfId="53" applyFont="1" applyFill="1" applyBorder="1" applyAlignment="1">
      <alignment horizontal="left"/>
    </xf>
    <xf numFmtId="0" fontId="18" fillId="3" borderId="57" xfId="53" applyFont="1" applyFill="1" applyBorder="1" applyAlignment="1">
      <alignment vertical="center"/>
    </xf>
    <xf numFmtId="0" fontId="22" fillId="3" borderId="57" xfId="53" applyFont="1" applyFill="1" applyBorder="1" applyAlignment="1">
      <alignment horizontal="right" vertical="center"/>
    </xf>
    <xf numFmtId="0" fontId="22" fillId="3" borderId="57" xfId="53" applyFont="1" applyFill="1" applyBorder="1"/>
    <xf numFmtId="0" fontId="5" fillId="0" borderId="57" xfId="53" applyBorder="1"/>
    <xf numFmtId="0" fontId="22" fillId="3" borderId="263" xfId="53" applyFont="1" applyFill="1" applyBorder="1"/>
    <xf numFmtId="0" fontId="18" fillId="0" borderId="264" xfId="53" applyFont="1" applyBorder="1" applyAlignment="1">
      <alignment horizontal="left" vertical="center"/>
    </xf>
    <xf numFmtId="0" fontId="15" fillId="0" borderId="264" xfId="53" applyFont="1" applyBorder="1" applyAlignment="1">
      <alignment vertical="center"/>
    </xf>
    <xf numFmtId="0" fontId="99" fillId="0" borderId="264" xfId="53" applyFont="1" applyBorder="1" applyAlignment="1">
      <alignment horizontal="left" readingOrder="2"/>
    </xf>
    <xf numFmtId="0" fontId="22" fillId="0" borderId="264" xfId="53" applyFont="1" applyBorder="1"/>
    <xf numFmtId="0" fontId="22" fillId="3" borderId="264" xfId="53" applyFont="1" applyFill="1" applyBorder="1" applyAlignment="1">
      <alignment horizontal="left"/>
    </xf>
    <xf numFmtId="0" fontId="18" fillId="3" borderId="264" xfId="53" applyFont="1" applyFill="1" applyBorder="1" applyAlignment="1">
      <alignment vertical="center"/>
    </xf>
    <xf numFmtId="0" fontId="22" fillId="3" borderId="264" xfId="53" applyFont="1" applyFill="1" applyBorder="1" applyAlignment="1">
      <alignment horizontal="right" vertical="center"/>
    </xf>
    <xf numFmtId="0" fontId="22" fillId="3" borderId="264" xfId="53" applyFont="1" applyFill="1" applyBorder="1"/>
    <xf numFmtId="0" fontId="5" fillId="0" borderId="264" xfId="53" applyBorder="1"/>
    <xf numFmtId="0" fontId="5" fillId="0" borderId="265" xfId="53" applyBorder="1"/>
    <xf numFmtId="0" fontId="22" fillId="3" borderId="67" xfId="53" applyFont="1" applyFill="1" applyBorder="1"/>
    <xf numFmtId="0" fontId="18" fillId="0" borderId="66" xfId="53" applyFont="1" applyBorder="1" applyAlignment="1">
      <alignment horizontal="left" vertical="center"/>
    </xf>
    <xf numFmtId="0" fontId="15" fillId="0" borderId="66" xfId="53" applyFont="1" applyBorder="1" applyAlignment="1">
      <alignment vertical="center"/>
    </xf>
    <xf numFmtId="0" fontId="99" fillId="0" borderId="66" xfId="53" applyFont="1" applyBorder="1" applyAlignment="1">
      <alignment horizontal="left" readingOrder="2"/>
    </xf>
    <xf numFmtId="0" fontId="22" fillId="0" borderId="66" xfId="53" applyFont="1" applyBorder="1"/>
    <xf numFmtId="0" fontId="22" fillId="3" borderId="66" xfId="53" applyFont="1" applyFill="1" applyBorder="1" applyAlignment="1">
      <alignment horizontal="left"/>
    </xf>
    <xf numFmtId="0" fontId="18" fillId="3" borderId="66" xfId="53" applyFont="1" applyFill="1" applyBorder="1" applyAlignment="1">
      <alignment vertical="center"/>
    </xf>
    <xf numFmtId="0" fontId="22" fillId="3" borderId="66" xfId="53" applyFont="1" applyFill="1" applyBorder="1" applyAlignment="1">
      <alignment horizontal="right" vertical="center"/>
    </xf>
    <xf numFmtId="0" fontId="22" fillId="3" borderId="66" xfId="53" applyFont="1" applyFill="1" applyBorder="1"/>
    <xf numFmtId="0" fontId="22" fillId="3" borderId="43" xfId="53" applyFont="1" applyFill="1" applyBorder="1"/>
    <xf numFmtId="0" fontId="18" fillId="0" borderId="370" xfId="53" applyFont="1" applyBorder="1" applyAlignment="1">
      <alignment horizontal="left" vertical="center"/>
    </xf>
    <xf numFmtId="0" fontId="15" fillId="0" borderId="370" xfId="53" applyFont="1" applyBorder="1" applyAlignment="1">
      <alignment vertical="center"/>
    </xf>
    <xf numFmtId="0" fontId="99" fillId="0" borderId="370" xfId="53" applyFont="1" applyBorder="1" applyAlignment="1">
      <alignment horizontal="left" readingOrder="2"/>
    </xf>
    <xf numFmtId="0" fontId="22" fillId="0" borderId="370" xfId="53" applyFont="1" applyBorder="1"/>
    <xf numFmtId="0" fontId="22" fillId="3" borderId="370" xfId="53" applyFont="1" applyFill="1" applyBorder="1" applyAlignment="1">
      <alignment horizontal="left"/>
    </xf>
    <xf numFmtId="0" fontId="18" fillId="3" borderId="370" xfId="53" applyFont="1" applyFill="1" applyBorder="1" applyAlignment="1">
      <alignment vertical="center"/>
    </xf>
    <xf numFmtId="0" fontId="5" fillId="0" borderId="370" xfId="53" applyBorder="1"/>
    <xf numFmtId="0" fontId="5" fillId="0" borderId="368" xfId="53" applyBorder="1"/>
    <xf numFmtId="0" fontId="22" fillId="11" borderId="67" xfId="53" applyFont="1" applyFill="1" applyBorder="1"/>
    <xf numFmtId="0" fontId="18" fillId="10" borderId="66" xfId="53" applyFont="1" applyFill="1" applyBorder="1" applyAlignment="1">
      <alignment horizontal="left" vertical="center"/>
    </xf>
    <xf numFmtId="0" fontId="15" fillId="10" borderId="66" xfId="53" applyFont="1" applyFill="1" applyBorder="1" applyAlignment="1">
      <alignment vertical="center"/>
    </xf>
    <xf numFmtId="0" fontId="99" fillId="10" borderId="66" xfId="53" applyFont="1" applyFill="1" applyBorder="1" applyAlignment="1">
      <alignment horizontal="left" readingOrder="2"/>
    </xf>
    <xf numFmtId="0" fontId="22" fillId="10" borderId="66" xfId="53" applyFont="1" applyFill="1" applyBorder="1"/>
    <xf numFmtId="0" fontId="22" fillId="11" borderId="66" xfId="53" applyFont="1" applyFill="1" applyBorder="1" applyAlignment="1">
      <alignment horizontal="left"/>
    </xf>
    <xf numFmtId="0" fontId="18" fillId="11" borderId="66" xfId="53" applyFont="1" applyFill="1" applyBorder="1" applyAlignment="1">
      <alignment vertical="center"/>
    </xf>
    <xf numFmtId="0" fontId="5" fillId="10" borderId="66" xfId="53" applyFill="1" applyBorder="1"/>
    <xf numFmtId="0" fontId="5" fillId="10" borderId="132" xfId="53" applyFill="1" applyBorder="1"/>
    <xf numFmtId="0" fontId="22" fillId="11" borderId="55" xfId="53" applyFont="1" applyFill="1" applyBorder="1"/>
    <xf numFmtId="0" fontId="5" fillId="10" borderId="44" xfId="53" applyFill="1" applyBorder="1"/>
    <xf numFmtId="0" fontId="22" fillId="11" borderId="263" xfId="53" applyFont="1" applyFill="1" applyBorder="1"/>
    <xf numFmtId="0" fontId="18" fillId="10" borderId="264" xfId="53" applyFont="1" applyFill="1" applyBorder="1" applyAlignment="1">
      <alignment horizontal="left" vertical="center"/>
    </xf>
    <xf numFmtId="0" fontId="15" fillId="10" borderId="264" xfId="53" applyFont="1" applyFill="1" applyBorder="1" applyAlignment="1">
      <alignment vertical="center"/>
    </xf>
    <xf numFmtId="0" fontId="99" fillId="10" borderId="264" xfId="53" applyFont="1" applyFill="1" applyBorder="1" applyAlignment="1">
      <alignment horizontal="left" readingOrder="2"/>
    </xf>
    <xf numFmtId="0" fontId="22" fillId="10" borderId="264" xfId="53" applyFont="1" applyFill="1" applyBorder="1"/>
    <xf numFmtId="0" fontId="22" fillId="11" borderId="264" xfId="53" applyFont="1" applyFill="1" applyBorder="1" applyAlignment="1">
      <alignment horizontal="left"/>
    </xf>
    <xf numFmtId="0" fontId="18" fillId="11" borderId="264" xfId="53" applyFont="1" applyFill="1" applyBorder="1" applyAlignment="1">
      <alignment vertical="center"/>
    </xf>
    <xf numFmtId="0" fontId="5" fillId="10" borderId="264" xfId="53" applyFill="1" applyBorder="1"/>
    <xf numFmtId="0" fontId="5" fillId="10" borderId="265" xfId="53" applyFill="1" applyBorder="1"/>
    <xf numFmtId="0" fontId="104" fillId="0" borderId="55" xfId="53" applyFont="1" applyBorder="1"/>
    <xf numFmtId="0" fontId="104" fillId="0" borderId="44" xfId="53" applyFont="1" applyBorder="1"/>
    <xf numFmtId="0" fontId="104" fillId="0" borderId="280" xfId="53" applyFont="1" applyBorder="1"/>
    <xf numFmtId="0" fontId="104" fillId="0" borderId="358" xfId="53" applyFont="1" applyBorder="1"/>
    <xf numFmtId="0" fontId="104" fillId="0" borderId="415" xfId="53" applyFont="1" applyBorder="1"/>
    <xf numFmtId="0" fontId="104" fillId="0" borderId="269" xfId="53" applyFont="1" applyBorder="1"/>
    <xf numFmtId="1" fontId="15" fillId="12" borderId="451" xfId="2" applyNumberFormat="1" applyFont="1" applyFill="1" applyBorder="1" applyAlignment="1" applyProtection="1">
      <alignment horizontal="center" vertical="center"/>
    </xf>
    <xf numFmtId="1" fontId="15" fillId="12" borderId="452" xfId="2" applyNumberFormat="1" applyFont="1" applyFill="1" applyBorder="1" applyAlignment="1" applyProtection="1">
      <alignment horizontal="center" vertical="center"/>
    </xf>
    <xf numFmtId="1" fontId="15" fillId="12" borderId="453" xfId="2" applyNumberFormat="1" applyFont="1" applyFill="1" applyBorder="1" applyAlignment="1" applyProtection="1">
      <alignment horizontal="center" vertical="center"/>
    </xf>
    <xf numFmtId="0" fontId="104" fillId="0" borderId="73" xfId="53" applyFont="1" applyBorder="1"/>
    <xf numFmtId="0" fontId="104" fillId="0" borderId="370" xfId="53" applyFont="1" applyBorder="1"/>
    <xf numFmtId="0" fontId="104" fillId="0" borderId="373" xfId="53" applyFont="1" applyBorder="1"/>
    <xf numFmtId="0" fontId="104" fillId="0" borderId="368" xfId="53" applyFont="1" applyBorder="1"/>
    <xf numFmtId="0" fontId="104" fillId="0" borderId="300" xfId="53" applyFont="1" applyBorder="1"/>
    <xf numFmtId="0" fontId="104" fillId="0" borderId="357" xfId="53" applyFont="1" applyBorder="1"/>
    <xf numFmtId="0" fontId="104" fillId="0" borderId="263" xfId="53" applyFont="1" applyBorder="1"/>
    <xf numFmtId="0" fontId="104" fillId="0" borderId="264" xfId="53" applyFont="1" applyBorder="1"/>
    <xf numFmtId="0" fontId="104" fillId="0" borderId="384" xfId="53" applyFont="1" applyBorder="1"/>
    <xf numFmtId="0" fontId="101" fillId="0" borderId="264" xfId="53" applyFont="1" applyBorder="1"/>
    <xf numFmtId="0" fontId="104" fillId="0" borderId="265" xfId="53" applyFont="1" applyBorder="1"/>
    <xf numFmtId="0" fontId="20" fillId="0" borderId="0" xfId="0" applyFont="1" applyAlignment="1">
      <alignment horizontal="center" vertical="center"/>
    </xf>
    <xf numFmtId="1" fontId="0" fillId="0" borderId="0" xfId="0" applyNumberFormat="1" applyAlignment="1">
      <alignment horizontal="right" vertical="center"/>
    </xf>
    <xf numFmtId="0" fontId="0" fillId="0" borderId="0" xfId="0" applyFill="1" applyAlignment="1">
      <alignment vertical="center"/>
    </xf>
    <xf numFmtId="3" fontId="0" fillId="0" borderId="0" xfId="0" applyNumberFormat="1" applyAlignment="1">
      <alignment horizontal="right" vertical="center"/>
    </xf>
    <xf numFmtId="164" fontId="0" fillId="0" borderId="0" xfId="0" applyNumberFormat="1" applyAlignment="1">
      <alignment horizontal="right" vertical="center"/>
    </xf>
    <xf numFmtId="0" fontId="20" fillId="0" borderId="0" xfId="0" applyFont="1" applyFill="1" applyAlignment="1">
      <alignment vertical="center"/>
    </xf>
    <xf numFmtId="3" fontId="20" fillId="0" borderId="0" xfId="0" applyNumberFormat="1" applyFont="1" applyAlignment="1">
      <alignment horizontal="right" vertical="center"/>
    </xf>
    <xf numFmtId="0" fontId="20" fillId="0" borderId="0" xfId="0" applyFont="1" applyAlignment="1">
      <alignment horizontal="right" vertical="center"/>
    </xf>
    <xf numFmtId="0" fontId="20" fillId="34" borderId="0" xfId="0" applyFont="1" applyFill="1" applyAlignment="1">
      <alignment horizontal="center" vertical="center"/>
    </xf>
    <xf numFmtId="0" fontId="20" fillId="10" borderId="0" xfId="0" applyFont="1" applyFill="1" applyAlignment="1">
      <alignment horizontal="center" vertical="center"/>
    </xf>
    <xf numFmtId="0" fontId="20" fillId="34" borderId="0" xfId="0" applyFont="1" applyFill="1" applyAlignment="1">
      <alignment horizontal="center" vertical="center" wrapText="1"/>
    </xf>
    <xf numFmtId="0" fontId="13" fillId="0" borderId="0" xfId="24" applyFont="1" applyAlignment="1">
      <alignment horizontal="center"/>
    </xf>
    <xf numFmtId="0" fontId="18" fillId="28" borderId="0" xfId="58" applyFont="1" applyFill="1" applyAlignment="1">
      <alignment horizontal="left" vertical="center" wrapText="1"/>
    </xf>
    <xf numFmtId="0" fontId="18" fillId="28" borderId="44" xfId="58" applyFont="1" applyFill="1" applyBorder="1" applyAlignment="1">
      <alignment horizontal="left" vertical="center" wrapText="1"/>
    </xf>
    <xf numFmtId="0" fontId="18" fillId="28" borderId="0" xfId="58" applyFont="1" applyFill="1" applyAlignment="1">
      <alignment horizontal="left" vertical="top" wrapText="1"/>
    </xf>
    <xf numFmtId="0" fontId="18" fillId="28" borderId="44" xfId="58" applyFont="1" applyFill="1" applyBorder="1" applyAlignment="1">
      <alignment horizontal="left" vertical="top" wrapText="1"/>
    </xf>
    <xf numFmtId="0" fontId="18" fillId="28" borderId="0" xfId="58" applyFont="1" applyFill="1" applyAlignment="1">
      <alignment horizontal="justify" vertical="top" wrapText="1"/>
    </xf>
    <xf numFmtId="0" fontId="18" fillId="28" borderId="44" xfId="58" applyFont="1" applyFill="1" applyBorder="1" applyAlignment="1">
      <alignment horizontal="justify" vertical="top" wrapText="1"/>
    </xf>
    <xf numFmtId="0" fontId="18" fillId="28" borderId="0" xfId="58" applyFont="1" applyFill="1" applyAlignment="1">
      <alignment horizontal="justify" wrapText="1"/>
    </xf>
    <xf numFmtId="0" fontId="18" fillId="28" borderId="44" xfId="58" applyFont="1" applyFill="1" applyBorder="1" applyAlignment="1">
      <alignment horizontal="justify" wrapText="1"/>
    </xf>
    <xf numFmtId="0" fontId="15" fillId="0" borderId="256" xfId="24" applyFont="1" applyFill="1" applyBorder="1" applyAlignment="1">
      <alignment horizontal="center" vertical="center" wrapText="1"/>
    </xf>
    <xf numFmtId="0" fontId="15" fillId="0" borderId="193" xfId="24" applyFont="1" applyFill="1" applyBorder="1" applyAlignment="1">
      <alignment horizontal="center" vertical="center" wrapText="1"/>
    </xf>
    <xf numFmtId="0" fontId="15" fillId="0" borderId="194" xfId="24" applyFont="1" applyFill="1" applyBorder="1" applyAlignment="1">
      <alignment horizontal="center" vertical="center" wrapText="1"/>
    </xf>
    <xf numFmtId="0" fontId="15" fillId="29" borderId="251" xfId="24" applyFont="1" applyFill="1" applyBorder="1" applyAlignment="1">
      <alignment horizontal="center" vertical="center" wrapText="1"/>
    </xf>
    <xf numFmtId="0" fontId="15" fillId="29" borderId="192" xfId="24" applyFont="1" applyFill="1" applyBorder="1" applyAlignment="1">
      <alignment horizontal="center" vertical="center" wrapText="1"/>
    </xf>
    <xf numFmtId="0" fontId="15" fillId="29" borderId="252" xfId="24" applyFont="1" applyFill="1" applyBorder="1" applyAlignment="1">
      <alignment horizontal="center" vertical="center" wrapText="1"/>
    </xf>
    <xf numFmtId="0" fontId="15" fillId="29" borderId="55" xfId="24" applyFont="1" applyFill="1" applyBorder="1" applyAlignment="1">
      <alignment horizontal="center" vertical="center" wrapText="1"/>
    </xf>
    <xf numFmtId="0" fontId="15" fillId="29" borderId="0" xfId="24" applyFont="1" applyFill="1" applyAlignment="1">
      <alignment horizontal="center" vertical="center" wrapText="1"/>
    </xf>
    <xf numFmtId="0" fontId="15" fillId="29" borderId="44" xfId="24" applyFont="1" applyFill="1" applyBorder="1" applyAlignment="1">
      <alignment horizontal="center" vertical="center" wrapText="1"/>
    </xf>
    <xf numFmtId="0" fontId="18" fillId="29" borderId="55" xfId="24" applyFont="1" applyFill="1" applyBorder="1" applyAlignment="1">
      <alignment horizontal="center" vertical="center" wrapText="1"/>
    </xf>
    <xf numFmtId="0" fontId="18" fillId="29" borderId="0" xfId="24" applyFont="1" applyFill="1" applyAlignment="1">
      <alignment horizontal="center" vertical="center" wrapText="1"/>
    </xf>
    <xf numFmtId="0" fontId="18" fillId="29" borderId="44" xfId="24" applyFont="1" applyFill="1" applyBorder="1" applyAlignment="1">
      <alignment horizontal="center" vertical="center" wrapText="1"/>
    </xf>
    <xf numFmtId="0" fontId="18" fillId="26" borderId="55" xfId="58" applyFont="1" applyFill="1" applyBorder="1" applyAlignment="1">
      <alignment horizontal="center" vertical="top"/>
    </xf>
    <xf numFmtId="0" fontId="18" fillId="26" borderId="0" xfId="58" applyFont="1" applyFill="1" applyAlignment="1">
      <alignment horizontal="center" vertical="top"/>
    </xf>
    <xf numFmtId="0" fontId="18" fillId="26" borderId="44" xfId="58" applyFont="1" applyFill="1" applyBorder="1" applyAlignment="1">
      <alignment horizontal="center" vertical="top"/>
    </xf>
    <xf numFmtId="0" fontId="15" fillId="0" borderId="55" xfId="24" applyFont="1" applyFill="1" applyBorder="1" applyAlignment="1">
      <alignment horizontal="center" vertical="center" wrapText="1"/>
    </xf>
    <xf numFmtId="0" fontId="15" fillId="0" borderId="0" xfId="24" applyFont="1" applyFill="1" applyAlignment="1">
      <alignment horizontal="center" vertical="center" wrapText="1"/>
    </xf>
    <xf numFmtId="0" fontId="15" fillId="0" borderId="44" xfId="24" applyFont="1" applyFill="1" applyBorder="1" applyAlignment="1">
      <alignment horizontal="center" vertical="center" wrapText="1"/>
    </xf>
    <xf numFmtId="0" fontId="18" fillId="0" borderId="55" xfId="24" applyFont="1" applyFill="1" applyBorder="1" applyAlignment="1">
      <alignment horizontal="center" vertical="center" wrapText="1"/>
    </xf>
    <xf numFmtId="0" fontId="18" fillId="0" borderId="0" xfId="24" applyFont="1" applyFill="1" applyAlignment="1">
      <alignment horizontal="center" vertical="center" wrapText="1"/>
    </xf>
    <xf numFmtId="0" fontId="18" fillId="0" borderId="44" xfId="24" applyFont="1" applyFill="1" applyBorder="1" applyAlignment="1">
      <alignment horizontal="center" vertical="center" wrapText="1"/>
    </xf>
    <xf numFmtId="0" fontId="18" fillId="0" borderId="0" xfId="58" applyFont="1" applyFill="1" applyAlignment="1">
      <alignment horizontal="left" vertical="center" wrapText="1"/>
    </xf>
    <xf numFmtId="0" fontId="18" fillId="0" borderId="62" xfId="58" applyFont="1" applyFill="1" applyBorder="1" applyAlignment="1">
      <alignment horizontal="left" vertical="center" wrapText="1"/>
    </xf>
    <xf numFmtId="0" fontId="14" fillId="0" borderId="67" xfId="24" applyFont="1" applyBorder="1" applyAlignment="1">
      <alignment horizontal="center"/>
    </xf>
    <xf numFmtId="0" fontId="14" fillId="0" borderId="66" xfId="24" applyFont="1" applyBorder="1" applyAlignment="1">
      <alignment horizontal="center"/>
    </xf>
    <xf numFmtId="0" fontId="14" fillId="0" borderId="132" xfId="24" applyFont="1" applyBorder="1" applyAlignment="1">
      <alignment horizontal="center"/>
    </xf>
    <xf numFmtId="0" fontId="33" fillId="0" borderId="59" xfId="24" applyFont="1" applyBorder="1" applyAlignment="1">
      <alignment horizontal="center" vertical="top" wrapText="1"/>
    </xf>
    <xf numFmtId="0" fontId="33" fillId="0" borderId="58" xfId="24" applyFont="1" applyBorder="1" applyAlignment="1">
      <alignment horizontal="center" vertical="top" wrapText="1"/>
    </xf>
    <xf numFmtId="0" fontId="33" fillId="0" borderId="60" xfId="24" applyFont="1" applyBorder="1" applyAlignment="1">
      <alignment horizontal="center" vertical="top" wrapText="1"/>
    </xf>
    <xf numFmtId="0" fontId="14" fillId="0" borderId="66" xfId="24" applyFont="1" applyBorder="1" applyAlignment="1">
      <alignment horizontal="center" vertical="center" wrapText="1"/>
    </xf>
    <xf numFmtId="0" fontId="14" fillId="0" borderId="0" xfId="24" applyFont="1" applyAlignment="1">
      <alignment horizontal="center" vertical="center" wrapText="1"/>
    </xf>
    <xf numFmtId="0" fontId="15" fillId="0" borderId="0" xfId="24" applyFont="1" applyFill="1" applyAlignment="1">
      <alignment horizontal="center"/>
    </xf>
    <xf numFmtId="0" fontId="13" fillId="3" borderId="156" xfId="24" applyFont="1" applyFill="1" applyBorder="1" applyAlignment="1">
      <alignment horizontal="center"/>
    </xf>
    <xf numFmtId="0" fontId="13" fillId="3" borderId="171" xfId="24" applyFont="1" applyFill="1" applyBorder="1" applyAlignment="1">
      <alignment horizontal="center"/>
    </xf>
    <xf numFmtId="0" fontId="13" fillId="3" borderId="250" xfId="24" applyFont="1" applyFill="1" applyBorder="1" applyAlignment="1">
      <alignment horizontal="center"/>
    </xf>
    <xf numFmtId="0" fontId="15" fillId="26" borderId="0" xfId="58" applyFont="1" applyFill="1" applyAlignment="1">
      <alignment horizontal="justify" vertical="top" wrapText="1"/>
    </xf>
    <xf numFmtId="0" fontId="15" fillId="26" borderId="44" xfId="58" applyFont="1" applyFill="1" applyBorder="1" applyAlignment="1">
      <alignment horizontal="justify" vertical="top" wrapText="1"/>
    </xf>
    <xf numFmtId="0" fontId="15" fillId="28" borderId="0" xfId="58" applyFont="1" applyFill="1" applyAlignment="1">
      <alignment horizontal="left" wrapText="1"/>
    </xf>
    <xf numFmtId="0" fontId="15" fillId="28" borderId="44" xfId="58" applyFont="1" applyFill="1" applyBorder="1" applyAlignment="1">
      <alignment horizontal="left" wrapText="1"/>
    </xf>
    <xf numFmtId="0" fontId="15" fillId="26" borderId="0" xfId="58" applyFont="1" applyFill="1" applyAlignment="1">
      <alignment horizontal="left" vertical="center" wrapText="1"/>
    </xf>
    <xf numFmtId="0" fontId="15" fillId="26" borderId="44" xfId="58" applyFont="1" applyFill="1" applyBorder="1" applyAlignment="1">
      <alignment horizontal="left" vertical="center" wrapText="1"/>
    </xf>
    <xf numFmtId="0" fontId="15" fillId="28" borderId="0" xfId="58" applyFont="1" applyFill="1" applyAlignment="1">
      <alignment horizontal="justify" vertical="top"/>
    </xf>
    <xf numFmtId="0" fontId="15" fillId="28" borderId="44" xfId="58" applyFont="1" applyFill="1" applyBorder="1" applyAlignment="1">
      <alignment horizontal="justify" vertical="top"/>
    </xf>
    <xf numFmtId="0" fontId="18" fillId="28" borderId="0" xfId="58" applyFont="1" applyFill="1" applyAlignment="1">
      <alignment horizontal="justify" vertical="top"/>
    </xf>
    <xf numFmtId="0" fontId="18" fillId="28" borderId="44" xfId="58" applyFont="1" applyFill="1" applyBorder="1" applyAlignment="1">
      <alignment horizontal="justify" vertical="top"/>
    </xf>
    <xf numFmtId="0" fontId="22" fillId="0" borderId="112" xfId="24" applyFont="1" applyFill="1" applyBorder="1" applyAlignment="1">
      <alignment horizontal="center"/>
    </xf>
    <xf numFmtId="0" fontId="22" fillId="0" borderId="113" xfId="24" applyFont="1" applyFill="1" applyBorder="1" applyAlignment="1">
      <alignment horizontal="center"/>
    </xf>
    <xf numFmtId="0" fontId="22" fillId="0" borderId="114" xfId="24" applyFont="1" applyFill="1" applyBorder="1" applyAlignment="1">
      <alignment horizontal="center"/>
    </xf>
    <xf numFmtId="0" fontId="13" fillId="0" borderId="67" xfId="24" applyFont="1" applyBorder="1" applyAlignment="1">
      <alignment horizontal="right"/>
    </xf>
    <xf numFmtId="0" fontId="13" fillId="0" borderId="66" xfId="24" applyFont="1" applyBorder="1" applyAlignment="1">
      <alignment horizontal="right"/>
    </xf>
    <xf numFmtId="0" fontId="13" fillId="0" borderId="132" xfId="24" applyFont="1" applyBorder="1" applyAlignment="1">
      <alignment horizontal="right"/>
    </xf>
    <xf numFmtId="0" fontId="26" fillId="0" borderId="55" xfId="24" applyFont="1" applyBorder="1" applyAlignment="1">
      <alignment horizontal="center" vertical="top" wrapText="1"/>
    </xf>
    <xf numFmtId="0" fontId="26" fillId="0" borderId="0" xfId="24" applyFont="1" applyAlignment="1">
      <alignment horizontal="center" vertical="top" wrapText="1"/>
    </xf>
    <xf numFmtId="0" fontId="26" fillId="0" borderId="44" xfId="24" applyFont="1" applyBorder="1" applyAlignment="1">
      <alignment horizontal="center" vertical="top" wrapText="1"/>
    </xf>
    <xf numFmtId="0" fontId="14" fillId="0" borderId="0" xfId="24" applyFont="1" applyBorder="1" applyAlignment="1">
      <alignment horizontal="center" vertical="center" wrapText="1"/>
    </xf>
    <xf numFmtId="0" fontId="14" fillId="27" borderId="0" xfId="24" applyFont="1" applyFill="1" applyBorder="1" applyAlignment="1">
      <alignment horizontal="center"/>
    </xf>
    <xf numFmtId="0" fontId="14" fillId="26" borderId="0" xfId="24" applyFont="1" applyFill="1" applyBorder="1" applyAlignment="1">
      <alignment horizontal="center" vertical="center" wrapText="1"/>
    </xf>
    <xf numFmtId="0" fontId="20" fillId="0" borderId="55" xfId="24" applyFont="1" applyBorder="1" applyAlignment="1">
      <alignment horizontal="center" vertical="center" wrapText="1"/>
    </xf>
    <xf numFmtId="0" fontId="20" fillId="0" borderId="0" xfId="24" applyFont="1" applyBorder="1" applyAlignment="1">
      <alignment horizontal="center" vertical="center" wrapText="1"/>
    </xf>
    <xf numFmtId="0" fontId="20" fillId="0" borderId="44" xfId="24" applyFont="1" applyBorder="1" applyAlignment="1">
      <alignment horizontal="center" vertical="center" wrapText="1"/>
    </xf>
    <xf numFmtId="0" fontId="48" fillId="0" borderId="55" xfId="25" applyFill="1" applyBorder="1" applyAlignment="1" applyProtection="1">
      <alignment horizontal="center" vertical="center" wrapText="1"/>
    </xf>
    <xf numFmtId="0" fontId="48" fillId="0" borderId="0" xfId="25" applyFill="1" applyBorder="1" applyAlignment="1" applyProtection="1">
      <alignment horizontal="center" vertical="center" wrapText="1"/>
    </xf>
    <xf numFmtId="0" fontId="48" fillId="0" borderId="44" xfId="25" applyFill="1" applyBorder="1" applyAlignment="1" applyProtection="1">
      <alignment horizontal="center" vertical="center" wrapText="1"/>
    </xf>
    <xf numFmtId="0" fontId="20" fillId="0" borderId="55" xfId="24" applyFont="1" applyBorder="1" applyAlignment="1">
      <alignment horizontal="center" wrapText="1"/>
    </xf>
    <xf numFmtId="0" fontId="20" fillId="0" borderId="0" xfId="24" applyFont="1" applyAlignment="1">
      <alignment horizontal="center" wrapText="1"/>
    </xf>
    <xf numFmtId="0" fontId="20" fillId="0" borderId="44" xfId="24" applyFont="1" applyBorder="1" applyAlignment="1">
      <alignment horizontal="center" wrapText="1"/>
    </xf>
    <xf numFmtId="0" fontId="17" fillId="26" borderId="246" xfId="58" applyFont="1" applyFill="1" applyBorder="1" applyAlignment="1">
      <alignment horizontal="center" vertical="center" wrapText="1"/>
    </xf>
    <xf numFmtId="0" fontId="17" fillId="26" borderId="204" xfId="58" applyFont="1" applyFill="1" applyBorder="1" applyAlignment="1">
      <alignment horizontal="center" vertical="center" wrapText="1"/>
    </xf>
    <xf numFmtId="0" fontId="17" fillId="26" borderId="172" xfId="58" applyFont="1" applyFill="1" applyBorder="1" applyAlignment="1">
      <alignment horizontal="center" vertical="center" wrapText="1"/>
    </xf>
    <xf numFmtId="0" fontId="17" fillId="26" borderId="131" xfId="58" applyFont="1" applyFill="1" applyBorder="1" applyAlignment="1">
      <alignment horizontal="center" vertical="center" wrapText="1"/>
    </xf>
    <xf numFmtId="0" fontId="17" fillId="26" borderId="168" xfId="58" applyFont="1" applyFill="1" applyBorder="1" applyAlignment="1">
      <alignment horizontal="center" vertical="center" wrapText="1"/>
    </xf>
    <xf numFmtId="0" fontId="17" fillId="26" borderId="248" xfId="58" applyFont="1" applyFill="1" applyBorder="1" applyAlignment="1">
      <alignment horizontal="center" vertical="center" wrapText="1"/>
    </xf>
    <xf numFmtId="0" fontId="14" fillId="26" borderId="246" xfId="24" applyFont="1" applyFill="1" applyBorder="1" applyAlignment="1">
      <alignment horizontal="center" vertical="center" wrapText="1"/>
    </xf>
    <xf numFmtId="0" fontId="14" fillId="26" borderId="247" xfId="24" applyFont="1" applyFill="1" applyBorder="1" applyAlignment="1">
      <alignment horizontal="center" vertical="center" wrapText="1"/>
    </xf>
    <xf numFmtId="0" fontId="14" fillId="26" borderId="204" xfId="24" applyFont="1" applyFill="1" applyBorder="1" applyAlignment="1">
      <alignment horizontal="center" vertical="center" wrapText="1"/>
    </xf>
    <xf numFmtId="0" fontId="14" fillId="26" borderId="172" xfId="24" applyFont="1" applyFill="1" applyBorder="1" applyAlignment="1">
      <alignment horizontal="center" vertical="center" wrapText="1"/>
    </xf>
    <xf numFmtId="0" fontId="14" fillId="26" borderId="131" xfId="24" applyFont="1" applyFill="1" applyBorder="1" applyAlignment="1">
      <alignment horizontal="center" vertical="center" wrapText="1"/>
    </xf>
    <xf numFmtId="0" fontId="14" fillId="26" borderId="168" xfId="24" applyFont="1" applyFill="1" applyBorder="1" applyAlignment="1">
      <alignment horizontal="center" vertical="center" wrapText="1"/>
    </xf>
    <xf numFmtId="0" fontId="14" fillId="26" borderId="111" xfId="24" applyFont="1" applyFill="1" applyBorder="1" applyAlignment="1">
      <alignment horizontal="center" vertical="center" wrapText="1"/>
    </xf>
    <xf numFmtId="0" fontId="14" fillId="26" borderId="248" xfId="24" applyFont="1" applyFill="1" applyBorder="1" applyAlignment="1">
      <alignment horizontal="center" vertical="center" wrapText="1"/>
    </xf>
    <xf numFmtId="0" fontId="13" fillId="26" borderId="246" xfId="24" applyFont="1" applyFill="1" applyBorder="1" applyAlignment="1">
      <alignment horizontal="center" vertical="center" wrapText="1"/>
    </xf>
    <xf numFmtId="0" fontId="13" fillId="26" borderId="247" xfId="24" applyFont="1" applyFill="1" applyBorder="1" applyAlignment="1">
      <alignment horizontal="center" vertical="center" wrapText="1"/>
    </xf>
    <xf numFmtId="0" fontId="13" fillId="26" borderId="204" xfId="24" applyFont="1" applyFill="1" applyBorder="1" applyAlignment="1">
      <alignment horizontal="center" vertical="center" wrapText="1"/>
    </xf>
    <xf numFmtId="0" fontId="13" fillId="26" borderId="168" xfId="24" applyFont="1" applyFill="1" applyBorder="1" applyAlignment="1">
      <alignment horizontal="center" vertical="center" wrapText="1"/>
    </xf>
    <xf numFmtId="0" fontId="13" fillId="26" borderId="111" xfId="24" applyFont="1" applyFill="1" applyBorder="1" applyAlignment="1">
      <alignment horizontal="center" vertical="center" wrapText="1"/>
    </xf>
    <xf numFmtId="0" fontId="13" fillId="26" borderId="248" xfId="24" applyFont="1" applyFill="1" applyBorder="1" applyAlignment="1">
      <alignment horizontal="center" vertical="center" wrapText="1"/>
    </xf>
    <xf numFmtId="0" fontId="25" fillId="26" borderId="173" xfId="24" applyFont="1" applyFill="1" applyBorder="1" applyAlignment="1">
      <alignment horizontal="center" vertical="center" wrapText="1"/>
    </xf>
    <xf numFmtId="0" fontId="25" fillId="26" borderId="209" xfId="24" applyFont="1" applyFill="1" applyBorder="1" applyAlignment="1">
      <alignment horizontal="center" vertical="center" wrapText="1"/>
    </xf>
    <xf numFmtId="0" fontId="25" fillId="26" borderId="249" xfId="24" applyFont="1" applyFill="1" applyBorder="1" applyAlignment="1">
      <alignment horizontal="center" vertical="center" wrapText="1"/>
    </xf>
    <xf numFmtId="0" fontId="14" fillId="0" borderId="0" xfId="24" applyFont="1" applyAlignment="1">
      <alignment horizontal="center"/>
    </xf>
    <xf numFmtId="0" fontId="33" fillId="0" borderId="0" xfId="24" applyFont="1" applyAlignment="1">
      <alignment horizontal="center" vertical="top"/>
    </xf>
    <xf numFmtId="0" fontId="13" fillId="3" borderId="0" xfId="24" applyFont="1" applyFill="1" applyAlignment="1">
      <alignment horizontal="center"/>
    </xf>
    <xf numFmtId="0" fontId="53" fillId="14" borderId="0" xfId="0" applyFont="1" applyFill="1" applyAlignment="1">
      <alignment horizontal="justify" vertical="justify" wrapText="1"/>
    </xf>
    <xf numFmtId="0" fontId="53" fillId="14" borderId="0" xfId="0" applyFont="1" applyFill="1" applyAlignment="1">
      <alignment horizontal="justify" vertical="center"/>
    </xf>
    <xf numFmtId="0" fontId="78" fillId="0" borderId="0" xfId="24" applyFont="1" applyAlignment="1">
      <alignment horizontal="center" vertical="center" wrapText="1"/>
    </xf>
    <xf numFmtId="0" fontId="16" fillId="0" borderId="26" xfId="24" applyFont="1" applyBorder="1" applyAlignment="1">
      <alignment horizontal="center" vertical="center"/>
    </xf>
    <xf numFmtId="0" fontId="16" fillId="0" borderId="29" xfId="24" applyFont="1" applyBorder="1" applyAlignment="1">
      <alignment horizontal="center" vertical="center"/>
    </xf>
    <xf numFmtId="0" fontId="86" fillId="0" borderId="55" xfId="0" applyFont="1" applyBorder="1" applyAlignment="1">
      <alignment horizontal="center" vertical="center" readingOrder="1"/>
    </xf>
    <xf numFmtId="0" fontId="86" fillId="0" borderId="0" xfId="0" applyFont="1" applyAlignment="1">
      <alignment horizontal="center" vertical="center" readingOrder="1"/>
    </xf>
    <xf numFmtId="0" fontId="86" fillId="0" borderId="44" xfId="0" applyFont="1" applyBorder="1" applyAlignment="1">
      <alignment horizontal="center" vertical="center" readingOrder="1"/>
    </xf>
    <xf numFmtId="0" fontId="87" fillId="0" borderId="55" xfId="0" applyFont="1" applyBorder="1" applyAlignment="1">
      <alignment horizontal="center" vertical="center" readingOrder="1"/>
    </xf>
    <xf numFmtId="0" fontId="87" fillId="0" borderId="0" xfId="0" applyFont="1" applyAlignment="1">
      <alignment horizontal="center" vertical="center" readingOrder="1"/>
    </xf>
    <xf numFmtId="0" fontId="87" fillId="0" borderId="44" xfId="0" applyFont="1" applyBorder="1" applyAlignment="1">
      <alignment horizontal="center" vertical="center" readingOrder="1"/>
    </xf>
    <xf numFmtId="0" fontId="54" fillId="14" borderId="0" xfId="0" applyFont="1" applyFill="1" applyAlignment="1">
      <alignment horizontal="justify" vertical="justify" wrapText="1"/>
    </xf>
    <xf numFmtId="0" fontId="54" fillId="14" borderId="0" xfId="0" applyFont="1" applyFill="1" applyAlignment="1">
      <alignment horizontal="justify" wrapText="1"/>
    </xf>
    <xf numFmtId="0" fontId="53" fillId="14" borderId="0" xfId="0" applyFont="1" applyFill="1" applyAlignment="1">
      <alignment horizontal="justify" vertical="justify"/>
    </xf>
    <xf numFmtId="0" fontId="54" fillId="14" borderId="0" xfId="0" applyFont="1" applyFill="1" applyAlignment="1">
      <alignment horizontal="left" vertical="center" wrapText="1"/>
    </xf>
    <xf numFmtId="0" fontId="54" fillId="14" borderId="1" xfId="0" applyFont="1" applyFill="1" applyBorder="1" applyAlignment="1">
      <alignment horizontal="left" vertical="center" wrapText="1"/>
    </xf>
    <xf numFmtId="0" fontId="14" fillId="0" borderId="0" xfId="24" applyFont="1" applyAlignment="1">
      <alignment horizontal="right"/>
    </xf>
    <xf numFmtId="0" fontId="14" fillId="0" borderId="0" xfId="24" applyFont="1" applyAlignment="1">
      <alignment vertical="center" wrapText="1"/>
    </xf>
    <xf numFmtId="0" fontId="33" fillId="0" borderId="0" xfId="24" applyFont="1" applyAlignment="1">
      <alignment vertical="center" wrapText="1"/>
    </xf>
    <xf numFmtId="0" fontId="14" fillId="0" borderId="0" xfId="24" applyFont="1" applyAlignment="1">
      <alignment horizontal="center" wrapText="1"/>
    </xf>
    <xf numFmtId="0" fontId="33" fillId="0" borderId="0" xfId="24" applyFont="1" applyAlignment="1">
      <alignment horizontal="center" wrapText="1"/>
    </xf>
    <xf numFmtId="0" fontId="14" fillId="0" borderId="0" xfId="25" applyFont="1" applyFill="1" applyBorder="1" applyAlignment="1" applyProtection="1">
      <alignment horizontal="center"/>
    </xf>
    <xf numFmtId="0" fontId="17" fillId="0" borderId="0" xfId="0" applyFont="1" applyAlignment="1">
      <alignment horizontal="center" vertical="center" wrapText="1"/>
    </xf>
    <xf numFmtId="0" fontId="16" fillId="0" borderId="0" xfId="24" applyFont="1" applyAlignment="1">
      <alignment horizontal="center" vertical="center" wrapText="1"/>
    </xf>
    <xf numFmtId="0" fontId="18" fillId="5" borderId="0" xfId="0" applyFont="1" applyFill="1" applyAlignment="1">
      <alignment horizontal="left" wrapText="1"/>
    </xf>
    <xf numFmtId="0" fontId="18" fillId="5" borderId="62" xfId="0" applyFont="1" applyFill="1" applyBorder="1" applyAlignment="1">
      <alignment horizontal="left" wrapText="1"/>
    </xf>
    <xf numFmtId="0" fontId="19" fillId="0" borderId="0" xfId="24" applyFont="1" applyAlignment="1">
      <alignment horizontal="center" vertical="center" wrapText="1"/>
    </xf>
    <xf numFmtId="0" fontId="59" fillId="0" borderId="0" xfId="25" applyFont="1" applyFill="1" applyBorder="1" applyAlignment="1" applyProtection="1">
      <alignment horizontal="center" vertical="center" wrapText="1"/>
    </xf>
    <xf numFmtId="0" fontId="19" fillId="0" borderId="0" xfId="24" applyFont="1" applyAlignment="1">
      <alignment horizontal="center" vertical="center"/>
    </xf>
    <xf numFmtId="0" fontId="15" fillId="0" borderId="0" xfId="24" applyFont="1" applyAlignment="1">
      <alignment horizontal="center"/>
    </xf>
    <xf numFmtId="0" fontId="53" fillId="13" borderId="0" xfId="0" applyFont="1" applyFill="1" applyAlignment="1">
      <alignment horizontal="justify" vertical="justify"/>
    </xf>
    <xf numFmtId="0" fontId="54" fillId="14" borderId="0" xfId="0" applyFont="1" applyFill="1" applyAlignment="1">
      <alignment horizontal="justify"/>
    </xf>
    <xf numFmtId="0" fontId="68" fillId="0" borderId="0" xfId="0" applyFont="1" applyAlignment="1">
      <alignment horizontal="left" vertical="center"/>
    </xf>
    <xf numFmtId="0" fontId="16" fillId="0" borderId="25" xfId="24" applyFont="1" applyBorder="1" applyAlignment="1">
      <alignment horizontal="center" vertical="center"/>
    </xf>
    <xf numFmtId="0" fontId="16" fillId="0" borderId="28" xfId="24" applyFont="1" applyBorder="1" applyAlignment="1">
      <alignment horizontal="center" vertical="center"/>
    </xf>
    <xf numFmtId="0" fontId="83" fillId="13" borderId="10" xfId="0" applyFont="1" applyFill="1" applyBorder="1" applyAlignment="1">
      <alignment horizontal="center" vertical="center"/>
    </xf>
    <xf numFmtId="0" fontId="83" fillId="13" borderId="9" xfId="0" applyFont="1" applyFill="1" applyBorder="1" applyAlignment="1">
      <alignment horizontal="center" vertical="center"/>
    </xf>
    <xf numFmtId="0" fontId="83" fillId="13" borderId="11" xfId="0" applyFont="1" applyFill="1" applyBorder="1" applyAlignment="1">
      <alignment horizontal="center" vertical="center"/>
    </xf>
    <xf numFmtId="0" fontId="18" fillId="0" borderId="263" xfId="24" applyFont="1" applyBorder="1" applyAlignment="1">
      <alignment horizontal="center" vertical="top"/>
    </xf>
    <xf numFmtId="0" fontId="18" fillId="0" borderId="264" xfId="24" applyFont="1" applyBorder="1" applyAlignment="1">
      <alignment horizontal="center" vertical="top"/>
    </xf>
    <xf numFmtId="0" fontId="18" fillId="0" borderId="265" xfId="24" applyFont="1" applyBorder="1" applyAlignment="1">
      <alignment horizontal="center" vertical="top"/>
    </xf>
    <xf numFmtId="0" fontId="15" fillId="0" borderId="67" xfId="24" applyFont="1" applyBorder="1" applyAlignment="1">
      <alignment horizontal="center"/>
    </xf>
    <xf numFmtId="0" fontId="15" fillId="0" borderId="66" xfId="24" applyFont="1" applyBorder="1" applyAlignment="1">
      <alignment horizontal="center"/>
    </xf>
    <xf numFmtId="0" fontId="15" fillId="0" borderId="132" xfId="24" applyFont="1" applyBorder="1" applyAlignment="1">
      <alignment horizontal="center"/>
    </xf>
    <xf numFmtId="0" fontId="67" fillId="0" borderId="66" xfId="24" applyFont="1" applyBorder="1" applyAlignment="1">
      <alignment horizontal="left" wrapText="1"/>
    </xf>
    <xf numFmtId="0" fontId="67" fillId="0" borderId="0" xfId="24" applyFont="1" applyAlignment="1">
      <alignment horizontal="left" wrapText="1"/>
    </xf>
    <xf numFmtId="0" fontId="16" fillId="0" borderId="27" xfId="24" applyFont="1" applyBorder="1" applyAlignment="1">
      <alignment horizontal="center" vertical="center"/>
    </xf>
    <xf numFmtId="0" fontId="16" fillId="0" borderId="30" xfId="24" applyFont="1" applyBorder="1" applyAlignment="1">
      <alignment horizontal="center" vertical="center"/>
    </xf>
    <xf numFmtId="0" fontId="53" fillId="8" borderId="10" xfId="24" applyFont="1" applyFill="1" applyBorder="1" applyAlignment="1">
      <alignment horizontal="center" vertical="center" wrapText="1"/>
    </xf>
    <xf numFmtId="0" fontId="53" fillId="8" borderId="9" xfId="24" applyFont="1" applyFill="1" applyBorder="1" applyAlignment="1">
      <alignment horizontal="center" vertical="center" wrapText="1"/>
    </xf>
    <xf numFmtId="0" fontId="53" fillId="8" borderId="11" xfId="24" applyFont="1" applyFill="1" applyBorder="1" applyAlignment="1">
      <alignment horizontal="center" vertical="center" wrapText="1"/>
    </xf>
    <xf numFmtId="0" fontId="53" fillId="15" borderId="67" xfId="24" applyFont="1" applyFill="1" applyBorder="1" applyAlignment="1">
      <alignment horizontal="center" vertical="center" wrapText="1"/>
    </xf>
    <xf numFmtId="0" fontId="53" fillId="15" borderId="66" xfId="24" applyFont="1" applyFill="1" applyBorder="1" applyAlignment="1">
      <alignment horizontal="center" vertical="center" wrapText="1"/>
    </xf>
    <xf numFmtId="0" fontId="53" fillId="15" borderId="132" xfId="24" applyFont="1" applyFill="1" applyBorder="1" applyAlignment="1">
      <alignment horizontal="center" vertical="center" wrapText="1"/>
    </xf>
    <xf numFmtId="0" fontId="53" fillId="15" borderId="55" xfId="24" applyFont="1" applyFill="1" applyBorder="1" applyAlignment="1">
      <alignment horizontal="center" vertical="center"/>
    </xf>
    <xf numFmtId="0" fontId="53" fillId="15" borderId="0" xfId="24" applyFont="1" applyFill="1" applyAlignment="1">
      <alignment horizontal="center" vertical="center"/>
    </xf>
    <xf numFmtId="0" fontId="53" fillId="15" borderId="44" xfId="24" applyFont="1" applyFill="1" applyBorder="1" applyAlignment="1">
      <alignment horizontal="center" vertical="center"/>
    </xf>
    <xf numFmtId="0" fontId="54" fillId="15" borderId="55" xfId="24" applyFont="1" applyFill="1" applyBorder="1" applyAlignment="1">
      <alignment horizontal="center" vertical="center" wrapText="1"/>
    </xf>
    <xf numFmtId="0" fontId="54" fillId="15" borderId="0" xfId="24" applyFont="1" applyFill="1" applyAlignment="1">
      <alignment horizontal="center" vertical="center" wrapText="1"/>
    </xf>
    <xf numFmtId="0" fontId="54" fillId="15" borderId="44" xfId="24" applyFont="1" applyFill="1" applyBorder="1" applyAlignment="1">
      <alignment horizontal="center" vertical="center" wrapText="1"/>
    </xf>
    <xf numFmtId="0" fontId="54" fillId="13" borderId="263" xfId="0" applyFont="1" applyFill="1" applyBorder="1" applyAlignment="1">
      <alignment horizontal="center" vertical="top"/>
    </xf>
    <xf numFmtId="0" fontId="54" fillId="13" borderId="264" xfId="0" applyFont="1" applyFill="1" applyBorder="1" applyAlignment="1">
      <alignment horizontal="center" vertical="top"/>
    </xf>
    <xf numFmtId="0" fontId="54" fillId="13" borderId="265" xfId="0" applyFont="1" applyFill="1" applyBorder="1" applyAlignment="1">
      <alignment horizontal="center" vertical="top"/>
    </xf>
    <xf numFmtId="0" fontId="22" fillId="0" borderId="173" xfId="0" applyFont="1" applyBorder="1" applyAlignment="1">
      <alignment horizontal="center"/>
    </xf>
    <xf numFmtId="0" fontId="22" fillId="0" borderId="70" xfId="0" applyFont="1" applyBorder="1" applyAlignment="1">
      <alignment horizontal="center"/>
    </xf>
    <xf numFmtId="0" fontId="21" fillId="0" borderId="0" xfId="0" applyFont="1" applyAlignment="1">
      <alignment horizontal="center"/>
    </xf>
    <xf numFmtId="168" fontId="25" fillId="0" borderId="173" xfId="1" applyNumberFormat="1" applyFont="1" applyFill="1" applyBorder="1" applyAlignment="1" applyProtection="1">
      <alignment horizontal="center" vertical="center" wrapText="1"/>
      <protection locked="0"/>
    </xf>
    <xf numFmtId="168" fontId="25" fillId="0" borderId="70" xfId="1" applyNumberFormat="1" applyFont="1" applyFill="1" applyBorder="1" applyAlignment="1" applyProtection="1">
      <alignment horizontal="center" vertical="center" wrapText="1"/>
      <protection locked="0"/>
    </xf>
    <xf numFmtId="49" fontId="25" fillId="0" borderId="173" xfId="1" applyNumberFormat="1" applyFont="1" applyFill="1" applyBorder="1" applyAlignment="1" applyProtection="1">
      <alignment horizontal="center" vertical="center" wrapText="1"/>
      <protection locked="0"/>
    </xf>
    <xf numFmtId="49" fontId="25" fillId="0" borderId="70" xfId="1" applyNumberFormat="1" applyFont="1" applyFill="1" applyBorder="1" applyAlignment="1" applyProtection="1">
      <alignment horizontal="center" vertical="center" wrapText="1"/>
      <protection locked="0"/>
    </xf>
    <xf numFmtId="0" fontId="132" fillId="26" borderId="18" xfId="0" applyFont="1" applyFill="1" applyBorder="1" applyAlignment="1">
      <alignment horizontal="center" vertical="center" wrapText="1"/>
    </xf>
    <xf numFmtId="0" fontId="16" fillId="26" borderId="19" xfId="0" applyFont="1" applyFill="1" applyBorder="1" applyAlignment="1">
      <alignment horizontal="center" vertical="center" wrapText="1"/>
    </xf>
    <xf numFmtId="0" fontId="16" fillId="26" borderId="20" xfId="0" applyFont="1" applyFill="1" applyBorder="1" applyAlignment="1">
      <alignment horizontal="center" vertical="center" wrapText="1"/>
    </xf>
    <xf numFmtId="0" fontId="22" fillId="0" borderId="0" xfId="0" applyFont="1" applyAlignment="1">
      <alignment horizontal="center"/>
    </xf>
    <xf numFmtId="0" fontId="25" fillId="0" borderId="173" xfId="0" applyFont="1" applyBorder="1" applyAlignment="1">
      <alignment horizontal="center" vertical="center"/>
    </xf>
    <xf numFmtId="0" fontId="25" fillId="0" borderId="70" xfId="0" applyFont="1" applyBorder="1" applyAlignment="1">
      <alignment horizontal="center" vertical="center"/>
    </xf>
    <xf numFmtId="0" fontId="25" fillId="0" borderId="155" xfId="0" applyFont="1" applyBorder="1" applyAlignment="1">
      <alignment horizontal="center"/>
    </xf>
    <xf numFmtId="0" fontId="15" fillId="0" borderId="0" xfId="0" applyFont="1" applyAlignment="1">
      <alignment horizontal="center" vertical="center"/>
    </xf>
    <xf numFmtId="0" fontId="17" fillId="0" borderId="173" xfId="0" applyFont="1" applyBorder="1" applyAlignment="1">
      <alignment horizontal="center" vertical="center"/>
    </xf>
    <xf numFmtId="0" fontId="17" fillId="0" borderId="70" xfId="0" applyFont="1" applyBorder="1" applyAlignment="1">
      <alignment horizontal="center" vertical="center"/>
    </xf>
    <xf numFmtId="0" fontId="15" fillId="0" borderId="172" xfId="0" applyFont="1" applyBorder="1" applyAlignment="1">
      <alignment horizontal="center" vertical="center" wrapText="1"/>
    </xf>
    <xf numFmtId="0" fontId="15" fillId="0" borderId="131" xfId="0" applyFont="1" applyBorder="1" applyAlignment="1">
      <alignment horizontal="center" vertical="center"/>
    </xf>
    <xf numFmtId="0" fontId="15" fillId="0" borderId="172" xfId="0" applyFont="1" applyBorder="1" applyAlignment="1">
      <alignment horizontal="center" vertical="center"/>
    </xf>
    <xf numFmtId="0" fontId="25" fillId="0" borderId="173" xfId="0" quotePrefix="1" applyFont="1" applyBorder="1" applyAlignment="1">
      <alignment horizontal="center" vertical="center"/>
    </xf>
    <xf numFmtId="0" fontId="25" fillId="0" borderId="203" xfId="0" applyFont="1" applyBorder="1" applyAlignment="1">
      <alignment horizontal="center" vertical="top"/>
    </xf>
    <xf numFmtId="0" fontId="25" fillId="0" borderId="175" xfId="0" applyFont="1" applyBorder="1" applyAlignment="1">
      <alignment horizontal="center" vertical="center"/>
    </xf>
    <xf numFmtId="0" fontId="25" fillId="0" borderId="172" xfId="0" applyFont="1" applyBorder="1" applyAlignment="1">
      <alignment horizontal="center" vertical="center"/>
    </xf>
    <xf numFmtId="0" fontId="25" fillId="0" borderId="131" xfId="0" quotePrefix="1" applyFont="1" applyBorder="1" applyAlignment="1">
      <alignment horizontal="center" vertical="center"/>
    </xf>
    <xf numFmtId="0" fontId="25" fillId="0" borderId="131" xfId="0" applyFont="1" applyBorder="1" applyAlignment="1">
      <alignment horizontal="center" vertical="center"/>
    </xf>
    <xf numFmtId="0" fontId="25" fillId="0" borderId="0" xfId="0" applyFont="1" applyAlignment="1">
      <alignment horizontal="center" vertical="center"/>
    </xf>
    <xf numFmtId="0" fontId="14" fillId="0" borderId="0" xfId="0" applyFont="1" applyAlignment="1">
      <alignment horizontal="center" vertical="center"/>
    </xf>
    <xf numFmtId="0" fontId="22" fillId="0" borderId="172" xfId="0" applyFont="1" applyBorder="1" applyAlignment="1">
      <alignment horizontal="center" vertical="center"/>
    </xf>
    <xf numFmtId="0" fontId="22" fillId="0" borderId="0" xfId="0" applyFont="1" applyAlignment="1">
      <alignment horizontal="center" vertical="center"/>
    </xf>
    <xf numFmtId="0" fontId="15" fillId="0" borderId="131" xfId="0" applyFont="1" applyBorder="1" applyAlignment="1">
      <alignment horizontal="center" vertical="center" wrapText="1"/>
    </xf>
    <xf numFmtId="0" fontId="21" fillId="0" borderId="173" xfId="0" applyFont="1" applyBorder="1" applyAlignment="1">
      <alignment horizontal="center" vertical="center"/>
    </xf>
    <xf numFmtId="0" fontId="21" fillId="0" borderId="70" xfId="0" applyFont="1" applyBorder="1" applyAlignment="1">
      <alignment horizontal="center" vertical="center"/>
    </xf>
    <xf numFmtId="0" fontId="25" fillId="0" borderId="203" xfId="0" applyFont="1" applyBorder="1" applyAlignment="1">
      <alignment horizontal="center" vertical="center"/>
    </xf>
    <xf numFmtId="168" fontId="25" fillId="23" borderId="173" xfId="1" applyNumberFormat="1" applyFont="1" applyFill="1" applyBorder="1" applyAlignment="1" applyProtection="1">
      <alignment horizontal="center" vertical="center" wrapText="1"/>
      <protection locked="0"/>
    </xf>
    <xf numFmtId="168" fontId="25" fillId="23" borderId="70" xfId="1" applyNumberFormat="1" applyFont="1" applyFill="1" applyBorder="1" applyAlignment="1" applyProtection="1">
      <alignment horizontal="center" vertical="center" wrapText="1"/>
      <protection locked="0"/>
    </xf>
    <xf numFmtId="0" fontId="13" fillId="26" borderId="0" xfId="0" applyFont="1" applyFill="1" applyBorder="1" applyAlignment="1">
      <alignment horizontal="left" vertical="center"/>
    </xf>
    <xf numFmtId="0" fontId="25" fillId="28" borderId="67" xfId="0" applyFont="1" applyFill="1" applyBorder="1" applyAlignment="1">
      <alignment horizontal="center" wrapText="1"/>
    </xf>
    <xf numFmtId="0" fontId="25" fillId="28" borderId="66" xfId="0" applyFont="1" applyFill="1" applyBorder="1" applyAlignment="1">
      <alignment horizontal="center" wrapText="1"/>
    </xf>
    <xf numFmtId="0" fontId="25" fillId="28" borderId="132" xfId="0" applyFont="1" applyFill="1" applyBorder="1" applyAlignment="1">
      <alignment horizontal="center" wrapText="1"/>
    </xf>
    <xf numFmtId="0" fontId="53" fillId="26" borderId="55" xfId="0" applyFont="1" applyFill="1" applyBorder="1" applyAlignment="1">
      <alignment horizontal="center" wrapText="1"/>
    </xf>
    <xf numFmtId="0" fontId="53" fillId="26" borderId="0" xfId="0" applyFont="1" applyFill="1" applyBorder="1" applyAlignment="1">
      <alignment horizontal="center" wrapText="1"/>
    </xf>
    <xf numFmtId="0" fontId="53" fillId="26" borderId="44" xfId="0" applyFont="1" applyFill="1" applyBorder="1" applyAlignment="1">
      <alignment horizontal="center" wrapText="1"/>
    </xf>
    <xf numFmtId="0" fontId="54" fillId="26" borderId="55" xfId="0" applyFont="1" applyFill="1" applyBorder="1" applyAlignment="1">
      <alignment horizontal="center" wrapText="1"/>
    </xf>
    <xf numFmtId="0" fontId="54" fillId="26" borderId="0" xfId="0" applyFont="1" applyFill="1" applyBorder="1" applyAlignment="1">
      <alignment horizontal="center" wrapText="1"/>
    </xf>
    <xf numFmtId="0" fontId="54" fillId="26" borderId="44" xfId="0" applyFont="1" applyFill="1" applyBorder="1" applyAlignment="1">
      <alignment horizontal="center" wrapText="1"/>
    </xf>
    <xf numFmtId="0" fontId="53" fillId="26" borderId="266" xfId="0" quotePrefix="1" applyFont="1" applyFill="1" applyBorder="1" applyAlignment="1">
      <alignment horizontal="right"/>
    </xf>
    <xf numFmtId="0" fontId="10" fillId="0" borderId="0" xfId="0" applyFont="1" applyBorder="1" applyAlignment="1">
      <alignment horizontal="left" vertical="center" wrapText="1"/>
    </xf>
    <xf numFmtId="0" fontId="53" fillId="0" borderId="0" xfId="0" applyFont="1" applyBorder="1" applyAlignment="1">
      <alignment horizontal="center"/>
    </xf>
    <xf numFmtId="0" fontId="64" fillId="0" borderId="0" xfId="0" applyFont="1" applyBorder="1" applyAlignment="1">
      <alignment horizontal="right" vertical="top"/>
    </xf>
    <xf numFmtId="0" fontId="53" fillId="0" borderId="0" xfId="0" applyFont="1" applyBorder="1" applyAlignment="1">
      <alignment horizontal="center" vertical="center"/>
    </xf>
    <xf numFmtId="0" fontId="53" fillId="0" borderId="0" xfId="0" applyFont="1" applyBorder="1" applyAlignment="1">
      <alignment horizontal="left"/>
    </xf>
    <xf numFmtId="0" fontId="53" fillId="0" borderId="57" xfId="0" applyFont="1" applyBorder="1" applyAlignment="1">
      <alignment horizontal="left"/>
    </xf>
    <xf numFmtId="0" fontId="53" fillId="0" borderId="0" xfId="0" applyFont="1" applyBorder="1" applyAlignment="1">
      <alignment horizontal="left" vertical="center"/>
    </xf>
    <xf numFmtId="0" fontId="20" fillId="0" borderId="246" xfId="0" applyFont="1" applyFill="1" applyBorder="1" applyAlignment="1">
      <alignment horizontal="center" vertical="center"/>
    </xf>
    <xf numFmtId="0" fontId="20" fillId="0" borderId="203" xfId="0" applyFont="1" applyFill="1" applyBorder="1" applyAlignment="1">
      <alignment horizontal="center" vertical="center"/>
    </xf>
    <xf numFmtId="0" fontId="20" fillId="0" borderId="204" xfId="0" applyFont="1" applyFill="1" applyBorder="1" applyAlignment="1">
      <alignment horizontal="center" vertical="center"/>
    </xf>
    <xf numFmtId="0" fontId="20" fillId="0" borderId="69" xfId="0" applyFont="1" applyFill="1" applyBorder="1" applyAlignment="1">
      <alignment horizontal="center" vertical="center"/>
    </xf>
    <xf numFmtId="0" fontId="20" fillId="0" borderId="155" xfId="0" applyFont="1" applyFill="1" applyBorder="1" applyAlignment="1">
      <alignment horizontal="center" vertical="center"/>
    </xf>
    <xf numFmtId="0" fontId="20" fillId="0" borderId="115" xfId="0" applyFont="1" applyFill="1" applyBorder="1" applyAlignment="1">
      <alignment horizontal="center" vertical="center"/>
    </xf>
    <xf numFmtId="0" fontId="53" fillId="0" borderId="254" xfId="0" applyFont="1" applyBorder="1" applyAlignment="1">
      <alignment horizontal="center"/>
    </xf>
    <xf numFmtId="0" fontId="21" fillId="0" borderId="0" xfId="0" applyFont="1" applyBorder="1" applyAlignment="1">
      <alignment horizontal="center"/>
    </xf>
    <xf numFmtId="0" fontId="53" fillId="26" borderId="0" xfId="0" applyFont="1" applyFill="1" applyBorder="1" applyAlignment="1" applyProtection="1">
      <alignment horizontal="center" vertical="center"/>
      <protection locked="0"/>
    </xf>
    <xf numFmtId="0" fontId="53" fillId="26" borderId="155" xfId="0" quotePrefix="1" applyFont="1" applyFill="1" applyBorder="1" applyAlignment="1" applyProtection="1">
      <alignment horizontal="right" vertical="center"/>
      <protection locked="0"/>
    </xf>
    <xf numFmtId="0" fontId="54" fillId="26" borderId="0" xfId="0" applyFont="1" applyFill="1" applyBorder="1" applyAlignment="1" applyProtection="1">
      <alignment horizontal="center" vertical="center"/>
      <protection locked="0"/>
    </xf>
    <xf numFmtId="0" fontId="53" fillId="26" borderId="0" xfId="0" quotePrefix="1" applyFont="1" applyFill="1" applyBorder="1" applyAlignment="1" applyProtection="1">
      <alignment horizontal="right" vertical="center"/>
      <protection locked="0"/>
    </xf>
    <xf numFmtId="0" fontId="53" fillId="26" borderId="0" xfId="0" applyFont="1" applyFill="1" applyBorder="1" applyAlignment="1">
      <alignment horizontal="center"/>
    </xf>
    <xf numFmtId="0" fontId="20" fillId="0" borderId="173" xfId="0" applyFont="1" applyFill="1" applyBorder="1" applyAlignment="1">
      <alignment horizontal="center" vertical="center"/>
    </xf>
    <xf numFmtId="0" fontId="20" fillId="0" borderId="70" xfId="0" applyFont="1" applyFill="1" applyBorder="1" applyAlignment="1">
      <alignment horizontal="center" vertical="center"/>
    </xf>
    <xf numFmtId="0" fontId="53" fillId="26" borderId="0" xfId="0" quotePrefix="1" applyFont="1" applyFill="1" applyBorder="1" applyAlignment="1" applyProtection="1">
      <alignment horizontal="center" vertical="center"/>
      <protection locked="0"/>
    </xf>
    <xf numFmtId="0" fontId="54" fillId="0" borderId="192" xfId="0" applyFont="1" applyBorder="1" applyAlignment="1">
      <alignment horizontal="center"/>
    </xf>
    <xf numFmtId="1" fontId="0" fillId="0" borderId="246" xfId="0" applyNumberFormat="1" applyBorder="1" applyAlignment="1">
      <alignment horizontal="center" vertical="center"/>
    </xf>
    <xf numFmtId="1" fontId="0" fillId="0" borderId="203" xfId="0" applyNumberFormat="1" applyBorder="1" applyAlignment="1">
      <alignment horizontal="center" vertical="center"/>
    </xf>
    <xf numFmtId="1" fontId="0" fillId="0" borderId="204" xfId="0" applyNumberFormat="1" applyBorder="1" applyAlignment="1">
      <alignment horizontal="center" vertical="center"/>
    </xf>
    <xf numFmtId="1" fontId="0" fillId="0" borderId="69" xfId="0" applyNumberFormat="1" applyBorder="1" applyAlignment="1">
      <alignment horizontal="center" vertical="center"/>
    </xf>
    <xf numFmtId="1" fontId="0" fillId="0" borderId="155" xfId="0" applyNumberFormat="1" applyBorder="1" applyAlignment="1">
      <alignment horizontal="center" vertical="center"/>
    </xf>
    <xf numFmtId="1" fontId="0" fillId="0" borderId="115" xfId="0" applyNumberFormat="1" applyBorder="1" applyAlignment="1">
      <alignment horizontal="center" vertical="center"/>
    </xf>
    <xf numFmtId="0" fontId="0" fillId="0" borderId="267" xfId="0" applyBorder="1" applyAlignment="1">
      <alignment horizontal="center" vertical="center"/>
    </xf>
    <xf numFmtId="0" fontId="0" fillId="0" borderId="268" xfId="0" applyBorder="1" applyAlignment="1">
      <alignment horizontal="center" vertical="center"/>
    </xf>
    <xf numFmtId="0" fontId="0" fillId="0" borderId="69" xfId="0" applyBorder="1" applyAlignment="1">
      <alignment horizontal="center" vertical="center"/>
    </xf>
    <xf numFmtId="0" fontId="0" fillId="0" borderId="115" xfId="0" applyBorder="1" applyAlignment="1">
      <alignment horizontal="center" vertical="center"/>
    </xf>
    <xf numFmtId="1" fontId="0" fillId="0" borderId="209" xfId="0" quotePrefix="1" applyNumberFormat="1" applyBorder="1" applyAlignment="1">
      <alignment horizontal="center" vertical="center"/>
    </xf>
    <xf numFmtId="0" fontId="53" fillId="0" borderId="155" xfId="0" quotePrefix="1" applyFont="1" applyBorder="1" applyAlignment="1">
      <alignment horizontal="right"/>
    </xf>
    <xf numFmtId="0" fontId="54" fillId="0" borderId="0" xfId="0" applyFont="1" applyBorder="1" applyAlignment="1">
      <alignment horizontal="center" vertical="center"/>
    </xf>
    <xf numFmtId="0" fontId="53" fillId="0" borderId="269" xfId="0" applyFont="1" applyBorder="1" applyAlignment="1" applyProtection="1">
      <alignment horizontal="center" vertical="center"/>
      <protection locked="0"/>
    </xf>
    <xf numFmtId="0" fontId="184" fillId="0" borderId="267" xfId="0" applyFont="1" applyBorder="1" applyAlignment="1" applyProtection="1">
      <alignment horizontal="center" vertical="center"/>
      <protection locked="0"/>
    </xf>
    <xf numFmtId="0" fontId="184" fillId="0" borderId="247" xfId="0" applyFont="1" applyBorder="1" applyAlignment="1" applyProtection="1">
      <alignment horizontal="center" vertical="center"/>
      <protection locked="0"/>
    </xf>
    <xf numFmtId="0" fontId="184" fillId="0" borderId="268" xfId="0" applyFont="1" applyBorder="1" applyAlignment="1" applyProtection="1">
      <alignment horizontal="center" vertical="center"/>
      <protection locked="0"/>
    </xf>
    <xf numFmtId="0" fontId="184" fillId="0" borderId="69" xfId="0" applyFont="1" applyBorder="1" applyAlignment="1" applyProtection="1">
      <alignment horizontal="center" vertical="center"/>
      <protection locked="0"/>
    </xf>
    <xf numFmtId="0" fontId="184" fillId="0" borderId="155" xfId="0" applyFont="1" applyBorder="1" applyAlignment="1" applyProtection="1">
      <alignment horizontal="center" vertical="center"/>
      <protection locked="0"/>
    </xf>
    <xf numFmtId="0" fontId="184" fillId="0" borderId="115" xfId="0" applyFont="1" applyBorder="1" applyAlignment="1" applyProtection="1">
      <alignment horizontal="center" vertical="center"/>
      <protection locked="0"/>
    </xf>
    <xf numFmtId="0" fontId="62" fillId="0" borderId="267" xfId="0" applyFont="1" applyBorder="1" applyAlignment="1" applyProtection="1">
      <alignment horizontal="center" vertical="center"/>
      <protection locked="0"/>
    </xf>
    <xf numFmtId="0" fontId="62" fillId="0" borderId="247" xfId="0" applyFont="1" applyBorder="1" applyAlignment="1" applyProtection="1">
      <alignment horizontal="center" vertical="center"/>
      <protection locked="0"/>
    </xf>
    <xf numFmtId="0" fontId="62" fillId="0" borderId="268" xfId="0" applyFont="1" applyBorder="1" applyAlignment="1" applyProtection="1">
      <alignment horizontal="center" vertical="center"/>
      <protection locked="0"/>
    </xf>
    <xf numFmtId="0" fontId="62" fillId="0" borderId="69" xfId="0" applyFont="1" applyBorder="1" applyAlignment="1" applyProtection="1">
      <alignment horizontal="center" vertical="center"/>
      <protection locked="0"/>
    </xf>
    <xf numFmtId="0" fontId="62" fillId="0" borderId="155" xfId="0" applyFont="1" applyBorder="1" applyAlignment="1" applyProtection="1">
      <alignment horizontal="center" vertical="center"/>
      <protection locked="0"/>
    </xf>
    <xf numFmtId="0" fontId="62" fillId="0" borderId="115" xfId="0" applyFont="1" applyBorder="1" applyAlignment="1" applyProtection="1">
      <alignment horizontal="center" vertical="center"/>
      <protection locked="0"/>
    </xf>
    <xf numFmtId="0" fontId="20" fillId="7" borderId="267" xfId="0" applyFont="1" applyFill="1" applyBorder="1" applyAlignment="1">
      <alignment horizontal="left" vertical="top"/>
    </xf>
    <xf numFmtId="0" fontId="20" fillId="7" borderId="247" xfId="0" applyFont="1" applyFill="1" applyBorder="1" applyAlignment="1">
      <alignment horizontal="left" vertical="top"/>
    </xf>
    <xf numFmtId="0" fontId="20" fillId="7" borderId="268" xfId="0" applyFont="1" applyFill="1" applyBorder="1" applyAlignment="1">
      <alignment horizontal="left" vertical="top"/>
    </xf>
    <xf numFmtId="0" fontId="20" fillId="7" borderId="69" xfId="0" applyFont="1" applyFill="1" applyBorder="1" applyAlignment="1">
      <alignment horizontal="left" vertical="top"/>
    </xf>
    <xf numFmtId="0" fontId="20" fillId="7" borderId="155" xfId="0" applyFont="1" applyFill="1" applyBorder="1" applyAlignment="1">
      <alignment horizontal="left" vertical="top"/>
    </xf>
    <xf numFmtId="0" fontId="20" fillId="7" borderId="115" xfId="0" applyFont="1" applyFill="1" applyBorder="1" applyAlignment="1">
      <alignment horizontal="left" vertical="top"/>
    </xf>
    <xf numFmtId="0" fontId="53" fillId="0" borderId="0" xfId="0" quotePrefix="1" applyFont="1" applyBorder="1" applyAlignment="1">
      <alignment horizontal="right"/>
    </xf>
    <xf numFmtId="1" fontId="53" fillId="0" borderId="267" xfId="0" applyNumberFormat="1" applyFont="1" applyBorder="1" applyAlignment="1" applyProtection="1">
      <alignment horizontal="center" vertical="top"/>
      <protection locked="0"/>
    </xf>
    <xf numFmtId="1" fontId="53" fillId="0" borderId="247" xfId="0" applyNumberFormat="1" applyFont="1" applyBorder="1" applyAlignment="1" applyProtection="1">
      <alignment horizontal="center" vertical="top"/>
      <protection locked="0"/>
    </xf>
    <xf numFmtId="1" fontId="53" fillId="0" borderId="268" xfId="0" applyNumberFormat="1" applyFont="1" applyBorder="1" applyAlignment="1" applyProtection="1">
      <alignment horizontal="center" vertical="top"/>
      <protection locked="0"/>
    </xf>
    <xf numFmtId="1" fontId="53" fillId="0" borderId="172" xfId="0" applyNumberFormat="1" applyFont="1" applyBorder="1" applyAlignment="1" applyProtection="1">
      <alignment horizontal="center" vertical="top"/>
      <protection locked="0"/>
    </xf>
    <xf numFmtId="1" fontId="53" fillId="0" borderId="0" xfId="0" applyNumberFormat="1" applyFont="1" applyBorder="1" applyAlignment="1" applyProtection="1">
      <alignment horizontal="center" vertical="top"/>
      <protection locked="0"/>
    </xf>
    <xf numFmtId="1" fontId="53" fillId="0" borderId="269" xfId="0" applyNumberFormat="1" applyFont="1" applyBorder="1" applyAlignment="1" applyProtection="1">
      <alignment horizontal="center" vertical="top"/>
      <protection locked="0"/>
    </xf>
    <xf numFmtId="1" fontId="53" fillId="0" borderId="69" xfId="0" applyNumberFormat="1" applyFont="1" applyBorder="1" applyAlignment="1" applyProtection="1">
      <alignment horizontal="center" vertical="top"/>
      <protection locked="0"/>
    </xf>
    <xf numFmtId="1" fontId="53" fillId="0" borderId="155" xfId="0" applyNumberFormat="1" applyFont="1" applyBorder="1" applyAlignment="1" applyProtection="1">
      <alignment horizontal="center" vertical="top"/>
      <protection locked="0"/>
    </xf>
    <xf numFmtId="1" fontId="53" fillId="0" borderId="115" xfId="0" applyNumberFormat="1" applyFont="1" applyBorder="1" applyAlignment="1" applyProtection="1">
      <alignment horizontal="center" vertical="top"/>
      <protection locked="0"/>
    </xf>
    <xf numFmtId="0" fontId="20" fillId="0" borderId="267" xfId="0" applyFont="1" applyBorder="1" applyAlignment="1" applyProtection="1">
      <alignment horizontal="center" vertical="center"/>
      <protection locked="0"/>
    </xf>
    <xf numFmtId="0" fontId="20" fillId="0" borderId="247" xfId="0" applyFont="1" applyBorder="1" applyAlignment="1" applyProtection="1">
      <alignment horizontal="center" vertical="center"/>
      <protection locked="0"/>
    </xf>
    <xf numFmtId="0" fontId="20" fillId="0" borderId="268" xfId="0" applyFont="1" applyBorder="1" applyAlignment="1" applyProtection="1">
      <alignment horizontal="center" vertical="center"/>
      <protection locked="0"/>
    </xf>
    <xf numFmtId="0" fontId="20" fillId="0" borderId="69" xfId="0" applyFont="1" applyBorder="1" applyAlignment="1" applyProtection="1">
      <alignment horizontal="center" vertical="center"/>
      <protection locked="0"/>
    </xf>
    <xf numFmtId="0" fontId="20" fillId="0" borderId="155" xfId="0" applyFont="1" applyBorder="1" applyAlignment="1" applyProtection="1">
      <alignment horizontal="center" vertical="center"/>
      <protection locked="0"/>
    </xf>
    <xf numFmtId="0" fontId="20" fillId="0" borderId="115" xfId="0" applyFont="1" applyBorder="1" applyAlignment="1" applyProtection="1">
      <alignment horizontal="center" vertical="center"/>
      <protection locked="0"/>
    </xf>
    <xf numFmtId="0" fontId="20" fillId="0" borderId="173" xfId="0" applyFont="1" applyBorder="1" applyAlignment="1" applyProtection="1">
      <alignment horizontal="center" vertical="center"/>
      <protection locked="0"/>
    </xf>
    <xf numFmtId="0" fontId="20" fillId="0" borderId="209" xfId="0" applyFont="1" applyBorder="1" applyAlignment="1" applyProtection="1">
      <alignment horizontal="center" vertical="center"/>
      <protection locked="0"/>
    </xf>
    <xf numFmtId="0" fontId="53" fillId="0" borderId="172" xfId="0" applyFont="1" applyBorder="1" applyAlignment="1" applyProtection="1">
      <alignment horizontal="left" vertical="center"/>
      <protection locked="0"/>
    </xf>
    <xf numFmtId="0" fontId="53" fillId="0" borderId="0" xfId="0" applyFont="1" applyBorder="1" applyAlignment="1" applyProtection="1">
      <alignment horizontal="left" vertical="center"/>
      <protection locked="0"/>
    </xf>
    <xf numFmtId="0" fontId="53" fillId="0" borderId="172" xfId="0" applyFont="1" applyBorder="1" applyAlignment="1">
      <alignment horizontal="left" vertical="center"/>
    </xf>
    <xf numFmtId="0" fontId="53" fillId="0" borderId="0" xfId="0" quotePrefix="1" applyFont="1" applyBorder="1" applyAlignment="1">
      <alignment horizontal="left"/>
    </xf>
    <xf numFmtId="0" fontId="54" fillId="26" borderId="0" xfId="0" applyFont="1" applyFill="1" applyBorder="1" applyAlignment="1">
      <alignment horizontal="center"/>
    </xf>
    <xf numFmtId="0" fontId="53" fillId="26" borderId="155" xfId="0" quotePrefix="1" applyFont="1" applyFill="1" applyBorder="1" applyAlignment="1">
      <alignment horizontal="center"/>
    </xf>
    <xf numFmtId="0" fontId="53" fillId="26" borderId="155" xfId="0" applyFont="1" applyFill="1" applyBorder="1" applyAlignment="1">
      <alignment horizontal="center"/>
    </xf>
    <xf numFmtId="0" fontId="20" fillId="26" borderId="0" xfId="0" quotePrefix="1" applyFont="1" applyFill="1" applyBorder="1" applyAlignment="1">
      <alignment horizontal="center" vertical="center"/>
    </xf>
    <xf numFmtId="0" fontId="53" fillId="21" borderId="155" xfId="0" quotePrefix="1" applyFont="1" applyFill="1" applyBorder="1" applyAlignment="1" applyProtection="1">
      <alignment horizontal="right" vertical="center"/>
      <protection locked="0"/>
    </xf>
    <xf numFmtId="0" fontId="20" fillId="21" borderId="246" xfId="0" applyFont="1" applyFill="1" applyBorder="1" applyAlignment="1">
      <alignment horizontal="center" vertical="center"/>
    </xf>
    <xf numFmtId="0" fontId="20" fillId="21" borderId="247" xfId="0" applyFont="1" applyFill="1" applyBorder="1" applyAlignment="1">
      <alignment horizontal="center" vertical="center"/>
    </xf>
    <xf numFmtId="0" fontId="20" fillId="21" borderId="268" xfId="0" applyFont="1" applyFill="1" applyBorder="1" applyAlignment="1">
      <alignment horizontal="center" vertical="center"/>
    </xf>
    <xf numFmtId="0" fontId="20" fillId="21" borderId="69" xfId="0" applyFont="1" applyFill="1" applyBorder="1" applyAlignment="1">
      <alignment horizontal="center" vertical="center"/>
    </xf>
    <xf numFmtId="0" fontId="20" fillId="21" borderId="155" xfId="0" applyFont="1" applyFill="1" applyBorder="1" applyAlignment="1">
      <alignment horizontal="center" vertical="center"/>
    </xf>
    <xf numFmtId="0" fontId="20" fillId="21" borderId="115" xfId="0" applyFont="1" applyFill="1" applyBorder="1" applyAlignment="1">
      <alignment horizontal="center" vertical="center"/>
    </xf>
    <xf numFmtId="0" fontId="53" fillId="26" borderId="269" xfId="0" applyFont="1" applyFill="1" applyBorder="1" applyAlignment="1">
      <alignment horizontal="center" vertical="center"/>
    </xf>
    <xf numFmtId="0" fontId="53" fillId="0" borderId="155" xfId="0" applyFont="1" applyBorder="1" applyAlignment="1">
      <alignment horizontal="right"/>
    </xf>
    <xf numFmtId="0" fontId="53" fillId="0" borderId="155" xfId="0" quotePrefix="1" applyFont="1" applyBorder="1" applyAlignment="1">
      <alignment horizontal="center"/>
    </xf>
    <xf numFmtId="0" fontId="53" fillId="0" borderId="155" xfId="0" applyFont="1" applyBorder="1" applyAlignment="1">
      <alignment horizontal="center"/>
    </xf>
    <xf numFmtId="0" fontId="62" fillId="21" borderId="246" xfId="0" applyFont="1" applyFill="1" applyBorder="1" applyAlignment="1" applyProtection="1">
      <alignment horizontal="center" vertical="center"/>
      <protection locked="0"/>
    </xf>
    <xf numFmtId="0" fontId="62" fillId="21" borderId="247" xfId="0" applyFont="1" applyFill="1" applyBorder="1" applyAlignment="1" applyProtection="1">
      <alignment horizontal="center" vertical="center"/>
      <protection locked="0"/>
    </xf>
    <xf numFmtId="0" fontId="62" fillId="21" borderId="268" xfId="0" applyFont="1" applyFill="1" applyBorder="1" applyAlignment="1" applyProtection="1">
      <alignment horizontal="center" vertical="center"/>
      <protection locked="0"/>
    </xf>
    <xf numFmtId="0" fontId="62" fillId="21" borderId="172" xfId="0" applyFont="1" applyFill="1" applyBorder="1" applyAlignment="1" applyProtection="1">
      <alignment horizontal="center" vertical="center"/>
      <protection locked="0"/>
    </xf>
    <xf numFmtId="0" fontId="62" fillId="21" borderId="0" xfId="0" applyFont="1" applyFill="1" applyBorder="1" applyAlignment="1" applyProtection="1">
      <alignment horizontal="center" vertical="center"/>
      <protection locked="0"/>
    </xf>
    <xf numFmtId="0" fontId="62" fillId="21" borderId="269" xfId="0" applyFont="1" applyFill="1" applyBorder="1" applyAlignment="1" applyProtection="1">
      <alignment horizontal="center" vertical="center"/>
      <protection locked="0"/>
    </xf>
    <xf numFmtId="0" fontId="62" fillId="21" borderId="69" xfId="0" applyFont="1" applyFill="1" applyBorder="1" applyAlignment="1" applyProtection="1">
      <alignment horizontal="center" vertical="center"/>
      <protection locked="0"/>
    </xf>
    <xf numFmtId="0" fontId="62" fillId="21" borderId="155" xfId="0" applyFont="1" applyFill="1" applyBorder="1" applyAlignment="1" applyProtection="1">
      <alignment horizontal="center" vertical="center"/>
      <protection locked="0"/>
    </xf>
    <xf numFmtId="0" fontId="62" fillId="21" borderId="115" xfId="0" applyFont="1" applyFill="1" applyBorder="1" applyAlignment="1" applyProtection="1">
      <alignment horizontal="center" vertical="center"/>
      <protection locked="0"/>
    </xf>
    <xf numFmtId="0" fontId="20" fillId="0" borderId="246" xfId="0" applyFont="1" applyFill="1" applyBorder="1" applyAlignment="1">
      <alignment horizontal="center"/>
    </xf>
    <xf numFmtId="0" fontId="20" fillId="0" borderId="247" xfId="0" applyFont="1" applyFill="1" applyBorder="1" applyAlignment="1">
      <alignment horizontal="center"/>
    </xf>
    <xf numFmtId="0" fontId="20" fillId="0" borderId="268" xfId="0" applyFont="1" applyFill="1" applyBorder="1" applyAlignment="1">
      <alignment horizontal="center"/>
    </xf>
    <xf numFmtId="0" fontId="20" fillId="0" borderId="69" xfId="0" applyFont="1" applyFill="1" applyBorder="1" applyAlignment="1">
      <alignment horizontal="center"/>
    </xf>
    <xf numFmtId="0" fontId="20" fillId="0" borderId="155" xfId="0" applyFont="1" applyFill="1" applyBorder="1" applyAlignment="1">
      <alignment horizontal="center"/>
    </xf>
    <xf numFmtId="0" fontId="20" fillId="0" borderId="115" xfId="0" applyFont="1" applyFill="1" applyBorder="1" applyAlignment="1">
      <alignment horizontal="center"/>
    </xf>
    <xf numFmtId="0" fontId="70" fillId="21" borderId="172" xfId="0" applyFont="1" applyFill="1" applyBorder="1" applyAlignment="1">
      <alignment horizontal="center" vertical="center"/>
    </xf>
    <xf numFmtId="0" fontId="96" fillId="0" borderId="0" xfId="0" applyFont="1" applyBorder="1" applyAlignment="1">
      <alignment horizontal="center" vertical="center"/>
    </xf>
    <xf numFmtId="0" fontId="70" fillId="0" borderId="172" xfId="0" applyFont="1" applyBorder="1" applyAlignment="1">
      <alignment horizontal="center" vertical="center"/>
    </xf>
    <xf numFmtId="0" fontId="53" fillId="26" borderId="0" xfId="0" applyFont="1" applyFill="1" applyBorder="1" applyAlignment="1">
      <alignment horizontal="center" vertical="center"/>
    </xf>
    <xf numFmtId="0" fontId="20" fillId="0" borderId="0" xfId="0" applyFont="1" applyBorder="1" applyAlignment="1" applyProtection="1">
      <alignment horizontal="center" vertical="center"/>
      <protection locked="0"/>
    </xf>
    <xf numFmtId="0" fontId="63" fillId="0" borderId="0" xfId="0" applyFont="1" applyBorder="1" applyAlignment="1">
      <alignment horizontal="center" vertical="center"/>
    </xf>
    <xf numFmtId="0" fontId="53" fillId="0" borderId="0" xfId="0" quotePrefix="1" applyFont="1" applyBorder="1" applyAlignment="1">
      <alignment horizontal="right" vertical="center"/>
    </xf>
    <xf numFmtId="0" fontId="53" fillId="0" borderId="267" xfId="0" applyFont="1" applyBorder="1" applyAlignment="1">
      <alignment horizontal="left" vertical="top" indent="1"/>
    </xf>
    <xf numFmtId="0" fontId="53" fillId="0" borderId="247" xfId="0" applyFont="1" applyBorder="1" applyAlignment="1">
      <alignment horizontal="left" vertical="top" indent="1"/>
    </xf>
    <xf numFmtId="0" fontId="53" fillId="0" borderId="268" xfId="0" applyFont="1" applyBorder="1" applyAlignment="1">
      <alignment horizontal="left" vertical="top" indent="1"/>
    </xf>
    <xf numFmtId="0" fontId="53" fillId="0" borderId="172" xfId="0" applyFont="1" applyBorder="1" applyAlignment="1">
      <alignment horizontal="left" vertical="top" indent="1"/>
    </xf>
    <xf numFmtId="0" fontId="53" fillId="0" borderId="0" xfId="0" applyFont="1" applyBorder="1" applyAlignment="1">
      <alignment horizontal="left" vertical="top" indent="1"/>
    </xf>
    <xf numFmtId="0" fontId="53" fillId="0" borderId="269" xfId="0" applyFont="1" applyBorder="1" applyAlignment="1">
      <alignment horizontal="left" vertical="top" indent="1"/>
    </xf>
    <xf numFmtId="0" fontId="53" fillId="0" borderId="69" xfId="0" applyFont="1" applyBorder="1" applyAlignment="1">
      <alignment horizontal="left" vertical="top" indent="1"/>
    </xf>
    <xf numFmtId="0" fontId="53" fillId="0" borderId="155" xfId="0" applyFont="1" applyBorder="1" applyAlignment="1">
      <alignment horizontal="left" vertical="top" indent="1"/>
    </xf>
    <xf numFmtId="0" fontId="53" fillId="0" borderId="115" xfId="0" applyFont="1" applyBorder="1" applyAlignment="1">
      <alignment horizontal="left" vertical="top" indent="1"/>
    </xf>
    <xf numFmtId="0" fontId="53" fillId="0" borderId="254" xfId="0" quotePrefix="1" applyFont="1" applyBorder="1" applyAlignment="1">
      <alignment horizontal="right"/>
    </xf>
    <xf numFmtId="0" fontId="20" fillId="0" borderId="270" xfId="0" applyFont="1" applyBorder="1" applyAlignment="1" applyProtection="1">
      <alignment horizontal="center" vertical="center"/>
      <protection locked="0"/>
    </xf>
    <xf numFmtId="0" fontId="20" fillId="0" borderId="192" xfId="0" applyFont="1" applyBorder="1" applyAlignment="1" applyProtection="1">
      <alignment horizontal="center" vertical="center"/>
      <protection locked="0"/>
    </xf>
    <xf numFmtId="0" fontId="20" fillId="0" borderId="271" xfId="0" applyFont="1" applyBorder="1" applyAlignment="1" applyProtection="1">
      <alignment horizontal="center" vertical="center"/>
      <protection locked="0"/>
    </xf>
    <xf numFmtId="0" fontId="20" fillId="0" borderId="161" xfId="0" applyFont="1" applyBorder="1" applyAlignment="1" applyProtection="1">
      <alignment horizontal="center" vertical="center"/>
      <protection locked="0"/>
    </xf>
    <xf numFmtId="0" fontId="20" fillId="0" borderId="254" xfId="0" applyFont="1" applyBorder="1" applyAlignment="1" applyProtection="1">
      <alignment horizontal="center" vertical="center"/>
      <protection locked="0"/>
    </xf>
    <xf numFmtId="0" fontId="20" fillId="0" borderId="272" xfId="0" applyFont="1" applyBorder="1" applyAlignment="1" applyProtection="1">
      <alignment horizontal="center" vertical="center"/>
      <protection locked="0"/>
    </xf>
    <xf numFmtId="0" fontId="20" fillId="0" borderId="173" xfId="0" applyFont="1" applyBorder="1" applyAlignment="1">
      <alignment horizontal="center" vertical="center"/>
    </xf>
    <xf numFmtId="0" fontId="20" fillId="0" borderId="70" xfId="0" applyFont="1" applyBorder="1" applyAlignment="1">
      <alignment horizontal="center" vertical="center"/>
    </xf>
    <xf numFmtId="0" fontId="53" fillId="0" borderId="0" xfId="0" quotePrefix="1" applyFont="1" applyBorder="1" applyAlignment="1">
      <alignment horizontal="center" vertical="center"/>
    </xf>
    <xf numFmtId="0" fontId="53" fillId="0" borderId="269" xfId="0" applyFont="1" applyBorder="1" applyAlignment="1">
      <alignment horizontal="center" vertical="center"/>
    </xf>
    <xf numFmtId="0" fontId="53" fillId="0" borderId="0" xfId="0" applyFont="1" applyBorder="1" applyAlignment="1">
      <alignment horizontal="center" vertical="center" wrapText="1"/>
    </xf>
    <xf numFmtId="0" fontId="16" fillId="0" borderId="0" xfId="0" applyFont="1" applyAlignment="1">
      <alignment horizontal="center" vertical="center"/>
    </xf>
    <xf numFmtId="0" fontId="53" fillId="0" borderId="155" xfId="0" quotePrefix="1" applyFont="1" applyBorder="1" applyAlignment="1">
      <alignment horizontal="right" vertical="center"/>
    </xf>
    <xf numFmtId="0" fontId="53" fillId="0" borderId="246" xfId="0" applyFont="1" applyBorder="1" applyAlignment="1">
      <alignment horizontal="left" vertical="top" indent="1"/>
    </xf>
    <xf numFmtId="0" fontId="16" fillId="0" borderId="0" xfId="0" applyFont="1" applyAlignment="1">
      <alignment horizontal="left" vertical="center" wrapText="1"/>
    </xf>
    <xf numFmtId="0" fontId="54" fillId="0" borderId="0" xfId="0" applyFont="1" applyAlignment="1">
      <alignment horizontal="center" vertical="top"/>
    </xf>
    <xf numFmtId="0" fontId="53" fillId="0" borderId="0" xfId="0" quotePrefix="1" applyFont="1" applyAlignment="1">
      <alignment horizontal="right" vertical="center"/>
    </xf>
    <xf numFmtId="0" fontId="53" fillId="0" borderId="0" xfId="0" applyFont="1" applyAlignment="1">
      <alignment horizontal="center" vertical="center"/>
    </xf>
    <xf numFmtId="0" fontId="53" fillId="0" borderId="0" xfId="0" applyFont="1" applyAlignment="1">
      <alignment horizontal="left" vertical="center"/>
    </xf>
    <xf numFmtId="0" fontId="0" fillId="0" borderId="0" xfId="0" applyAlignment="1">
      <alignment horizontal="left"/>
    </xf>
    <xf numFmtId="0" fontId="0" fillId="0" borderId="172" xfId="0" applyBorder="1" applyAlignment="1">
      <alignment horizontal="left"/>
    </xf>
    <xf numFmtId="0" fontId="53" fillId="0" borderId="0" xfId="0" quotePrefix="1" applyFont="1" applyAlignment="1">
      <alignment horizontal="center" wrapText="1"/>
    </xf>
    <xf numFmtId="0" fontId="53" fillId="0" borderId="269" xfId="0" applyFont="1" applyBorder="1" applyAlignment="1">
      <alignment horizontal="center" vertical="center" wrapText="1"/>
    </xf>
    <xf numFmtId="0" fontId="53" fillId="0" borderId="0" xfId="0" applyFont="1" applyAlignment="1">
      <alignment horizontal="center" vertical="center" wrapText="1"/>
    </xf>
    <xf numFmtId="0" fontId="53" fillId="26" borderId="34" xfId="0" applyFont="1" applyFill="1" applyBorder="1" applyAlignment="1">
      <alignment horizontal="center"/>
    </xf>
    <xf numFmtId="0" fontId="53" fillId="26" borderId="0" xfId="0" applyFont="1" applyFill="1" applyAlignment="1">
      <alignment horizontal="center"/>
    </xf>
    <xf numFmtId="0" fontId="53" fillId="26" borderId="35" xfId="0" applyFont="1" applyFill="1" applyBorder="1" applyAlignment="1">
      <alignment horizontal="center"/>
    </xf>
    <xf numFmtId="0" fontId="0" fillId="0" borderId="267" xfId="0" applyFill="1" applyBorder="1" applyAlignment="1">
      <alignment horizontal="center" vertical="center"/>
    </xf>
    <xf numFmtId="0" fontId="0" fillId="0" borderId="247" xfId="0" applyFill="1" applyBorder="1" applyAlignment="1">
      <alignment horizontal="center" vertical="center"/>
    </xf>
    <xf numFmtId="0" fontId="0" fillId="0" borderId="268" xfId="0" applyFill="1" applyBorder="1" applyAlignment="1">
      <alignment horizontal="center" vertical="center"/>
    </xf>
    <xf numFmtId="0" fontId="0" fillId="0" borderId="73" xfId="0" applyFill="1" applyBorder="1" applyAlignment="1">
      <alignment horizontal="center" vertical="center"/>
    </xf>
    <xf numFmtId="0" fontId="0" fillId="0" borderId="155" xfId="0" applyFill="1" applyBorder="1" applyAlignment="1">
      <alignment horizontal="center" vertical="center"/>
    </xf>
    <xf numFmtId="0" fontId="0" fillId="0" borderId="115" xfId="0" applyFill="1" applyBorder="1" applyAlignment="1">
      <alignment horizontal="center" vertical="center"/>
    </xf>
    <xf numFmtId="0" fontId="76" fillId="0" borderId="0" xfId="0" applyFont="1" applyAlignment="1">
      <alignment horizontal="center" readingOrder="2"/>
    </xf>
    <xf numFmtId="0" fontId="53" fillId="0" borderId="254" xfId="0" applyFont="1" applyBorder="1" applyAlignment="1">
      <alignment horizontal="center" vertical="top"/>
    </xf>
    <xf numFmtId="168" fontId="14" fillId="0" borderId="274" xfId="1" applyNumberFormat="1" applyFont="1" applyFill="1" applyBorder="1" applyAlignment="1" applyProtection="1">
      <alignment horizontal="left" vertical="center"/>
    </xf>
    <xf numFmtId="168" fontId="14" fillId="0" borderId="275" xfId="1" applyNumberFormat="1" applyFont="1" applyFill="1" applyBorder="1" applyAlignment="1" applyProtection="1">
      <alignment horizontal="left" vertical="center"/>
    </xf>
    <xf numFmtId="168" fontId="14" fillId="0" borderId="276" xfId="1" applyNumberFormat="1" applyFont="1" applyFill="1" applyBorder="1" applyAlignment="1" applyProtection="1">
      <alignment horizontal="left" vertical="center"/>
    </xf>
    <xf numFmtId="0" fontId="20" fillId="0" borderId="277" xfId="0" applyFont="1" applyBorder="1" applyAlignment="1" applyProtection="1">
      <alignment horizontal="center" vertical="center"/>
      <protection locked="0"/>
    </xf>
    <xf numFmtId="0" fontId="20" fillId="0" borderId="278" xfId="0" applyFont="1" applyBorder="1" applyAlignment="1" applyProtection="1">
      <alignment horizontal="center" vertical="center"/>
      <protection locked="0"/>
    </xf>
    <xf numFmtId="0" fontId="72" fillId="0" borderId="0" xfId="0" applyFont="1" applyAlignment="1">
      <alignment horizontal="center"/>
    </xf>
    <xf numFmtId="0" fontId="74" fillId="0" borderId="0" xfId="0" applyFont="1" applyAlignment="1">
      <alignment horizontal="center" vertical="top"/>
    </xf>
    <xf numFmtId="0" fontId="73" fillId="0" borderId="0" xfId="0" applyFont="1" applyAlignment="1">
      <alignment horizontal="center"/>
    </xf>
    <xf numFmtId="0" fontId="0" fillId="0" borderId="279" xfId="0" applyBorder="1" applyAlignment="1" applyProtection="1">
      <alignment horizontal="center" vertical="center"/>
      <protection locked="0"/>
    </xf>
    <xf numFmtId="0" fontId="0" fillId="0" borderId="277" xfId="0" applyBorder="1" applyAlignment="1" applyProtection="1">
      <alignment horizontal="center" vertical="center"/>
      <protection locked="0"/>
    </xf>
    <xf numFmtId="0" fontId="0" fillId="0" borderId="278" xfId="0" applyBorder="1" applyAlignment="1" applyProtection="1">
      <alignment horizontal="center" vertical="center"/>
      <protection locked="0"/>
    </xf>
    <xf numFmtId="0" fontId="0" fillId="0" borderId="72" xfId="0" applyBorder="1" applyAlignment="1" applyProtection="1">
      <alignment horizontal="center" vertical="center"/>
      <protection locked="0"/>
    </xf>
    <xf numFmtId="0" fontId="0" fillId="0" borderId="155" xfId="0" applyBorder="1" applyAlignment="1" applyProtection="1">
      <alignment horizontal="center" vertical="center"/>
      <protection locked="0"/>
    </xf>
    <xf numFmtId="0" fontId="0" fillId="0" borderId="115" xfId="0" applyBorder="1" applyAlignment="1" applyProtection="1">
      <alignment horizontal="center" vertical="center"/>
      <protection locked="0"/>
    </xf>
    <xf numFmtId="0" fontId="16" fillId="0" borderId="280" xfId="0" applyFont="1" applyBorder="1" applyAlignment="1" applyProtection="1">
      <alignment horizontal="center" vertical="center"/>
      <protection locked="0"/>
    </xf>
    <xf numFmtId="0" fontId="16" fillId="0" borderId="277" xfId="0" applyFont="1" applyBorder="1" applyAlignment="1" applyProtection="1">
      <alignment horizontal="center" vertical="center"/>
      <protection locked="0"/>
    </xf>
    <xf numFmtId="0" fontId="16" fillId="0" borderId="278" xfId="0" applyFont="1" applyBorder="1" applyAlignment="1" applyProtection="1">
      <alignment horizontal="center" vertical="center"/>
      <protection locked="0"/>
    </xf>
    <xf numFmtId="0" fontId="16" fillId="0" borderId="73" xfId="0" applyFont="1" applyBorder="1" applyAlignment="1" applyProtection="1">
      <alignment horizontal="center" vertical="center"/>
      <protection locked="0"/>
    </xf>
    <xf numFmtId="0" fontId="16" fillId="0" borderId="155" xfId="0" applyFont="1" applyBorder="1" applyAlignment="1" applyProtection="1">
      <alignment horizontal="center" vertical="center"/>
      <protection locked="0"/>
    </xf>
    <xf numFmtId="0" fontId="16" fillId="0" borderId="115" xfId="0" applyFont="1" applyBorder="1" applyAlignment="1" applyProtection="1">
      <alignment horizontal="center" vertical="center"/>
      <protection locked="0"/>
    </xf>
    <xf numFmtId="0" fontId="53" fillId="0" borderId="62" xfId="0" quotePrefix="1" applyFont="1" applyBorder="1" applyAlignment="1">
      <alignment horizontal="center" vertical="center"/>
    </xf>
    <xf numFmtId="0" fontId="53" fillId="0" borderId="62" xfId="0" applyFont="1" applyBorder="1" applyAlignment="1">
      <alignment horizontal="center" vertical="center"/>
    </xf>
    <xf numFmtId="0" fontId="0" fillId="0" borderId="280" xfId="0" applyBorder="1" applyAlignment="1" applyProtection="1">
      <alignment horizontal="center" vertical="center"/>
      <protection locked="0"/>
    </xf>
    <xf numFmtId="0" fontId="0" fillId="0" borderId="73" xfId="0" applyBorder="1" applyAlignment="1" applyProtection="1">
      <alignment horizontal="center" vertical="center"/>
      <protection locked="0"/>
    </xf>
    <xf numFmtId="0" fontId="53" fillId="0" borderId="181" xfId="0" applyFont="1" applyBorder="1" applyAlignment="1">
      <alignment horizontal="left" vertical="center" indent="1"/>
    </xf>
    <xf numFmtId="0" fontId="53" fillId="0" borderId="174" xfId="0" applyFont="1" applyBorder="1" applyAlignment="1">
      <alignment horizontal="left" vertical="center" indent="1"/>
    </xf>
    <xf numFmtId="0" fontId="53" fillId="0" borderId="180" xfId="0" applyFont="1" applyBorder="1" applyAlignment="1">
      <alignment horizontal="left" vertical="center" indent="1"/>
    </xf>
    <xf numFmtId="0" fontId="53" fillId="0" borderId="0" xfId="0" quotePrefix="1" applyFont="1" applyAlignment="1">
      <alignment horizontal="right"/>
    </xf>
    <xf numFmtId="0" fontId="54" fillId="26" borderId="34" xfId="0" applyFont="1" applyFill="1" applyBorder="1" applyAlignment="1">
      <alignment horizontal="center"/>
    </xf>
    <xf numFmtId="0" fontId="54" fillId="26" borderId="0" xfId="0" applyFont="1" applyFill="1" applyAlignment="1">
      <alignment horizontal="center"/>
    </xf>
    <xf numFmtId="0" fontId="54" fillId="26" borderId="35" xfId="0" applyFont="1" applyFill="1" applyBorder="1" applyAlignment="1">
      <alignment horizontal="center"/>
    </xf>
    <xf numFmtId="0" fontId="53" fillId="26" borderId="155" xfId="0" quotePrefix="1" applyFont="1" applyFill="1" applyBorder="1" applyAlignment="1">
      <alignment horizontal="right"/>
    </xf>
    <xf numFmtId="0" fontId="18" fillId="0" borderId="0" xfId="0" applyFont="1" applyAlignment="1">
      <alignment horizontal="center" vertical="top"/>
    </xf>
    <xf numFmtId="0" fontId="53" fillId="0" borderId="131" xfId="0" quotePrefix="1" applyFont="1" applyBorder="1" applyAlignment="1">
      <alignment horizontal="center" vertical="center"/>
    </xf>
    <xf numFmtId="0" fontId="53" fillId="0" borderId="0" xfId="0" applyFont="1" applyAlignment="1">
      <alignment horizontal="left"/>
    </xf>
    <xf numFmtId="0" fontId="15" fillId="3" borderId="170"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131" xfId="0" applyFont="1" applyFill="1" applyBorder="1" applyAlignment="1">
      <alignment horizontal="center" vertical="center" wrapText="1"/>
    </xf>
    <xf numFmtId="0" fontId="18" fillId="3" borderId="170" xfId="0" applyFont="1" applyFill="1" applyBorder="1" applyAlignment="1">
      <alignment horizontal="center" vertical="top" wrapText="1"/>
    </xf>
    <xf numFmtId="0" fontId="18" fillId="3" borderId="0" xfId="0" applyFont="1" applyFill="1" applyBorder="1" applyAlignment="1">
      <alignment horizontal="center" vertical="top" wrapText="1"/>
    </xf>
    <xf numFmtId="0" fontId="18" fillId="3" borderId="131" xfId="0" applyFont="1" applyFill="1" applyBorder="1" applyAlignment="1">
      <alignment horizontal="center" vertical="top" wrapText="1"/>
    </xf>
    <xf numFmtId="0" fontId="18" fillId="3" borderId="72" xfId="0" applyFont="1" applyFill="1" applyBorder="1" applyAlignment="1">
      <alignment horizontal="center" vertical="top" wrapText="1"/>
    </xf>
    <xf numFmtId="0" fontId="18" fillId="3" borderId="155" xfId="0" applyFont="1" applyFill="1" applyBorder="1" applyAlignment="1">
      <alignment horizontal="center" vertical="top" wrapText="1"/>
    </xf>
    <xf numFmtId="0" fontId="18" fillId="3" borderId="115" xfId="0" applyFont="1" applyFill="1" applyBorder="1" applyAlignment="1">
      <alignment horizontal="center" vertical="top" wrapText="1"/>
    </xf>
    <xf numFmtId="0" fontId="121" fillId="29" borderId="57" xfId="0" applyFont="1" applyFill="1" applyBorder="1" applyAlignment="1" applyProtection="1">
      <alignment horizontal="center"/>
      <protection locked="0"/>
    </xf>
    <xf numFmtId="3" fontId="16" fillId="3" borderId="177" xfId="0" applyNumberFormat="1" applyFont="1" applyFill="1" applyBorder="1" applyAlignment="1" applyProtection="1">
      <alignment horizontal="center" vertical="center"/>
      <protection locked="0"/>
    </xf>
    <xf numFmtId="0" fontId="16" fillId="3" borderId="177" xfId="0" applyFont="1" applyFill="1" applyBorder="1" applyAlignment="1" applyProtection="1">
      <alignment horizontal="center" vertical="center"/>
      <protection locked="0"/>
    </xf>
    <xf numFmtId="0" fontId="16" fillId="3" borderId="178" xfId="0" applyFont="1" applyFill="1" applyBorder="1" applyAlignment="1" applyProtection="1">
      <alignment horizontal="center" vertical="center"/>
      <protection locked="0"/>
    </xf>
    <xf numFmtId="0" fontId="16" fillId="3" borderId="152" xfId="0" applyFont="1" applyFill="1" applyBorder="1" applyAlignment="1" applyProtection="1">
      <alignment horizontal="center" vertical="center"/>
      <protection locked="0"/>
    </xf>
    <xf numFmtId="0" fontId="16" fillId="3" borderId="179" xfId="0" applyFont="1" applyFill="1" applyBorder="1" applyAlignment="1" applyProtection="1">
      <alignment horizontal="center" vertical="center"/>
      <protection locked="0"/>
    </xf>
    <xf numFmtId="3" fontId="16" fillId="29" borderId="290" xfId="0" applyNumberFormat="1" applyFont="1" applyFill="1" applyBorder="1" applyAlignment="1" applyProtection="1">
      <alignment horizontal="center" vertical="center"/>
      <protection locked="0"/>
    </xf>
    <xf numFmtId="3" fontId="16" fillId="29" borderId="287" xfId="0" applyNumberFormat="1" applyFont="1" applyFill="1" applyBorder="1" applyAlignment="1" applyProtection="1">
      <alignment horizontal="center" vertical="center"/>
      <protection locked="0"/>
    </xf>
    <xf numFmtId="3" fontId="16" fillId="3" borderId="177" xfId="0" applyNumberFormat="1" applyFont="1" applyFill="1" applyBorder="1" applyAlignment="1" applyProtection="1">
      <alignment horizontal="center" vertical="center" wrapText="1"/>
      <protection locked="0"/>
    </xf>
    <xf numFmtId="3" fontId="16" fillId="3" borderId="152" xfId="0" applyNumberFormat="1" applyFont="1" applyFill="1" applyBorder="1" applyAlignment="1" applyProtection="1">
      <alignment horizontal="center" vertical="center" wrapText="1"/>
      <protection locked="0"/>
    </xf>
    <xf numFmtId="3" fontId="16" fillId="29" borderId="290" xfId="0" applyNumberFormat="1" applyFont="1" applyFill="1" applyBorder="1" applyAlignment="1" applyProtection="1">
      <alignment horizontal="center" vertical="center" wrapText="1"/>
      <protection locked="0"/>
    </xf>
    <xf numFmtId="3" fontId="16" fillId="29" borderId="287" xfId="0" applyNumberFormat="1" applyFont="1" applyFill="1" applyBorder="1" applyAlignment="1" applyProtection="1">
      <alignment horizontal="center" vertical="center" wrapText="1"/>
      <protection locked="0"/>
    </xf>
    <xf numFmtId="3" fontId="16" fillId="3" borderId="152" xfId="0" applyNumberFormat="1" applyFont="1" applyFill="1" applyBorder="1" applyAlignment="1" applyProtection="1">
      <alignment horizontal="center" vertical="center"/>
      <protection locked="0"/>
    </xf>
    <xf numFmtId="3" fontId="16" fillId="28" borderId="70" xfId="0" applyNumberFormat="1" applyFont="1" applyFill="1" applyBorder="1" applyAlignment="1">
      <alignment horizontal="center" vertical="center"/>
    </xf>
    <xf numFmtId="3" fontId="16" fillId="28" borderId="287" xfId="0" applyNumberFormat="1" applyFont="1" applyFill="1" applyBorder="1" applyAlignment="1">
      <alignment horizontal="center" vertical="center"/>
    </xf>
    <xf numFmtId="3" fontId="16" fillId="28" borderId="153" xfId="0" applyNumberFormat="1" applyFont="1" applyFill="1" applyBorder="1" applyAlignment="1">
      <alignment horizontal="center" vertical="center"/>
    </xf>
    <xf numFmtId="3" fontId="16" fillId="28" borderId="288" xfId="0" applyNumberFormat="1" applyFont="1" applyFill="1" applyBorder="1" applyAlignment="1">
      <alignment horizontal="center" vertical="center"/>
    </xf>
    <xf numFmtId="3" fontId="16" fillId="29" borderId="180" xfId="0" applyNumberFormat="1" applyFont="1" applyFill="1" applyBorder="1" applyAlignment="1" applyProtection="1">
      <alignment horizontal="center" vertical="center" wrapText="1"/>
      <protection locked="0"/>
    </xf>
    <xf numFmtId="3" fontId="16" fillId="29" borderId="175" xfId="0" applyNumberFormat="1" applyFont="1" applyFill="1" applyBorder="1" applyAlignment="1" applyProtection="1">
      <alignment horizontal="center" vertical="center" wrapText="1"/>
      <protection locked="0"/>
    </xf>
    <xf numFmtId="3" fontId="16" fillId="29" borderId="176" xfId="0" applyNumberFormat="1" applyFont="1" applyFill="1" applyBorder="1" applyAlignment="1" applyProtection="1">
      <alignment horizontal="center" vertical="center" wrapText="1"/>
      <protection locked="0"/>
    </xf>
    <xf numFmtId="0" fontId="15" fillId="3" borderId="185" xfId="0" quotePrefix="1" applyFont="1" applyFill="1" applyBorder="1" applyAlignment="1">
      <alignment horizontal="center" vertical="center" wrapText="1"/>
    </xf>
    <xf numFmtId="0" fontId="15" fillId="3" borderId="185" xfId="0" applyFont="1" applyFill="1" applyBorder="1" applyAlignment="1">
      <alignment horizontal="center" vertical="center" wrapText="1"/>
    </xf>
    <xf numFmtId="0" fontId="15" fillId="0" borderId="55" xfId="0" quotePrefix="1" applyFont="1" applyFill="1" applyBorder="1" applyAlignment="1">
      <alignment horizontal="center" vertical="center"/>
    </xf>
    <xf numFmtId="0" fontId="15" fillId="0" borderId="263" xfId="0" applyFont="1" applyFill="1" applyBorder="1" applyAlignment="1">
      <alignment horizontal="center" vertical="center"/>
    </xf>
    <xf numFmtId="0" fontId="15" fillId="0" borderId="156" xfId="0" quotePrefix="1" applyFont="1" applyFill="1" applyBorder="1" applyAlignment="1">
      <alignment horizontal="center"/>
    </xf>
    <xf numFmtId="0" fontId="15" fillId="0" borderId="156" xfId="0" applyFont="1" applyFill="1" applyBorder="1" applyAlignment="1">
      <alignment horizontal="center"/>
    </xf>
    <xf numFmtId="0" fontId="15" fillId="0" borderId="291" xfId="0" quotePrefix="1" applyFont="1" applyFill="1" applyBorder="1" applyAlignment="1">
      <alignment horizontal="center" wrapText="1"/>
    </xf>
    <xf numFmtId="0" fontId="15" fillId="0" borderId="292" xfId="0" applyFont="1" applyFill="1" applyBorder="1" applyAlignment="1">
      <alignment horizontal="center" wrapText="1"/>
    </xf>
    <xf numFmtId="0" fontId="15" fillId="0" borderId="292" xfId="0" quotePrefix="1" applyFont="1" applyFill="1" applyBorder="1" applyAlignment="1">
      <alignment horizontal="center"/>
    </xf>
    <xf numFmtId="0" fontId="15" fillId="0" borderId="292" xfId="0" applyFont="1" applyFill="1" applyBorder="1" applyAlignment="1">
      <alignment horizontal="center"/>
    </xf>
    <xf numFmtId="0" fontId="15" fillId="0" borderId="294" xfId="0" quotePrefix="1" applyFont="1" applyFill="1" applyBorder="1" applyAlignment="1">
      <alignment horizontal="center"/>
    </xf>
    <xf numFmtId="0" fontId="15" fillId="0" borderId="16" xfId="0" applyFont="1" applyFill="1" applyBorder="1" applyAlignment="1">
      <alignment horizontal="center"/>
    </xf>
    <xf numFmtId="0" fontId="15" fillId="0" borderId="55" xfId="0" applyFont="1" applyFill="1" applyBorder="1" applyAlignment="1">
      <alignment horizontal="center"/>
    </xf>
    <xf numFmtId="0" fontId="15" fillId="0" borderId="296" xfId="0" quotePrefix="1" applyFont="1" applyFill="1" applyBorder="1" applyAlignment="1">
      <alignment horizontal="center" wrapText="1"/>
    </xf>
    <xf numFmtId="0" fontId="15" fillId="0" borderId="55" xfId="0" applyFont="1" applyFill="1" applyBorder="1" applyAlignment="1">
      <alignment horizontal="center" wrapText="1"/>
    </xf>
    <xf numFmtId="0" fontId="15" fillId="0" borderId="43" xfId="0" applyFont="1" applyFill="1" applyBorder="1" applyAlignment="1">
      <alignment horizontal="center" wrapText="1"/>
    </xf>
    <xf numFmtId="0" fontId="15" fillId="0" borderId="156" xfId="0" applyFont="1" applyFill="1" applyBorder="1" applyAlignment="1">
      <alignment horizontal="center" wrapText="1"/>
    </xf>
    <xf numFmtId="0" fontId="0" fillId="0" borderId="0" xfId="0" applyBorder="1" applyAlignment="1">
      <alignment vertical="top"/>
    </xf>
    <xf numFmtId="0" fontId="0" fillId="0" borderId="62" xfId="0" applyBorder="1" applyAlignment="1">
      <alignment vertical="top"/>
    </xf>
    <xf numFmtId="0" fontId="0" fillId="0" borderId="170" xfId="0" applyBorder="1" applyAlignment="1">
      <alignment vertical="top"/>
    </xf>
    <xf numFmtId="0" fontId="33" fillId="3" borderId="0" xfId="0" applyFont="1" applyFill="1" applyAlignment="1">
      <alignment horizontal="center" vertical="top" wrapText="1"/>
    </xf>
    <xf numFmtId="0" fontId="15" fillId="0" borderId="184" xfId="0" quotePrefix="1" applyFont="1" applyBorder="1" applyAlignment="1">
      <alignment horizontal="center" vertical="center" wrapText="1"/>
    </xf>
    <xf numFmtId="0" fontId="15" fillId="0" borderId="185" xfId="0" applyFont="1" applyBorder="1" applyAlignment="1">
      <alignment horizontal="center" vertical="center" wrapText="1"/>
    </xf>
    <xf numFmtId="0" fontId="15" fillId="0" borderId="185" xfId="0" quotePrefix="1" applyFont="1" applyBorder="1" applyAlignment="1">
      <alignment horizontal="center" vertical="center" wrapText="1"/>
    </xf>
    <xf numFmtId="0" fontId="115" fillId="3" borderId="187" xfId="0" applyFont="1" applyFill="1" applyBorder="1" applyAlignment="1">
      <alignment horizontal="center" vertical="center" wrapText="1"/>
    </xf>
    <xf numFmtId="0" fontId="115" fillId="3" borderId="174" xfId="0" applyFont="1" applyFill="1" applyBorder="1" applyAlignment="1">
      <alignment horizontal="center" vertical="center" wrapText="1"/>
    </xf>
    <xf numFmtId="0" fontId="115" fillId="3" borderId="182" xfId="0" applyFont="1" applyFill="1" applyBorder="1" applyAlignment="1">
      <alignment horizontal="center" vertical="center" wrapText="1"/>
    </xf>
    <xf numFmtId="0" fontId="15" fillId="0" borderId="154" xfId="0" quotePrefix="1" applyFont="1" applyFill="1" applyBorder="1" applyAlignment="1">
      <alignment horizontal="center"/>
    </xf>
    <xf numFmtId="0" fontId="15" fillId="0" borderId="154" xfId="0" applyFont="1" applyFill="1" applyBorder="1" applyAlignment="1">
      <alignment horizontal="center"/>
    </xf>
    <xf numFmtId="3" fontId="16" fillId="28" borderId="175" xfId="0" applyNumberFormat="1" applyFont="1" applyFill="1" applyBorder="1" applyAlignment="1">
      <alignment horizontal="center" vertical="center" wrapText="1"/>
    </xf>
    <xf numFmtId="3" fontId="16" fillId="28" borderId="287" xfId="0" applyNumberFormat="1" applyFont="1" applyFill="1" applyBorder="1" applyAlignment="1">
      <alignment horizontal="center" vertical="center" wrapText="1"/>
    </xf>
    <xf numFmtId="3" fontId="16" fillId="28" borderId="175" xfId="0" applyNumberFormat="1" applyFont="1" applyFill="1" applyBorder="1" applyAlignment="1">
      <alignment horizontal="center" vertical="center"/>
    </xf>
    <xf numFmtId="3" fontId="16" fillId="28" borderId="176" xfId="0" applyNumberFormat="1" applyFont="1" applyFill="1" applyBorder="1" applyAlignment="1">
      <alignment horizontal="center" vertical="center"/>
    </xf>
    <xf numFmtId="3" fontId="16" fillId="28" borderId="180" xfId="0" applyNumberFormat="1" applyFont="1" applyFill="1" applyBorder="1" applyAlignment="1">
      <alignment horizontal="center" vertical="center"/>
    </xf>
    <xf numFmtId="0" fontId="15" fillId="3" borderId="184" xfId="0" quotePrefix="1" applyFont="1" applyFill="1" applyBorder="1" applyAlignment="1">
      <alignment horizontal="center" vertical="center" wrapText="1"/>
    </xf>
    <xf numFmtId="0" fontId="18" fillId="3" borderId="0" xfId="0" applyFont="1" applyFill="1" applyAlignment="1">
      <alignment horizontal="center" vertical="top" wrapText="1"/>
    </xf>
    <xf numFmtId="0" fontId="15" fillId="3" borderId="0" xfId="0" applyFont="1" applyFill="1" applyAlignment="1">
      <alignment horizontal="center" vertical="top" wrapText="1"/>
    </xf>
    <xf numFmtId="0" fontId="15" fillId="3" borderId="62" xfId="0" applyFont="1" applyFill="1" applyBorder="1" applyAlignment="1">
      <alignment horizontal="center" vertical="top" wrapText="1"/>
    </xf>
    <xf numFmtId="0" fontId="15" fillId="3" borderId="187" xfId="0" applyFont="1" applyFill="1" applyBorder="1" applyAlignment="1">
      <alignment horizontal="center" vertical="center" wrapText="1"/>
    </xf>
    <xf numFmtId="3" fontId="16" fillId="3" borderId="178" xfId="0" applyNumberFormat="1" applyFont="1" applyFill="1" applyBorder="1" applyAlignment="1" applyProtection="1">
      <alignment horizontal="center" vertical="center"/>
      <protection locked="0"/>
    </xf>
    <xf numFmtId="3" fontId="16" fillId="3" borderId="179" xfId="0" applyNumberFormat="1" applyFont="1" applyFill="1" applyBorder="1" applyAlignment="1" applyProtection="1">
      <alignment horizontal="center" vertical="center"/>
      <protection locked="0"/>
    </xf>
    <xf numFmtId="0" fontId="16" fillId="29" borderId="290" xfId="0" applyFont="1" applyFill="1" applyBorder="1" applyAlignment="1" applyProtection="1">
      <alignment horizontal="center" vertical="center"/>
      <protection locked="0"/>
    </xf>
    <xf numFmtId="0" fontId="16" fillId="29" borderId="153" xfId="0" applyFont="1" applyFill="1" applyBorder="1" applyAlignment="1" applyProtection="1">
      <alignment horizontal="center" vertical="center"/>
      <protection locked="0"/>
    </xf>
    <xf numFmtId="0" fontId="16" fillId="29" borderId="287" xfId="0" applyFont="1" applyFill="1" applyBorder="1" applyAlignment="1" applyProtection="1">
      <alignment horizontal="center" vertical="center"/>
      <protection locked="0"/>
    </xf>
    <xf numFmtId="0" fontId="16" fillId="29" borderId="288" xfId="0" applyFont="1" applyFill="1" applyBorder="1" applyAlignment="1" applyProtection="1">
      <alignment horizontal="center" vertical="center"/>
      <protection locked="0"/>
    </xf>
    <xf numFmtId="0" fontId="16" fillId="3" borderId="19" xfId="0" applyFont="1" applyFill="1" applyBorder="1" applyAlignment="1">
      <alignment horizontal="center" vertical="center" wrapText="1"/>
    </xf>
    <xf numFmtId="0" fontId="16" fillId="3" borderId="20" xfId="0" applyFont="1" applyFill="1" applyBorder="1" applyAlignment="1">
      <alignment horizontal="center" vertical="center" wrapText="1"/>
    </xf>
    <xf numFmtId="0" fontId="20" fillId="0" borderId="0" xfId="0" applyFont="1" applyAlignment="1">
      <alignment horizontal="center" vertical="center"/>
    </xf>
    <xf numFmtId="0" fontId="26" fillId="0" borderId="0" xfId="0" applyFont="1" applyAlignment="1">
      <alignment horizontal="center" vertical="center"/>
    </xf>
    <xf numFmtId="0" fontId="17" fillId="0" borderId="0" xfId="0" applyFont="1" applyAlignment="1">
      <alignment horizontal="center" vertical="center"/>
    </xf>
    <xf numFmtId="0" fontId="47" fillId="0" borderId="0" xfId="0" applyFont="1" applyAlignment="1">
      <alignment horizontal="center" vertical="center"/>
    </xf>
    <xf numFmtId="0" fontId="15" fillId="3" borderId="282" xfId="0" applyFont="1" applyFill="1" applyBorder="1" applyAlignment="1">
      <alignment horizontal="center" vertical="center" wrapText="1"/>
    </xf>
    <xf numFmtId="0" fontId="15" fillId="3" borderId="283" xfId="0" applyFont="1" applyFill="1" applyBorder="1" applyAlignment="1">
      <alignment horizontal="center" vertical="center" wrapText="1"/>
    </xf>
    <xf numFmtId="0" fontId="15" fillId="3" borderId="279" xfId="0" applyFont="1" applyFill="1" applyBorder="1" applyAlignment="1">
      <alignment horizontal="center"/>
    </xf>
    <xf numFmtId="0" fontId="15" fillId="3" borderId="277" xfId="0" applyFont="1" applyFill="1" applyBorder="1" applyAlignment="1">
      <alignment horizontal="center"/>
    </xf>
    <xf numFmtId="0" fontId="15" fillId="3" borderId="273" xfId="0" applyFont="1" applyFill="1" applyBorder="1" applyAlignment="1">
      <alignment horizontal="center"/>
    </xf>
    <xf numFmtId="0" fontId="15" fillId="3" borderId="0" xfId="0" applyFont="1" applyFill="1" applyAlignment="1">
      <alignment horizontal="center" wrapText="1"/>
    </xf>
    <xf numFmtId="0" fontId="18" fillId="3" borderId="72" xfId="0" applyFont="1" applyFill="1" applyBorder="1" applyAlignment="1">
      <alignment horizontal="center" vertical="top"/>
    </xf>
    <xf numFmtId="0" fontId="18" fillId="3" borderId="155" xfId="0" applyFont="1" applyFill="1" applyBorder="1" applyAlignment="1">
      <alignment horizontal="center" vertical="top"/>
    </xf>
    <xf numFmtId="0" fontId="18" fillId="3" borderId="91" xfId="0" applyFont="1" applyFill="1" applyBorder="1" applyAlignment="1">
      <alignment horizontal="center" vertical="top"/>
    </xf>
    <xf numFmtId="0" fontId="15" fillId="3" borderId="62" xfId="0" applyFont="1" applyFill="1" applyBorder="1" applyAlignment="1">
      <alignment horizontal="center" vertical="center" wrapText="1"/>
    </xf>
    <xf numFmtId="0" fontId="15" fillId="3" borderId="172" xfId="0" applyFont="1" applyFill="1" applyBorder="1" applyAlignment="1">
      <alignment horizontal="center" wrapText="1"/>
    </xf>
    <xf numFmtId="0" fontId="15" fillId="3" borderId="0" xfId="0" applyFont="1" applyFill="1" applyBorder="1" applyAlignment="1">
      <alignment horizontal="center" wrapText="1"/>
    </xf>
    <xf numFmtId="0" fontId="15" fillId="3" borderId="44" xfId="0" applyFont="1" applyFill="1" applyBorder="1" applyAlignment="1">
      <alignment horizontal="center" wrapText="1"/>
    </xf>
    <xf numFmtId="0" fontId="18" fillId="3" borderId="172" xfId="0" applyFont="1" applyFill="1" applyBorder="1" applyAlignment="1">
      <alignment horizontal="center" vertical="top" wrapText="1"/>
    </xf>
    <xf numFmtId="0" fontId="18" fillId="3" borderId="44" xfId="0" applyFont="1" applyFill="1" applyBorder="1" applyAlignment="1">
      <alignment horizontal="center" vertical="top" wrapText="1"/>
    </xf>
    <xf numFmtId="0" fontId="18" fillId="3" borderId="62" xfId="0" applyFont="1" applyFill="1" applyBorder="1" applyAlignment="1">
      <alignment horizontal="center" vertical="top" wrapText="1"/>
    </xf>
    <xf numFmtId="0" fontId="35" fillId="3" borderId="0" xfId="0" applyFont="1" applyFill="1" applyAlignment="1">
      <alignment horizontal="center" vertical="center" wrapText="1"/>
    </xf>
    <xf numFmtId="0" fontId="35" fillId="3" borderId="131" xfId="0" applyFont="1" applyFill="1" applyBorder="1" applyAlignment="1">
      <alignment horizontal="center" vertical="center" wrapText="1"/>
    </xf>
    <xf numFmtId="0" fontId="15" fillId="3" borderId="267" xfId="0" applyFont="1" applyFill="1" applyBorder="1" applyAlignment="1">
      <alignment horizontal="center" vertical="center"/>
    </xf>
    <xf numFmtId="0" fontId="15" fillId="3" borderId="277" xfId="0" applyFont="1" applyFill="1" applyBorder="1" applyAlignment="1">
      <alignment horizontal="center" vertical="center"/>
    </xf>
    <xf numFmtId="0" fontId="15" fillId="3" borderId="278" xfId="0" applyFont="1" applyFill="1" applyBorder="1" applyAlignment="1">
      <alignment horizontal="center" vertical="center"/>
    </xf>
    <xf numFmtId="0" fontId="15" fillId="3" borderId="73" xfId="0" applyFont="1" applyFill="1" applyBorder="1" applyAlignment="1">
      <alignment horizontal="center" vertical="center"/>
    </xf>
    <xf numFmtId="0" fontId="15" fillId="3" borderId="155" xfId="0" applyFont="1" applyFill="1" applyBorder="1" applyAlignment="1">
      <alignment horizontal="center" vertical="center"/>
    </xf>
    <xf numFmtId="0" fontId="15" fillId="3" borderId="115" xfId="0" applyFont="1" applyFill="1" applyBorder="1" applyAlignment="1">
      <alignment horizontal="center" vertical="center"/>
    </xf>
    <xf numFmtId="0" fontId="15" fillId="3" borderId="267" xfId="0" applyFont="1" applyFill="1" applyBorder="1" applyAlignment="1">
      <alignment horizontal="center" wrapText="1"/>
    </xf>
    <xf numFmtId="0" fontId="15" fillId="3" borderId="277" xfId="0" applyFont="1" applyFill="1" applyBorder="1" applyAlignment="1">
      <alignment horizontal="center" wrapText="1"/>
    </xf>
    <xf numFmtId="0" fontId="15" fillId="3" borderId="282" xfId="0" applyFont="1" applyFill="1" applyBorder="1" applyAlignment="1">
      <alignment horizontal="center" wrapText="1"/>
    </xf>
    <xf numFmtId="0" fontId="15" fillId="3" borderId="62" xfId="0" applyFont="1" applyFill="1" applyBorder="1" applyAlignment="1">
      <alignment horizontal="center" wrapText="1"/>
    </xf>
    <xf numFmtId="0" fontId="15" fillId="3" borderId="267" xfId="0" applyFont="1" applyFill="1" applyBorder="1" applyAlignment="1">
      <alignment horizontal="center" vertical="center" wrapText="1"/>
    </xf>
    <xf numFmtId="0" fontId="15" fillId="3" borderId="277" xfId="0" applyFont="1" applyFill="1" applyBorder="1" applyAlignment="1">
      <alignment horizontal="center" vertical="center" wrapText="1"/>
    </xf>
    <xf numFmtId="0" fontId="15" fillId="3" borderId="273" xfId="0" applyFont="1" applyFill="1" applyBorder="1" applyAlignment="1">
      <alignment horizontal="center" vertical="center" wrapText="1"/>
    </xf>
    <xf numFmtId="0" fontId="15" fillId="3" borderId="172" xfId="0" applyFont="1" applyFill="1" applyBorder="1" applyAlignment="1">
      <alignment horizontal="center" vertical="center" wrapText="1"/>
    </xf>
    <xf numFmtId="0" fontId="15" fillId="3" borderId="0" xfId="0" applyFont="1" applyFill="1" applyAlignment="1">
      <alignment horizontal="center" vertical="center" wrapText="1"/>
    </xf>
    <xf numFmtId="0" fontId="15" fillId="3" borderId="44" xfId="0" applyFont="1" applyFill="1" applyBorder="1" applyAlignment="1">
      <alignment horizontal="center" vertical="center" wrapText="1"/>
    </xf>
    <xf numFmtId="0" fontId="15" fillId="3" borderId="73" xfId="0" applyFont="1" applyFill="1" applyBorder="1" applyAlignment="1">
      <alignment horizontal="center" vertical="center" wrapText="1"/>
    </xf>
    <xf numFmtId="0" fontId="15" fillId="3" borderId="155" xfId="0" applyFont="1" applyFill="1" applyBorder="1" applyAlignment="1">
      <alignment horizontal="center" vertical="center" wrapText="1"/>
    </xf>
    <xf numFmtId="0" fontId="15" fillId="3" borderId="91" xfId="0" applyFont="1" applyFill="1" applyBorder="1" applyAlignment="1">
      <alignment horizontal="center" vertical="center" wrapText="1"/>
    </xf>
    <xf numFmtId="0" fontId="15" fillId="3" borderId="279" xfId="0" applyFont="1" applyFill="1" applyBorder="1" applyAlignment="1">
      <alignment horizontal="center" vertical="center" wrapText="1"/>
    </xf>
    <xf numFmtId="0" fontId="15" fillId="3" borderId="72" xfId="0" applyFont="1" applyFill="1" applyBorder="1" applyAlignment="1">
      <alignment horizontal="center" vertical="center" wrapText="1"/>
    </xf>
    <xf numFmtId="0" fontId="15" fillId="3" borderId="284" xfId="0" applyFont="1" applyFill="1" applyBorder="1" applyAlignment="1">
      <alignment horizontal="center" vertical="center" wrapText="1"/>
    </xf>
    <xf numFmtId="0" fontId="14" fillId="3" borderId="0" xfId="0" applyFont="1" applyFill="1" applyAlignment="1">
      <alignment horizontal="center"/>
    </xf>
    <xf numFmtId="3" fontId="16" fillId="28" borderId="290" xfId="0" applyNumberFormat="1" applyFont="1" applyFill="1" applyBorder="1" applyAlignment="1">
      <alignment horizontal="center" vertical="center"/>
    </xf>
    <xf numFmtId="3" fontId="16" fillId="28" borderId="176" xfId="0" applyNumberFormat="1" applyFont="1" applyFill="1" applyBorder="1" applyAlignment="1">
      <alignment horizontal="center" vertical="center" wrapText="1"/>
    </xf>
    <xf numFmtId="3" fontId="16" fillId="28" borderId="288" xfId="0" applyNumberFormat="1" applyFont="1" applyFill="1" applyBorder="1" applyAlignment="1">
      <alignment horizontal="center" vertical="center" wrapText="1"/>
    </xf>
    <xf numFmtId="0" fontId="15" fillId="3" borderId="285" xfId="0" quotePrefix="1" applyFont="1" applyFill="1" applyBorder="1" applyAlignment="1">
      <alignment horizontal="center" vertical="center" wrapText="1"/>
    </xf>
    <xf numFmtId="0" fontId="15" fillId="3" borderId="286" xfId="0" applyFont="1" applyFill="1" applyBorder="1" applyAlignment="1">
      <alignment horizontal="center" vertical="center" wrapText="1"/>
    </xf>
    <xf numFmtId="0" fontId="15" fillId="0" borderId="186" xfId="0" applyFont="1" applyBorder="1" applyAlignment="1">
      <alignment horizontal="center" vertical="center" wrapText="1"/>
    </xf>
    <xf numFmtId="0" fontId="15" fillId="3" borderId="278" xfId="0" applyFont="1" applyFill="1" applyBorder="1" applyAlignment="1">
      <alignment horizontal="center" vertical="center" wrapText="1"/>
    </xf>
    <xf numFmtId="0" fontId="15" fillId="3" borderId="115" xfId="0" applyFont="1" applyFill="1" applyBorder="1" applyAlignment="1">
      <alignment horizontal="center" vertical="center" wrapText="1"/>
    </xf>
    <xf numFmtId="3" fontId="16" fillId="28" borderId="290" xfId="0" applyNumberFormat="1" applyFont="1" applyFill="1" applyBorder="1" applyAlignment="1">
      <alignment horizontal="center" vertical="center" wrapText="1"/>
    </xf>
    <xf numFmtId="3" fontId="16" fillId="28" borderId="153" xfId="0" applyNumberFormat="1" applyFont="1" applyFill="1" applyBorder="1" applyAlignment="1">
      <alignment horizontal="center" vertical="center" wrapText="1"/>
    </xf>
    <xf numFmtId="0" fontId="15" fillId="0" borderId="289" xfId="0" quotePrefix="1" applyFont="1" applyFill="1" applyBorder="1" applyAlignment="1">
      <alignment horizontal="center" wrapText="1"/>
    </xf>
    <xf numFmtId="0" fontId="15" fillId="0" borderId="289" xfId="0" applyFont="1" applyFill="1" applyBorder="1" applyAlignment="1">
      <alignment horizontal="center" wrapText="1"/>
    </xf>
    <xf numFmtId="0" fontId="15" fillId="0" borderId="274" xfId="0" quotePrefix="1" applyFont="1" applyFill="1" applyBorder="1" applyAlignment="1">
      <alignment horizontal="center"/>
    </xf>
    <xf numFmtId="0" fontId="15" fillId="0" borderId="274" xfId="0" applyFont="1" applyFill="1" applyBorder="1" applyAlignment="1">
      <alignment horizontal="center"/>
    </xf>
    <xf numFmtId="0" fontId="15" fillId="0" borderId="293" xfId="0" quotePrefix="1" applyFont="1" applyFill="1" applyBorder="1" applyAlignment="1">
      <alignment horizontal="center"/>
    </xf>
    <xf numFmtId="0" fontId="15" fillId="0" borderId="209" xfId="0" applyFont="1" applyFill="1" applyBorder="1" applyAlignment="1">
      <alignment horizontal="center"/>
    </xf>
    <xf numFmtId="0" fontId="15" fillId="0" borderId="172" xfId="0" applyFont="1" applyFill="1" applyBorder="1" applyAlignment="1">
      <alignment horizontal="center"/>
    </xf>
    <xf numFmtId="3" fontId="16" fillId="29" borderId="153" xfId="0" applyNumberFormat="1" applyFont="1" applyFill="1" applyBorder="1" applyAlignment="1" applyProtection="1">
      <alignment horizontal="center" vertical="center" wrapText="1"/>
      <protection locked="0"/>
    </xf>
    <xf numFmtId="3" fontId="16" fillId="29" borderId="288" xfId="0" applyNumberFormat="1" applyFont="1" applyFill="1" applyBorder="1" applyAlignment="1" applyProtection="1">
      <alignment horizontal="center" vertical="center" wrapText="1"/>
      <protection locked="0"/>
    </xf>
    <xf numFmtId="3" fontId="16" fillId="29" borderId="181" xfId="0" applyNumberFormat="1" applyFont="1" applyFill="1" applyBorder="1" applyAlignment="1" applyProtection="1">
      <alignment horizontal="center" vertical="center" wrapText="1"/>
      <protection locked="0"/>
    </xf>
    <xf numFmtId="0" fontId="15" fillId="0" borderId="295" xfId="0" quotePrefix="1" applyFont="1" applyFill="1" applyBorder="1" applyAlignment="1">
      <alignment horizontal="center" wrapText="1"/>
    </xf>
    <xf numFmtId="0" fontId="15" fillId="0" borderId="172" xfId="0" applyFont="1" applyFill="1" applyBorder="1" applyAlignment="1">
      <alignment horizontal="center" wrapText="1"/>
    </xf>
    <xf numFmtId="0" fontId="15" fillId="0" borderId="73" xfId="0" applyFont="1" applyFill="1" applyBorder="1" applyAlignment="1">
      <alignment horizontal="center" wrapText="1"/>
    </xf>
    <xf numFmtId="3" fontId="16" fillId="26" borderId="70" xfId="0" applyNumberFormat="1" applyFont="1" applyFill="1" applyBorder="1" applyAlignment="1">
      <alignment horizontal="center" vertical="center"/>
    </xf>
    <xf numFmtId="3" fontId="16" fillId="26" borderId="287" xfId="0" applyNumberFormat="1" applyFont="1" applyFill="1" applyBorder="1" applyAlignment="1">
      <alignment horizontal="center" vertical="center"/>
    </xf>
    <xf numFmtId="0" fontId="15" fillId="0" borderId="154" xfId="0" applyFont="1" applyFill="1" applyBorder="1" applyAlignment="1">
      <alignment horizontal="center" wrapText="1"/>
    </xf>
    <xf numFmtId="3" fontId="16" fillId="29" borderId="177" xfId="0" applyNumberFormat="1" applyFont="1" applyFill="1" applyBorder="1" applyAlignment="1" applyProtection="1">
      <alignment horizontal="center" vertical="center" wrapText="1"/>
      <protection locked="0"/>
    </xf>
    <xf numFmtId="3" fontId="16" fillId="29" borderId="152" xfId="0" applyNumberFormat="1" applyFont="1" applyFill="1" applyBorder="1" applyAlignment="1" applyProtection="1">
      <alignment horizontal="center" vertical="center" wrapText="1"/>
      <protection locked="0"/>
    </xf>
    <xf numFmtId="0" fontId="15" fillId="0" borderId="297" xfId="0" quotePrefix="1" applyFont="1" applyFill="1" applyBorder="1" applyAlignment="1">
      <alignment horizontal="center"/>
    </xf>
    <xf numFmtId="3" fontId="16" fillId="29" borderId="153" xfId="0" applyNumberFormat="1" applyFont="1" applyFill="1" applyBorder="1" applyAlignment="1" applyProtection="1">
      <alignment horizontal="center" vertical="center"/>
      <protection locked="0"/>
    </xf>
    <xf numFmtId="3" fontId="16" fillId="29" borderId="288" xfId="0" applyNumberFormat="1" applyFont="1" applyFill="1" applyBorder="1" applyAlignment="1" applyProtection="1">
      <alignment horizontal="center" vertical="center"/>
      <protection locked="0"/>
    </xf>
    <xf numFmtId="0" fontId="15" fillId="0" borderId="298" xfId="0" quotePrefix="1" applyFont="1" applyFill="1" applyBorder="1" applyAlignment="1">
      <alignment horizontal="center"/>
    </xf>
    <xf numFmtId="0" fontId="15" fillId="0" borderId="73" xfId="0" applyFont="1" applyFill="1" applyBorder="1" applyAlignment="1">
      <alignment horizontal="center"/>
    </xf>
    <xf numFmtId="0" fontId="15" fillId="0" borderId="43" xfId="0" applyFont="1" applyFill="1" applyBorder="1" applyAlignment="1">
      <alignment horizontal="center"/>
    </xf>
    <xf numFmtId="0" fontId="15" fillId="0" borderId="172" xfId="0" quotePrefix="1" applyFont="1" applyFill="1" applyBorder="1" applyAlignment="1">
      <alignment horizontal="center"/>
    </xf>
    <xf numFmtId="0" fontId="15" fillId="0" borderId="55" xfId="0" quotePrefix="1" applyFont="1" applyFill="1" applyBorder="1" applyAlignment="1">
      <alignment horizontal="center"/>
    </xf>
    <xf numFmtId="3" fontId="16" fillId="29" borderId="299" xfId="0" applyNumberFormat="1" applyFont="1" applyFill="1" applyBorder="1" applyAlignment="1" applyProtection="1">
      <alignment horizontal="center" vertical="center"/>
      <protection locked="0"/>
    </xf>
    <xf numFmtId="3" fontId="16" fillId="29" borderId="175" xfId="0" applyNumberFormat="1" applyFont="1" applyFill="1" applyBorder="1" applyAlignment="1" applyProtection="1">
      <alignment horizontal="center" vertical="center"/>
      <protection locked="0"/>
    </xf>
    <xf numFmtId="3" fontId="16" fillId="29" borderId="181" xfId="0" applyNumberFormat="1" applyFont="1" applyFill="1" applyBorder="1" applyAlignment="1" applyProtection="1">
      <alignment horizontal="center" vertical="center"/>
      <protection locked="0"/>
    </xf>
    <xf numFmtId="3" fontId="16" fillId="3" borderId="177" xfId="0" applyNumberFormat="1" applyFont="1" applyFill="1" applyBorder="1" applyAlignment="1">
      <alignment horizontal="center" vertical="center" wrapText="1"/>
    </xf>
    <xf numFmtId="3" fontId="16" fillId="3" borderId="152" xfId="0" applyNumberFormat="1" applyFont="1" applyFill="1" applyBorder="1" applyAlignment="1">
      <alignment horizontal="center" vertical="center" wrapText="1"/>
    </xf>
    <xf numFmtId="0" fontId="15" fillId="0" borderId="280" xfId="0" quotePrefix="1" applyFont="1" applyFill="1" applyBorder="1" applyAlignment="1">
      <alignment horizontal="center"/>
    </xf>
    <xf numFmtId="3" fontId="16" fillId="26" borderId="180" xfId="0" applyNumberFormat="1" applyFont="1" applyFill="1" applyBorder="1" applyAlignment="1" applyProtection="1">
      <alignment horizontal="center" vertical="center" wrapText="1"/>
      <protection locked="0"/>
    </xf>
    <xf numFmtId="3" fontId="16" fillId="26" borderId="175" xfId="0" applyNumberFormat="1" applyFont="1" applyFill="1" applyBorder="1" applyAlignment="1" applyProtection="1">
      <alignment horizontal="center" vertical="center" wrapText="1"/>
      <protection locked="0"/>
    </xf>
    <xf numFmtId="3" fontId="16" fillId="26" borderId="181" xfId="0" applyNumberFormat="1" applyFont="1" applyFill="1" applyBorder="1" applyAlignment="1" applyProtection="1">
      <alignment horizontal="center" vertical="center" wrapText="1"/>
      <protection locked="0"/>
    </xf>
    <xf numFmtId="3" fontId="15" fillId="28" borderId="172" xfId="0" quotePrefix="1" applyNumberFormat="1" applyFont="1" applyFill="1" applyBorder="1" applyAlignment="1">
      <alignment horizontal="center" vertical="center"/>
    </xf>
    <xf numFmtId="3" fontId="15" fillId="28" borderId="0" xfId="0" quotePrefix="1" applyNumberFormat="1" applyFont="1" applyFill="1" applyBorder="1" applyAlignment="1">
      <alignment horizontal="center" vertical="center"/>
    </xf>
    <xf numFmtId="3" fontId="15" fillId="28" borderId="0" xfId="0" quotePrefix="1" applyNumberFormat="1" applyFont="1" applyFill="1" applyAlignment="1">
      <alignment horizontal="center" vertical="center"/>
    </xf>
    <xf numFmtId="3" fontId="18" fillId="28" borderId="0" xfId="0" applyNumberFormat="1" applyFont="1" applyFill="1" applyBorder="1" applyAlignment="1">
      <alignment horizontal="center" vertical="top" wrapText="1"/>
    </xf>
    <xf numFmtId="3" fontId="18" fillId="28" borderId="269" xfId="0" applyNumberFormat="1" applyFont="1" applyFill="1" applyBorder="1" applyAlignment="1">
      <alignment horizontal="center" vertical="top" wrapText="1"/>
    </xf>
    <xf numFmtId="3" fontId="15" fillId="28" borderId="0" xfId="0" applyNumberFormat="1" applyFont="1" applyFill="1" applyBorder="1" applyAlignment="1">
      <alignment horizontal="center" wrapText="1"/>
    </xf>
    <xf numFmtId="3" fontId="15" fillId="28" borderId="269" xfId="0" applyNumberFormat="1" applyFont="1" applyFill="1" applyBorder="1" applyAlignment="1">
      <alignment horizontal="center" wrapText="1"/>
    </xf>
    <xf numFmtId="3" fontId="15" fillId="28" borderId="0" xfId="0" applyNumberFormat="1" applyFont="1" applyFill="1" applyBorder="1" applyAlignment="1">
      <alignment horizontal="center" vertical="center"/>
    </xf>
    <xf numFmtId="3" fontId="15" fillId="28" borderId="172" xfId="0" applyNumberFormat="1" applyFont="1" applyFill="1" applyBorder="1" applyAlignment="1">
      <alignment horizontal="center" vertical="center"/>
    </xf>
    <xf numFmtId="0" fontId="15" fillId="0" borderId="300" xfId="0" quotePrefix="1" applyFont="1" applyFill="1" applyBorder="1" applyAlignment="1">
      <alignment horizontal="center"/>
    </xf>
    <xf numFmtId="3" fontId="15" fillId="28" borderId="0" xfId="0" applyNumberFormat="1" applyFont="1" applyFill="1" applyAlignment="1">
      <alignment horizontal="center" vertical="center"/>
    </xf>
    <xf numFmtId="3" fontId="18" fillId="28" borderId="0" xfId="0" applyNumberFormat="1" applyFont="1" applyFill="1" applyAlignment="1">
      <alignment horizontal="center" vertical="top" wrapText="1"/>
    </xf>
    <xf numFmtId="0" fontId="15" fillId="28" borderId="0" xfId="0" applyFont="1" applyFill="1" applyAlignment="1">
      <alignment horizontal="left" vertical="center" wrapText="1"/>
    </xf>
    <xf numFmtId="3" fontId="15" fillId="28" borderId="0" xfId="0" applyNumberFormat="1" applyFont="1" applyFill="1" applyBorder="1" applyAlignment="1">
      <alignment horizontal="center" vertical="center" wrapText="1"/>
    </xf>
    <xf numFmtId="3" fontId="15" fillId="28" borderId="269" xfId="0" applyNumberFormat="1" applyFont="1" applyFill="1" applyBorder="1" applyAlignment="1">
      <alignment horizontal="center" vertical="center" wrapText="1"/>
    </xf>
    <xf numFmtId="3" fontId="16" fillId="3" borderId="160" xfId="0" applyNumberFormat="1" applyFont="1" applyFill="1" applyBorder="1" applyAlignment="1" applyProtection="1">
      <alignment horizontal="center" vertical="center"/>
      <protection locked="0"/>
    </xf>
    <xf numFmtId="3" fontId="16" fillId="3" borderId="157" xfId="0" applyNumberFormat="1" applyFont="1" applyFill="1" applyBorder="1" applyAlignment="1" applyProtection="1">
      <alignment horizontal="center" vertical="center"/>
      <protection locked="0"/>
    </xf>
    <xf numFmtId="0" fontId="15" fillId="0" borderId="172" xfId="0" quotePrefix="1" applyFont="1" applyFill="1" applyBorder="1" applyAlignment="1">
      <alignment horizontal="center" vertical="center"/>
    </xf>
    <xf numFmtId="0" fontId="15" fillId="0" borderId="0" xfId="0" quotePrefix="1" applyFont="1" applyFill="1" applyBorder="1" applyAlignment="1">
      <alignment horizontal="center" vertical="center"/>
    </xf>
    <xf numFmtId="0" fontId="15" fillId="0" borderId="301" xfId="0" quotePrefix="1" applyFont="1" applyFill="1" applyBorder="1" applyAlignment="1">
      <alignment horizontal="center" vertical="center"/>
    </xf>
    <xf numFmtId="0" fontId="15" fillId="0" borderId="264" xfId="0" quotePrefix="1" applyFont="1" applyFill="1" applyBorder="1" applyAlignment="1">
      <alignment horizontal="center" vertical="center"/>
    </xf>
    <xf numFmtId="0" fontId="18" fillId="28" borderId="0" xfId="0" applyFont="1" applyFill="1" applyAlignment="1">
      <alignment horizontal="left" vertical="top" wrapText="1"/>
    </xf>
    <xf numFmtId="0" fontId="15" fillId="28" borderId="172" xfId="0" quotePrefix="1" applyFont="1" applyFill="1" applyBorder="1" applyAlignment="1">
      <alignment horizontal="center" vertical="center"/>
    </xf>
    <xf numFmtId="0" fontId="15" fillId="28" borderId="0" xfId="0" quotePrefix="1" applyFont="1" applyFill="1" applyBorder="1" applyAlignment="1">
      <alignment horizontal="center" vertical="center"/>
    </xf>
    <xf numFmtId="3" fontId="15" fillId="28" borderId="0" xfId="0" applyNumberFormat="1" applyFont="1" applyFill="1" applyAlignment="1">
      <alignment horizontal="center" vertical="center" wrapText="1"/>
    </xf>
    <xf numFmtId="0" fontId="15" fillId="3" borderId="65" xfId="13" applyFont="1" applyFill="1" applyBorder="1" applyAlignment="1">
      <alignment horizontal="center" wrapText="1"/>
    </xf>
    <xf numFmtId="0" fontId="15" fillId="3" borderId="344" xfId="13" applyFont="1" applyFill="1" applyBorder="1" applyAlignment="1">
      <alignment horizontal="center"/>
    </xf>
    <xf numFmtId="0" fontId="15" fillId="3" borderId="321" xfId="13" quotePrefix="1" applyFont="1" applyFill="1" applyBorder="1" applyAlignment="1">
      <alignment horizontal="center" wrapText="1"/>
    </xf>
    <xf numFmtId="0" fontId="15" fillId="3" borderId="327" xfId="13" applyFont="1" applyFill="1" applyBorder="1" applyAlignment="1">
      <alignment horizontal="center" wrapText="1"/>
    </xf>
    <xf numFmtId="0" fontId="15" fillId="3" borderId="327" xfId="13" quotePrefix="1" applyFont="1" applyFill="1" applyBorder="1" applyAlignment="1">
      <alignment horizontal="center" wrapText="1"/>
    </xf>
    <xf numFmtId="0" fontId="15" fillId="28" borderId="0" xfId="13" applyFont="1" applyFill="1" applyAlignment="1">
      <alignment horizontal="left" vertical="center"/>
    </xf>
    <xf numFmtId="3" fontId="11" fillId="24" borderId="0" xfId="13" applyNumberFormat="1" applyFont="1" applyFill="1" applyAlignment="1">
      <alignment horizontal="center" vertical="center"/>
    </xf>
    <xf numFmtId="0" fontId="15" fillId="22" borderId="0" xfId="13" applyFont="1" applyFill="1" applyAlignment="1">
      <alignment horizontal="center" vertical="center"/>
    </xf>
    <xf numFmtId="3" fontId="17" fillId="22" borderId="0" xfId="13" applyNumberFormat="1" applyFont="1" applyFill="1" applyAlignment="1">
      <alignment horizontal="center" vertical="center"/>
    </xf>
    <xf numFmtId="0" fontId="15" fillId="3" borderId="340" xfId="13" quotePrefix="1" applyFont="1" applyFill="1" applyBorder="1" applyAlignment="1">
      <alignment horizontal="center" wrapText="1"/>
    </xf>
    <xf numFmtId="0" fontId="15" fillId="3" borderId="335" xfId="13" applyFont="1" applyFill="1" applyBorder="1" applyAlignment="1">
      <alignment horizontal="center" wrapText="1"/>
    </xf>
    <xf numFmtId="0" fontId="15" fillId="3" borderId="327" xfId="13" quotePrefix="1" applyFont="1" applyFill="1" applyBorder="1" applyAlignment="1">
      <alignment horizontal="center"/>
    </xf>
    <xf numFmtId="0" fontId="15" fillId="3" borderId="327" xfId="13" applyFont="1" applyFill="1" applyBorder="1" applyAlignment="1">
      <alignment horizontal="center"/>
    </xf>
    <xf numFmtId="0" fontId="15" fillId="3" borderId="335" xfId="13" applyFont="1" applyFill="1" applyBorder="1" applyAlignment="1">
      <alignment horizontal="center"/>
    </xf>
    <xf numFmtId="0" fontId="15" fillId="3" borderId="341" xfId="13" quotePrefix="1" applyFont="1" applyFill="1" applyBorder="1" applyAlignment="1">
      <alignment horizontal="center"/>
    </xf>
    <xf numFmtId="0" fontId="15" fillId="3" borderId="16" xfId="13" applyFont="1" applyFill="1" applyBorder="1" applyAlignment="1">
      <alignment horizontal="center"/>
    </xf>
    <xf numFmtId="0" fontId="15" fillId="3" borderId="55" xfId="13" applyFont="1" applyFill="1" applyBorder="1" applyAlignment="1">
      <alignment horizontal="center"/>
    </xf>
    <xf numFmtId="0" fontId="15" fillId="3" borderId="156" xfId="13" applyFont="1" applyFill="1" applyBorder="1" applyAlignment="1">
      <alignment horizontal="center"/>
    </xf>
    <xf numFmtId="0" fontId="15" fillId="3" borderId="341" xfId="13" applyFont="1" applyFill="1" applyBorder="1" applyAlignment="1">
      <alignment horizontal="center"/>
    </xf>
    <xf numFmtId="0" fontId="15" fillId="0" borderId="327" xfId="13" applyFont="1" applyBorder="1" applyAlignment="1">
      <alignment horizontal="center"/>
    </xf>
    <xf numFmtId="0" fontId="15" fillId="0" borderId="335" xfId="13" applyFont="1" applyBorder="1" applyAlignment="1">
      <alignment horizontal="center"/>
    </xf>
    <xf numFmtId="0" fontId="15" fillId="0" borderId="339" xfId="13" applyFont="1" applyBorder="1" applyAlignment="1">
      <alignment horizontal="center"/>
    </xf>
    <xf numFmtId="0" fontId="15" fillId="28" borderId="0" xfId="13" applyFont="1" applyFill="1" applyAlignment="1">
      <alignment horizontal="left"/>
    </xf>
    <xf numFmtId="0" fontId="22" fillId="3" borderId="16" xfId="13" applyFont="1" applyFill="1" applyBorder="1" applyAlignment="1">
      <alignment horizontal="center" wrapText="1"/>
    </xf>
    <xf numFmtId="0" fontId="22" fillId="3" borderId="17" xfId="13" applyFont="1" applyFill="1" applyBorder="1" applyAlignment="1">
      <alignment horizontal="center" wrapText="1"/>
    </xf>
    <xf numFmtId="0" fontId="15" fillId="3" borderId="336" xfId="13" applyFont="1" applyFill="1" applyBorder="1" applyAlignment="1">
      <alignment horizontal="center" wrapText="1"/>
    </xf>
    <xf numFmtId="0" fontId="15" fillId="3" borderId="191" xfId="13" quotePrefix="1" applyFont="1" applyFill="1" applyBorder="1" applyAlignment="1">
      <alignment horizontal="center"/>
    </xf>
    <xf numFmtId="0" fontId="15" fillId="3" borderId="43" xfId="13" applyFont="1" applyFill="1" applyBorder="1" applyAlignment="1">
      <alignment horizontal="center"/>
    </xf>
    <xf numFmtId="0" fontId="15" fillId="3" borderId="339" xfId="13" applyFont="1" applyFill="1" applyBorder="1" applyAlignment="1">
      <alignment horizontal="center" wrapText="1"/>
    </xf>
    <xf numFmtId="3" fontId="11" fillId="28" borderId="54" xfId="13" applyNumberFormat="1" applyFont="1" applyFill="1" applyBorder="1" applyAlignment="1">
      <alignment horizontal="right" vertical="center"/>
    </xf>
    <xf numFmtId="3" fontId="11" fillId="28" borderId="45" xfId="13" applyNumberFormat="1" applyFont="1" applyFill="1" applyBorder="1" applyAlignment="1">
      <alignment horizontal="right" vertical="center"/>
    </xf>
    <xf numFmtId="3" fontId="11" fillId="28" borderId="53" xfId="13" applyNumberFormat="1" applyFont="1" applyFill="1" applyBorder="1" applyAlignment="1">
      <alignment horizontal="right" vertical="center"/>
    </xf>
    <xf numFmtId="3" fontId="11" fillId="28" borderId="333" xfId="13" applyNumberFormat="1" applyFont="1" applyFill="1" applyBorder="1" applyAlignment="1">
      <alignment horizontal="center" vertical="center"/>
    </xf>
    <xf numFmtId="3" fontId="11" fillId="28" borderId="331" xfId="13" applyNumberFormat="1" applyFont="1" applyFill="1" applyBorder="1" applyAlignment="1">
      <alignment horizontal="center" vertical="center"/>
    </xf>
    <xf numFmtId="3" fontId="11" fillId="28" borderId="332" xfId="13" applyNumberFormat="1" applyFont="1" applyFill="1" applyBorder="1" applyAlignment="1">
      <alignment horizontal="center" vertical="center"/>
    </xf>
    <xf numFmtId="3" fontId="11" fillId="28" borderId="338" xfId="13" applyNumberFormat="1" applyFont="1" applyFill="1" applyBorder="1" applyAlignment="1">
      <alignment horizontal="center" vertical="center"/>
    </xf>
    <xf numFmtId="3" fontId="17" fillId="0" borderId="151" xfId="13" applyNumberFormat="1" applyFont="1" applyBorder="1" applyAlignment="1">
      <alignment horizontal="center" vertical="center" wrapText="1"/>
    </xf>
    <xf numFmtId="3" fontId="17" fillId="3" borderId="151" xfId="13" applyNumberFormat="1" applyFont="1" applyFill="1" applyBorder="1" applyAlignment="1">
      <alignment horizontal="center" vertical="center"/>
    </xf>
    <xf numFmtId="0" fontId="18" fillId="28" borderId="0" xfId="13" applyFont="1" applyFill="1" applyAlignment="1">
      <alignment horizontal="left" vertical="center"/>
    </xf>
    <xf numFmtId="0" fontId="15" fillId="3" borderId="342" xfId="13" applyFont="1" applyFill="1" applyBorder="1" applyAlignment="1">
      <alignment horizontal="center" wrapText="1"/>
    </xf>
    <xf numFmtId="0" fontId="15" fillId="3" borderId="343" xfId="13" applyFont="1" applyFill="1" applyBorder="1" applyAlignment="1">
      <alignment horizontal="center"/>
    </xf>
    <xf numFmtId="3" fontId="11" fillId="28" borderId="158" xfId="13" applyNumberFormat="1" applyFont="1" applyFill="1" applyBorder="1" applyAlignment="1">
      <alignment horizontal="center" vertical="center" wrapText="1"/>
    </xf>
    <xf numFmtId="3" fontId="11" fillId="28" borderId="331" xfId="13" applyNumberFormat="1" applyFont="1" applyFill="1" applyBorder="1" applyAlignment="1">
      <alignment horizontal="center" vertical="center" wrapText="1"/>
    </xf>
    <xf numFmtId="3" fontId="161" fillId="28" borderId="0" xfId="13" applyNumberFormat="1" applyFont="1" applyFill="1" applyAlignment="1">
      <alignment horizontal="center" vertical="center"/>
    </xf>
    <xf numFmtId="3" fontId="161" fillId="28" borderId="44" xfId="13" applyNumberFormat="1" applyFont="1" applyFill="1" applyBorder="1" applyAlignment="1">
      <alignment horizontal="center" vertical="center"/>
    </xf>
    <xf numFmtId="0" fontId="15" fillId="3" borderId="330" xfId="13" applyFont="1" applyFill="1" applyBorder="1" applyAlignment="1">
      <alignment horizontal="center"/>
    </xf>
    <xf numFmtId="0" fontId="15" fillId="3" borderId="328" xfId="13" applyFont="1" applyFill="1" applyBorder="1" applyAlignment="1">
      <alignment horizontal="center"/>
    </xf>
    <xf numFmtId="3" fontId="17" fillId="0" borderId="159" xfId="13" applyNumberFormat="1" applyFont="1" applyBorder="1" applyAlignment="1">
      <alignment horizontal="center" vertical="center" wrapText="1"/>
    </xf>
    <xf numFmtId="3" fontId="17" fillId="0" borderId="329" xfId="13" applyNumberFormat="1" applyFont="1" applyBorder="1" applyAlignment="1">
      <alignment horizontal="center" vertical="center" wrapText="1"/>
    </xf>
    <xf numFmtId="3" fontId="17" fillId="3" borderId="334" xfId="13" applyNumberFormat="1" applyFont="1" applyFill="1" applyBorder="1" applyAlignment="1">
      <alignment horizontal="center" vertical="center"/>
    </xf>
    <xf numFmtId="3" fontId="17" fillId="3" borderId="157" xfId="13" applyNumberFormat="1" applyFont="1" applyFill="1" applyBorder="1" applyAlignment="1">
      <alignment horizontal="center" vertical="center"/>
    </xf>
    <xf numFmtId="3" fontId="17" fillId="0" borderId="334" xfId="13" applyNumberFormat="1" applyFont="1" applyBorder="1" applyAlignment="1">
      <alignment horizontal="center" vertical="center"/>
    </xf>
    <xf numFmtId="3" fontId="17" fillId="0" borderId="157" xfId="13" applyNumberFormat="1" applyFont="1" applyBorder="1" applyAlignment="1">
      <alignment horizontal="center" vertical="center"/>
    </xf>
    <xf numFmtId="3" fontId="11" fillId="28" borderId="64" xfId="13" applyNumberFormat="1" applyFont="1" applyFill="1" applyBorder="1" applyAlignment="1">
      <alignment horizontal="right" vertical="center"/>
    </xf>
    <xf numFmtId="3" fontId="11" fillId="0" borderId="334" xfId="13" applyNumberFormat="1" applyFont="1" applyBorder="1" applyAlignment="1" applyProtection="1">
      <alignment horizontal="center" vertical="center" wrapText="1"/>
      <protection locked="0"/>
    </xf>
    <xf numFmtId="3" fontId="11" fillId="0" borderId="157" xfId="13" applyNumberFormat="1" applyFont="1" applyBorder="1" applyAlignment="1" applyProtection="1">
      <alignment horizontal="center" vertical="center" wrapText="1"/>
      <protection locked="0"/>
    </xf>
    <xf numFmtId="3" fontId="21" fillId="0" borderId="159" xfId="13" applyNumberFormat="1" applyFont="1" applyBorder="1" applyAlignment="1" applyProtection="1">
      <alignment horizontal="center" vertical="center" wrapText="1"/>
      <protection locked="0"/>
    </xf>
    <xf numFmtId="3" fontId="21" fillId="0" borderId="329" xfId="13" applyNumberFormat="1" applyFont="1" applyBorder="1" applyAlignment="1" applyProtection="1">
      <alignment horizontal="center" vertical="center" wrapText="1"/>
      <protection locked="0"/>
    </xf>
    <xf numFmtId="3" fontId="11" fillId="28" borderId="247" xfId="13" applyNumberFormat="1" applyFont="1" applyFill="1" applyBorder="1" applyAlignment="1">
      <alignment horizontal="center" vertical="center"/>
    </xf>
    <xf numFmtId="3" fontId="11" fillId="28" borderId="307" xfId="13" applyNumberFormat="1" applyFont="1" applyFill="1" applyBorder="1" applyAlignment="1">
      <alignment horizontal="center" vertical="center"/>
    </xf>
    <xf numFmtId="3" fontId="11" fillId="28" borderId="155" xfId="13" applyNumberFormat="1" applyFont="1" applyFill="1" applyBorder="1" applyAlignment="1">
      <alignment horizontal="center" vertical="center"/>
    </xf>
    <xf numFmtId="3" fontId="11" fillId="28" borderId="91" xfId="13" applyNumberFormat="1" applyFont="1" applyFill="1" applyBorder="1" applyAlignment="1">
      <alignment horizontal="center" vertical="center"/>
    </xf>
    <xf numFmtId="3" fontId="21" fillId="0" borderId="334" xfId="13" applyNumberFormat="1" applyFont="1" applyBorder="1" applyAlignment="1">
      <alignment horizontal="center" vertical="center"/>
    </xf>
    <xf numFmtId="3" fontId="21" fillId="0" borderId="157" xfId="13" applyNumberFormat="1" applyFont="1" applyBorder="1" applyAlignment="1">
      <alignment horizontal="center" vertical="center"/>
    </xf>
    <xf numFmtId="0" fontId="15" fillId="3" borderId="321" xfId="13" applyFont="1" applyFill="1" applyBorder="1" applyAlignment="1">
      <alignment horizontal="center"/>
    </xf>
    <xf numFmtId="0" fontId="15" fillId="3" borderId="339" xfId="13" applyFont="1" applyFill="1" applyBorder="1" applyAlignment="1">
      <alignment horizontal="center"/>
    </xf>
    <xf numFmtId="3" fontId="11" fillId="28" borderId="158" xfId="13" applyNumberFormat="1" applyFont="1" applyFill="1" applyBorder="1" applyAlignment="1">
      <alignment horizontal="center" vertical="center"/>
    </xf>
    <xf numFmtId="3" fontId="11" fillId="28" borderId="50" xfId="13" applyNumberFormat="1" applyFont="1" applyFill="1" applyBorder="1" applyAlignment="1">
      <alignment horizontal="right" vertical="center"/>
    </xf>
    <xf numFmtId="3" fontId="11" fillId="28" borderId="0" xfId="13" applyNumberFormat="1" applyFont="1" applyFill="1" applyAlignment="1">
      <alignment horizontal="center" vertical="center"/>
    </xf>
    <xf numFmtId="3" fontId="11" fillId="28" borderId="44" xfId="13" applyNumberFormat="1" applyFont="1" applyFill="1" applyBorder="1" applyAlignment="1">
      <alignment horizontal="center" vertical="center"/>
    </xf>
    <xf numFmtId="0" fontId="15" fillId="0" borderId="330" xfId="13" applyFont="1" applyBorder="1" applyAlignment="1">
      <alignment horizontal="center"/>
    </xf>
    <xf numFmtId="0" fontId="15" fillId="0" borderId="328" xfId="13" applyFont="1" applyBorder="1" applyAlignment="1">
      <alignment horizontal="center"/>
    </xf>
    <xf numFmtId="3" fontId="11" fillId="26" borderId="14" xfId="13" applyNumberFormat="1" applyFont="1" applyFill="1" applyBorder="1" applyAlignment="1" applyProtection="1">
      <alignment horizontal="center" vertical="center" wrapText="1"/>
      <protection locked="0"/>
    </xf>
    <xf numFmtId="3" fontId="11" fillId="26" borderId="0" xfId="13" applyNumberFormat="1" applyFont="1" applyFill="1" applyAlignment="1" applyProtection="1">
      <alignment horizontal="center" vertical="center" wrapText="1"/>
      <protection locked="0"/>
    </xf>
    <xf numFmtId="3" fontId="11" fillId="26" borderId="131" xfId="13" applyNumberFormat="1" applyFont="1" applyFill="1" applyBorder="1" applyAlignment="1" applyProtection="1">
      <alignment horizontal="center" vertical="center" wrapText="1"/>
      <protection locked="0"/>
    </xf>
    <xf numFmtId="3" fontId="11" fillId="26" borderId="44" xfId="13" applyNumberFormat="1" applyFont="1" applyFill="1" applyBorder="1" applyAlignment="1" applyProtection="1">
      <alignment horizontal="center" vertical="center" wrapText="1"/>
      <protection locked="0"/>
    </xf>
    <xf numFmtId="3" fontId="11" fillId="3" borderId="334" xfId="13" applyNumberFormat="1" applyFont="1" applyFill="1" applyBorder="1" applyAlignment="1" applyProtection="1">
      <alignment horizontal="center" vertical="center"/>
      <protection locked="0"/>
    </xf>
    <xf numFmtId="3" fontId="11" fillId="3" borderId="157" xfId="13" applyNumberFormat="1" applyFont="1" applyFill="1" applyBorder="1" applyAlignment="1" applyProtection="1">
      <alignment horizontal="center" vertical="center"/>
      <protection locked="0"/>
    </xf>
    <xf numFmtId="0" fontId="15" fillId="3" borderId="337" xfId="13" applyFont="1" applyFill="1" applyBorder="1" applyAlignment="1">
      <alignment horizontal="center"/>
    </xf>
    <xf numFmtId="0" fontId="15" fillId="3" borderId="309" xfId="13" applyFont="1" applyFill="1" applyBorder="1" applyAlignment="1">
      <alignment horizontal="center"/>
    </xf>
    <xf numFmtId="0" fontId="15" fillId="3" borderId="170" xfId="13" applyFont="1" applyFill="1" applyBorder="1" applyAlignment="1">
      <alignment horizontal="center"/>
    </xf>
    <xf numFmtId="0" fontId="15" fillId="3" borderId="161" xfId="13" applyFont="1" applyFill="1" applyBorder="1" applyAlignment="1">
      <alignment horizontal="center"/>
    </xf>
    <xf numFmtId="3" fontId="21" fillId="26" borderId="14" xfId="13" applyNumberFormat="1" applyFont="1" applyFill="1" applyBorder="1" applyAlignment="1" applyProtection="1">
      <alignment horizontal="center" vertical="center" wrapText="1"/>
      <protection locked="0"/>
    </xf>
    <xf numFmtId="3" fontId="21" fillId="26" borderId="0" xfId="13" applyNumberFormat="1" applyFont="1" applyFill="1" applyAlignment="1" applyProtection="1">
      <alignment horizontal="center" vertical="center" wrapText="1"/>
      <protection locked="0"/>
    </xf>
    <xf numFmtId="3" fontId="21" fillId="26" borderId="131" xfId="13" applyNumberFormat="1" applyFont="1" applyFill="1" applyBorder="1" applyAlignment="1" applyProtection="1">
      <alignment horizontal="center" vertical="center" wrapText="1"/>
      <protection locked="0"/>
    </xf>
    <xf numFmtId="3" fontId="11" fillId="29" borderId="0" xfId="13" applyNumberFormat="1" applyFont="1" applyFill="1" applyAlignment="1" applyProtection="1">
      <alignment horizontal="center" vertical="center"/>
      <protection locked="0"/>
    </xf>
    <xf numFmtId="3" fontId="11" fillId="29" borderId="44" xfId="13" applyNumberFormat="1" applyFont="1" applyFill="1" applyBorder="1" applyAlignment="1" applyProtection="1">
      <alignment horizontal="center" vertical="center"/>
      <protection locked="0"/>
    </xf>
    <xf numFmtId="3" fontId="21" fillId="28" borderId="333" xfId="13" applyNumberFormat="1" applyFont="1" applyFill="1" applyBorder="1" applyAlignment="1">
      <alignment horizontal="center" vertical="center"/>
    </xf>
    <xf numFmtId="3" fontId="21" fillId="28" borderId="331" xfId="13" applyNumberFormat="1" applyFont="1" applyFill="1" applyBorder="1" applyAlignment="1">
      <alignment horizontal="center" vertical="center"/>
    </xf>
    <xf numFmtId="3" fontId="21" fillId="28" borderId="64" xfId="13" applyNumberFormat="1" applyFont="1" applyFill="1" applyBorder="1" applyAlignment="1">
      <alignment horizontal="center" vertical="center"/>
    </xf>
    <xf numFmtId="3" fontId="21" fillId="28" borderId="332" xfId="13" applyNumberFormat="1" applyFont="1" applyFill="1" applyBorder="1" applyAlignment="1">
      <alignment horizontal="center" vertical="center"/>
    </xf>
    <xf numFmtId="3" fontId="11" fillId="28" borderId="0" xfId="13" applyNumberFormat="1" applyFont="1" applyFill="1" applyAlignment="1">
      <alignment horizontal="center" vertical="top" wrapText="1"/>
    </xf>
    <xf numFmtId="3" fontId="11" fillId="28" borderId="44" xfId="13" applyNumberFormat="1" applyFont="1" applyFill="1" applyBorder="1" applyAlignment="1">
      <alignment horizontal="center" vertical="top" wrapText="1"/>
    </xf>
    <xf numFmtId="3" fontId="11" fillId="0" borderId="159" xfId="13" applyNumberFormat="1" applyFont="1" applyBorder="1" applyAlignment="1" applyProtection="1">
      <alignment vertical="center" wrapText="1"/>
      <protection locked="0"/>
    </xf>
    <xf numFmtId="3" fontId="11" fillId="0" borderId="329" xfId="13" applyNumberFormat="1" applyFont="1" applyBorder="1" applyAlignment="1" applyProtection="1">
      <alignment vertical="center" wrapText="1"/>
      <protection locked="0"/>
    </xf>
    <xf numFmtId="3" fontId="11" fillId="0" borderId="159" xfId="13" applyNumberFormat="1" applyFont="1" applyBorder="1" applyAlignment="1" applyProtection="1">
      <alignment horizontal="right" vertical="center" wrapText="1"/>
      <protection locked="0"/>
    </xf>
    <xf numFmtId="3" fontId="11" fillId="0" borderId="329" xfId="13" applyNumberFormat="1" applyFont="1" applyBorder="1" applyAlignment="1" applyProtection="1">
      <alignment horizontal="right" vertical="center" wrapText="1"/>
      <protection locked="0"/>
    </xf>
    <xf numFmtId="0" fontId="15" fillId="3" borderId="337" xfId="13" quotePrefix="1" applyFont="1" applyFill="1" applyBorder="1" applyAlignment="1">
      <alignment horizontal="center"/>
    </xf>
    <xf numFmtId="0" fontId="15" fillId="28" borderId="62" xfId="13" applyFont="1" applyFill="1" applyBorder="1" applyAlignment="1">
      <alignment horizontal="justify" wrapText="1"/>
    </xf>
    <xf numFmtId="0" fontId="15" fillId="3" borderId="330" xfId="13" quotePrefix="1" applyFont="1" applyFill="1" applyBorder="1" applyAlignment="1">
      <alignment horizontal="center"/>
    </xf>
    <xf numFmtId="3" fontId="11" fillId="28" borderId="54" xfId="13" applyNumberFormat="1" applyFont="1" applyFill="1" applyBorder="1" applyAlignment="1">
      <alignment horizontal="center" vertical="center"/>
    </xf>
    <xf numFmtId="0" fontId="18" fillId="28" borderId="0" xfId="13" applyFont="1" applyFill="1" applyAlignment="1">
      <alignment horizontal="left" vertical="top" wrapText="1"/>
    </xf>
    <xf numFmtId="3" fontId="11" fillId="28" borderId="333" xfId="13" applyNumberFormat="1" applyFont="1" applyFill="1" applyBorder="1" applyAlignment="1">
      <alignment horizontal="center" vertical="center" wrapText="1"/>
    </xf>
    <xf numFmtId="3" fontId="11" fillId="28" borderId="332" xfId="13" applyNumberFormat="1" applyFont="1" applyFill="1" applyBorder="1" applyAlignment="1">
      <alignment horizontal="center" vertical="center" wrapText="1"/>
    </xf>
    <xf numFmtId="3" fontId="11" fillId="28" borderId="338" xfId="13" applyNumberFormat="1" applyFont="1" applyFill="1" applyBorder="1" applyAlignment="1">
      <alignment horizontal="center" vertical="center" wrapText="1"/>
    </xf>
    <xf numFmtId="0" fontId="18" fillId="28" borderId="62" xfId="13" applyFont="1" applyFill="1" applyBorder="1" applyAlignment="1">
      <alignment horizontal="left" wrapText="1"/>
    </xf>
    <xf numFmtId="0" fontId="15" fillId="3" borderId="330" xfId="13" quotePrefix="1" applyFont="1" applyFill="1" applyBorder="1" applyAlignment="1">
      <alignment horizontal="center" wrapText="1"/>
    </xf>
    <xf numFmtId="0" fontId="15" fillId="3" borderId="330" xfId="13" applyFont="1" applyFill="1" applyBorder="1" applyAlignment="1">
      <alignment horizontal="center" wrapText="1"/>
    </xf>
    <xf numFmtId="0" fontId="15" fillId="3" borderId="328" xfId="13" applyFont="1" applyFill="1" applyBorder="1" applyAlignment="1">
      <alignment horizontal="center" wrapText="1"/>
    </xf>
    <xf numFmtId="3" fontId="21" fillId="28" borderId="333" xfId="13" applyNumberFormat="1" applyFont="1" applyFill="1" applyBorder="1" applyAlignment="1">
      <alignment horizontal="center" vertical="center" wrapText="1"/>
    </xf>
    <xf numFmtId="3" fontId="21" fillId="28" borderId="331" xfId="13" applyNumberFormat="1" applyFont="1" applyFill="1" applyBorder="1" applyAlignment="1">
      <alignment horizontal="center" vertical="center" wrapText="1"/>
    </xf>
    <xf numFmtId="3" fontId="21" fillId="28" borderId="332" xfId="13" applyNumberFormat="1" applyFont="1" applyFill="1" applyBorder="1" applyAlignment="1">
      <alignment horizontal="center" vertical="center" wrapText="1"/>
    </xf>
    <xf numFmtId="3" fontId="11" fillId="28" borderId="0" xfId="13" applyNumberFormat="1" applyFont="1" applyFill="1" applyAlignment="1">
      <alignment horizontal="center" vertical="center" wrapText="1"/>
    </xf>
    <xf numFmtId="3" fontId="11" fillId="28" borderId="44" xfId="13" applyNumberFormat="1" applyFont="1" applyFill="1" applyBorder="1" applyAlignment="1">
      <alignment horizontal="center" vertical="center" wrapText="1"/>
    </xf>
    <xf numFmtId="0" fontId="15" fillId="3" borderId="309" xfId="13" quotePrefix="1" applyFont="1" applyFill="1" applyBorder="1" applyAlignment="1">
      <alignment horizontal="center"/>
    </xf>
    <xf numFmtId="3" fontId="11" fillId="26" borderId="46" xfId="13" applyNumberFormat="1" applyFont="1" applyFill="1" applyBorder="1" applyAlignment="1" applyProtection="1">
      <alignment horizontal="center" vertical="center" wrapText="1"/>
      <protection locked="0"/>
    </xf>
    <xf numFmtId="3" fontId="11" fillId="26" borderId="47" xfId="13" applyNumberFormat="1" applyFont="1" applyFill="1" applyBorder="1" applyAlignment="1" applyProtection="1">
      <alignment horizontal="center" vertical="center" wrapText="1"/>
      <protection locked="0"/>
    </xf>
    <xf numFmtId="3" fontId="11" fillId="26" borderId="52" xfId="13" applyNumberFormat="1" applyFont="1" applyFill="1" applyBorder="1" applyAlignment="1" applyProtection="1">
      <alignment horizontal="center" vertical="center" wrapText="1"/>
      <protection locked="0"/>
    </xf>
    <xf numFmtId="3" fontId="11" fillId="26" borderId="51" xfId="13" applyNumberFormat="1" applyFont="1" applyFill="1" applyBorder="1" applyAlignment="1" applyProtection="1">
      <alignment horizontal="center" vertical="center" wrapText="1"/>
      <protection locked="0"/>
    </xf>
    <xf numFmtId="3" fontId="21" fillId="26" borderId="51" xfId="13" applyNumberFormat="1" applyFont="1" applyFill="1" applyBorder="1" applyAlignment="1" applyProtection="1">
      <alignment horizontal="center" vertical="center" wrapText="1"/>
      <protection locked="0"/>
    </xf>
    <xf numFmtId="3" fontId="21" fillId="26" borderId="47" xfId="13" applyNumberFormat="1" applyFont="1" applyFill="1" applyBorder="1" applyAlignment="1" applyProtection="1">
      <alignment horizontal="center" vertical="center" wrapText="1"/>
      <protection locked="0"/>
    </xf>
    <xf numFmtId="3" fontId="21" fillId="26" borderId="52" xfId="13" applyNumberFormat="1" applyFont="1" applyFill="1" applyBorder="1" applyAlignment="1" applyProtection="1">
      <alignment horizontal="center" vertical="center" wrapText="1"/>
      <protection locked="0"/>
    </xf>
    <xf numFmtId="3" fontId="11" fillId="26" borderId="63" xfId="13" applyNumberFormat="1" applyFont="1" applyFill="1" applyBorder="1" applyAlignment="1" applyProtection="1">
      <alignment horizontal="center" vertical="center" wrapText="1"/>
      <protection locked="0"/>
    </xf>
    <xf numFmtId="3" fontId="11" fillId="0" borderId="334" xfId="13" applyNumberFormat="1" applyFont="1" applyBorder="1" applyAlignment="1">
      <alignment horizontal="center" vertical="center"/>
    </xf>
    <xf numFmtId="3" fontId="11" fillId="0" borderId="157" xfId="13" applyNumberFormat="1" applyFont="1" applyBorder="1" applyAlignment="1">
      <alignment horizontal="center" vertical="center"/>
    </xf>
    <xf numFmtId="3" fontId="11" fillId="0" borderId="334" xfId="13" applyNumberFormat="1" applyFont="1" applyBorder="1" applyAlignment="1">
      <alignment horizontal="center" vertical="center" wrapText="1"/>
    </xf>
    <xf numFmtId="3" fontId="11" fillId="0" borderId="157" xfId="13" applyNumberFormat="1" applyFont="1" applyBorder="1" applyAlignment="1">
      <alignment horizontal="center" vertical="center" wrapText="1"/>
    </xf>
    <xf numFmtId="0" fontId="15" fillId="3" borderId="72" xfId="13" applyFont="1" applyFill="1" applyBorder="1" applyAlignment="1">
      <alignment horizontal="center"/>
    </xf>
    <xf numFmtId="3" fontId="11" fillId="28" borderId="14" xfId="13" applyNumberFormat="1" applyFont="1" applyFill="1" applyBorder="1" applyAlignment="1">
      <alignment horizontal="center" vertical="center" wrapText="1"/>
    </xf>
    <xf numFmtId="3" fontId="11" fillId="28" borderId="269" xfId="13" applyNumberFormat="1" applyFont="1" applyFill="1" applyBorder="1" applyAlignment="1">
      <alignment horizontal="center" vertical="center" wrapText="1"/>
    </xf>
    <xf numFmtId="3" fontId="21" fillId="28" borderId="14" xfId="13" applyNumberFormat="1" applyFont="1" applyFill="1" applyBorder="1" applyAlignment="1">
      <alignment horizontal="center" vertical="center" wrapText="1"/>
    </xf>
    <xf numFmtId="3" fontId="21" fillId="28" borderId="0" xfId="13" applyNumberFormat="1" applyFont="1" applyFill="1" applyAlignment="1">
      <alignment horizontal="center" vertical="center" wrapText="1"/>
    </xf>
    <xf numFmtId="3" fontId="21" fillId="28" borderId="269" xfId="13" applyNumberFormat="1" applyFont="1" applyFill="1" applyBorder="1" applyAlignment="1">
      <alignment horizontal="center" vertical="center" wrapText="1"/>
    </xf>
    <xf numFmtId="3" fontId="21" fillId="28" borderId="172" xfId="13" applyNumberFormat="1" applyFont="1" applyFill="1" applyBorder="1" applyAlignment="1">
      <alignment horizontal="center" vertical="center" wrapText="1"/>
    </xf>
    <xf numFmtId="3" fontId="11" fillId="28" borderId="280" xfId="13" applyNumberFormat="1" applyFont="1" applyFill="1" applyBorder="1" applyAlignment="1">
      <alignment horizontal="center" vertical="center"/>
    </xf>
    <xf numFmtId="3" fontId="11" fillId="28" borderId="14" xfId="13" applyNumberFormat="1" applyFont="1" applyFill="1" applyBorder="1" applyAlignment="1">
      <alignment horizontal="center" vertical="center"/>
    </xf>
    <xf numFmtId="3" fontId="11" fillId="28" borderId="0" xfId="13" applyNumberFormat="1" applyFont="1" applyFill="1" applyBorder="1" applyAlignment="1">
      <alignment horizontal="center" vertical="center"/>
    </xf>
    <xf numFmtId="3" fontId="11" fillId="28" borderId="73" xfId="13" applyNumberFormat="1" applyFont="1" applyFill="1" applyBorder="1" applyAlignment="1">
      <alignment horizontal="center" vertical="center"/>
    </xf>
    <xf numFmtId="3" fontId="11" fillId="28" borderId="111" xfId="13" applyNumberFormat="1" applyFont="1" applyFill="1" applyBorder="1" applyAlignment="1">
      <alignment horizontal="center" vertical="center"/>
    </xf>
    <xf numFmtId="3" fontId="11" fillId="28" borderId="268" xfId="13" applyNumberFormat="1" applyFont="1" applyFill="1" applyBorder="1" applyAlignment="1">
      <alignment horizontal="center" vertical="center"/>
    </xf>
    <xf numFmtId="3" fontId="11" fillId="28" borderId="269" xfId="13" applyNumberFormat="1" applyFont="1" applyFill="1" applyBorder="1" applyAlignment="1">
      <alignment horizontal="center" vertical="center"/>
    </xf>
    <xf numFmtId="3" fontId="11" fillId="28" borderId="280" xfId="13" applyNumberFormat="1" applyFont="1" applyFill="1" applyBorder="1" applyAlignment="1">
      <alignment horizontal="center" vertical="center" wrapText="1"/>
    </xf>
    <xf numFmtId="3" fontId="11" fillId="28" borderId="247" xfId="13" applyNumberFormat="1" applyFont="1" applyFill="1" applyBorder="1" applyAlignment="1">
      <alignment horizontal="center" vertical="center" wrapText="1"/>
    </xf>
    <xf numFmtId="3" fontId="11" fillId="28" borderId="268" xfId="13" applyNumberFormat="1" applyFont="1" applyFill="1" applyBorder="1" applyAlignment="1">
      <alignment horizontal="center" vertical="center" wrapText="1"/>
    </xf>
    <xf numFmtId="3" fontId="11" fillId="28" borderId="0" xfId="13" applyNumberFormat="1" applyFont="1" applyFill="1" applyBorder="1" applyAlignment="1">
      <alignment horizontal="center" vertical="center" wrapText="1"/>
    </xf>
    <xf numFmtId="0" fontId="15" fillId="28" borderId="62" xfId="13" applyFont="1" applyFill="1" applyBorder="1" applyAlignment="1">
      <alignment horizontal="left" vertical="top" wrapText="1"/>
    </xf>
    <xf numFmtId="0" fontId="18" fillId="28" borderId="62" xfId="13" applyFont="1" applyFill="1" applyBorder="1" applyAlignment="1">
      <alignment horizontal="left" vertical="top" wrapText="1"/>
    </xf>
    <xf numFmtId="3" fontId="11" fillId="28" borderId="320" xfId="13" applyNumberFormat="1" applyFont="1" applyFill="1" applyBorder="1" applyAlignment="1">
      <alignment horizontal="center" vertical="center" wrapText="1"/>
    </xf>
    <xf numFmtId="3" fontId="11" fillId="28" borderId="318" xfId="13" applyNumberFormat="1" applyFont="1" applyFill="1" applyBorder="1" applyAlignment="1">
      <alignment horizontal="center" vertical="center" wrapText="1"/>
    </xf>
    <xf numFmtId="3" fontId="11" fillId="28" borderId="319" xfId="13" applyNumberFormat="1" applyFont="1" applyFill="1" applyBorder="1" applyAlignment="1">
      <alignment horizontal="center" vertical="center" wrapText="1"/>
    </xf>
    <xf numFmtId="3" fontId="11" fillId="28" borderId="326" xfId="13" applyNumberFormat="1" applyFont="1" applyFill="1" applyBorder="1" applyAlignment="1">
      <alignment horizontal="center" vertical="center" wrapText="1"/>
    </xf>
    <xf numFmtId="3" fontId="11" fillId="28" borderId="324" xfId="13" applyNumberFormat="1" applyFont="1" applyFill="1" applyBorder="1" applyAlignment="1">
      <alignment horizontal="center" vertical="center" wrapText="1"/>
    </xf>
    <xf numFmtId="3" fontId="11" fillId="28" borderId="325" xfId="13" applyNumberFormat="1" applyFont="1" applyFill="1" applyBorder="1" applyAlignment="1">
      <alignment horizontal="center" vertical="center" wrapText="1"/>
    </xf>
    <xf numFmtId="0" fontId="15" fillId="3" borderId="308" xfId="13" quotePrefix="1" applyFont="1" applyFill="1" applyBorder="1" applyAlignment="1">
      <alignment horizontal="center" vertical="center"/>
    </xf>
    <xf numFmtId="0" fontId="15" fillId="3" borderId="308" xfId="13" applyFont="1" applyFill="1" applyBorder="1" applyAlignment="1">
      <alignment horizontal="center" vertical="center"/>
    </xf>
    <xf numFmtId="0" fontId="15" fillId="3" borderId="309" xfId="13" applyFont="1" applyFill="1" applyBorder="1" applyAlignment="1">
      <alignment horizontal="center" vertical="center"/>
    </xf>
    <xf numFmtId="0" fontId="15" fillId="3" borderId="310" xfId="13" quotePrefix="1" applyFont="1" applyFill="1" applyBorder="1" applyAlignment="1">
      <alignment horizontal="center" vertical="center"/>
    </xf>
    <xf numFmtId="0" fontId="15" fillId="3" borderId="311" xfId="13" applyFont="1" applyFill="1" applyBorder="1" applyAlignment="1">
      <alignment horizontal="center" vertical="center"/>
    </xf>
    <xf numFmtId="0" fontId="15" fillId="3" borderId="312" xfId="13" applyFont="1" applyFill="1" applyBorder="1" applyAlignment="1">
      <alignment horizontal="center" vertical="center"/>
    </xf>
    <xf numFmtId="0" fontId="15" fillId="3" borderId="313" xfId="13" quotePrefix="1" applyFont="1" applyFill="1" applyBorder="1" applyAlignment="1">
      <alignment horizontal="center" vertical="center"/>
    </xf>
    <xf numFmtId="0" fontId="15" fillId="3" borderId="314" xfId="13" applyFont="1" applyFill="1" applyBorder="1" applyAlignment="1">
      <alignment horizontal="center" vertical="center"/>
    </xf>
    <xf numFmtId="0" fontId="15" fillId="3" borderId="304" xfId="13" quotePrefix="1" applyFont="1" applyFill="1" applyBorder="1" applyAlignment="1">
      <alignment horizontal="center" vertical="center"/>
    </xf>
    <xf numFmtId="0" fontId="15" fillId="3" borderId="281" xfId="13" applyFont="1" applyFill="1" applyBorder="1" applyAlignment="1">
      <alignment horizontal="center" vertical="center"/>
    </xf>
    <xf numFmtId="0" fontId="15" fillId="3" borderId="305" xfId="13" applyFont="1" applyFill="1" applyBorder="1" applyAlignment="1">
      <alignment horizontal="center" vertical="center"/>
    </xf>
    <xf numFmtId="0" fontId="15" fillId="3" borderId="75" xfId="13" quotePrefix="1" applyFont="1" applyFill="1" applyBorder="1" applyAlignment="1">
      <alignment horizontal="center" vertical="center"/>
    </xf>
    <xf numFmtId="0" fontId="15" fillId="3" borderId="76" xfId="13" applyFont="1" applyFill="1" applyBorder="1" applyAlignment="1">
      <alignment horizontal="center" vertical="center"/>
    </xf>
    <xf numFmtId="0" fontId="15" fillId="3" borderId="314" xfId="13" quotePrefix="1" applyFont="1" applyFill="1" applyBorder="1" applyAlignment="1">
      <alignment horizontal="center" vertical="center"/>
    </xf>
    <xf numFmtId="3" fontId="11" fillId="28" borderId="115" xfId="13" applyNumberFormat="1" applyFont="1" applyFill="1" applyBorder="1" applyAlignment="1">
      <alignment horizontal="center" vertical="center"/>
    </xf>
    <xf numFmtId="3" fontId="11" fillId="28" borderId="73" xfId="13" applyNumberFormat="1" applyFont="1" applyFill="1" applyBorder="1" applyAlignment="1">
      <alignment horizontal="center" vertical="center" wrapText="1"/>
    </xf>
    <xf numFmtId="3" fontId="11" fillId="28" borderId="111" xfId="13" applyNumberFormat="1" applyFont="1" applyFill="1" applyBorder="1" applyAlignment="1">
      <alignment horizontal="center" vertical="center" wrapText="1"/>
    </xf>
    <xf numFmtId="3" fontId="11" fillId="28" borderId="115" xfId="13" applyNumberFormat="1" applyFont="1" applyFill="1" applyBorder="1" applyAlignment="1">
      <alignment horizontal="center" vertical="center" wrapText="1"/>
    </xf>
    <xf numFmtId="0" fontId="15" fillId="3" borderId="302" xfId="13" applyFont="1" applyFill="1" applyBorder="1" applyAlignment="1">
      <alignment horizontal="center" wrapText="1"/>
    </xf>
    <xf numFmtId="0" fontId="15" fillId="3" borderId="281" xfId="13" applyFont="1" applyFill="1" applyBorder="1" applyAlignment="1">
      <alignment horizontal="center" wrapText="1"/>
    </xf>
    <xf numFmtId="0" fontId="15" fillId="3" borderId="303" xfId="13" applyFont="1" applyFill="1" applyBorder="1" applyAlignment="1">
      <alignment horizontal="center" wrapText="1"/>
    </xf>
    <xf numFmtId="0" fontId="22" fillId="3" borderId="304" xfId="13" applyFont="1" applyFill="1" applyBorder="1" applyAlignment="1">
      <alignment horizontal="center" wrapText="1"/>
    </xf>
    <xf numFmtId="0" fontId="22" fillId="3" borderId="281" xfId="13" applyFont="1" applyFill="1" applyBorder="1" applyAlignment="1">
      <alignment horizontal="center" wrapText="1"/>
    </xf>
    <xf numFmtId="0" fontId="22" fillId="3" borderId="305" xfId="13" applyFont="1" applyFill="1" applyBorder="1" applyAlignment="1">
      <alignment horizontal="center" wrapText="1"/>
    </xf>
    <xf numFmtId="0" fontId="22" fillId="3" borderId="172" xfId="13" applyFont="1" applyFill="1" applyBorder="1" applyAlignment="1">
      <alignment horizontal="center" wrapText="1"/>
    </xf>
    <xf numFmtId="0" fontId="22" fillId="3" borderId="0" xfId="13" applyFont="1" applyFill="1" applyAlignment="1">
      <alignment horizontal="center" wrapText="1"/>
    </xf>
    <xf numFmtId="0" fontId="22" fillId="3" borderId="44" xfId="13" applyFont="1" applyFill="1" applyBorder="1" applyAlignment="1">
      <alignment horizontal="center" wrapText="1"/>
    </xf>
    <xf numFmtId="0" fontId="15" fillId="3" borderId="172" xfId="13" applyFont="1" applyFill="1" applyBorder="1" applyAlignment="1">
      <alignment horizontal="center" wrapText="1"/>
    </xf>
    <xf numFmtId="0" fontId="15" fillId="3" borderId="0" xfId="13" applyFont="1" applyFill="1" applyAlignment="1">
      <alignment horizontal="center" wrapText="1"/>
    </xf>
    <xf numFmtId="0" fontId="15" fillId="3" borderId="44" xfId="13" applyFont="1" applyFill="1" applyBorder="1" applyAlignment="1">
      <alignment horizontal="center" wrapText="1"/>
    </xf>
    <xf numFmtId="0" fontId="15" fillId="3" borderId="172" xfId="13" applyFont="1" applyFill="1" applyBorder="1" applyAlignment="1">
      <alignment horizontal="center" vertical="top" wrapText="1"/>
    </xf>
    <xf numFmtId="0" fontId="15" fillId="3" borderId="0" xfId="13" applyFont="1" applyFill="1" applyAlignment="1">
      <alignment horizontal="center" vertical="top" wrapText="1"/>
    </xf>
    <xf numFmtId="0" fontId="15" fillId="3" borderId="269" xfId="13" applyFont="1" applyFill="1" applyBorder="1" applyAlignment="1">
      <alignment horizontal="center" vertical="top" wrapText="1"/>
    </xf>
    <xf numFmtId="0" fontId="18" fillId="3" borderId="172" xfId="13" applyFont="1" applyFill="1" applyBorder="1" applyAlignment="1">
      <alignment horizontal="center" wrapText="1"/>
    </xf>
    <xf numFmtId="0" fontId="18" fillId="3" borderId="0" xfId="13" applyFont="1" applyFill="1" applyAlignment="1">
      <alignment horizontal="center" wrapText="1"/>
    </xf>
    <xf numFmtId="0" fontId="18" fillId="3" borderId="269" xfId="13" applyFont="1" applyFill="1" applyBorder="1" applyAlignment="1">
      <alignment horizontal="center" wrapText="1"/>
    </xf>
    <xf numFmtId="0" fontId="18" fillId="3" borderId="73" xfId="13" applyFont="1" applyFill="1" applyBorder="1" applyAlignment="1">
      <alignment horizontal="center" vertical="top" wrapText="1"/>
    </xf>
    <xf numFmtId="0" fontId="18" fillId="3" borderId="155" xfId="13" applyFont="1" applyFill="1" applyBorder="1" applyAlignment="1">
      <alignment horizontal="center" vertical="top" wrapText="1"/>
    </xf>
    <xf numFmtId="0" fontId="18" fillId="3" borderId="115" xfId="13" applyFont="1" applyFill="1" applyBorder="1" applyAlignment="1">
      <alignment horizontal="center" vertical="top" wrapText="1"/>
    </xf>
    <xf numFmtId="0" fontId="18" fillId="3" borderId="172" xfId="13" applyFont="1" applyFill="1" applyBorder="1" applyAlignment="1">
      <alignment horizontal="center" vertical="top" wrapText="1"/>
    </xf>
    <xf numFmtId="0" fontId="18" fillId="3" borderId="0" xfId="13" applyFont="1" applyFill="1" applyAlignment="1">
      <alignment horizontal="center" vertical="top"/>
    </xf>
    <xf numFmtId="0" fontId="18" fillId="3" borderId="44" xfId="13" applyFont="1" applyFill="1" applyBorder="1" applyAlignment="1">
      <alignment horizontal="center" vertical="top"/>
    </xf>
    <xf numFmtId="0" fontId="18" fillId="3" borderId="172" xfId="13" applyFont="1" applyFill="1" applyBorder="1" applyAlignment="1">
      <alignment horizontal="center" vertical="top"/>
    </xf>
    <xf numFmtId="0" fontId="18" fillId="3" borderId="73" xfId="13" applyFont="1" applyFill="1" applyBorder="1" applyAlignment="1">
      <alignment horizontal="center" vertical="top"/>
    </xf>
    <xf numFmtId="0" fontId="18" fillId="3" borderId="155" xfId="13" applyFont="1" applyFill="1" applyBorder="1" applyAlignment="1">
      <alignment horizontal="center" vertical="top"/>
    </xf>
    <xf numFmtId="0" fontId="18" fillId="3" borderId="91" xfId="13" applyFont="1" applyFill="1" applyBorder="1" applyAlignment="1">
      <alignment horizontal="center" vertical="top"/>
    </xf>
    <xf numFmtId="0" fontId="26" fillId="3" borderId="0" xfId="13" applyFont="1" applyFill="1" applyAlignment="1">
      <alignment horizontal="center"/>
    </xf>
    <xf numFmtId="0" fontId="15" fillId="3" borderId="306" xfId="13" applyFont="1" applyFill="1" applyBorder="1" applyAlignment="1">
      <alignment horizontal="center" vertical="center" wrapText="1"/>
    </xf>
    <xf numFmtId="0" fontId="15" fillId="3" borderId="247" xfId="13" applyFont="1" applyFill="1" applyBorder="1" applyAlignment="1">
      <alignment horizontal="center" vertical="center" wrapText="1"/>
    </xf>
    <xf numFmtId="0" fontId="15" fillId="3" borderId="268" xfId="13" applyFont="1" applyFill="1" applyBorder="1" applyAlignment="1">
      <alignment horizontal="center" vertical="center" wrapText="1"/>
    </xf>
    <xf numFmtId="0" fontId="15" fillId="3" borderId="172" xfId="13" applyFont="1" applyFill="1" applyBorder="1" applyAlignment="1">
      <alignment horizontal="center" vertical="center" wrapText="1"/>
    </xf>
    <xf numFmtId="0" fontId="15" fillId="3" borderId="0" xfId="13" applyFont="1" applyFill="1" applyAlignment="1">
      <alignment horizontal="center" vertical="center" wrapText="1"/>
    </xf>
    <xf numFmtId="0" fontId="15" fillId="3" borderId="269" xfId="13" applyFont="1" applyFill="1" applyBorder="1" applyAlignment="1">
      <alignment horizontal="center" vertical="center" wrapText="1"/>
    </xf>
    <xf numFmtId="0" fontId="15" fillId="3" borderId="73" xfId="13" applyFont="1" applyFill="1" applyBorder="1" applyAlignment="1">
      <alignment horizontal="center" vertical="center" wrapText="1"/>
    </xf>
    <xf numFmtId="0" fontId="15" fillId="3" borderId="155" xfId="13" applyFont="1" applyFill="1" applyBorder="1" applyAlignment="1">
      <alignment horizontal="center" vertical="center" wrapText="1"/>
    </xf>
    <xf numFmtId="0" fontId="15" fillId="3" borderId="115" xfId="13" applyFont="1" applyFill="1" applyBorder="1" applyAlignment="1">
      <alignment horizontal="center" vertical="center" wrapText="1"/>
    </xf>
    <xf numFmtId="0" fontId="15" fillId="3" borderId="307" xfId="13" applyFont="1" applyFill="1" applyBorder="1" applyAlignment="1">
      <alignment horizontal="center" vertical="center" wrapText="1"/>
    </xf>
    <xf numFmtId="0" fontId="15" fillId="3" borderId="44" xfId="13" applyFont="1" applyFill="1" applyBorder="1" applyAlignment="1">
      <alignment horizontal="center" vertical="center" wrapText="1"/>
    </xf>
    <xf numFmtId="0" fontId="15" fillId="3" borderId="91" xfId="13" applyFont="1" applyFill="1" applyBorder="1" applyAlignment="1">
      <alignment horizontal="center" vertical="center" wrapText="1"/>
    </xf>
    <xf numFmtId="0" fontId="18" fillId="3" borderId="0" xfId="13" applyFont="1" applyFill="1" applyAlignment="1">
      <alignment horizontal="center" vertical="top" wrapText="1"/>
    </xf>
    <xf numFmtId="0" fontId="18" fillId="3" borderId="269" xfId="13" applyFont="1" applyFill="1" applyBorder="1" applyAlignment="1">
      <alignment horizontal="center" vertical="top" wrapText="1"/>
    </xf>
    <xf numFmtId="0" fontId="18" fillId="0" borderId="172" xfId="13" applyFont="1" applyBorder="1" applyAlignment="1">
      <alignment horizontal="center" vertical="top" wrapText="1"/>
    </xf>
    <xf numFmtId="0" fontId="18" fillId="0" borderId="0" xfId="13" applyFont="1" applyAlignment="1">
      <alignment horizontal="center" vertical="top" wrapText="1"/>
    </xf>
    <xf numFmtId="0" fontId="18" fillId="0" borderId="269" xfId="13" applyFont="1" applyBorder="1" applyAlignment="1">
      <alignment horizontal="center" vertical="top" wrapText="1"/>
    </xf>
    <xf numFmtId="0" fontId="20" fillId="3" borderId="0" xfId="13" applyFont="1" applyFill="1" applyAlignment="1">
      <alignment horizontal="center" wrapText="1"/>
    </xf>
    <xf numFmtId="0" fontId="15" fillId="3" borderId="306" xfId="13" applyFont="1" applyFill="1" applyBorder="1" applyAlignment="1">
      <alignment horizontal="center" wrapText="1"/>
    </xf>
    <xf numFmtId="0" fontId="15" fillId="3" borderId="247" xfId="13" applyFont="1" applyFill="1" applyBorder="1" applyAlignment="1">
      <alignment horizontal="center" wrapText="1"/>
    </xf>
    <xf numFmtId="0" fontId="15" fillId="3" borderId="268" xfId="13" applyFont="1" applyFill="1" applyBorder="1" applyAlignment="1">
      <alignment horizontal="center" wrapText="1"/>
    </xf>
    <xf numFmtId="0" fontId="15" fillId="3" borderId="269" xfId="13" applyFont="1" applyFill="1" applyBorder="1" applyAlignment="1">
      <alignment horizontal="center" wrapText="1"/>
    </xf>
    <xf numFmtId="0" fontId="18" fillId="3" borderId="44" xfId="13" applyFont="1" applyFill="1" applyBorder="1" applyAlignment="1">
      <alignment horizontal="center" vertical="top" wrapText="1"/>
    </xf>
    <xf numFmtId="0" fontId="18" fillId="3" borderId="154" xfId="13" applyFont="1" applyFill="1" applyBorder="1" applyAlignment="1">
      <alignment horizontal="center" vertical="top" wrapText="1"/>
    </xf>
    <xf numFmtId="0" fontId="18" fillId="3" borderId="254" xfId="13" applyFont="1" applyFill="1" applyBorder="1" applyAlignment="1">
      <alignment horizontal="center" vertical="top" wrapText="1"/>
    </xf>
    <xf numFmtId="0" fontId="18" fillId="3" borderId="255" xfId="13" applyFont="1" applyFill="1" applyBorder="1" applyAlignment="1">
      <alignment horizontal="center" vertical="top" wrapText="1"/>
    </xf>
    <xf numFmtId="0" fontId="15" fillId="3" borderId="172" xfId="13" applyFont="1" applyFill="1" applyBorder="1" applyAlignment="1">
      <alignment horizontal="center"/>
    </xf>
    <xf numFmtId="0" fontId="15" fillId="3" borderId="0" xfId="13" applyFont="1" applyFill="1" applyAlignment="1">
      <alignment horizontal="center"/>
    </xf>
    <xf numFmtId="0" fontId="15" fillId="3" borderId="269" xfId="13" applyFont="1" applyFill="1" applyBorder="1" applyAlignment="1">
      <alignment horizontal="center"/>
    </xf>
    <xf numFmtId="0" fontId="15" fillId="3" borderId="315" xfId="13" applyFont="1" applyFill="1" applyBorder="1" applyAlignment="1">
      <alignment horizontal="center" vertical="center"/>
    </xf>
    <xf numFmtId="0" fontId="15" fillId="3" borderId="316" xfId="13" quotePrefix="1" applyFont="1" applyFill="1" applyBorder="1" applyAlignment="1">
      <alignment horizontal="center" wrapText="1"/>
    </xf>
    <xf numFmtId="0" fontId="15" fillId="3" borderId="322" xfId="13" applyFont="1" applyFill="1" applyBorder="1" applyAlignment="1">
      <alignment horizontal="center" wrapText="1"/>
    </xf>
    <xf numFmtId="3" fontId="11" fillId="28" borderId="317" xfId="13" applyNumberFormat="1" applyFont="1" applyFill="1" applyBorder="1" applyAlignment="1">
      <alignment horizontal="center" vertical="center" wrapText="1"/>
    </xf>
    <xf numFmtId="3" fontId="11" fillId="28" borderId="323" xfId="13" applyNumberFormat="1" applyFont="1" applyFill="1" applyBorder="1" applyAlignment="1">
      <alignment horizontal="center" vertical="center" wrapText="1"/>
    </xf>
    <xf numFmtId="3" fontId="21" fillId="28" borderId="54" xfId="13" applyNumberFormat="1" applyFont="1" applyFill="1" applyBorder="1" applyAlignment="1">
      <alignment horizontal="center" vertical="center" wrapText="1"/>
    </xf>
    <xf numFmtId="3" fontId="21" fillId="28" borderId="45" xfId="13" applyNumberFormat="1" applyFont="1" applyFill="1" applyBorder="1" applyAlignment="1">
      <alignment horizontal="center" vertical="center" wrapText="1"/>
    </xf>
    <xf numFmtId="3" fontId="21" fillId="28" borderId="53" xfId="13" applyNumberFormat="1" applyFont="1" applyFill="1" applyBorder="1" applyAlignment="1">
      <alignment horizontal="center" vertical="center" wrapText="1"/>
    </xf>
    <xf numFmtId="3" fontId="11" fillId="28" borderId="3" xfId="13" applyNumberFormat="1" applyFont="1" applyFill="1" applyBorder="1" applyAlignment="1">
      <alignment horizontal="center" vertical="center" wrapText="1"/>
    </xf>
    <xf numFmtId="0" fontId="15" fillId="3" borderId="341" xfId="13" quotePrefix="1" applyFont="1" applyFill="1" applyBorder="1" applyAlignment="1">
      <alignment horizontal="center" wrapText="1"/>
    </xf>
    <xf numFmtId="0" fontId="15" fillId="3" borderId="16" xfId="13" quotePrefix="1" applyFont="1" applyFill="1" applyBorder="1" applyAlignment="1">
      <alignment horizontal="center" wrapText="1"/>
    </xf>
    <xf numFmtId="0" fontId="15" fillId="3" borderId="55" xfId="13" quotePrefix="1" applyFont="1" applyFill="1" applyBorder="1" applyAlignment="1">
      <alignment horizontal="center" wrapText="1"/>
    </xf>
    <xf numFmtId="0" fontId="15" fillId="3" borderId="156" xfId="13" quotePrefix="1" applyFont="1" applyFill="1" applyBorder="1" applyAlignment="1">
      <alignment horizontal="center" wrapText="1"/>
    </xf>
    <xf numFmtId="3" fontId="11" fillId="28" borderId="357" xfId="13" applyNumberFormat="1" applyFont="1" applyFill="1" applyBorder="1" applyAlignment="1">
      <alignment horizontal="center" vertical="center"/>
    </xf>
    <xf numFmtId="3" fontId="11" fillId="28" borderId="358" xfId="13" applyNumberFormat="1" applyFont="1" applyFill="1" applyBorder="1" applyAlignment="1">
      <alignment horizontal="center" vertical="center"/>
    </xf>
    <xf numFmtId="3" fontId="11" fillId="28" borderId="3" xfId="13" applyNumberFormat="1" applyFont="1" applyFill="1" applyBorder="1" applyAlignment="1">
      <alignment horizontal="center" vertical="center"/>
    </xf>
    <xf numFmtId="3" fontId="11" fillId="28" borderId="357" xfId="13" applyNumberFormat="1" applyFont="1" applyFill="1" applyBorder="1" applyAlignment="1">
      <alignment horizontal="center" vertical="center" wrapText="1"/>
    </xf>
    <xf numFmtId="3" fontId="11" fillId="28" borderId="358" xfId="13" applyNumberFormat="1" applyFont="1" applyFill="1" applyBorder="1" applyAlignment="1">
      <alignment horizontal="center" vertical="center" wrapText="1"/>
    </xf>
    <xf numFmtId="3" fontId="11" fillId="28" borderId="155" xfId="13" applyNumberFormat="1" applyFont="1" applyFill="1" applyBorder="1" applyAlignment="1">
      <alignment horizontal="center" vertical="center" wrapText="1"/>
    </xf>
    <xf numFmtId="3" fontId="11" fillId="28" borderId="54" xfId="13" applyNumberFormat="1" applyFont="1" applyFill="1" applyBorder="1" applyAlignment="1">
      <alignment horizontal="center" vertical="center" wrapText="1"/>
    </xf>
    <xf numFmtId="3" fontId="11" fillId="28" borderId="45" xfId="13" applyNumberFormat="1" applyFont="1" applyFill="1" applyBorder="1" applyAlignment="1">
      <alignment horizontal="center" vertical="center" wrapText="1"/>
    </xf>
    <xf numFmtId="3" fontId="11" fillId="28" borderId="53" xfId="13" applyNumberFormat="1" applyFont="1" applyFill="1" applyBorder="1" applyAlignment="1">
      <alignment horizontal="center" vertical="center" wrapText="1"/>
    </xf>
    <xf numFmtId="3" fontId="11" fillId="28" borderId="64" xfId="13" applyNumberFormat="1" applyFont="1" applyFill="1" applyBorder="1" applyAlignment="1">
      <alignment horizontal="center" vertical="center" wrapText="1"/>
    </xf>
    <xf numFmtId="0" fontId="15" fillId="3" borderId="16" xfId="13" quotePrefix="1" applyFont="1" applyFill="1" applyBorder="1" applyAlignment="1">
      <alignment horizontal="center"/>
    </xf>
    <xf numFmtId="0" fontId="15" fillId="3" borderId="55" xfId="13" quotePrefix="1" applyFont="1" applyFill="1" applyBorder="1" applyAlignment="1">
      <alignment horizontal="center"/>
    </xf>
    <xf numFmtId="0" fontId="15" fillId="3" borderId="43" xfId="13" quotePrefix="1" applyFont="1" applyFill="1" applyBorder="1" applyAlignment="1">
      <alignment horizontal="center"/>
    </xf>
    <xf numFmtId="3" fontId="11" fillId="28" borderId="131" xfId="13" applyNumberFormat="1" applyFont="1" applyFill="1" applyBorder="1" applyAlignment="1">
      <alignment horizontal="center" vertical="center" wrapText="1"/>
    </xf>
    <xf numFmtId="3" fontId="11" fillId="26" borderId="49" xfId="13" applyNumberFormat="1" applyFont="1" applyFill="1" applyBorder="1" applyAlignment="1" applyProtection="1">
      <alignment horizontal="center" vertical="center" wrapText="1"/>
      <protection locked="0"/>
    </xf>
    <xf numFmtId="3" fontId="11" fillId="26" borderId="48" xfId="13" applyNumberFormat="1" applyFont="1" applyFill="1" applyBorder="1" applyAlignment="1" applyProtection="1">
      <alignment horizontal="center" vertical="center" wrapText="1"/>
      <protection locked="0"/>
    </xf>
    <xf numFmtId="3" fontId="11" fillId="28" borderId="131" xfId="13" applyNumberFormat="1" applyFont="1" applyFill="1" applyBorder="1" applyAlignment="1">
      <alignment horizontal="center" vertical="center"/>
    </xf>
    <xf numFmtId="3" fontId="11" fillId="28" borderId="333" xfId="13" applyNumberFormat="1" applyFont="1" applyFill="1" applyBorder="1" applyAlignment="1">
      <alignment horizontal="right" vertical="center"/>
    </xf>
    <xf numFmtId="3" fontId="11" fillId="28" borderId="45" xfId="13" applyNumberFormat="1" applyFont="1" applyFill="1" applyBorder="1" applyAlignment="1">
      <alignment horizontal="center" vertical="center"/>
    </xf>
    <xf numFmtId="3" fontId="11" fillId="28" borderId="53" xfId="13" applyNumberFormat="1" applyFont="1" applyFill="1" applyBorder="1" applyAlignment="1">
      <alignment horizontal="center" vertical="center"/>
    </xf>
    <xf numFmtId="3" fontId="11" fillId="28" borderId="64" xfId="13" applyNumberFormat="1" applyFont="1" applyFill="1" applyBorder="1" applyAlignment="1">
      <alignment horizontal="center" vertical="center"/>
    </xf>
    <xf numFmtId="0" fontId="15" fillId="3" borderId="341" xfId="13" applyFont="1" applyFill="1" applyBorder="1" applyAlignment="1">
      <alignment horizontal="center" wrapText="1"/>
    </xf>
    <xf numFmtId="0" fontId="15" fillId="3" borderId="263" xfId="13" applyFont="1" applyFill="1" applyBorder="1" applyAlignment="1">
      <alignment horizontal="center" wrapText="1"/>
    </xf>
    <xf numFmtId="0" fontId="15" fillId="3" borderId="362" xfId="13" applyFont="1" applyFill="1" applyBorder="1" applyAlignment="1">
      <alignment horizontal="center" wrapText="1"/>
    </xf>
    <xf numFmtId="3" fontId="11" fillId="28" borderId="158" xfId="13" applyNumberFormat="1" applyFont="1" applyFill="1" applyBorder="1" applyAlignment="1">
      <alignment horizontal="right" vertical="center"/>
    </xf>
    <xf numFmtId="3" fontId="161" fillId="28" borderId="280" xfId="13" applyNumberFormat="1" applyFont="1" applyFill="1" applyBorder="1" applyAlignment="1">
      <alignment horizontal="center" vertical="center"/>
    </xf>
    <xf numFmtId="3" fontId="161" fillId="28" borderId="357" xfId="13" applyNumberFormat="1" applyFont="1" applyFill="1" applyBorder="1" applyAlignment="1">
      <alignment horizontal="center" vertical="center"/>
    </xf>
    <xf numFmtId="3" fontId="161" fillId="28" borderId="307" xfId="13" applyNumberFormat="1" applyFont="1" applyFill="1" applyBorder="1" applyAlignment="1">
      <alignment horizontal="center" vertical="center"/>
    </xf>
    <xf numFmtId="3" fontId="21" fillId="0" borderId="188" xfId="13" applyNumberFormat="1" applyFont="1" applyBorder="1" applyAlignment="1">
      <alignment horizontal="center" vertical="center"/>
    </xf>
    <xf numFmtId="3" fontId="21" fillId="0" borderId="189" xfId="13" applyNumberFormat="1" applyFont="1" applyBorder="1" applyAlignment="1">
      <alignment horizontal="center" vertical="center"/>
    </xf>
    <xf numFmtId="3" fontId="21" fillId="0" borderId="190" xfId="13" applyNumberFormat="1" applyFont="1" applyBorder="1" applyAlignment="1">
      <alignment horizontal="center" vertical="center"/>
    </xf>
    <xf numFmtId="3" fontId="21" fillId="0" borderId="7" xfId="13" applyNumberFormat="1" applyFont="1" applyBorder="1" applyAlignment="1">
      <alignment horizontal="center" vertical="center"/>
    </xf>
    <xf numFmtId="3" fontId="21" fillId="0" borderId="15" xfId="13" applyNumberFormat="1" applyFont="1" applyBorder="1" applyAlignment="1">
      <alignment horizontal="center" vertical="center"/>
    </xf>
    <xf numFmtId="3" fontId="21" fillId="0" borderId="13" xfId="13" applyNumberFormat="1" applyFont="1" applyBorder="1" applyAlignment="1">
      <alignment horizontal="center" vertical="center"/>
    </xf>
    <xf numFmtId="0" fontId="15" fillId="3" borderId="156" xfId="13" quotePrefix="1" applyFont="1" applyFill="1" applyBorder="1" applyAlignment="1">
      <alignment horizontal="center"/>
    </xf>
    <xf numFmtId="3" fontId="11" fillId="26" borderId="3" xfId="13" applyNumberFormat="1" applyFont="1" applyFill="1" applyBorder="1" applyAlignment="1" applyProtection="1">
      <alignment horizontal="center" vertical="center" wrapText="1"/>
      <protection locked="0"/>
    </xf>
    <xf numFmtId="3" fontId="11" fillId="26" borderId="0" xfId="13" applyNumberFormat="1" applyFont="1" applyFill="1" applyBorder="1" applyAlignment="1" applyProtection="1">
      <alignment horizontal="center" vertical="center" wrapText="1"/>
      <protection locked="0"/>
    </xf>
    <xf numFmtId="3" fontId="11" fillId="0" borderId="160" xfId="13" applyNumberFormat="1" applyFont="1" applyBorder="1" applyAlignment="1" applyProtection="1">
      <alignment horizontal="center" vertical="center" wrapText="1"/>
      <protection locked="0"/>
    </xf>
    <xf numFmtId="0" fontId="15" fillId="0" borderId="341" xfId="13" applyFont="1" applyBorder="1" applyAlignment="1">
      <alignment horizontal="center"/>
    </xf>
    <xf numFmtId="0" fontId="15" fillId="0" borderId="55" xfId="13" applyFont="1" applyBorder="1" applyAlignment="1">
      <alignment horizontal="center"/>
    </xf>
    <xf numFmtId="0" fontId="15" fillId="0" borderId="156" xfId="13" applyFont="1" applyBorder="1" applyAlignment="1">
      <alignment horizontal="center"/>
    </xf>
    <xf numFmtId="0" fontId="15" fillId="3" borderId="345" xfId="13" applyFont="1" applyFill="1" applyBorder="1" applyAlignment="1">
      <alignment horizontal="center"/>
    </xf>
    <xf numFmtId="0" fontId="15" fillId="3" borderId="2" xfId="13" applyFont="1" applyFill="1" applyBorder="1" applyAlignment="1">
      <alignment horizontal="center"/>
    </xf>
    <xf numFmtId="3" fontId="21" fillId="26" borderId="3" xfId="13" applyNumberFormat="1" applyFont="1" applyFill="1" applyBorder="1" applyAlignment="1" applyProtection="1">
      <alignment horizontal="center" vertical="center" wrapText="1"/>
      <protection locked="0"/>
    </xf>
    <xf numFmtId="3" fontId="21" fillId="26" borderId="0" xfId="13" applyNumberFormat="1" applyFont="1" applyFill="1" applyBorder="1" applyAlignment="1" applyProtection="1">
      <alignment horizontal="center" vertical="center" wrapText="1"/>
      <protection locked="0"/>
    </xf>
    <xf numFmtId="3" fontId="11" fillId="29" borderId="3" xfId="13" applyNumberFormat="1" applyFont="1" applyFill="1" applyBorder="1" applyAlignment="1" applyProtection="1">
      <alignment horizontal="center" vertical="center"/>
      <protection locked="0"/>
    </xf>
    <xf numFmtId="3" fontId="11" fillId="29" borderId="0" xfId="13" applyNumberFormat="1" applyFont="1" applyFill="1" applyBorder="1" applyAlignment="1" applyProtection="1">
      <alignment horizontal="center" vertical="center"/>
      <protection locked="0"/>
    </xf>
    <xf numFmtId="0" fontId="15" fillId="3" borderId="345" xfId="13" quotePrefix="1" applyFont="1" applyFill="1" applyBorder="1" applyAlignment="1">
      <alignment horizontal="center"/>
    </xf>
    <xf numFmtId="3" fontId="21" fillId="28" borderId="45" xfId="13" applyNumberFormat="1" applyFont="1" applyFill="1" applyBorder="1" applyAlignment="1">
      <alignment horizontal="center" vertical="center"/>
    </xf>
    <xf numFmtId="3" fontId="21" fillId="28" borderId="53" xfId="13" applyNumberFormat="1" applyFont="1" applyFill="1" applyBorder="1" applyAlignment="1">
      <alignment horizontal="center" vertical="center"/>
    </xf>
    <xf numFmtId="3" fontId="11" fillId="28" borderId="3" xfId="13" applyNumberFormat="1" applyFont="1" applyFill="1" applyBorder="1" applyAlignment="1">
      <alignment horizontal="center" vertical="top" wrapText="1"/>
    </xf>
    <xf numFmtId="3" fontId="11" fillId="28" borderId="0" xfId="13" applyNumberFormat="1" applyFont="1" applyFill="1" applyBorder="1" applyAlignment="1">
      <alignment horizontal="center" vertical="top" wrapText="1"/>
    </xf>
    <xf numFmtId="0" fontId="15" fillId="3" borderId="328" xfId="13" quotePrefix="1" applyFont="1" applyFill="1" applyBorder="1" applyAlignment="1">
      <alignment horizontal="center"/>
    </xf>
    <xf numFmtId="0" fontId="15" fillId="3" borderId="2" xfId="13" quotePrefix="1" applyFont="1" applyFill="1" applyBorder="1" applyAlignment="1">
      <alignment horizontal="center"/>
    </xf>
    <xf numFmtId="0" fontId="15" fillId="3" borderId="328" xfId="13" quotePrefix="1" applyFont="1" applyFill="1" applyBorder="1" applyAlignment="1">
      <alignment horizontal="center" wrapText="1"/>
    </xf>
    <xf numFmtId="3" fontId="21" fillId="28" borderId="3" xfId="13" applyNumberFormat="1" applyFont="1" applyFill="1" applyBorder="1" applyAlignment="1">
      <alignment horizontal="center" vertical="center" wrapText="1"/>
    </xf>
    <xf numFmtId="3" fontId="21" fillId="28" borderId="0" xfId="13" applyNumberFormat="1" applyFont="1" applyFill="1" applyBorder="1" applyAlignment="1">
      <alignment horizontal="center" vertical="center" wrapText="1"/>
    </xf>
    <xf numFmtId="3" fontId="21" fillId="28" borderId="131" xfId="13" applyNumberFormat="1" applyFont="1" applyFill="1" applyBorder="1" applyAlignment="1">
      <alignment horizontal="center" vertical="center" wrapText="1"/>
    </xf>
    <xf numFmtId="0" fontId="15" fillId="3" borderId="345" xfId="13" applyFont="1" applyFill="1" applyBorder="1" applyAlignment="1">
      <alignment horizontal="center" wrapText="1"/>
    </xf>
    <xf numFmtId="0" fontId="15" fillId="3" borderId="346" xfId="13" applyFont="1" applyFill="1" applyBorder="1" applyAlignment="1">
      <alignment horizontal="center" wrapText="1"/>
    </xf>
    <xf numFmtId="0" fontId="15" fillId="3" borderId="347" xfId="13" applyFont="1" applyFill="1" applyBorder="1" applyAlignment="1">
      <alignment horizontal="center" wrapText="1"/>
    </xf>
    <xf numFmtId="0" fontId="22" fillId="3" borderId="348" xfId="13" applyFont="1" applyFill="1" applyBorder="1" applyAlignment="1">
      <alignment horizontal="center" wrapText="1"/>
    </xf>
    <xf numFmtId="0" fontId="22" fillId="3" borderId="346" xfId="13" applyFont="1" applyFill="1" applyBorder="1" applyAlignment="1">
      <alignment horizontal="center" wrapText="1"/>
    </xf>
    <xf numFmtId="0" fontId="22" fillId="3" borderId="349" xfId="13" applyFont="1" applyFill="1" applyBorder="1" applyAlignment="1">
      <alignment horizontal="center" wrapText="1"/>
    </xf>
    <xf numFmtId="0" fontId="22" fillId="3" borderId="3" xfId="13" applyFont="1" applyFill="1" applyBorder="1" applyAlignment="1">
      <alignment horizontal="center" wrapText="1"/>
    </xf>
    <xf numFmtId="0" fontId="15" fillId="3" borderId="349" xfId="13" applyFont="1" applyFill="1" applyBorder="1" applyAlignment="1">
      <alignment horizontal="center" wrapText="1"/>
    </xf>
    <xf numFmtId="0" fontId="15" fillId="3" borderId="3" xfId="13" applyFont="1" applyFill="1" applyBorder="1" applyAlignment="1">
      <alignment horizontal="center" vertical="top" wrapText="1"/>
    </xf>
    <xf numFmtId="0" fontId="18" fillId="3" borderId="3" xfId="13" applyFont="1" applyFill="1" applyBorder="1" applyAlignment="1">
      <alignment horizontal="center" wrapText="1"/>
    </xf>
    <xf numFmtId="0" fontId="15" fillId="3" borderId="353" xfId="13" quotePrefix="1" applyFont="1" applyFill="1" applyBorder="1" applyAlignment="1">
      <alignment horizontal="center" vertical="center"/>
    </xf>
    <xf numFmtId="0" fontId="15" fillId="3" borderId="353" xfId="13" applyFont="1" applyFill="1" applyBorder="1" applyAlignment="1">
      <alignment horizontal="center" vertical="center"/>
    </xf>
    <xf numFmtId="0" fontId="15" fillId="3" borderId="354" xfId="13" applyFont="1" applyFill="1" applyBorder="1" applyAlignment="1">
      <alignment horizontal="center" vertical="center"/>
    </xf>
    <xf numFmtId="0" fontId="15" fillId="3" borderId="355" xfId="13" quotePrefix="1" applyFont="1" applyFill="1" applyBorder="1" applyAlignment="1">
      <alignment horizontal="center" wrapText="1"/>
    </xf>
    <xf numFmtId="0" fontId="15" fillId="3" borderId="359" xfId="13" applyFont="1" applyFill="1" applyBorder="1" applyAlignment="1">
      <alignment horizontal="center" wrapText="1"/>
    </xf>
    <xf numFmtId="0" fontId="15" fillId="3" borderId="348" xfId="13" applyFont="1" applyFill="1" applyBorder="1" applyAlignment="1">
      <alignment horizontal="center" wrapText="1"/>
    </xf>
    <xf numFmtId="0" fontId="15" fillId="3" borderId="361" xfId="13" applyFont="1" applyFill="1" applyBorder="1" applyAlignment="1">
      <alignment horizontal="center" wrapText="1"/>
    </xf>
    <xf numFmtId="3" fontId="11" fillId="28" borderId="356" xfId="13" applyNumberFormat="1" applyFont="1" applyFill="1" applyBorder="1" applyAlignment="1">
      <alignment horizontal="center" vertical="center" wrapText="1"/>
    </xf>
    <xf numFmtId="3" fontId="11" fillId="28" borderId="360" xfId="13" applyNumberFormat="1" applyFont="1" applyFill="1" applyBorder="1" applyAlignment="1">
      <alignment horizontal="center" vertical="center" wrapText="1"/>
    </xf>
    <xf numFmtId="0" fontId="15" fillId="3" borderId="61" xfId="13" quotePrefix="1" applyFont="1" applyFill="1" applyBorder="1" applyAlignment="1">
      <alignment horizontal="center" vertical="center"/>
    </xf>
    <xf numFmtId="0" fontId="15" fillId="3" borderId="61" xfId="13" applyFont="1" applyFill="1" applyBorder="1" applyAlignment="1">
      <alignment horizontal="center" vertical="center"/>
    </xf>
    <xf numFmtId="0" fontId="15" fillId="3" borderId="352" xfId="13" quotePrefix="1" applyFont="1" applyFill="1" applyBorder="1" applyAlignment="1">
      <alignment horizontal="center" vertical="center"/>
    </xf>
    <xf numFmtId="0" fontId="15" fillId="3" borderId="352" xfId="13" applyFont="1" applyFill="1" applyBorder="1" applyAlignment="1">
      <alignment horizontal="center" vertical="center"/>
    </xf>
    <xf numFmtId="0" fontId="15" fillId="3" borderId="348" xfId="13" quotePrefix="1" applyFont="1" applyFill="1" applyBorder="1" applyAlignment="1">
      <alignment horizontal="center" vertical="center"/>
    </xf>
    <xf numFmtId="0" fontId="15" fillId="3" borderId="346" xfId="13" applyFont="1" applyFill="1" applyBorder="1" applyAlignment="1">
      <alignment horizontal="center" vertical="center"/>
    </xf>
    <xf numFmtId="0" fontId="15" fillId="3" borderId="349" xfId="13" applyFont="1" applyFill="1" applyBorder="1" applyAlignment="1">
      <alignment horizontal="center" vertical="center"/>
    </xf>
    <xf numFmtId="0" fontId="15" fillId="3" borderId="62" xfId="13" quotePrefix="1" applyFont="1" applyFill="1" applyBorder="1" applyAlignment="1">
      <alignment horizontal="center" vertical="center"/>
    </xf>
    <xf numFmtId="0" fontId="22" fillId="22" borderId="191" xfId="13" applyFont="1" applyFill="1" applyBorder="1" applyAlignment="1">
      <alignment horizontal="center" wrapText="1"/>
    </xf>
    <xf numFmtId="0" fontId="22" fillId="22" borderId="16" xfId="13" applyFont="1" applyFill="1" applyBorder="1" applyAlignment="1">
      <alignment horizontal="center" wrapText="1"/>
    </xf>
    <xf numFmtId="0" fontId="22" fillId="22" borderId="17" xfId="13" applyFont="1" applyFill="1" applyBorder="1" applyAlignment="1">
      <alignment horizontal="center" wrapText="1"/>
    </xf>
    <xf numFmtId="0" fontId="18" fillId="3" borderId="3" xfId="13" applyFont="1" applyFill="1" applyBorder="1" applyAlignment="1">
      <alignment horizontal="center" vertical="top" wrapText="1"/>
    </xf>
    <xf numFmtId="0" fontId="18" fillId="0" borderId="3" xfId="13" applyFont="1" applyBorder="1" applyAlignment="1">
      <alignment horizontal="center" vertical="top" wrapText="1"/>
    </xf>
    <xf numFmtId="0" fontId="15" fillId="3" borderId="350" xfId="13" applyFont="1" applyFill="1" applyBorder="1" applyAlignment="1">
      <alignment horizontal="center" vertical="center" wrapText="1"/>
    </xf>
    <xf numFmtId="0" fontId="15" fillId="3" borderId="3" xfId="13" applyFont="1" applyFill="1" applyBorder="1" applyAlignment="1">
      <alignment horizontal="center" vertical="center" wrapText="1"/>
    </xf>
    <xf numFmtId="0" fontId="15" fillId="3" borderId="351" xfId="13" applyFont="1" applyFill="1" applyBorder="1" applyAlignment="1">
      <alignment horizontal="center" vertical="center" wrapText="1"/>
    </xf>
    <xf numFmtId="0" fontId="15" fillId="3" borderId="350" xfId="13" applyFont="1" applyFill="1" applyBorder="1" applyAlignment="1">
      <alignment horizontal="center" wrapText="1"/>
    </xf>
    <xf numFmtId="0" fontId="15" fillId="3" borderId="3" xfId="13" applyFont="1" applyFill="1" applyBorder="1" applyAlignment="1">
      <alignment horizontal="center" wrapText="1"/>
    </xf>
    <xf numFmtId="0" fontId="15" fillId="3" borderId="3" xfId="13" applyFont="1" applyFill="1" applyBorder="1" applyAlignment="1">
      <alignment horizontal="center"/>
    </xf>
    <xf numFmtId="0" fontId="15" fillId="3" borderId="161" xfId="13" quotePrefix="1" applyFont="1" applyFill="1" applyBorder="1" applyAlignment="1">
      <alignment horizontal="center" wrapText="1"/>
    </xf>
    <xf numFmtId="164" fontId="63" fillId="0" borderId="345" xfId="0" applyNumberFormat="1" applyFont="1" applyBorder="1" applyAlignment="1" applyProtection="1">
      <alignment horizontal="justify" vertical="center" wrapText="1"/>
      <protection locked="0"/>
    </xf>
    <xf numFmtId="164" fontId="63" fillId="0" borderId="346" xfId="0" applyNumberFormat="1" applyFont="1" applyBorder="1" applyAlignment="1" applyProtection="1">
      <alignment horizontal="justify" vertical="center" wrapText="1"/>
      <protection locked="0"/>
    </xf>
    <xf numFmtId="164" fontId="63" fillId="0" borderId="363" xfId="0" applyNumberFormat="1" applyFont="1" applyBorder="1" applyAlignment="1" applyProtection="1">
      <alignment horizontal="justify" vertical="center" wrapText="1"/>
      <protection locked="0"/>
    </xf>
    <xf numFmtId="164" fontId="63" fillId="0" borderId="161" xfId="0" applyNumberFormat="1" applyFont="1" applyBorder="1" applyAlignment="1" applyProtection="1">
      <alignment horizontal="justify" vertical="center" wrapText="1"/>
      <protection locked="0"/>
    </xf>
    <xf numFmtId="164" fontId="63" fillId="0" borderId="254" xfId="0" applyNumberFormat="1" applyFont="1" applyBorder="1" applyAlignment="1" applyProtection="1">
      <alignment horizontal="justify" vertical="center" wrapText="1"/>
      <protection locked="0"/>
    </xf>
    <xf numFmtId="164" fontId="63" fillId="0" borderId="272" xfId="0" applyNumberFormat="1" applyFont="1" applyBorder="1" applyAlignment="1" applyProtection="1">
      <alignment horizontal="justify" vertical="center" wrapText="1"/>
      <protection locked="0"/>
    </xf>
    <xf numFmtId="0" fontId="53" fillId="0" borderId="0" xfId="0" quotePrefix="1" applyFont="1" applyAlignment="1">
      <alignment horizontal="center" vertical="center"/>
    </xf>
    <xf numFmtId="0" fontId="54" fillId="0" borderId="0" xfId="0" applyFont="1" applyAlignment="1">
      <alignment horizontal="center" vertical="center"/>
    </xf>
    <xf numFmtId="164" fontId="63" fillId="0" borderId="0" xfId="0" applyNumberFormat="1" applyFont="1" applyAlignment="1" applyProtection="1">
      <alignment horizontal="justify" vertical="center" wrapText="1"/>
      <protection locked="0"/>
    </xf>
    <xf numFmtId="164" fontId="63" fillId="0" borderId="62" xfId="0" applyNumberFormat="1" applyFont="1" applyBorder="1" applyAlignment="1" applyProtection="1">
      <alignment horizontal="justify" vertical="center" wrapText="1"/>
      <protection locked="0"/>
    </xf>
    <xf numFmtId="0" fontId="0" fillId="0" borderId="66" xfId="0" applyBorder="1" applyAlignment="1">
      <alignment horizontal="center" vertical="center" wrapText="1"/>
    </xf>
    <xf numFmtId="0" fontId="0" fillId="0" borderId="132" xfId="0" applyBorder="1" applyAlignment="1">
      <alignment horizontal="center" vertical="center" wrapText="1"/>
    </xf>
    <xf numFmtId="0" fontId="53" fillId="0" borderId="0" xfId="0" applyFont="1" applyAlignment="1">
      <alignment horizontal="center"/>
    </xf>
    <xf numFmtId="0" fontId="54" fillId="0" borderId="0" xfId="0" applyFont="1" applyAlignment="1">
      <alignment horizontal="center"/>
    </xf>
    <xf numFmtId="0" fontId="21" fillId="0" borderId="0" xfId="13" applyFont="1" applyAlignment="1">
      <alignment horizontal="center"/>
    </xf>
    <xf numFmtId="164" fontId="53" fillId="0" borderId="345" xfId="0" applyNumberFormat="1" applyFont="1" applyBorder="1" applyAlignment="1" applyProtection="1">
      <alignment horizontal="center" vertical="center" wrapText="1"/>
      <protection locked="0"/>
    </xf>
    <xf numFmtId="164" fontId="53" fillId="0" borderId="346" xfId="0" applyNumberFormat="1" applyFont="1" applyBorder="1" applyAlignment="1" applyProtection="1">
      <alignment horizontal="center" vertical="center" wrapText="1"/>
      <protection locked="0"/>
    </xf>
    <xf numFmtId="164" fontId="53" fillId="0" borderId="363" xfId="0" applyNumberFormat="1" applyFont="1" applyBorder="1" applyAlignment="1" applyProtection="1">
      <alignment horizontal="center" vertical="center" wrapText="1"/>
      <protection locked="0"/>
    </xf>
    <xf numFmtId="164" fontId="53" fillId="0" borderId="161" xfId="0" applyNumberFormat="1" applyFont="1" applyBorder="1" applyAlignment="1" applyProtection="1">
      <alignment horizontal="center" vertical="center" wrapText="1"/>
      <protection locked="0"/>
    </xf>
    <xf numFmtId="164" fontId="53" fillId="0" borderId="254" xfId="0" applyNumberFormat="1" applyFont="1" applyBorder="1" applyAlignment="1" applyProtection="1">
      <alignment horizontal="center" vertical="center" wrapText="1"/>
      <protection locked="0"/>
    </xf>
    <xf numFmtId="164" fontId="53" fillId="0" borderId="272" xfId="0" applyNumberFormat="1" applyFont="1" applyBorder="1" applyAlignment="1" applyProtection="1">
      <alignment horizontal="center" vertical="center" wrapText="1"/>
      <protection locked="0"/>
    </xf>
    <xf numFmtId="0" fontId="54" fillId="0" borderId="0" xfId="0" applyFont="1" applyAlignment="1">
      <alignment horizontal="left" wrapText="1"/>
    </xf>
    <xf numFmtId="0" fontId="53" fillId="0" borderId="0" xfId="0" applyFont="1" applyAlignment="1">
      <alignment horizontal="left" wrapText="1"/>
    </xf>
    <xf numFmtId="0" fontId="53" fillId="22" borderId="62" xfId="13" quotePrefix="1" applyFont="1" applyFill="1" applyBorder="1" applyAlignment="1">
      <alignment horizontal="center" vertical="center" wrapText="1"/>
    </xf>
    <xf numFmtId="0" fontId="53" fillId="24" borderId="0" xfId="13" quotePrefix="1" applyFont="1" applyFill="1" applyBorder="1" applyAlignment="1">
      <alignment horizontal="center" vertical="center"/>
    </xf>
    <xf numFmtId="0" fontId="53" fillId="24" borderId="0" xfId="13" applyFont="1" applyFill="1" applyBorder="1" applyAlignment="1">
      <alignment horizontal="center" vertical="center"/>
    </xf>
    <xf numFmtId="0" fontId="53" fillId="24" borderId="62" xfId="13" quotePrefix="1" applyFont="1" applyFill="1" applyBorder="1" applyAlignment="1">
      <alignment horizontal="center" vertical="center"/>
    </xf>
    <xf numFmtId="0" fontId="53" fillId="24" borderId="62" xfId="13" applyFont="1" applyFill="1" applyBorder="1" applyAlignment="1">
      <alignment horizontal="center" vertical="center"/>
    </xf>
    <xf numFmtId="164" fontId="63" fillId="0" borderId="0" xfId="0" applyNumberFormat="1" applyFont="1" applyBorder="1" applyAlignment="1" applyProtection="1">
      <alignment horizontal="justify" vertical="center" wrapText="1"/>
      <protection locked="0"/>
    </xf>
    <xf numFmtId="164" fontId="63" fillId="0" borderId="345" xfId="0" applyNumberFormat="1" applyFont="1" applyBorder="1" applyAlignment="1" applyProtection="1">
      <alignment horizontal="center" vertical="center" wrapText="1"/>
      <protection locked="0"/>
    </xf>
    <xf numFmtId="164" fontId="63" fillId="0" borderId="346" xfId="0" applyNumberFormat="1" applyFont="1" applyBorder="1" applyAlignment="1" applyProtection="1">
      <alignment horizontal="center" vertical="center" wrapText="1"/>
      <protection locked="0"/>
    </xf>
    <xf numFmtId="164" fontId="63" fillId="0" borderId="363" xfId="0" applyNumberFormat="1" applyFont="1" applyBorder="1" applyAlignment="1" applyProtection="1">
      <alignment horizontal="center" vertical="center" wrapText="1"/>
      <protection locked="0"/>
    </xf>
    <xf numFmtId="164" fontId="63" fillId="0" borderId="72" xfId="0" applyNumberFormat="1" applyFont="1" applyBorder="1" applyAlignment="1" applyProtection="1">
      <alignment horizontal="center" vertical="center" wrapText="1"/>
      <protection locked="0"/>
    </xf>
    <xf numFmtId="164" fontId="63" fillId="0" borderId="155" xfId="0" applyNumberFormat="1" applyFont="1" applyBorder="1" applyAlignment="1" applyProtection="1">
      <alignment horizontal="center" vertical="center" wrapText="1"/>
      <protection locked="0"/>
    </xf>
    <xf numFmtId="164" fontId="63" fillId="0" borderId="284" xfId="0" applyNumberFormat="1" applyFont="1" applyBorder="1" applyAlignment="1" applyProtection="1">
      <alignment horizontal="center" vertical="center" wrapText="1"/>
      <protection locked="0"/>
    </xf>
    <xf numFmtId="164" fontId="63" fillId="0" borderId="350" xfId="0" applyNumberFormat="1" applyFont="1" applyBorder="1" applyAlignment="1" applyProtection="1">
      <alignment horizontal="center" vertical="center"/>
      <protection locked="0"/>
    </xf>
    <xf numFmtId="164" fontId="63" fillId="0" borderId="268" xfId="0" applyNumberFormat="1" applyFont="1" applyBorder="1" applyAlignment="1" applyProtection="1">
      <alignment horizontal="center" vertical="center"/>
      <protection locked="0"/>
    </xf>
    <xf numFmtId="164" fontId="63" fillId="0" borderId="69" xfId="0" applyNumberFormat="1" applyFont="1" applyBorder="1" applyAlignment="1" applyProtection="1">
      <alignment horizontal="center" vertical="center"/>
      <protection locked="0"/>
    </xf>
    <xf numFmtId="164" fontId="63" fillId="0" borderId="364" xfId="0" applyNumberFormat="1" applyFont="1" applyBorder="1" applyAlignment="1" applyProtection="1">
      <alignment horizontal="center" vertical="center"/>
      <protection locked="0"/>
    </xf>
    <xf numFmtId="164" fontId="13" fillId="0" borderId="350" xfId="13" applyNumberFormat="1" applyFont="1" applyBorder="1" applyAlignment="1">
      <alignment horizontal="center" vertical="center"/>
    </xf>
    <xf numFmtId="0" fontId="13" fillId="0" borderId="247" xfId="13" applyFont="1" applyBorder="1" applyAlignment="1">
      <alignment horizontal="center" vertical="center"/>
    </xf>
    <xf numFmtId="0" fontId="13" fillId="0" borderId="268" xfId="13" applyFont="1" applyBorder="1" applyAlignment="1">
      <alignment horizontal="center" vertical="center"/>
    </xf>
    <xf numFmtId="0" fontId="13" fillId="0" borderId="365" xfId="13" applyFont="1" applyBorder="1" applyAlignment="1">
      <alignment horizontal="center" vertical="center"/>
    </xf>
    <xf numFmtId="0" fontId="13" fillId="0" borderId="111" xfId="13" applyFont="1" applyBorder="1" applyAlignment="1">
      <alignment horizontal="center" vertical="center"/>
    </xf>
    <xf numFmtId="0" fontId="13" fillId="0" borderId="364" xfId="13" applyFont="1" applyBorder="1" applyAlignment="1">
      <alignment horizontal="center" vertical="center"/>
    </xf>
    <xf numFmtId="164" fontId="63" fillId="0" borderId="161" xfId="0" applyNumberFormat="1" applyFont="1" applyBorder="1" applyAlignment="1" applyProtection="1">
      <alignment horizontal="center" vertical="center" wrapText="1"/>
      <protection locked="0"/>
    </xf>
    <xf numFmtId="164" fontId="63" fillId="0" borderId="254" xfId="0" applyNumberFormat="1" applyFont="1" applyBorder="1" applyAlignment="1" applyProtection="1">
      <alignment horizontal="center" vertical="center" wrapText="1"/>
      <protection locked="0"/>
    </xf>
    <xf numFmtId="164" fontId="63" fillId="0" borderId="272" xfId="0" applyNumberFormat="1" applyFont="1" applyBorder="1" applyAlignment="1" applyProtection="1">
      <alignment horizontal="center" vertical="center" wrapText="1"/>
      <protection locked="0"/>
    </xf>
    <xf numFmtId="0" fontId="21" fillId="0" borderId="0" xfId="13" applyFont="1" applyBorder="1" applyAlignment="1">
      <alignment horizontal="center"/>
    </xf>
    <xf numFmtId="164" fontId="53" fillId="21" borderId="0" xfId="13" applyNumberFormat="1" applyFont="1" applyFill="1" applyBorder="1" applyAlignment="1">
      <alignment horizontal="left" vertical="center"/>
    </xf>
    <xf numFmtId="0" fontId="53" fillId="21" borderId="0" xfId="13" quotePrefix="1" applyFont="1" applyFill="1" applyBorder="1" applyAlignment="1">
      <alignment horizontal="left" vertical="center"/>
    </xf>
    <xf numFmtId="164" fontId="63" fillId="0" borderId="350" xfId="0" applyNumberFormat="1" applyFont="1" applyBorder="1" applyAlignment="1" applyProtection="1">
      <alignment horizontal="center" vertical="center" wrapText="1"/>
      <protection locked="0"/>
    </xf>
    <xf numFmtId="164" fontId="63" fillId="0" borderId="247" xfId="0" applyNumberFormat="1" applyFont="1" applyBorder="1" applyAlignment="1" applyProtection="1">
      <alignment horizontal="center" vertical="center" wrapText="1"/>
      <protection locked="0"/>
    </xf>
    <xf numFmtId="164" fontId="63" fillId="0" borderId="268" xfId="0" applyNumberFormat="1" applyFont="1" applyBorder="1" applyAlignment="1" applyProtection="1">
      <alignment horizontal="center" vertical="center" wrapText="1"/>
      <protection locked="0"/>
    </xf>
    <xf numFmtId="164" fontId="63" fillId="0" borderId="69" xfId="0" applyNumberFormat="1" applyFont="1" applyBorder="1" applyAlignment="1" applyProtection="1">
      <alignment horizontal="center" vertical="center" wrapText="1"/>
      <protection locked="0"/>
    </xf>
    <xf numFmtId="164" fontId="63" fillId="0" borderId="115" xfId="0" applyNumberFormat="1" applyFont="1" applyBorder="1" applyAlignment="1" applyProtection="1">
      <alignment horizontal="center" vertical="center" wrapText="1"/>
      <protection locked="0"/>
    </xf>
    <xf numFmtId="0" fontId="53" fillId="21" borderId="62" xfId="13" quotePrefix="1" applyFont="1" applyFill="1" applyBorder="1" applyAlignment="1">
      <alignment horizontal="center" vertical="center"/>
    </xf>
    <xf numFmtId="0" fontId="53" fillId="21" borderId="62" xfId="13" applyFont="1" applyFill="1" applyBorder="1" applyAlignment="1">
      <alignment horizontal="center" vertical="center"/>
    </xf>
    <xf numFmtId="0" fontId="53" fillId="22" borderId="0" xfId="13" applyFont="1" applyFill="1" applyBorder="1" applyAlignment="1">
      <alignment horizontal="center" vertical="center"/>
    </xf>
    <xf numFmtId="164" fontId="53" fillId="22" borderId="0" xfId="1" applyNumberFormat="1" applyFont="1" applyFill="1" applyBorder="1" applyAlignment="1" applyProtection="1">
      <alignment horizontal="center" vertical="center"/>
    </xf>
    <xf numFmtId="0" fontId="63" fillId="29" borderId="0" xfId="0" applyFont="1" applyFill="1" applyAlignment="1">
      <alignment horizontal="left" wrapText="1"/>
    </xf>
    <xf numFmtId="0" fontId="53" fillId="3" borderId="0" xfId="0" applyFont="1" applyFill="1" applyAlignment="1">
      <alignment horizontal="center" wrapText="1"/>
    </xf>
    <xf numFmtId="49" fontId="101" fillId="25" borderId="141" xfId="0" quotePrefix="1" applyNumberFormat="1" applyFont="1" applyFill="1" applyBorder="1" applyAlignment="1">
      <alignment horizontal="right"/>
    </xf>
    <xf numFmtId="3" fontId="53" fillId="3" borderId="370" xfId="0" quotePrefix="1" applyNumberFormat="1" applyFont="1" applyFill="1" applyBorder="1" applyAlignment="1" applyProtection="1">
      <alignment horizontal="right"/>
      <protection locked="0"/>
    </xf>
    <xf numFmtId="0" fontId="53" fillId="3" borderId="0" xfId="0" quotePrefix="1" applyFont="1" applyFill="1" applyBorder="1" applyAlignment="1">
      <alignment horizontal="center" vertical="center"/>
    </xf>
    <xf numFmtId="0" fontId="53" fillId="3" borderId="0" xfId="0" applyFont="1" applyFill="1" applyBorder="1" applyAlignment="1">
      <alignment horizontal="center" vertical="center"/>
    </xf>
    <xf numFmtId="3" fontId="53" fillId="3" borderId="0" xfId="0" quotePrefix="1" applyNumberFormat="1" applyFont="1" applyFill="1" applyBorder="1" applyAlignment="1" applyProtection="1">
      <alignment horizontal="right"/>
      <protection locked="0"/>
    </xf>
    <xf numFmtId="3" fontId="53" fillId="3" borderId="111" xfId="0" quotePrefix="1" applyNumberFormat="1" applyFont="1" applyFill="1" applyBorder="1" applyAlignment="1" applyProtection="1">
      <alignment horizontal="right"/>
      <protection locked="0"/>
    </xf>
    <xf numFmtId="3" fontId="53" fillId="3" borderId="254" xfId="0" quotePrefix="1" applyNumberFormat="1" applyFont="1" applyFill="1" applyBorder="1" applyAlignment="1" applyProtection="1">
      <alignment horizontal="right"/>
      <protection locked="0"/>
    </xf>
    <xf numFmtId="44" fontId="63" fillId="3" borderId="345" xfId="1" applyNumberFormat="1" applyFont="1" applyFill="1" applyBorder="1" applyAlignment="1" applyProtection="1">
      <alignment horizontal="left" vertical="center"/>
    </xf>
    <xf numFmtId="44" fontId="63" fillId="3" borderId="346" xfId="1" applyNumberFormat="1" applyFont="1" applyFill="1" applyBorder="1" applyAlignment="1" applyProtection="1">
      <alignment horizontal="left" vertical="center"/>
    </xf>
    <xf numFmtId="44" fontId="63" fillId="3" borderId="363" xfId="1" applyNumberFormat="1" applyFont="1" applyFill="1" applyBorder="1" applyAlignment="1" applyProtection="1">
      <alignment horizontal="left" vertical="center"/>
    </xf>
    <xf numFmtId="44" fontId="63" fillId="3" borderId="161" xfId="1" applyNumberFormat="1" applyFont="1" applyFill="1" applyBorder="1" applyAlignment="1" applyProtection="1">
      <alignment horizontal="left" vertical="center"/>
    </xf>
    <xf numFmtId="44" fontId="63" fillId="3" borderId="254" xfId="1" applyNumberFormat="1" applyFont="1" applyFill="1" applyBorder="1" applyAlignment="1" applyProtection="1">
      <alignment horizontal="left" vertical="center"/>
    </xf>
    <xf numFmtId="44" fontId="63" fillId="3" borderId="272" xfId="1" applyNumberFormat="1" applyFont="1" applyFill="1" applyBorder="1" applyAlignment="1" applyProtection="1">
      <alignment horizontal="left" vertical="center"/>
    </xf>
    <xf numFmtId="0" fontId="21" fillId="0" borderId="0" xfId="0" applyFont="1" applyAlignment="1">
      <alignment horizontal="center" vertical="center"/>
    </xf>
    <xf numFmtId="3" fontId="53" fillId="3" borderId="0" xfId="0" applyNumberFormat="1" applyFont="1" applyFill="1" applyAlignment="1" applyProtection="1">
      <alignment horizontal="center" vertical="center"/>
      <protection locked="0"/>
    </xf>
    <xf numFmtId="0" fontId="53" fillId="3" borderId="62" xfId="0" quotePrefix="1" applyFont="1" applyFill="1" applyBorder="1" applyAlignment="1">
      <alignment horizontal="center" vertical="center"/>
    </xf>
    <xf numFmtId="0" fontId="53" fillId="3" borderId="62" xfId="0" applyFont="1" applyFill="1" applyBorder="1" applyAlignment="1">
      <alignment horizontal="center" vertical="center"/>
    </xf>
    <xf numFmtId="44" fontId="63" fillId="3" borderId="2" xfId="1" applyNumberFormat="1" applyFont="1" applyFill="1" applyBorder="1" applyAlignment="1" applyProtection="1">
      <alignment horizontal="left" vertical="center"/>
    </xf>
    <xf numFmtId="44" fontId="63" fillId="3" borderId="0" xfId="1" applyNumberFormat="1" applyFont="1" applyFill="1" applyBorder="1" applyAlignment="1" applyProtection="1">
      <alignment horizontal="left" vertical="center"/>
    </xf>
    <xf numFmtId="44" fontId="63" fillId="3" borderId="62" xfId="1" applyNumberFormat="1" applyFont="1" applyFill="1" applyBorder="1" applyAlignment="1" applyProtection="1">
      <alignment horizontal="left" vertical="center"/>
    </xf>
    <xf numFmtId="44" fontId="63" fillId="3" borderId="371" xfId="1" applyNumberFormat="1" applyFont="1" applyFill="1" applyBorder="1" applyAlignment="1" applyProtection="1">
      <alignment horizontal="left" vertical="center"/>
    </xf>
    <xf numFmtId="44" fontId="63" fillId="3" borderId="369" xfId="1" applyNumberFormat="1" applyFont="1" applyFill="1" applyBorder="1" applyAlignment="1" applyProtection="1">
      <alignment horizontal="left" vertical="center"/>
    </xf>
    <xf numFmtId="44" fontId="63" fillId="3" borderId="372" xfId="1" applyNumberFormat="1" applyFont="1" applyFill="1" applyBorder="1" applyAlignment="1" applyProtection="1">
      <alignment horizontal="left" vertical="center"/>
    </xf>
    <xf numFmtId="3" fontId="53" fillId="3" borderId="0" xfId="0" quotePrefix="1" applyNumberFormat="1" applyFont="1" applyFill="1" applyAlignment="1" applyProtection="1">
      <alignment horizontal="right"/>
      <protection locked="0"/>
    </xf>
    <xf numFmtId="0" fontId="53" fillId="3" borderId="269" xfId="0" quotePrefix="1" applyFont="1" applyFill="1" applyBorder="1" applyAlignment="1">
      <alignment horizontal="center" vertical="center"/>
    </xf>
    <xf numFmtId="3" fontId="20" fillId="3" borderId="280" xfId="0" applyNumberFormat="1" applyFont="1" applyFill="1" applyBorder="1" applyAlignment="1" applyProtection="1">
      <alignment horizontal="center" vertical="center" wrapText="1"/>
      <protection locked="0"/>
    </xf>
    <xf numFmtId="3" fontId="20" fillId="3" borderId="268" xfId="0" applyNumberFormat="1" applyFont="1" applyFill="1" applyBorder="1" applyAlignment="1" applyProtection="1">
      <alignment horizontal="center" vertical="center" wrapText="1"/>
      <protection locked="0"/>
    </xf>
    <xf numFmtId="3" fontId="20" fillId="3" borderId="365" xfId="0" applyNumberFormat="1" applyFont="1" applyFill="1" applyBorder="1" applyAlignment="1" applyProtection="1">
      <alignment horizontal="center" vertical="center" wrapText="1"/>
      <protection locked="0"/>
    </xf>
    <xf numFmtId="3" fontId="20" fillId="3" borderId="364" xfId="0" applyNumberFormat="1" applyFont="1" applyFill="1" applyBorder="1" applyAlignment="1" applyProtection="1">
      <alignment horizontal="center" vertical="center" wrapText="1"/>
      <protection locked="0"/>
    </xf>
    <xf numFmtId="44" fontId="63" fillId="3" borderId="350" xfId="1" applyNumberFormat="1" applyFont="1" applyFill="1" applyBorder="1" applyAlignment="1" applyProtection="1">
      <alignment horizontal="center" vertical="center"/>
    </xf>
    <xf numFmtId="44" fontId="63" fillId="3" borderId="247" xfId="1" applyNumberFormat="1" applyFont="1" applyFill="1" applyBorder="1" applyAlignment="1" applyProtection="1">
      <alignment horizontal="center" vertical="center"/>
    </xf>
    <xf numFmtId="44" fontId="63" fillId="3" borderId="268" xfId="1" applyNumberFormat="1" applyFont="1" applyFill="1" applyBorder="1" applyAlignment="1" applyProtection="1">
      <alignment horizontal="center" vertical="center"/>
    </xf>
    <xf numFmtId="44" fontId="63" fillId="3" borderId="365" xfId="1" applyNumberFormat="1" applyFont="1" applyFill="1" applyBorder="1" applyAlignment="1" applyProtection="1">
      <alignment horizontal="center" vertical="center"/>
    </xf>
    <xf numFmtId="44" fontId="63" fillId="3" borderId="111" xfId="1" applyNumberFormat="1" applyFont="1" applyFill="1" applyBorder="1" applyAlignment="1" applyProtection="1">
      <alignment horizontal="center" vertical="center"/>
    </xf>
    <xf numFmtId="44" fontId="63" fillId="3" borderId="364" xfId="1" applyNumberFormat="1" applyFont="1" applyFill="1" applyBorder="1" applyAlignment="1" applyProtection="1">
      <alignment horizontal="center" vertical="center"/>
    </xf>
    <xf numFmtId="3" fontId="20" fillId="3" borderId="350" xfId="0" applyNumberFormat="1" applyFont="1" applyFill="1" applyBorder="1" applyAlignment="1" applyProtection="1">
      <alignment horizontal="center" vertical="center" wrapText="1"/>
      <protection locked="0"/>
    </xf>
    <xf numFmtId="0" fontId="53" fillId="3" borderId="0" xfId="0" quotePrefix="1" applyFont="1" applyFill="1" applyAlignment="1">
      <alignment horizontal="center" vertical="center"/>
    </xf>
    <xf numFmtId="0" fontId="53" fillId="3" borderId="0" xfId="0" applyFont="1" applyFill="1" applyAlignment="1">
      <alignment horizontal="center" vertical="center"/>
    </xf>
    <xf numFmtId="0" fontId="53" fillId="3" borderId="131" xfId="0" quotePrefix="1" applyFont="1" applyFill="1" applyBorder="1" applyAlignment="1">
      <alignment horizontal="center" vertical="center"/>
    </xf>
    <xf numFmtId="0" fontId="53" fillId="3" borderId="131" xfId="0" applyFont="1" applyFill="1" applyBorder="1" applyAlignment="1">
      <alignment horizontal="center" vertical="center"/>
    </xf>
    <xf numFmtId="44" fontId="53" fillId="0" borderId="280" xfId="0" applyNumberFormat="1" applyFont="1" applyBorder="1" applyAlignment="1">
      <alignment vertical="center"/>
    </xf>
    <xf numFmtId="44" fontId="53" fillId="0" borderId="357" xfId="0" applyNumberFormat="1" applyFont="1" applyBorder="1" applyAlignment="1">
      <alignment vertical="center"/>
    </xf>
    <xf numFmtId="44" fontId="53" fillId="0" borderId="358" xfId="0" applyNumberFormat="1" applyFont="1" applyBorder="1" applyAlignment="1">
      <alignment vertical="center"/>
    </xf>
    <xf numFmtId="44" fontId="53" fillId="0" borderId="365" xfId="0" applyNumberFormat="1" applyFont="1" applyBorder="1" applyAlignment="1">
      <alignment vertical="center"/>
    </xf>
    <xf numFmtId="44" fontId="53" fillId="0" borderId="370" xfId="0" applyNumberFormat="1" applyFont="1" applyBorder="1" applyAlignment="1">
      <alignment vertical="center"/>
    </xf>
    <xf numFmtId="44" fontId="53" fillId="0" borderId="373" xfId="0" applyNumberFormat="1" applyFont="1" applyBorder="1" applyAlignment="1">
      <alignment vertical="center"/>
    </xf>
    <xf numFmtId="44" fontId="107" fillId="3" borderId="345" xfId="1" applyNumberFormat="1" applyFont="1" applyFill="1" applyBorder="1" applyAlignment="1" applyProtection="1">
      <alignment horizontal="left" vertical="center"/>
    </xf>
    <xf numFmtId="44" fontId="107" fillId="3" borderId="346" xfId="1" applyNumberFormat="1" applyFont="1" applyFill="1" applyBorder="1" applyAlignment="1" applyProtection="1">
      <alignment horizontal="left" vertical="center"/>
    </xf>
    <xf numFmtId="44" fontId="107" fillId="3" borderId="363" xfId="1" applyNumberFormat="1" applyFont="1" applyFill="1" applyBorder="1" applyAlignment="1" applyProtection="1">
      <alignment horizontal="left" vertical="center"/>
    </xf>
    <xf numFmtId="44" fontId="107" fillId="3" borderId="371" xfId="1" applyNumberFormat="1" applyFont="1" applyFill="1" applyBorder="1" applyAlignment="1" applyProtection="1">
      <alignment horizontal="left" vertical="center"/>
    </xf>
    <xf numFmtId="44" fontId="107" fillId="3" borderId="369" xfId="1" applyNumberFormat="1" applyFont="1" applyFill="1" applyBorder="1" applyAlignment="1" applyProtection="1">
      <alignment horizontal="left" vertical="center"/>
    </xf>
    <xf numFmtId="44" fontId="107" fillId="3" borderId="372" xfId="1" applyNumberFormat="1" applyFont="1" applyFill="1" applyBorder="1" applyAlignment="1" applyProtection="1">
      <alignment horizontal="left" vertical="center"/>
    </xf>
    <xf numFmtId="0" fontId="54" fillId="3" borderId="370" xfId="0" applyFont="1" applyFill="1" applyBorder="1" applyAlignment="1">
      <alignment horizontal="left" vertical="top" wrapText="1"/>
    </xf>
    <xf numFmtId="3" fontId="53" fillId="3" borderId="369" xfId="0" quotePrefix="1" applyNumberFormat="1" applyFont="1" applyFill="1" applyBorder="1" applyAlignment="1" applyProtection="1">
      <alignment horizontal="right"/>
      <protection locked="0"/>
    </xf>
    <xf numFmtId="2" fontId="53" fillId="3" borderId="0" xfId="0" applyNumberFormat="1" applyFont="1" applyFill="1" applyAlignment="1">
      <alignment horizontal="center"/>
    </xf>
    <xf numFmtId="0" fontId="120" fillId="3" borderId="57" xfId="0" applyFont="1" applyFill="1" applyBorder="1" applyAlignment="1">
      <alignment horizontal="center"/>
    </xf>
    <xf numFmtId="0" fontId="121" fillId="3" borderId="0" xfId="0" applyFont="1" applyFill="1" applyBorder="1" applyAlignment="1">
      <alignment horizontal="center" vertical="top"/>
    </xf>
    <xf numFmtId="44" fontId="53" fillId="0" borderId="280" xfId="0" applyNumberFormat="1" applyFont="1" applyBorder="1" applyAlignment="1">
      <alignment horizontal="center" vertical="center"/>
    </xf>
    <xf numFmtId="44" fontId="53" fillId="0" borderId="357" xfId="0" applyNumberFormat="1" applyFont="1" applyBorder="1" applyAlignment="1">
      <alignment horizontal="center" vertical="center"/>
    </xf>
    <xf numFmtId="44" fontId="53" fillId="0" borderId="358" xfId="0" applyNumberFormat="1" applyFont="1" applyBorder="1" applyAlignment="1">
      <alignment horizontal="center" vertical="center"/>
    </xf>
    <xf numFmtId="44" fontId="53" fillId="0" borderId="365" xfId="0" applyNumberFormat="1" applyFont="1" applyBorder="1" applyAlignment="1">
      <alignment horizontal="center" vertical="center"/>
    </xf>
    <xf numFmtId="44" fontId="53" fillId="0" borderId="370" xfId="0" applyNumberFormat="1" applyFont="1" applyBorder="1" applyAlignment="1">
      <alignment horizontal="center" vertical="center"/>
    </xf>
    <xf numFmtId="44" fontId="53" fillId="0" borderId="373" xfId="0" applyNumberFormat="1" applyFont="1" applyBorder="1" applyAlignment="1">
      <alignment horizontal="center" vertical="center"/>
    </xf>
    <xf numFmtId="3" fontId="53" fillId="3" borderId="370" xfId="0" quotePrefix="1" applyNumberFormat="1" applyFont="1" applyFill="1" applyBorder="1" applyAlignment="1" applyProtection="1">
      <alignment horizontal="right" wrapText="1"/>
      <protection locked="0"/>
    </xf>
    <xf numFmtId="0" fontId="121" fillId="3" borderId="57" xfId="0" applyFont="1" applyFill="1" applyBorder="1" applyAlignment="1">
      <alignment horizontal="center" vertical="top"/>
    </xf>
    <xf numFmtId="44" fontId="63" fillId="3" borderId="280" xfId="1" applyNumberFormat="1" applyFont="1" applyFill="1" applyBorder="1" applyAlignment="1" applyProtection="1">
      <alignment horizontal="left" vertical="center"/>
    </xf>
    <xf numFmtId="44" fontId="63" fillId="3" borderId="357" xfId="1" applyNumberFormat="1" applyFont="1" applyFill="1" applyBorder="1" applyAlignment="1" applyProtection="1">
      <alignment horizontal="left" vertical="center"/>
    </xf>
    <xf numFmtId="44" fontId="63" fillId="3" borderId="358" xfId="1" applyNumberFormat="1" applyFont="1" applyFill="1" applyBorder="1" applyAlignment="1" applyProtection="1">
      <alignment horizontal="left" vertical="center"/>
    </xf>
    <xf numFmtId="44" fontId="63" fillId="3" borderId="365" xfId="1" applyNumberFormat="1" applyFont="1" applyFill="1" applyBorder="1" applyAlignment="1" applyProtection="1">
      <alignment horizontal="left" vertical="center"/>
    </xf>
    <xf numFmtId="44" fontId="63" fillId="3" borderId="370" xfId="1" applyNumberFormat="1" applyFont="1" applyFill="1" applyBorder="1" applyAlignment="1" applyProtection="1">
      <alignment horizontal="left" vertical="center"/>
    </xf>
    <xf numFmtId="44" fontId="63" fillId="3" borderId="373" xfId="1" applyNumberFormat="1" applyFont="1" applyFill="1" applyBorder="1" applyAlignment="1" applyProtection="1">
      <alignment horizontal="left" vertical="center"/>
    </xf>
    <xf numFmtId="0" fontId="53" fillId="3" borderId="0" xfId="0" quotePrefix="1" applyFont="1" applyFill="1" applyAlignment="1">
      <alignment horizontal="right"/>
    </xf>
    <xf numFmtId="0" fontId="53" fillId="3" borderId="0" xfId="0" applyFont="1" applyFill="1" applyAlignment="1">
      <alignment horizontal="right"/>
    </xf>
    <xf numFmtId="0" fontId="53" fillId="3" borderId="0" xfId="0" quotePrefix="1" applyFont="1" applyFill="1" applyBorder="1" applyAlignment="1">
      <alignment horizontal="right"/>
    </xf>
    <xf numFmtId="0" fontId="53" fillId="3" borderId="111" xfId="0" applyFont="1" applyFill="1" applyBorder="1" applyAlignment="1">
      <alignment horizontal="right"/>
    </xf>
    <xf numFmtId="3" fontId="20" fillId="3" borderId="366" xfId="0" applyNumberFormat="1" applyFont="1" applyFill="1" applyBorder="1" applyAlignment="1" applyProtection="1">
      <alignment horizontal="center" vertical="center" wrapText="1"/>
      <protection locked="0"/>
    </xf>
    <xf numFmtId="3" fontId="20" fillId="3" borderId="367" xfId="0" applyNumberFormat="1" applyFont="1" applyFill="1" applyBorder="1" applyAlignment="1" applyProtection="1">
      <alignment horizontal="center" vertical="center" wrapText="1"/>
      <protection locked="0"/>
    </xf>
    <xf numFmtId="0" fontId="53" fillId="3" borderId="0" xfId="0" applyFont="1" applyFill="1" applyAlignment="1">
      <alignment horizontal="center"/>
    </xf>
    <xf numFmtId="0" fontId="53" fillId="3" borderId="0" xfId="0" applyFont="1" applyFill="1" applyAlignment="1">
      <alignment horizontal="center" vertical="center" wrapText="1"/>
    </xf>
    <xf numFmtId="44" fontId="63" fillId="3" borderId="280" xfId="1" applyNumberFormat="1" applyFont="1" applyFill="1" applyBorder="1" applyAlignment="1" applyProtection="1">
      <alignment horizontal="center" vertical="center"/>
    </xf>
    <xf numFmtId="3" fontId="53" fillId="3" borderId="369" xfId="0" applyNumberFormat="1" applyFont="1" applyFill="1" applyBorder="1" applyAlignment="1" applyProtection="1">
      <alignment horizontal="center" vertical="center"/>
      <protection locked="0"/>
    </xf>
    <xf numFmtId="0" fontId="53" fillId="3" borderId="369" xfId="0" quotePrefix="1" applyFont="1" applyFill="1" applyBorder="1" applyAlignment="1">
      <alignment horizontal="right"/>
    </xf>
    <xf numFmtId="44" fontId="63" fillId="3" borderId="377" xfId="0" applyNumberFormat="1" applyFont="1" applyFill="1" applyBorder="1" applyAlignment="1" applyProtection="1">
      <alignment vertical="center" wrapText="1"/>
      <protection locked="0"/>
    </xf>
    <xf numFmtId="44" fontId="63" fillId="3" borderId="346" xfId="0" applyNumberFormat="1" applyFont="1" applyFill="1" applyBorder="1" applyAlignment="1" applyProtection="1">
      <alignment vertical="center" wrapText="1"/>
      <protection locked="0"/>
    </xf>
    <xf numFmtId="44" fontId="63" fillId="3" borderId="363" xfId="0" applyNumberFormat="1" applyFont="1" applyFill="1" applyBorder="1" applyAlignment="1" applyProtection="1">
      <alignment vertical="center" wrapText="1"/>
      <protection locked="0"/>
    </xf>
    <xf numFmtId="44" fontId="63" fillId="3" borderId="378" xfId="0" applyNumberFormat="1" applyFont="1" applyFill="1" applyBorder="1" applyAlignment="1" applyProtection="1">
      <alignment vertical="center" wrapText="1"/>
      <protection locked="0"/>
    </xf>
    <xf numFmtId="44" fontId="63" fillId="3" borderId="369" xfId="0" applyNumberFormat="1" applyFont="1" applyFill="1" applyBorder="1" applyAlignment="1" applyProtection="1">
      <alignment vertical="center" wrapText="1"/>
      <protection locked="0"/>
    </xf>
    <xf numFmtId="44" fontId="63" fillId="3" borderId="372" xfId="0" applyNumberFormat="1" applyFont="1" applyFill="1" applyBorder="1" applyAlignment="1" applyProtection="1">
      <alignment vertical="center" wrapText="1"/>
      <protection locked="0"/>
    </xf>
    <xf numFmtId="0" fontId="53" fillId="3" borderId="370" xfId="0" applyFont="1" applyFill="1" applyBorder="1" applyAlignment="1">
      <alignment horizontal="center"/>
    </xf>
    <xf numFmtId="0" fontId="53" fillId="3" borderId="369" xfId="0" quotePrefix="1" applyFont="1" applyFill="1" applyBorder="1" applyAlignment="1">
      <alignment horizontal="right" vertical="center"/>
    </xf>
    <xf numFmtId="0" fontId="53" fillId="3" borderId="131" xfId="0" quotePrefix="1" applyFont="1" applyFill="1" applyBorder="1" applyAlignment="1">
      <alignment horizontal="center" vertical="center" wrapText="1"/>
    </xf>
    <xf numFmtId="0" fontId="0" fillId="0" borderId="131" xfId="0" applyBorder="1" applyAlignment="1">
      <alignment horizontal="center" vertical="center" wrapText="1"/>
    </xf>
    <xf numFmtId="44" fontId="63" fillId="3" borderId="82" xfId="0" applyNumberFormat="1" applyFont="1" applyFill="1" applyBorder="1" applyAlignment="1" applyProtection="1">
      <alignment vertical="center" wrapText="1"/>
      <protection locked="0"/>
    </xf>
    <xf numFmtId="44" fontId="63" fillId="3" borderId="83" xfId="0" applyNumberFormat="1" applyFont="1" applyFill="1" applyBorder="1" applyAlignment="1" applyProtection="1">
      <alignment vertical="center" wrapText="1"/>
      <protection locked="0"/>
    </xf>
    <xf numFmtId="44" fontId="63" fillId="3" borderId="84" xfId="0" applyNumberFormat="1" applyFont="1" applyFill="1" applyBorder="1" applyAlignment="1" applyProtection="1">
      <alignment vertical="center" wrapText="1"/>
      <protection locked="0"/>
    </xf>
    <xf numFmtId="44" fontId="63" fillId="3" borderId="85" xfId="0" applyNumberFormat="1" applyFont="1" applyFill="1" applyBorder="1" applyAlignment="1" applyProtection="1">
      <alignment vertical="center" wrapText="1"/>
      <protection locked="0"/>
    </xf>
    <xf numFmtId="44" fontId="63" fillId="3" borderId="86" xfId="0" applyNumberFormat="1" applyFont="1" applyFill="1" applyBorder="1" applyAlignment="1" applyProtection="1">
      <alignment vertical="center" wrapText="1"/>
      <protection locked="0"/>
    </xf>
    <xf numFmtId="44" fontId="63" fillId="3" borderId="87" xfId="0" applyNumberFormat="1" applyFont="1" applyFill="1" applyBorder="1" applyAlignment="1" applyProtection="1">
      <alignment vertical="center" wrapText="1"/>
      <protection locked="0"/>
    </xf>
    <xf numFmtId="0" fontId="21" fillId="3" borderId="0" xfId="0" applyFont="1" applyFill="1" applyAlignment="1">
      <alignment horizontal="center"/>
    </xf>
    <xf numFmtId="0" fontId="53" fillId="29" borderId="264" xfId="0" applyFont="1" applyFill="1" applyBorder="1" applyAlignment="1">
      <alignment horizontal="center"/>
    </xf>
    <xf numFmtId="3" fontId="63" fillId="3" borderId="346" xfId="0" applyNumberFormat="1" applyFont="1" applyFill="1" applyBorder="1" applyAlignment="1" applyProtection="1">
      <alignment horizontal="right" vertical="center"/>
      <protection locked="0"/>
    </xf>
    <xf numFmtId="3" fontId="63" fillId="3" borderId="0" xfId="0" applyNumberFormat="1" applyFont="1" applyFill="1" applyAlignment="1" applyProtection="1">
      <alignment horizontal="right" vertical="center"/>
      <protection locked="0"/>
    </xf>
    <xf numFmtId="164" fontId="20" fillId="3" borderId="280" xfId="0" applyNumberFormat="1" applyFont="1" applyFill="1" applyBorder="1" applyAlignment="1" applyProtection="1">
      <alignment horizontal="center" vertical="center" wrapText="1"/>
      <protection locked="0"/>
    </xf>
    <xf numFmtId="164" fontId="20" fillId="3" borderId="357" xfId="0" applyNumberFormat="1" applyFont="1" applyFill="1" applyBorder="1" applyAlignment="1" applyProtection="1">
      <alignment horizontal="center" vertical="center" wrapText="1"/>
      <protection locked="0"/>
    </xf>
    <xf numFmtId="164" fontId="20" fillId="3" borderId="358" xfId="0" applyNumberFormat="1" applyFont="1" applyFill="1" applyBorder="1" applyAlignment="1" applyProtection="1">
      <alignment horizontal="center" vertical="center" wrapText="1"/>
      <protection locked="0"/>
    </xf>
    <xf numFmtId="164" fontId="20" fillId="3" borderId="365" xfId="0" applyNumberFormat="1" applyFont="1" applyFill="1" applyBorder="1" applyAlignment="1" applyProtection="1">
      <alignment horizontal="center" vertical="center" wrapText="1"/>
      <protection locked="0"/>
    </xf>
    <xf numFmtId="164" fontId="20" fillId="3" borderId="370" xfId="0" applyNumberFormat="1" applyFont="1" applyFill="1" applyBorder="1" applyAlignment="1" applyProtection="1">
      <alignment horizontal="center" vertical="center" wrapText="1"/>
      <protection locked="0"/>
    </xf>
    <xf numFmtId="164" fontId="20" fillId="3" borderId="373" xfId="0" applyNumberFormat="1" applyFont="1" applyFill="1" applyBorder="1" applyAlignment="1" applyProtection="1">
      <alignment horizontal="center" vertical="center" wrapText="1"/>
      <protection locked="0"/>
    </xf>
    <xf numFmtId="165" fontId="53" fillId="3" borderId="55" xfId="0" applyNumberFormat="1" applyFont="1" applyFill="1" applyBorder="1" applyAlignment="1">
      <alignment horizontal="center"/>
    </xf>
    <xf numFmtId="0" fontId="53" fillId="3" borderId="4" xfId="0" applyFont="1" applyFill="1" applyBorder="1" applyAlignment="1">
      <alignment horizontal="center"/>
    </xf>
    <xf numFmtId="44" fontId="53" fillId="3" borderId="67" xfId="0" applyNumberFormat="1" applyFont="1" applyFill="1" applyBorder="1" applyAlignment="1">
      <alignment vertical="center"/>
    </xf>
    <xf numFmtId="44" fontId="53" fillId="3" borderId="66" xfId="0" applyNumberFormat="1" applyFont="1" applyFill="1" applyBorder="1" applyAlignment="1">
      <alignment vertical="center"/>
    </xf>
    <xf numFmtId="44" fontId="53" fillId="3" borderId="132" xfId="0" applyNumberFormat="1" applyFont="1" applyFill="1" applyBorder="1" applyAlignment="1">
      <alignment vertical="center"/>
    </xf>
    <xf numFmtId="44" fontId="53" fillId="3" borderId="263" xfId="0" applyNumberFormat="1" applyFont="1" applyFill="1" applyBorder="1" applyAlignment="1">
      <alignment vertical="center"/>
    </xf>
    <xf numFmtId="44" fontId="53" fillId="3" borderId="264" xfId="0" applyNumberFormat="1" applyFont="1" applyFill="1" applyBorder="1" applyAlignment="1">
      <alignment vertical="center"/>
    </xf>
    <xf numFmtId="44" fontId="53" fillId="3" borderId="265" xfId="0" applyNumberFormat="1" applyFont="1" applyFill="1" applyBorder="1" applyAlignment="1">
      <alignment vertical="center"/>
    </xf>
    <xf numFmtId="164" fontId="63" fillId="3" borderId="0" xfId="0" applyNumberFormat="1" applyFont="1" applyFill="1" applyAlignment="1" applyProtection="1">
      <alignment vertical="center" wrapText="1"/>
      <protection locked="0"/>
    </xf>
    <xf numFmtId="44" fontId="63" fillId="3" borderId="0" xfId="0" applyNumberFormat="1" applyFont="1" applyFill="1" applyAlignment="1" applyProtection="1">
      <alignment vertical="center" wrapText="1"/>
      <protection locked="0"/>
    </xf>
    <xf numFmtId="44" fontId="63" fillId="3" borderId="62" xfId="0" applyNumberFormat="1" applyFont="1" applyFill="1" applyBorder="1" applyAlignment="1" applyProtection="1">
      <alignment vertical="center" wrapText="1"/>
      <protection locked="0"/>
    </xf>
    <xf numFmtId="0" fontId="53" fillId="3" borderId="264" xfId="0" quotePrefix="1" applyFont="1" applyFill="1" applyBorder="1" applyAlignment="1">
      <alignment horizontal="right"/>
    </xf>
    <xf numFmtId="44" fontId="63" fillId="3" borderId="280" xfId="0" applyNumberFormat="1" applyFont="1" applyFill="1" applyBorder="1" applyAlignment="1" applyProtection="1">
      <alignment vertical="center" wrapText="1"/>
      <protection locked="0"/>
    </xf>
    <xf numFmtId="44" fontId="63" fillId="3" borderId="357" xfId="0" applyNumberFormat="1" applyFont="1" applyFill="1" applyBorder="1" applyAlignment="1" applyProtection="1">
      <alignment vertical="center" wrapText="1"/>
      <protection locked="0"/>
    </xf>
    <xf numFmtId="44" fontId="63" fillId="3" borderId="358" xfId="0" applyNumberFormat="1" applyFont="1" applyFill="1" applyBorder="1" applyAlignment="1" applyProtection="1">
      <alignment vertical="center" wrapText="1"/>
      <protection locked="0"/>
    </xf>
    <xf numFmtId="44" fontId="63" fillId="3" borderId="365" xfId="0" applyNumberFormat="1" applyFont="1" applyFill="1" applyBorder="1" applyAlignment="1" applyProtection="1">
      <alignment vertical="center" wrapText="1"/>
      <protection locked="0"/>
    </xf>
    <xf numFmtId="44" fontId="63" fillId="3" borderId="370" xfId="0" applyNumberFormat="1" applyFont="1" applyFill="1" applyBorder="1" applyAlignment="1" applyProtection="1">
      <alignment vertical="center" wrapText="1"/>
      <protection locked="0"/>
    </xf>
    <xf numFmtId="44" fontId="63" fillId="3" borderId="373" xfId="0" applyNumberFormat="1" applyFont="1" applyFill="1" applyBorder="1" applyAlignment="1" applyProtection="1">
      <alignment vertical="center" wrapText="1"/>
      <protection locked="0"/>
    </xf>
    <xf numFmtId="0" fontId="53" fillId="3" borderId="370" xfId="0" quotePrefix="1" applyFont="1" applyFill="1" applyBorder="1" applyAlignment="1">
      <alignment horizontal="right"/>
    </xf>
    <xf numFmtId="0" fontId="53" fillId="3" borderId="357" xfId="0" quotePrefix="1" applyFont="1" applyFill="1" applyBorder="1" applyAlignment="1">
      <alignment horizontal="right"/>
    </xf>
    <xf numFmtId="44" fontId="63" fillId="3" borderId="322" xfId="0" applyNumberFormat="1" applyFont="1" applyFill="1" applyBorder="1" applyAlignment="1" applyProtection="1">
      <alignment vertical="center" wrapText="1"/>
      <protection locked="0"/>
    </xf>
    <xf numFmtId="44" fontId="63" fillId="3" borderId="379" xfId="0" applyNumberFormat="1" applyFont="1" applyFill="1" applyBorder="1" applyAlignment="1" applyProtection="1">
      <alignment vertical="center" wrapText="1"/>
      <protection locked="0"/>
    </xf>
    <xf numFmtId="168" fontId="53" fillId="3" borderId="0" xfId="0" applyNumberFormat="1" applyFont="1" applyFill="1" applyAlignment="1">
      <alignment horizontal="justify" vertical="center" wrapText="1"/>
    </xf>
    <xf numFmtId="168" fontId="63" fillId="3" borderId="0" xfId="0" applyNumberFormat="1" applyFont="1" applyFill="1" applyAlignment="1">
      <alignment horizontal="justify" vertical="center" wrapText="1"/>
    </xf>
    <xf numFmtId="44" fontId="63" fillId="3" borderId="345" xfId="0" applyNumberFormat="1" applyFont="1" applyFill="1" applyBorder="1" applyAlignment="1" applyProtection="1">
      <alignment vertical="center" wrapText="1"/>
      <protection locked="0"/>
    </xf>
    <xf numFmtId="44" fontId="63" fillId="3" borderId="371" xfId="0" applyNumberFormat="1" applyFont="1" applyFill="1" applyBorder="1" applyAlignment="1" applyProtection="1">
      <alignment vertical="center" wrapText="1"/>
      <protection locked="0"/>
    </xf>
    <xf numFmtId="0" fontId="121" fillId="3" borderId="56" xfId="0" applyFont="1" applyFill="1" applyBorder="1" applyAlignment="1" applyProtection="1">
      <alignment horizontal="center"/>
      <protection locked="0"/>
    </xf>
    <xf numFmtId="0" fontId="54" fillId="3" borderId="57" xfId="0" applyFont="1" applyFill="1" applyBorder="1" applyAlignment="1">
      <alignment horizontal="center"/>
    </xf>
    <xf numFmtId="0" fontId="121" fillId="3" borderId="57" xfId="0" applyFont="1" applyFill="1" applyBorder="1" applyAlignment="1" applyProtection="1">
      <alignment horizontal="center"/>
      <protection locked="0"/>
    </xf>
    <xf numFmtId="44" fontId="63" fillId="3" borderId="377" xfId="0" applyNumberFormat="1" applyFont="1" applyFill="1" applyBorder="1" applyAlignment="1" applyProtection="1">
      <alignment horizontal="center" vertical="center" wrapText="1"/>
      <protection locked="0"/>
    </xf>
    <xf numFmtId="44" fontId="63" fillId="3" borderId="346" xfId="0" applyNumberFormat="1" applyFont="1" applyFill="1" applyBorder="1" applyAlignment="1" applyProtection="1">
      <alignment horizontal="center" vertical="center" wrapText="1"/>
      <protection locked="0"/>
    </xf>
    <xf numFmtId="44" fontId="63" fillId="3" borderId="363" xfId="0" applyNumberFormat="1" applyFont="1" applyFill="1" applyBorder="1" applyAlignment="1" applyProtection="1">
      <alignment horizontal="center" vertical="center" wrapText="1"/>
      <protection locked="0"/>
    </xf>
    <xf numFmtId="44" fontId="63" fillId="3" borderId="378" xfId="0" applyNumberFormat="1" applyFont="1" applyFill="1" applyBorder="1" applyAlignment="1" applyProtection="1">
      <alignment horizontal="center" vertical="center" wrapText="1"/>
      <protection locked="0"/>
    </xf>
    <xf numFmtId="44" fontId="63" fillId="3" borderId="369" xfId="0" applyNumberFormat="1" applyFont="1" applyFill="1" applyBorder="1" applyAlignment="1" applyProtection="1">
      <alignment horizontal="center" vertical="center" wrapText="1"/>
      <protection locked="0"/>
    </xf>
    <xf numFmtId="44" fontId="63" fillId="3" borderId="372" xfId="0" applyNumberFormat="1" applyFont="1" applyFill="1" applyBorder="1" applyAlignment="1" applyProtection="1">
      <alignment horizontal="center" vertical="center" wrapText="1"/>
      <protection locked="0"/>
    </xf>
    <xf numFmtId="0" fontId="121" fillId="3" borderId="57" xfId="0" applyFont="1" applyFill="1" applyBorder="1" applyAlignment="1">
      <alignment horizontal="center"/>
    </xf>
    <xf numFmtId="0" fontId="21" fillId="22" borderId="0" xfId="0" applyFont="1" applyFill="1" applyAlignment="1">
      <alignment horizontal="center"/>
    </xf>
    <xf numFmtId="44" fontId="63" fillId="3" borderId="380" xfId="0" applyNumberFormat="1" applyFont="1" applyFill="1" applyBorder="1" applyAlignment="1" applyProtection="1">
      <alignment vertical="center" wrapText="1"/>
      <protection locked="0"/>
    </xf>
    <xf numFmtId="3" fontId="20" fillId="3" borderId="358" xfId="0" applyNumberFormat="1" applyFont="1" applyFill="1" applyBorder="1" applyAlignment="1" applyProtection="1">
      <alignment horizontal="center" vertical="center" wrapText="1"/>
      <protection locked="0"/>
    </xf>
    <xf numFmtId="3" fontId="20" fillId="3" borderId="373" xfId="0" applyNumberFormat="1" applyFont="1" applyFill="1" applyBorder="1" applyAlignment="1" applyProtection="1">
      <alignment horizontal="center" vertical="center" wrapText="1"/>
      <protection locked="0"/>
    </xf>
    <xf numFmtId="0" fontId="53" fillId="0" borderId="3" xfId="0" applyFont="1" applyBorder="1" applyAlignment="1">
      <alignment horizontal="center" vertical="center"/>
    </xf>
    <xf numFmtId="0" fontId="53" fillId="0" borderId="280" xfId="0" applyFont="1" applyBorder="1" applyAlignment="1">
      <alignment horizontal="left" vertical="center" indent="1"/>
    </xf>
    <xf numFmtId="0" fontId="53" fillId="0" borderId="357" xfId="0" applyFont="1" applyBorder="1" applyAlignment="1">
      <alignment horizontal="left" vertical="center" indent="1"/>
    </xf>
    <xf numFmtId="0" fontId="53" fillId="0" borderId="358" xfId="0" applyFont="1" applyBorder="1" applyAlignment="1">
      <alignment horizontal="left" vertical="center" indent="1"/>
    </xf>
    <xf numFmtId="0" fontId="53" fillId="0" borderId="3" xfId="0" applyFont="1" applyBorder="1" applyAlignment="1">
      <alignment horizontal="left" vertical="center" indent="1"/>
    </xf>
    <xf numFmtId="0" fontId="53" fillId="0" borderId="0" xfId="0" applyFont="1" applyBorder="1" applyAlignment="1">
      <alignment horizontal="left" vertical="center" indent="1"/>
    </xf>
    <xf numFmtId="0" fontId="53" fillId="0" borderId="131" xfId="0" applyFont="1" applyBorder="1" applyAlignment="1">
      <alignment horizontal="left" vertical="center" indent="1"/>
    </xf>
    <xf numFmtId="0" fontId="53" fillId="0" borderId="365" xfId="0" applyFont="1" applyBorder="1" applyAlignment="1">
      <alignment horizontal="left" vertical="center" indent="1"/>
    </xf>
    <xf numFmtId="0" fontId="53" fillId="0" borderId="370" xfId="0" applyFont="1" applyBorder="1" applyAlignment="1">
      <alignment horizontal="left" vertical="center" indent="1"/>
    </xf>
    <xf numFmtId="0" fontId="53" fillId="0" borderId="373" xfId="0" applyFont="1" applyBorder="1" applyAlignment="1">
      <alignment horizontal="left" vertical="center" indent="1"/>
    </xf>
    <xf numFmtId="164" fontId="53" fillId="3" borderId="280" xfId="1" applyNumberFormat="1" applyFont="1" applyFill="1" applyBorder="1" applyAlignment="1" applyProtection="1">
      <alignment vertical="center"/>
    </xf>
    <xf numFmtId="164" fontId="53" fillId="3" borderId="357" xfId="1" applyNumberFormat="1" applyFont="1" applyFill="1" applyBorder="1" applyAlignment="1" applyProtection="1">
      <alignment vertical="center"/>
    </xf>
    <xf numFmtId="164" fontId="53" fillId="3" borderId="358" xfId="1" applyNumberFormat="1" applyFont="1" applyFill="1" applyBorder="1" applyAlignment="1" applyProtection="1">
      <alignment vertical="center"/>
    </xf>
    <xf numFmtId="164" fontId="53" fillId="3" borderId="365" xfId="1" applyNumberFormat="1" applyFont="1" applyFill="1" applyBorder="1" applyAlignment="1" applyProtection="1">
      <alignment vertical="center"/>
    </xf>
    <xf numFmtId="164" fontId="53" fillId="3" borderId="370" xfId="1" applyNumberFormat="1" applyFont="1" applyFill="1" applyBorder="1" applyAlignment="1" applyProtection="1">
      <alignment vertical="center"/>
    </xf>
    <xf numFmtId="164" fontId="53" fillId="3" borderId="373" xfId="1" applyNumberFormat="1" applyFont="1" applyFill="1" applyBorder="1" applyAlignment="1" applyProtection="1">
      <alignment vertical="center"/>
    </xf>
    <xf numFmtId="164" fontId="53" fillId="0" borderId="280" xfId="1" applyNumberFormat="1" applyFont="1" applyFill="1" applyBorder="1" applyAlignment="1" applyProtection="1">
      <alignment vertical="center"/>
    </xf>
    <xf numFmtId="164" fontId="53" fillId="0" borderId="357" xfId="1" applyNumberFormat="1" applyFont="1" applyFill="1" applyBorder="1" applyAlignment="1" applyProtection="1">
      <alignment vertical="center"/>
    </xf>
    <xf numFmtId="164" fontId="53" fillId="0" borderId="358" xfId="1" applyNumberFormat="1" applyFont="1" applyFill="1" applyBorder="1" applyAlignment="1" applyProtection="1">
      <alignment vertical="center"/>
    </xf>
    <xf numFmtId="164" fontId="53" fillId="0" borderId="365" xfId="1" applyNumberFormat="1" applyFont="1" applyFill="1" applyBorder="1" applyAlignment="1" applyProtection="1">
      <alignment vertical="center"/>
    </xf>
    <xf numFmtId="164" fontId="53" fillId="0" borderId="370" xfId="1" applyNumberFormat="1" applyFont="1" applyFill="1" applyBorder="1" applyAlignment="1" applyProtection="1">
      <alignment vertical="center"/>
    </xf>
    <xf numFmtId="164" fontId="53" fillId="0" borderId="373" xfId="1" applyNumberFormat="1" applyFont="1" applyFill="1" applyBorder="1" applyAlignment="1" applyProtection="1">
      <alignment vertical="center"/>
    </xf>
    <xf numFmtId="0" fontId="53" fillId="3" borderId="0" xfId="0" applyFont="1" applyFill="1" applyAlignment="1">
      <alignment horizontal="left" vertical="center" wrapText="1"/>
    </xf>
    <xf numFmtId="166" fontId="63" fillId="0" borderId="280" xfId="1" applyFont="1" applyBorder="1" applyAlignment="1" applyProtection="1">
      <alignment horizontal="center" vertical="center" wrapText="1"/>
      <protection locked="0"/>
    </xf>
    <xf numFmtId="166" fontId="63" fillId="0" borderId="357" xfId="1" applyFont="1" applyBorder="1" applyAlignment="1" applyProtection="1">
      <alignment horizontal="center" vertical="center" wrapText="1"/>
      <protection locked="0"/>
    </xf>
    <xf numFmtId="166" fontId="63" fillId="0" borderId="358" xfId="1" applyFont="1" applyBorder="1" applyAlignment="1" applyProtection="1">
      <alignment horizontal="center" vertical="center" wrapText="1"/>
      <protection locked="0"/>
    </xf>
    <xf numFmtId="166" fontId="63" fillId="0" borderId="365" xfId="1" applyFont="1" applyBorder="1" applyAlignment="1" applyProtection="1">
      <alignment horizontal="center" vertical="center" wrapText="1"/>
      <protection locked="0"/>
    </xf>
    <xf numFmtId="166" fontId="63" fillId="0" borderId="370" xfId="1" applyFont="1" applyBorder="1" applyAlignment="1" applyProtection="1">
      <alignment horizontal="center" vertical="center" wrapText="1"/>
      <protection locked="0"/>
    </xf>
    <xf numFmtId="166" fontId="63" fillId="0" borderId="373" xfId="1" applyFont="1" applyBorder="1" applyAlignment="1" applyProtection="1">
      <alignment horizontal="center" vertical="center" wrapText="1"/>
      <protection locked="0"/>
    </xf>
    <xf numFmtId="0" fontId="53" fillId="3" borderId="0" xfId="0" applyFont="1" applyFill="1" applyAlignment="1">
      <alignment horizontal="center" vertical="top"/>
    </xf>
    <xf numFmtId="166" fontId="53" fillId="3" borderId="280" xfId="1" applyFont="1" applyFill="1" applyBorder="1" applyAlignment="1" applyProtection="1">
      <alignment horizontal="center" vertical="center" wrapText="1"/>
    </xf>
    <xf numFmtId="166" fontId="53" fillId="3" borderId="357" xfId="1" applyFont="1" applyFill="1" applyBorder="1" applyAlignment="1" applyProtection="1">
      <alignment horizontal="center" vertical="center" wrapText="1"/>
    </xf>
    <xf numFmtId="166" fontId="53" fillId="3" borderId="358" xfId="1" applyFont="1" applyFill="1" applyBorder="1" applyAlignment="1" applyProtection="1">
      <alignment horizontal="center" vertical="center" wrapText="1"/>
    </xf>
    <xf numFmtId="166" fontId="53" fillId="3" borderId="365" xfId="1" applyFont="1" applyFill="1" applyBorder="1" applyAlignment="1" applyProtection="1">
      <alignment horizontal="center" vertical="center" wrapText="1"/>
    </xf>
    <xf numFmtId="166" fontId="53" fillId="3" borderId="370" xfId="1" applyFont="1" applyFill="1" applyBorder="1" applyAlignment="1" applyProtection="1">
      <alignment horizontal="center" vertical="center" wrapText="1"/>
    </xf>
    <xf numFmtId="166" fontId="53" fillId="3" borderId="373" xfId="1" applyFont="1" applyFill="1" applyBorder="1" applyAlignment="1" applyProtection="1">
      <alignment horizontal="center" vertical="center" wrapText="1"/>
    </xf>
    <xf numFmtId="166" fontId="53" fillId="3" borderId="280" xfId="1" applyFont="1" applyFill="1" applyBorder="1" applyAlignment="1" applyProtection="1">
      <alignment horizontal="center" vertical="center"/>
    </xf>
    <xf numFmtId="166" fontId="53" fillId="3" borderId="357" xfId="1" applyFont="1" applyFill="1" applyBorder="1" applyAlignment="1" applyProtection="1">
      <alignment horizontal="center" vertical="center"/>
    </xf>
    <xf numFmtId="166" fontId="53" fillId="3" borderId="358" xfId="1" applyFont="1" applyFill="1" applyBorder="1" applyAlignment="1" applyProtection="1">
      <alignment horizontal="center" vertical="center"/>
    </xf>
    <xf numFmtId="166" fontId="53" fillId="3" borderId="365" xfId="1" applyFont="1" applyFill="1" applyBorder="1" applyAlignment="1" applyProtection="1">
      <alignment horizontal="center" vertical="center"/>
    </xf>
    <xf numFmtId="166" fontId="53" fillId="3" borderId="370" xfId="1" applyFont="1" applyFill="1" applyBorder="1" applyAlignment="1" applyProtection="1">
      <alignment horizontal="center" vertical="center"/>
    </xf>
    <xf numFmtId="166" fontId="53" fillId="3" borderId="373" xfId="1" applyFont="1" applyFill="1" applyBorder="1" applyAlignment="1" applyProtection="1">
      <alignment horizontal="center" vertical="center"/>
    </xf>
    <xf numFmtId="0" fontId="53" fillId="3" borderId="269" xfId="0" applyFont="1" applyFill="1" applyBorder="1" applyAlignment="1">
      <alignment horizontal="center" vertical="center"/>
    </xf>
    <xf numFmtId="166" fontId="32" fillId="3" borderId="280" xfId="1" quotePrefix="1" applyFill="1" applyBorder="1" applyAlignment="1">
      <alignment horizontal="center" vertical="center"/>
    </xf>
    <xf numFmtId="166" fontId="32" fillId="3" borderId="357" xfId="1" quotePrefix="1" applyFill="1" applyBorder="1" applyAlignment="1">
      <alignment horizontal="center" vertical="center"/>
    </xf>
    <xf numFmtId="166" fontId="32" fillId="3" borderId="358" xfId="1" quotePrefix="1" applyFill="1" applyBorder="1" applyAlignment="1">
      <alignment horizontal="center" vertical="center"/>
    </xf>
    <xf numFmtId="166" fontId="32" fillId="3" borderId="365" xfId="1" quotePrefix="1" applyFill="1" applyBorder="1" applyAlignment="1">
      <alignment horizontal="center" vertical="center"/>
    </xf>
    <xf numFmtId="166" fontId="32" fillId="3" borderId="370" xfId="1" quotePrefix="1" applyFill="1" applyBorder="1" applyAlignment="1">
      <alignment horizontal="center" vertical="center"/>
    </xf>
    <xf numFmtId="166" fontId="32" fillId="3" borderId="373" xfId="1" quotePrefix="1" applyFill="1" applyBorder="1" applyAlignment="1">
      <alignment horizontal="center" vertical="center"/>
    </xf>
    <xf numFmtId="0" fontId="54" fillId="3" borderId="0" xfId="0" applyFont="1" applyFill="1" applyAlignment="1">
      <alignment horizontal="left" vertical="center" wrapText="1"/>
    </xf>
    <xf numFmtId="0" fontId="54" fillId="3" borderId="0" xfId="0" applyFont="1" applyFill="1" applyAlignment="1">
      <alignment horizontal="left" vertical="center"/>
    </xf>
    <xf numFmtId="166" fontId="32" fillId="3" borderId="383" xfId="1" quotePrefix="1" applyFill="1" applyBorder="1" applyAlignment="1">
      <alignment horizontal="center" vertical="center"/>
    </xf>
    <xf numFmtId="166" fontId="32" fillId="3" borderId="367" xfId="1" quotePrefix="1" applyFill="1" applyBorder="1" applyAlignment="1">
      <alignment horizontal="center" vertical="center"/>
    </xf>
    <xf numFmtId="0" fontId="20" fillId="3" borderId="280" xfId="0" quotePrefix="1" applyFont="1" applyFill="1" applyBorder="1" applyAlignment="1">
      <alignment horizontal="center" vertical="center"/>
    </xf>
    <xf numFmtId="0" fontId="20" fillId="3" borderId="357" xfId="0" quotePrefix="1" applyFont="1" applyFill="1" applyBorder="1" applyAlignment="1">
      <alignment horizontal="center" vertical="center"/>
    </xf>
    <xf numFmtId="0" fontId="20" fillId="3" borderId="358" xfId="0" quotePrefix="1" applyFont="1" applyFill="1" applyBorder="1" applyAlignment="1">
      <alignment horizontal="center" vertical="center"/>
    </xf>
    <xf numFmtId="0" fontId="20" fillId="3" borderId="73" xfId="0" quotePrefix="1" applyFont="1" applyFill="1" applyBorder="1" applyAlignment="1">
      <alignment horizontal="center" vertical="center"/>
    </xf>
    <xf numFmtId="0" fontId="20" fillId="3" borderId="370" xfId="0" quotePrefix="1" applyFont="1" applyFill="1" applyBorder="1" applyAlignment="1">
      <alignment horizontal="center" vertical="center"/>
    </xf>
    <xf numFmtId="0" fontId="20" fillId="3" borderId="373" xfId="0" quotePrefix="1" applyFont="1" applyFill="1" applyBorder="1" applyAlignment="1">
      <alignment horizontal="center" vertical="center"/>
    </xf>
    <xf numFmtId="0" fontId="63" fillId="3" borderId="280" xfId="0" applyFont="1" applyFill="1" applyBorder="1" applyAlignment="1">
      <alignment horizontal="center" vertical="center"/>
    </xf>
    <xf numFmtId="0" fontId="63" fillId="3" borderId="357" xfId="0" applyFont="1" applyFill="1" applyBorder="1" applyAlignment="1">
      <alignment horizontal="center" vertical="center"/>
    </xf>
    <xf numFmtId="0" fontId="63" fillId="3" borderId="358" xfId="0" applyFont="1" applyFill="1" applyBorder="1" applyAlignment="1">
      <alignment horizontal="center" vertical="center"/>
    </xf>
    <xf numFmtId="0" fontId="63" fillId="3" borderId="73" xfId="0" applyFont="1" applyFill="1" applyBorder="1" applyAlignment="1">
      <alignment horizontal="center" vertical="center"/>
    </xf>
    <xf numFmtId="0" fontId="63" fillId="3" borderId="370" xfId="0" applyFont="1" applyFill="1" applyBorder="1" applyAlignment="1">
      <alignment horizontal="center" vertical="center"/>
    </xf>
    <xf numFmtId="0" fontId="63" fillId="3" borderId="373" xfId="0" applyFont="1" applyFill="1" applyBorder="1" applyAlignment="1">
      <alignment horizontal="center" vertical="center"/>
    </xf>
    <xf numFmtId="0" fontId="53" fillId="3" borderId="0" xfId="0" applyFont="1" applyFill="1" applyAlignment="1">
      <alignment horizontal="left" vertical="top" wrapText="1"/>
    </xf>
    <xf numFmtId="0" fontId="54" fillId="3" borderId="0" xfId="0" applyFont="1" applyFill="1" applyBorder="1" applyAlignment="1">
      <alignment horizontal="left" vertical="center"/>
    </xf>
    <xf numFmtId="3" fontId="101" fillId="0" borderId="0" xfId="0" quotePrefix="1" applyNumberFormat="1" applyFont="1" applyBorder="1" applyAlignment="1">
      <alignment horizontal="right" vertical="center"/>
    </xf>
    <xf numFmtId="0" fontId="0" fillId="0" borderId="0" xfId="0" applyBorder="1" applyAlignment="1"/>
    <xf numFmtId="0" fontId="101" fillId="0" borderId="0" xfId="0" applyFont="1" applyBorder="1" applyAlignment="1">
      <alignment horizontal="center" vertical="center"/>
    </xf>
    <xf numFmtId="0" fontId="178" fillId="0" borderId="92" xfId="0" applyFont="1" applyBorder="1" applyAlignment="1">
      <alignment horizontal="center" vertical="center"/>
    </xf>
    <xf numFmtId="0" fontId="0" fillId="0" borderId="93" xfId="0" applyFont="1" applyBorder="1" applyAlignment="1">
      <alignment vertical="center"/>
    </xf>
    <xf numFmtId="0" fontId="0" fillId="0" borderId="94" xfId="0" applyFont="1" applyBorder="1" applyAlignment="1">
      <alignment vertical="center"/>
    </xf>
    <xf numFmtId="0" fontId="0" fillId="0" borderId="95" xfId="0" applyFont="1" applyBorder="1" applyAlignment="1">
      <alignment vertical="center"/>
    </xf>
    <xf numFmtId="0" fontId="53" fillId="3" borderId="370" xfId="0" applyFont="1" applyFill="1" applyBorder="1" applyAlignment="1">
      <alignment horizontal="right"/>
    </xf>
    <xf numFmtId="0" fontId="53" fillId="3" borderId="0" xfId="0" applyFont="1" applyFill="1" applyBorder="1" applyAlignment="1">
      <alignment horizontal="right"/>
    </xf>
    <xf numFmtId="0" fontId="53" fillId="0" borderId="370" xfId="0" applyFont="1" applyBorder="1" applyAlignment="1">
      <alignment horizontal="right"/>
    </xf>
    <xf numFmtId="0" fontId="21" fillId="3" borderId="0" xfId="0" applyFont="1" applyFill="1" applyAlignment="1">
      <alignment horizontal="center" vertical="center"/>
    </xf>
    <xf numFmtId="44" fontId="20" fillId="3" borderId="280" xfId="0" quotePrefix="1" applyNumberFormat="1" applyFont="1" applyFill="1" applyBorder="1" applyAlignment="1">
      <alignment horizontal="center" vertical="center"/>
    </xf>
    <xf numFmtId="44" fontId="20" fillId="3" borderId="357" xfId="0" quotePrefix="1" applyNumberFormat="1" applyFont="1" applyFill="1" applyBorder="1" applyAlignment="1">
      <alignment horizontal="center" vertical="center"/>
    </xf>
    <xf numFmtId="44" fontId="20" fillId="3" borderId="358" xfId="0" quotePrefix="1" applyNumberFormat="1" applyFont="1" applyFill="1" applyBorder="1" applyAlignment="1">
      <alignment horizontal="center" vertical="center"/>
    </xf>
    <xf numFmtId="44" fontId="20" fillId="3" borderId="73" xfId="0" quotePrefix="1" applyNumberFormat="1" applyFont="1" applyFill="1" applyBorder="1" applyAlignment="1">
      <alignment horizontal="center" vertical="center"/>
    </xf>
    <xf numFmtId="44" fontId="20" fillId="3" borderId="370" xfId="0" quotePrefix="1" applyNumberFormat="1" applyFont="1" applyFill="1" applyBorder="1" applyAlignment="1">
      <alignment horizontal="center" vertical="center"/>
    </xf>
    <xf numFmtId="44" fontId="20" fillId="3" borderId="373" xfId="0" quotePrefix="1" applyNumberFormat="1" applyFont="1" applyFill="1" applyBorder="1" applyAlignment="1">
      <alignment horizontal="center" vertical="center"/>
    </xf>
    <xf numFmtId="0" fontId="53" fillId="3" borderId="0" xfId="0" quotePrefix="1" applyFont="1" applyFill="1" applyBorder="1" applyAlignment="1">
      <alignment horizontal="left" vertical="center" indent="2"/>
    </xf>
    <xf numFmtId="0" fontId="53" fillId="3" borderId="269" xfId="0" quotePrefix="1" applyFont="1" applyFill="1" applyBorder="1" applyAlignment="1">
      <alignment horizontal="left" vertical="center" indent="2"/>
    </xf>
    <xf numFmtId="0" fontId="104" fillId="0" borderId="97" xfId="0" applyFont="1" applyBorder="1" applyAlignment="1">
      <alignment horizontal="center" vertical="center"/>
    </xf>
    <xf numFmtId="0" fontId="63" fillId="0" borderId="44" xfId="0" applyFont="1" applyBorder="1" applyAlignment="1">
      <alignment horizontal="center" vertical="center"/>
    </xf>
    <xf numFmtId="164" fontId="25" fillId="3" borderId="0" xfId="0" applyNumberFormat="1" applyFont="1" applyFill="1" applyAlignment="1" applyProtection="1">
      <alignment vertical="center" wrapText="1"/>
      <protection locked="0"/>
    </xf>
    <xf numFmtId="44" fontId="53" fillId="3" borderId="280" xfId="0" quotePrefix="1" applyNumberFormat="1" applyFont="1" applyFill="1" applyBorder="1" applyAlignment="1">
      <alignment horizontal="center" vertical="center"/>
    </xf>
    <xf numFmtId="44" fontId="53" fillId="3" borderId="357" xfId="0" quotePrefix="1" applyNumberFormat="1" applyFont="1" applyFill="1" applyBorder="1" applyAlignment="1">
      <alignment horizontal="center" vertical="center"/>
    </xf>
    <xf numFmtId="44" fontId="53" fillId="3" borderId="358" xfId="0" quotePrefix="1" applyNumberFormat="1" applyFont="1" applyFill="1" applyBorder="1" applyAlignment="1">
      <alignment horizontal="center" vertical="center"/>
    </xf>
    <xf numFmtId="44" fontId="53" fillId="3" borderId="73" xfId="0" quotePrefix="1" applyNumberFormat="1" applyFont="1" applyFill="1" applyBorder="1" applyAlignment="1">
      <alignment horizontal="center" vertical="center"/>
    </xf>
    <xf numFmtId="44" fontId="53" fillId="3" borderId="370" xfId="0" quotePrefix="1" applyNumberFormat="1" applyFont="1" applyFill="1" applyBorder="1" applyAlignment="1">
      <alignment horizontal="center" vertical="center"/>
    </xf>
    <xf numFmtId="44" fontId="53" fillId="3" borderId="373" xfId="0" quotePrefix="1" applyNumberFormat="1" applyFont="1" applyFill="1" applyBorder="1" applyAlignment="1">
      <alignment horizontal="center" vertical="center"/>
    </xf>
    <xf numFmtId="0" fontId="54" fillId="3" borderId="0" xfId="0" applyFont="1" applyFill="1" applyBorder="1" applyAlignment="1">
      <alignment horizontal="center" vertical="center"/>
    </xf>
    <xf numFmtId="0" fontId="54" fillId="3" borderId="0" xfId="0" applyFont="1" applyFill="1" applyBorder="1" applyAlignment="1">
      <alignment horizontal="center"/>
    </xf>
    <xf numFmtId="0" fontId="54" fillId="3" borderId="0" xfId="0" applyFont="1" applyFill="1" applyAlignment="1">
      <alignment horizontal="center"/>
    </xf>
    <xf numFmtId="0" fontId="53" fillId="3" borderId="0" xfId="0" applyFont="1" applyFill="1" applyBorder="1" applyAlignment="1">
      <alignment horizontal="center"/>
    </xf>
    <xf numFmtId="166" fontId="32" fillId="3" borderId="370" xfId="1" applyFill="1" applyBorder="1" applyAlignment="1">
      <alignment horizontal="right"/>
    </xf>
    <xf numFmtId="165" fontId="63" fillId="0" borderId="0" xfId="0" applyNumberFormat="1" applyFont="1" applyAlignment="1">
      <alignment horizontal="center"/>
    </xf>
    <xf numFmtId="0" fontId="16" fillId="3" borderId="280" xfId="0" quotePrefix="1" applyFont="1" applyFill="1" applyBorder="1" applyAlignment="1">
      <alignment horizontal="center" vertical="center"/>
    </xf>
    <xf numFmtId="0" fontId="16" fillId="3" borderId="357" xfId="0" quotePrefix="1" applyFont="1" applyFill="1" applyBorder="1" applyAlignment="1">
      <alignment horizontal="center" vertical="center"/>
    </xf>
    <xf numFmtId="0" fontId="16" fillId="3" borderId="358" xfId="0" quotePrefix="1" applyFont="1" applyFill="1" applyBorder="1" applyAlignment="1">
      <alignment horizontal="center" vertical="center"/>
    </xf>
    <xf numFmtId="0" fontId="16" fillId="3" borderId="73" xfId="0" quotePrefix="1" applyFont="1" applyFill="1" applyBorder="1" applyAlignment="1">
      <alignment horizontal="center" vertical="center"/>
    </xf>
    <xf numFmtId="0" fontId="16" fillId="3" borderId="370" xfId="0" quotePrefix="1" applyFont="1" applyFill="1" applyBorder="1" applyAlignment="1">
      <alignment horizontal="center" vertical="center"/>
    </xf>
    <xf numFmtId="0" fontId="16" fillId="3" borderId="373" xfId="0" quotePrefix="1" applyFont="1" applyFill="1" applyBorder="1" applyAlignment="1">
      <alignment horizontal="center" vertical="center"/>
    </xf>
    <xf numFmtId="0" fontId="140" fillId="0" borderId="280" xfId="0" applyFont="1" applyBorder="1" applyAlignment="1">
      <alignment horizontal="center" vertical="justify"/>
    </xf>
    <xf numFmtId="0" fontId="140" fillId="0" borderId="357" xfId="0" applyFont="1" applyBorder="1" applyAlignment="1">
      <alignment horizontal="center" vertical="justify"/>
    </xf>
    <xf numFmtId="0" fontId="140" fillId="0" borderId="3" xfId="0" applyFont="1" applyBorder="1" applyAlignment="1">
      <alignment horizontal="center" vertical="justify"/>
    </xf>
    <xf numFmtId="0" fontId="140" fillId="0" borderId="0" xfId="0" applyFont="1" applyBorder="1" applyAlignment="1">
      <alignment horizontal="center" vertical="justify"/>
    </xf>
    <xf numFmtId="0" fontId="140" fillId="0" borderId="390" xfId="0" applyFont="1" applyBorder="1" applyAlignment="1">
      <alignment horizontal="center" vertical="justify"/>
    </xf>
    <xf numFmtId="0" fontId="140" fillId="0" borderId="111" xfId="0" applyFont="1" applyBorder="1" applyAlignment="1">
      <alignment horizontal="center" vertical="justify"/>
    </xf>
    <xf numFmtId="0" fontId="140" fillId="0" borderId="280" xfId="0" applyFont="1" applyBorder="1" applyAlignment="1">
      <alignment horizontal="center" vertical="center" wrapText="1"/>
    </xf>
    <xf numFmtId="0" fontId="140" fillId="0" borderId="357" xfId="0" applyFont="1" applyBorder="1" applyAlignment="1">
      <alignment horizontal="center" vertical="center" wrapText="1"/>
    </xf>
    <xf numFmtId="0" fontId="140" fillId="0" borderId="3" xfId="0" applyFont="1" applyBorder="1" applyAlignment="1">
      <alignment horizontal="center" vertical="center" wrapText="1"/>
    </xf>
    <xf numFmtId="0" fontId="140" fillId="0" borderId="0" xfId="0" applyFont="1" applyBorder="1" applyAlignment="1">
      <alignment horizontal="center" vertical="center" wrapText="1"/>
    </xf>
    <xf numFmtId="0" fontId="140" fillId="0" borderId="390" xfId="0" applyFont="1" applyBorder="1" applyAlignment="1">
      <alignment horizontal="center" vertical="center" wrapText="1"/>
    </xf>
    <xf numFmtId="0" fontId="140" fillId="0" borderId="111" xfId="0" applyFont="1" applyBorder="1" applyAlignment="1">
      <alignment horizontal="center" vertical="center" wrapText="1"/>
    </xf>
    <xf numFmtId="0" fontId="140" fillId="0" borderId="399" xfId="0" applyFont="1" applyBorder="1" applyAlignment="1">
      <alignment horizontal="center" vertical="justify" wrapText="1"/>
    </xf>
    <xf numFmtId="0" fontId="140" fillId="0" borderId="399" xfId="0" applyFont="1" applyBorder="1" applyAlignment="1">
      <alignment horizontal="center" vertical="center" wrapText="1"/>
    </xf>
    <xf numFmtId="0" fontId="140" fillId="0" borderId="386" xfId="0" applyFont="1" applyBorder="1" applyAlignment="1">
      <alignment horizontal="center" vertical="justify" wrapText="1"/>
    </xf>
    <xf numFmtId="0" fontId="140" fillId="0" borderId="386" xfId="0" applyFont="1" applyBorder="1" applyAlignment="1">
      <alignment horizontal="center" vertical="center" wrapText="1"/>
    </xf>
    <xf numFmtId="0" fontId="140" fillId="0" borderId="406" xfId="0" applyFont="1" applyBorder="1" applyAlignment="1">
      <alignment horizontal="center" vertical="justify" wrapText="1"/>
    </xf>
    <xf numFmtId="0" fontId="140" fillId="0" borderId="406" xfId="0" applyFont="1" applyBorder="1" applyAlignment="1">
      <alignment horizontal="center" vertical="center" wrapText="1"/>
    </xf>
    <xf numFmtId="0" fontId="140" fillId="0" borderId="98" xfId="0" applyFont="1" applyBorder="1" applyAlignment="1">
      <alignment horizontal="center" vertical="center" wrapText="1"/>
    </xf>
    <xf numFmtId="0" fontId="140" fillId="0" borderId="66" xfId="0" applyFont="1" applyBorder="1" applyAlignment="1">
      <alignment horizontal="center" vertical="center" wrapText="1"/>
    </xf>
    <xf numFmtId="0" fontId="140" fillId="0" borderId="101" xfId="0" applyFont="1" applyBorder="1" applyAlignment="1">
      <alignment horizontal="center" vertical="justify" wrapText="1"/>
    </xf>
    <xf numFmtId="0" fontId="140" fillId="0" borderId="101" xfId="0" applyFont="1" applyBorder="1" applyAlignment="1">
      <alignment horizontal="center" vertical="center" wrapText="1"/>
    </xf>
    <xf numFmtId="0" fontId="140" fillId="0" borderId="395" xfId="0" applyFont="1" applyBorder="1" applyAlignment="1">
      <alignment horizontal="center" vertical="justify" wrapText="1"/>
    </xf>
    <xf numFmtId="0" fontId="140" fillId="0" borderId="395" xfId="0" applyFont="1" applyBorder="1" applyAlignment="1">
      <alignment horizontal="center" vertical="center" wrapText="1"/>
    </xf>
    <xf numFmtId="0" fontId="140" fillId="0" borderId="101" xfId="0" applyFont="1" applyBorder="1" applyAlignment="1">
      <alignment horizontal="center" vertical="center"/>
    </xf>
    <xf numFmtId="0" fontId="140" fillId="0" borderId="301" xfId="0" applyFont="1" applyBorder="1" applyAlignment="1">
      <alignment horizontal="center" vertical="justify"/>
    </xf>
    <xf numFmtId="0" fontId="140" fillId="0" borderId="264" xfId="0" applyFont="1" applyBorder="1" applyAlignment="1">
      <alignment horizontal="center" vertical="justify"/>
    </xf>
    <xf numFmtId="0" fontId="140" fillId="0" borderId="377" xfId="0" applyFont="1" applyBorder="1" applyAlignment="1">
      <alignment horizontal="center" vertical="center" wrapText="1"/>
    </xf>
    <xf numFmtId="0" fontId="140" fillId="0" borderId="346" xfId="0" applyFont="1" applyBorder="1" applyAlignment="1">
      <alignment horizontal="center" vertical="center" wrapText="1"/>
    </xf>
    <xf numFmtId="0" fontId="140" fillId="0" borderId="378" xfId="0" applyFont="1" applyBorder="1" applyAlignment="1">
      <alignment horizontal="center" vertical="center" wrapText="1"/>
    </xf>
    <xf numFmtId="0" fontId="140" fillId="0" borderId="369" xfId="0" applyFont="1" applyBorder="1" applyAlignment="1">
      <alignment horizontal="center" vertical="center" wrapText="1"/>
    </xf>
    <xf numFmtId="0" fontId="140" fillId="0" borderId="301" xfId="0" applyFont="1" applyBorder="1" applyAlignment="1">
      <alignment horizontal="center" vertical="center" wrapText="1"/>
    </xf>
    <xf numFmtId="0" fontId="140" fillId="0" borderId="264" xfId="0" applyFont="1" applyBorder="1" applyAlignment="1">
      <alignment horizontal="center" vertical="center" wrapText="1"/>
    </xf>
    <xf numFmtId="0" fontId="140" fillId="0" borderId="392" xfId="0" applyFont="1" applyBorder="1" applyAlignment="1">
      <alignment horizontal="center" vertical="justify" wrapText="1"/>
    </xf>
    <xf numFmtId="0" fontId="140" fillId="0" borderId="392" xfId="0" applyFont="1" applyBorder="1" applyAlignment="1">
      <alignment horizontal="center" vertical="center" wrapText="1"/>
    </xf>
    <xf numFmtId="0" fontId="140" fillId="0" borderId="98" xfId="0" applyFont="1" applyBorder="1" applyAlignment="1">
      <alignment horizontal="center" vertical="justify"/>
    </xf>
    <xf numFmtId="0" fontId="140" fillId="0" borderId="66" xfId="0" applyFont="1" applyBorder="1" applyAlignment="1">
      <alignment horizontal="center" vertical="justify"/>
    </xf>
    <xf numFmtId="0" fontId="77" fillId="26" borderId="3" xfId="0" applyFont="1" applyFill="1" applyBorder="1" applyAlignment="1">
      <alignment horizontal="center"/>
    </xf>
    <xf numFmtId="0" fontId="77" fillId="26" borderId="0" xfId="0" applyFont="1" applyFill="1" applyBorder="1" applyAlignment="1">
      <alignment horizontal="center"/>
    </xf>
    <xf numFmtId="0" fontId="77" fillId="26" borderId="44" xfId="0" applyFont="1" applyFill="1" applyBorder="1" applyAlignment="1">
      <alignment horizontal="center"/>
    </xf>
    <xf numFmtId="0" fontId="76" fillId="26" borderId="0" xfId="0" applyFont="1" applyFill="1" applyBorder="1" applyAlignment="1">
      <alignment horizontal="center"/>
    </xf>
    <xf numFmtId="0" fontId="76" fillId="26" borderId="44" xfId="0" applyFont="1" applyFill="1" applyBorder="1" applyAlignment="1">
      <alignment horizontal="center"/>
    </xf>
    <xf numFmtId="0" fontId="53" fillId="26" borderId="3" xfId="0" applyFont="1" applyFill="1" applyBorder="1" applyAlignment="1">
      <alignment horizontal="center"/>
    </xf>
    <xf numFmtId="0" fontId="53" fillId="26" borderId="269" xfId="0" applyFont="1" applyFill="1" applyBorder="1" applyAlignment="1">
      <alignment horizontal="center"/>
    </xf>
    <xf numFmtId="0" fontId="76" fillId="26" borderId="3" xfId="0" applyFont="1" applyFill="1" applyBorder="1" applyAlignment="1">
      <alignment horizontal="center"/>
    </xf>
    <xf numFmtId="0" fontId="76" fillId="26" borderId="269" xfId="0" applyFont="1" applyFill="1" applyBorder="1" applyAlignment="1">
      <alignment horizontal="center"/>
    </xf>
    <xf numFmtId="0" fontId="77" fillId="26" borderId="3" xfId="0" applyFont="1" applyFill="1" applyBorder="1" applyAlignment="1">
      <alignment horizontal="center" vertical="center"/>
    </xf>
    <xf numFmtId="0" fontId="77" fillId="26" borderId="0" xfId="0" applyFont="1" applyFill="1" applyBorder="1" applyAlignment="1">
      <alignment horizontal="center" vertical="center"/>
    </xf>
    <xf numFmtId="0" fontId="77" fillId="26" borderId="269" xfId="0" applyFont="1" applyFill="1" applyBorder="1" applyAlignment="1">
      <alignment horizontal="center" vertical="center"/>
    </xf>
    <xf numFmtId="0" fontId="77" fillId="26" borderId="269" xfId="0" applyFont="1" applyFill="1" applyBorder="1" applyAlignment="1">
      <alignment horizontal="center"/>
    </xf>
    <xf numFmtId="0" fontId="140" fillId="0" borderId="169" xfId="0" applyFont="1" applyBorder="1" applyAlignment="1">
      <alignment horizontal="center" vertical="justify"/>
    </xf>
    <xf numFmtId="0" fontId="140" fillId="0" borderId="2" xfId="0" applyFont="1" applyBorder="1" applyAlignment="1">
      <alignment horizontal="center" vertical="justify"/>
    </xf>
    <xf numFmtId="0" fontId="140" fillId="0" borderId="371" xfId="0" applyFont="1" applyBorder="1" applyAlignment="1">
      <alignment horizontal="center" vertical="justify"/>
    </xf>
    <xf numFmtId="0" fontId="140" fillId="0" borderId="369" xfId="0" applyFont="1" applyBorder="1" applyAlignment="1">
      <alignment horizontal="center" vertical="justify"/>
    </xf>
    <xf numFmtId="0" fontId="140" fillId="0" borderId="377" xfId="0" applyFont="1" applyBorder="1" applyAlignment="1">
      <alignment horizontal="center" vertical="justify"/>
    </xf>
    <xf numFmtId="0" fontId="140" fillId="0" borderId="346" xfId="0" applyFont="1" applyBorder="1" applyAlignment="1">
      <alignment horizontal="center" vertical="justify"/>
    </xf>
    <xf numFmtId="164" fontId="63" fillId="0" borderId="410" xfId="0" applyNumberFormat="1" applyFont="1" applyBorder="1" applyAlignment="1">
      <alignment horizontal="center" vertical="center" wrapText="1"/>
    </xf>
    <xf numFmtId="164" fontId="63" fillId="0" borderId="0" xfId="0" applyNumberFormat="1" applyFont="1" applyAlignment="1">
      <alignment horizontal="center" vertical="center" wrapText="1"/>
    </xf>
    <xf numFmtId="164" fontId="63" fillId="0" borderId="369" xfId="0" applyNumberFormat="1" applyFont="1" applyBorder="1" applyAlignment="1">
      <alignment horizontal="center" vertical="center" wrapText="1"/>
    </xf>
    <xf numFmtId="0" fontId="53" fillId="0" borderId="413" xfId="0" applyFont="1" applyBorder="1" applyAlignment="1">
      <alignment horizontal="left" vertical="center" wrapText="1"/>
    </xf>
    <xf numFmtId="0" fontId="53" fillId="0" borderId="417" xfId="0" applyFont="1" applyBorder="1" applyAlignment="1">
      <alignment horizontal="left" vertical="center" wrapText="1"/>
    </xf>
    <xf numFmtId="0" fontId="53" fillId="0" borderId="0" xfId="0" applyFont="1" applyAlignment="1">
      <alignment horizontal="left" vertical="center" wrapText="1"/>
    </xf>
    <xf numFmtId="0" fontId="53" fillId="0" borderId="131" xfId="0" applyFont="1" applyBorder="1" applyAlignment="1">
      <alignment horizontal="left" vertical="center" wrapText="1"/>
    </xf>
    <xf numFmtId="0" fontId="53" fillId="0" borderId="370" xfId="0" applyFont="1" applyBorder="1" applyAlignment="1">
      <alignment horizontal="left" vertical="center" wrapText="1"/>
    </xf>
    <xf numFmtId="0" fontId="53" fillId="0" borderId="373" xfId="0" applyFont="1" applyBorder="1" applyAlignment="1">
      <alignment horizontal="left" vertical="center" wrapText="1"/>
    </xf>
    <xf numFmtId="164" fontId="63" fillId="0" borderId="412" xfId="1" applyNumberFormat="1" applyFont="1" applyBorder="1" applyAlignment="1">
      <alignment horizontal="center" vertical="center" wrapText="1"/>
    </xf>
    <xf numFmtId="164" fontId="63" fillId="0" borderId="413" xfId="1" applyNumberFormat="1" applyFont="1" applyBorder="1" applyAlignment="1">
      <alignment horizontal="center" vertical="center" wrapText="1"/>
    </xf>
    <xf numFmtId="164" fontId="63" fillId="0" borderId="415" xfId="1" applyNumberFormat="1" applyFont="1" applyBorder="1" applyAlignment="1">
      <alignment horizontal="center" vertical="center" wrapText="1"/>
    </xf>
    <xf numFmtId="164" fontId="63" fillId="0" borderId="0" xfId="1" applyNumberFormat="1" applyFont="1" applyBorder="1" applyAlignment="1">
      <alignment horizontal="center" vertical="center" wrapText="1"/>
    </xf>
    <xf numFmtId="164" fontId="63" fillId="0" borderId="73" xfId="1" applyNumberFormat="1" applyFont="1" applyBorder="1" applyAlignment="1">
      <alignment horizontal="center" vertical="center" wrapText="1"/>
    </xf>
    <xf numFmtId="164" fontId="63" fillId="0" borderId="370" xfId="1" applyNumberFormat="1" applyFont="1" applyBorder="1" applyAlignment="1">
      <alignment horizontal="center" vertical="center" wrapText="1"/>
    </xf>
    <xf numFmtId="164" fontId="63" fillId="0" borderId="370" xfId="0" applyNumberFormat="1" applyFont="1" applyBorder="1" applyAlignment="1">
      <alignment horizontal="center" vertical="center" wrapText="1"/>
    </xf>
    <xf numFmtId="0" fontId="53" fillId="0" borderId="370" xfId="0" quotePrefix="1" applyFont="1" applyBorder="1" applyAlignment="1">
      <alignment horizontal="right"/>
    </xf>
    <xf numFmtId="0" fontId="53" fillId="26" borderId="414" xfId="0" applyFont="1" applyFill="1" applyBorder="1" applyAlignment="1">
      <alignment horizontal="center"/>
    </xf>
    <xf numFmtId="0" fontId="53" fillId="26" borderId="62" xfId="0" applyFont="1" applyFill="1" applyBorder="1" applyAlignment="1">
      <alignment horizontal="center"/>
    </xf>
    <xf numFmtId="0" fontId="54" fillId="26" borderId="414" xfId="0" applyFont="1" applyFill="1" applyBorder="1" applyAlignment="1">
      <alignment horizontal="center" vertical="top"/>
    </xf>
    <xf numFmtId="0" fontId="54" fillId="26" borderId="0" xfId="0" applyFont="1" applyFill="1" applyAlignment="1">
      <alignment horizontal="center" vertical="top"/>
    </xf>
    <xf numFmtId="0" fontId="54" fillId="26" borderId="62" xfId="0" applyFont="1" applyFill="1" applyBorder="1" applyAlignment="1">
      <alignment horizontal="center" vertical="top"/>
    </xf>
    <xf numFmtId="0" fontId="53" fillId="26" borderId="131" xfId="0" applyFont="1" applyFill="1" applyBorder="1" applyAlignment="1">
      <alignment horizontal="center"/>
    </xf>
    <xf numFmtId="0" fontId="54" fillId="26" borderId="415" xfId="0" applyFont="1" applyFill="1" applyBorder="1" applyAlignment="1">
      <alignment horizontal="center" vertical="top"/>
    </xf>
    <xf numFmtId="0" fontId="54" fillId="26" borderId="131" xfId="0" applyFont="1" applyFill="1" applyBorder="1" applyAlignment="1">
      <alignment horizontal="center" vertical="top"/>
    </xf>
    <xf numFmtId="0" fontId="63" fillId="26" borderId="414" xfId="0" applyFont="1" applyFill="1" applyBorder="1" applyAlignment="1">
      <alignment horizontal="center" vertical="top"/>
    </xf>
    <xf numFmtId="0" fontId="63" fillId="26" borderId="0" xfId="0" applyFont="1" applyFill="1" applyAlignment="1">
      <alignment horizontal="center" vertical="top"/>
    </xf>
    <xf numFmtId="0" fontId="63" fillId="26" borderId="131" xfId="0" applyFont="1" applyFill="1" applyBorder="1" applyAlignment="1">
      <alignment horizontal="center" vertical="top"/>
    </xf>
    <xf numFmtId="0" fontId="54" fillId="26" borderId="419" xfId="0" applyFont="1" applyFill="1" applyBorder="1" applyAlignment="1">
      <alignment horizontal="center"/>
    </xf>
    <xf numFmtId="0" fontId="54" fillId="26" borderId="413" xfId="0" applyFont="1" applyFill="1" applyBorder="1" applyAlignment="1">
      <alignment horizontal="center"/>
    </xf>
    <xf numFmtId="0" fontId="54" fillId="26" borderId="420" xfId="0" applyFont="1" applyFill="1" applyBorder="1" applyAlignment="1">
      <alignment horizontal="center"/>
    </xf>
    <xf numFmtId="0" fontId="54" fillId="26" borderId="414" xfId="0" applyFont="1" applyFill="1" applyBorder="1" applyAlignment="1">
      <alignment horizontal="center"/>
    </xf>
    <xf numFmtId="0" fontId="54" fillId="26" borderId="62" xfId="0" applyFont="1" applyFill="1" applyBorder="1" applyAlignment="1">
      <alignment horizontal="center"/>
    </xf>
    <xf numFmtId="0" fontId="54" fillId="26" borderId="367" xfId="0" applyFont="1" applyFill="1" applyBorder="1" applyAlignment="1">
      <alignment horizontal="center"/>
    </xf>
    <xf numFmtId="0" fontId="54" fillId="26" borderId="370" xfId="0" applyFont="1" applyFill="1" applyBorder="1" applyAlignment="1">
      <alignment horizontal="center"/>
    </xf>
    <xf numFmtId="0" fontId="54" fillId="26" borderId="379" xfId="0" applyFont="1" applyFill="1" applyBorder="1" applyAlignment="1">
      <alignment horizontal="center"/>
    </xf>
    <xf numFmtId="168" fontId="53" fillId="0" borderId="418" xfId="0" quotePrefix="1" applyNumberFormat="1" applyFont="1" applyBorder="1" applyAlignment="1">
      <alignment horizontal="right" vertical="center" wrapText="1"/>
    </xf>
    <xf numFmtId="168" fontId="53" fillId="0" borderId="131" xfId="0" quotePrefix="1" applyNumberFormat="1" applyFont="1" applyBorder="1" applyAlignment="1">
      <alignment horizontal="right" vertical="center" wrapText="1"/>
    </xf>
    <xf numFmtId="164" fontId="53" fillId="0" borderId="417" xfId="1" quotePrefix="1" applyNumberFormat="1" applyFont="1" applyBorder="1" applyAlignment="1">
      <alignment horizontal="right" vertical="center" wrapText="1"/>
    </xf>
    <xf numFmtId="164" fontId="53" fillId="0" borderId="269" xfId="1" quotePrefix="1" applyNumberFormat="1" applyFont="1" applyBorder="1" applyAlignment="1">
      <alignment horizontal="right" vertical="center" wrapText="1"/>
    </xf>
    <xf numFmtId="164" fontId="53" fillId="0" borderId="413" xfId="1" applyNumberFormat="1" applyFont="1" applyBorder="1" applyAlignment="1">
      <alignment horizontal="center" vertical="center" wrapText="1"/>
    </xf>
    <xf numFmtId="164" fontId="53" fillId="0" borderId="0" xfId="1" applyNumberFormat="1" applyFont="1" applyBorder="1" applyAlignment="1">
      <alignment horizontal="center" vertical="center" wrapText="1"/>
    </xf>
    <xf numFmtId="164" fontId="53" fillId="0" borderId="370" xfId="1" applyNumberFormat="1" applyFont="1" applyBorder="1" applyAlignment="1">
      <alignment horizontal="center" vertical="center" wrapText="1"/>
    </xf>
    <xf numFmtId="0" fontId="63" fillId="0" borderId="412" xfId="0" applyFont="1" applyBorder="1" applyAlignment="1">
      <alignment horizontal="left" vertical="center"/>
    </xf>
    <xf numFmtId="0" fontId="63" fillId="0" borderId="413" xfId="0" applyFont="1" applyBorder="1" applyAlignment="1">
      <alignment horizontal="left" vertical="center"/>
    </xf>
    <xf numFmtId="0" fontId="63" fillId="0" borderId="417" xfId="0" applyFont="1" applyBorder="1" applyAlignment="1">
      <alignment horizontal="left" vertical="center"/>
    </xf>
    <xf numFmtId="0" fontId="63" fillId="0" borderId="415" xfId="0" applyFont="1" applyBorder="1" applyAlignment="1">
      <alignment horizontal="left" vertical="center"/>
    </xf>
    <xf numFmtId="0" fontId="63" fillId="0" borderId="0" xfId="0" applyFont="1" applyAlignment="1">
      <alignment horizontal="left" vertical="center"/>
    </xf>
    <xf numFmtId="0" fontId="63" fillId="0" borderId="269" xfId="0" applyFont="1" applyBorder="1" applyAlignment="1">
      <alignment horizontal="left" vertical="center"/>
    </xf>
    <xf numFmtId="0" fontId="63" fillId="0" borderId="73" xfId="0" applyFont="1" applyBorder="1" applyAlignment="1">
      <alignment horizontal="left" vertical="center"/>
    </xf>
    <xf numFmtId="0" fontId="63" fillId="0" borderId="370" xfId="0" applyFont="1" applyBorder="1" applyAlignment="1">
      <alignment horizontal="left" vertical="center"/>
    </xf>
    <xf numFmtId="0" fontId="63" fillId="0" borderId="373" xfId="0" applyFont="1" applyBorder="1" applyAlignment="1">
      <alignment horizontal="left" vertical="center"/>
    </xf>
    <xf numFmtId="164" fontId="63" fillId="0" borderId="413" xfId="0" applyNumberFormat="1" applyFont="1" applyBorder="1" applyAlignment="1">
      <alignment horizontal="center" vertical="center" wrapText="1"/>
    </xf>
    <xf numFmtId="164" fontId="63" fillId="0" borderId="0" xfId="0" applyNumberFormat="1" applyFont="1" applyBorder="1" applyAlignment="1">
      <alignment horizontal="center" vertical="center" wrapText="1"/>
    </xf>
    <xf numFmtId="0" fontId="76" fillId="0" borderId="181" xfId="0" quotePrefix="1" applyFont="1" applyBorder="1" applyAlignment="1">
      <alignment horizontal="left" vertical="center"/>
    </xf>
    <xf numFmtId="0" fontId="76" fillId="0" borderId="180" xfId="0" quotePrefix="1" applyFont="1" applyBorder="1" applyAlignment="1">
      <alignment horizontal="left" vertical="center"/>
    </xf>
    <xf numFmtId="0" fontId="76" fillId="26" borderId="301" xfId="0" quotePrefix="1" applyFont="1" applyFill="1" applyBorder="1" applyAlignment="1">
      <alignment horizontal="center" vertical="center" wrapText="1"/>
    </xf>
    <xf numFmtId="0" fontId="76" fillId="26" borderId="264" xfId="0" quotePrefix="1" applyFont="1" applyFill="1" applyBorder="1" applyAlignment="1">
      <alignment horizontal="center" vertical="center" wrapText="1"/>
    </xf>
    <xf numFmtId="0" fontId="76" fillId="26" borderId="384" xfId="0" quotePrefix="1" applyFont="1" applyFill="1" applyBorder="1" applyAlignment="1">
      <alignment horizontal="center" vertical="center" wrapText="1"/>
    </xf>
    <xf numFmtId="0" fontId="76" fillId="0" borderId="108" xfId="0" quotePrefix="1" applyFont="1" applyBorder="1" applyAlignment="1">
      <alignment horizontal="left" vertical="center"/>
    </xf>
    <xf numFmtId="0" fontId="76" fillId="0" borderId="109" xfId="0" quotePrefix="1" applyFont="1" applyBorder="1" applyAlignment="1">
      <alignment horizontal="left" vertical="center"/>
    </xf>
    <xf numFmtId="0" fontId="76" fillId="0" borderId="73" xfId="0" quotePrefix="1" applyFont="1" applyBorder="1" applyAlignment="1">
      <alignment horizontal="left" vertical="center"/>
    </xf>
    <xf numFmtId="0" fontId="76" fillId="0" borderId="373" xfId="0" quotePrefix="1" applyFont="1" applyBorder="1" applyAlignment="1">
      <alignment horizontal="left" vertical="center"/>
    </xf>
    <xf numFmtId="0" fontId="76" fillId="26" borderId="55" xfId="0" quotePrefix="1" applyFont="1" applyFill="1" applyBorder="1" applyAlignment="1">
      <alignment horizontal="center" vertical="top" wrapText="1"/>
    </xf>
    <xf numFmtId="0" fontId="76" fillId="26" borderId="0" xfId="0" quotePrefix="1" applyFont="1" applyFill="1" applyBorder="1" applyAlignment="1">
      <alignment horizontal="center" vertical="top" wrapText="1"/>
    </xf>
    <xf numFmtId="0" fontId="76" fillId="26" borderId="269" xfId="0" quotePrefix="1" applyFont="1" applyFill="1" applyBorder="1" applyAlignment="1">
      <alignment horizontal="center" vertical="top" wrapText="1"/>
    </xf>
    <xf numFmtId="0" fontId="76" fillId="26" borderId="263" xfId="0" quotePrefix="1" applyFont="1" applyFill="1" applyBorder="1" applyAlignment="1">
      <alignment horizontal="center" vertical="top" wrapText="1"/>
    </xf>
    <xf numFmtId="0" fontId="76" fillId="26" borderId="264" xfId="0" quotePrefix="1" applyFont="1" applyFill="1" applyBorder="1" applyAlignment="1">
      <alignment horizontal="center" vertical="top" wrapText="1"/>
    </xf>
    <xf numFmtId="0" fontId="76" fillId="26" borderId="384" xfId="0" quotePrefix="1" applyFont="1" applyFill="1" applyBorder="1" applyAlignment="1">
      <alignment horizontal="center" vertical="top" wrapText="1"/>
    </xf>
    <xf numFmtId="0" fontId="140" fillId="26" borderId="421" xfId="0" applyFont="1" applyFill="1" applyBorder="1" applyAlignment="1">
      <alignment horizontal="center" vertical="top" wrapText="1"/>
    </xf>
    <xf numFmtId="0" fontId="140" fillId="26" borderId="422" xfId="0" applyFont="1" applyFill="1" applyBorder="1" applyAlignment="1">
      <alignment horizontal="center" vertical="top" wrapText="1"/>
    </xf>
    <xf numFmtId="0" fontId="76" fillId="0" borderId="428" xfId="0" quotePrefix="1" applyFont="1" applyBorder="1" applyAlignment="1">
      <alignment horizontal="left" vertical="center"/>
    </xf>
    <xf numFmtId="168" fontId="32" fillId="0" borderId="433" xfId="1" applyNumberFormat="1" applyBorder="1" applyAlignment="1">
      <alignment horizontal="center" vertical="center"/>
    </xf>
    <xf numFmtId="168" fontId="32" fillId="0" borderId="174" xfId="1" applyNumberFormat="1" applyBorder="1" applyAlignment="1">
      <alignment horizontal="center" vertical="center"/>
    </xf>
    <xf numFmtId="168" fontId="32" fillId="0" borderId="434" xfId="1" applyNumberFormat="1" applyBorder="1" applyAlignment="1">
      <alignment horizontal="center" vertical="center"/>
    </xf>
    <xf numFmtId="0" fontId="33" fillId="0" borderId="435" xfId="0" applyFont="1" applyBorder="1" applyAlignment="1">
      <alignment horizontal="left" vertical="center" indent="1"/>
    </xf>
    <xf numFmtId="0" fontId="33" fillId="0" borderId="435" xfId="0" applyFont="1" applyBorder="1" applyAlignment="1">
      <alignment horizontal="left" vertical="center" wrapText="1" indent="1"/>
    </xf>
    <xf numFmtId="0" fontId="15" fillId="26" borderId="280" xfId="0" applyFont="1" applyFill="1" applyBorder="1" applyAlignment="1">
      <alignment horizontal="center" vertical="center"/>
    </xf>
    <xf numFmtId="0" fontId="15" fillId="26" borderId="307" xfId="0" applyFont="1" applyFill="1" applyBorder="1" applyAlignment="1">
      <alignment horizontal="center" vertical="center"/>
    </xf>
    <xf numFmtId="0" fontId="18" fillId="26" borderId="390" xfId="0" applyFont="1" applyFill="1" applyBorder="1" applyAlignment="1">
      <alignment horizontal="center" vertical="center"/>
    </xf>
    <xf numFmtId="0" fontId="18" fillId="26" borderId="382" xfId="0" applyFont="1" applyFill="1" applyBorder="1" applyAlignment="1">
      <alignment horizontal="center" vertical="center"/>
    </xf>
    <xf numFmtId="0" fontId="14" fillId="0" borderId="300" xfId="0" applyFont="1" applyBorder="1" applyAlignment="1">
      <alignment horizontal="center" vertical="center" wrapText="1"/>
    </xf>
    <xf numFmtId="0" fontId="14" fillId="0" borderId="357" xfId="0" applyFont="1" applyBorder="1" applyAlignment="1">
      <alignment horizontal="center" vertical="center"/>
    </xf>
    <xf numFmtId="0" fontId="14" fillId="0" borderId="358" xfId="0" applyFont="1" applyBorder="1" applyAlignment="1">
      <alignment horizontal="center" vertical="center"/>
    </xf>
    <xf numFmtId="0" fontId="14" fillId="0" borderId="55" xfId="0" applyFont="1" applyBorder="1" applyAlignment="1">
      <alignment horizontal="center" vertical="center"/>
    </xf>
    <xf numFmtId="0" fontId="14" fillId="0" borderId="0" xfId="0" applyFont="1" applyBorder="1" applyAlignment="1">
      <alignment horizontal="center" vertical="center"/>
    </xf>
    <xf numFmtId="0" fontId="14" fillId="0" borderId="269" xfId="0" applyFont="1" applyBorder="1" applyAlignment="1">
      <alignment horizontal="center" vertical="center"/>
    </xf>
    <xf numFmtId="0" fontId="14" fillId="0" borderId="381" xfId="0" applyFont="1" applyBorder="1" applyAlignment="1">
      <alignment horizontal="center" vertical="center"/>
    </xf>
    <xf numFmtId="0" fontId="14" fillId="0" borderId="111" xfId="0" applyFont="1" applyBorder="1" applyAlignment="1">
      <alignment horizontal="center" vertical="center"/>
    </xf>
    <xf numFmtId="0" fontId="14" fillId="0" borderId="364" xfId="0" applyFont="1" applyBorder="1" applyAlignment="1">
      <alignment horizontal="center" vertical="center"/>
    </xf>
    <xf numFmtId="0" fontId="14" fillId="0" borderId="431" xfId="0" applyFont="1" applyBorder="1" applyAlignment="1">
      <alignment horizontal="center" vertical="center" wrapText="1"/>
    </xf>
    <xf numFmtId="0" fontId="14" fillId="0" borderId="421" xfId="0" applyFont="1" applyBorder="1" applyAlignment="1">
      <alignment horizontal="center" vertical="center" wrapText="1"/>
    </xf>
    <xf numFmtId="0" fontId="14" fillId="0" borderId="432" xfId="0" applyFont="1" applyBorder="1" applyAlignment="1">
      <alignment horizontal="center" vertical="center" wrapText="1"/>
    </xf>
    <xf numFmtId="0" fontId="33" fillId="0" borderId="431" xfId="0" applyFont="1" applyBorder="1" applyAlignment="1">
      <alignment horizontal="left" vertical="center" indent="1"/>
    </xf>
    <xf numFmtId="0" fontId="53" fillId="0" borderId="433" xfId="0" quotePrefix="1" applyFont="1" applyBorder="1" applyAlignment="1">
      <alignment horizontal="center" vertical="center"/>
    </xf>
    <xf numFmtId="0" fontId="53" fillId="0" borderId="174" xfId="0" quotePrefix="1" applyFont="1" applyBorder="1" applyAlignment="1">
      <alignment horizontal="center" vertical="center"/>
    </xf>
    <xf numFmtId="0" fontId="53" fillId="0" borderId="434" xfId="0" quotePrefix="1" applyFont="1" applyBorder="1" applyAlignment="1">
      <alignment horizontal="center" vertical="center"/>
    </xf>
    <xf numFmtId="0" fontId="53" fillId="0" borderId="280" xfId="0" applyFont="1" applyBorder="1" applyAlignment="1">
      <alignment horizontal="center" wrapText="1"/>
    </xf>
    <xf numFmtId="0" fontId="53" fillId="0" borderId="415" xfId="0" applyFont="1" applyBorder="1" applyAlignment="1">
      <alignment horizontal="center" wrapText="1"/>
    </xf>
    <xf numFmtId="0" fontId="33" fillId="0" borderId="433" xfId="0" applyFont="1" applyBorder="1" applyAlignment="1">
      <alignment horizontal="left" vertical="center" indent="1"/>
    </xf>
    <xf numFmtId="0" fontId="33" fillId="0" borderId="174" xfId="0" applyFont="1" applyBorder="1" applyAlignment="1">
      <alignment horizontal="left" vertical="center" indent="1"/>
    </xf>
    <xf numFmtId="0" fontId="33" fillId="0" borderId="434" xfId="0" applyFont="1" applyBorder="1" applyAlignment="1">
      <alignment horizontal="left" vertical="center" indent="1"/>
    </xf>
    <xf numFmtId="0" fontId="21" fillId="0" borderId="0" xfId="0" applyFont="1" applyBorder="1" applyAlignment="1">
      <alignment horizontal="center" vertical="center"/>
    </xf>
    <xf numFmtId="168" fontId="32" fillId="0" borderId="441" xfId="1" applyNumberFormat="1" applyBorder="1" applyAlignment="1">
      <alignment horizontal="center" vertical="center"/>
    </xf>
    <xf numFmtId="168" fontId="32" fillId="0" borderId="442" xfId="1" applyNumberFormat="1" applyBorder="1" applyAlignment="1">
      <alignment horizontal="center" vertical="center"/>
    </xf>
    <xf numFmtId="168" fontId="32" fillId="0" borderId="443" xfId="1" applyNumberFormat="1" applyBorder="1" applyAlignment="1">
      <alignment horizontal="center" vertical="center"/>
    </xf>
    <xf numFmtId="0" fontId="14" fillId="0" borderId="280" xfId="0" applyFont="1" applyBorder="1" applyAlignment="1">
      <alignment horizontal="center" vertical="center" wrapText="1"/>
    </xf>
    <xf numFmtId="0" fontId="14" fillId="0" borderId="357" xfId="0" applyFont="1" applyBorder="1" applyAlignment="1">
      <alignment horizontal="center" vertical="center" wrapText="1"/>
    </xf>
    <xf numFmtId="0" fontId="14" fillId="0" borderId="358" xfId="0" applyFont="1" applyBorder="1" applyAlignment="1">
      <alignment horizontal="center" vertical="center" wrapText="1"/>
    </xf>
    <xf numFmtId="0" fontId="14" fillId="0" borderId="415"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269" xfId="0" applyFont="1" applyBorder="1" applyAlignment="1">
      <alignment horizontal="center" vertical="center" wrapText="1"/>
    </xf>
    <xf numFmtId="0" fontId="14" fillId="0" borderId="390" xfId="0" applyFont="1" applyBorder="1" applyAlignment="1">
      <alignment horizontal="center" vertical="center" wrapText="1"/>
    </xf>
    <xf numFmtId="0" fontId="14" fillId="0" borderId="111" xfId="0" applyFont="1" applyBorder="1" applyAlignment="1">
      <alignment horizontal="center" vertical="center" wrapText="1"/>
    </xf>
    <xf numFmtId="0" fontId="14" fillId="0" borderId="364" xfId="0" applyFont="1" applyBorder="1" applyAlignment="1">
      <alignment horizontal="center" vertical="center" wrapText="1"/>
    </xf>
    <xf numFmtId="0" fontId="54" fillId="0" borderId="415" xfId="0" applyFont="1" applyBorder="1" applyAlignment="1">
      <alignment horizontal="center" vertical="top" wrapText="1"/>
    </xf>
    <xf numFmtId="0" fontId="33" fillId="0" borderId="440" xfId="0" applyFont="1" applyBorder="1" applyAlignment="1">
      <alignment horizontal="left" vertical="center" indent="1"/>
    </xf>
    <xf numFmtId="168" fontId="20" fillId="30" borderId="440" xfId="1" applyNumberFormat="1" applyFont="1" applyFill="1" applyBorder="1" applyAlignment="1">
      <alignment horizontal="center" vertical="center"/>
    </xf>
    <xf numFmtId="0" fontId="54" fillId="26" borderId="440" xfId="0" applyFont="1" applyFill="1" applyBorder="1" applyAlignment="1">
      <alignment horizontal="left" vertical="center" wrapText="1" indent="1"/>
    </xf>
    <xf numFmtId="0" fontId="122" fillId="0" borderId="433" xfId="0" applyFont="1" applyBorder="1" applyAlignment="1">
      <alignment horizontal="center"/>
    </xf>
    <xf numFmtId="0" fontId="122" fillId="0" borderId="174" xfId="0" applyFont="1" applyBorder="1" applyAlignment="1">
      <alignment horizontal="center"/>
    </xf>
    <xf numFmtId="0" fontId="122" fillId="0" borderId="434" xfId="0" applyFont="1" applyBorder="1" applyAlignment="1">
      <alignment horizontal="center"/>
    </xf>
    <xf numFmtId="49" fontId="101" fillId="0" borderId="135" xfId="0" applyNumberFormat="1" applyFont="1" applyBorder="1" applyAlignment="1">
      <alignment horizontal="center" vertical="center"/>
    </xf>
    <xf numFmtId="0" fontId="32" fillId="0" borderId="93" xfId="0" applyFont="1" applyBorder="1" applyAlignment="1"/>
    <xf numFmtId="0" fontId="32" fillId="0" borderId="133" xfId="0" applyFont="1" applyBorder="1" applyAlignment="1"/>
    <xf numFmtId="0" fontId="32" fillId="0" borderId="142" xfId="0" applyFont="1" applyBorder="1" applyAlignment="1"/>
    <xf numFmtId="0" fontId="32" fillId="0" borderId="140" xfId="0" applyFont="1" applyBorder="1" applyAlignment="1"/>
    <xf numFmtId="0" fontId="32" fillId="0" borderId="95" xfId="0" applyFont="1" applyBorder="1" applyAlignment="1"/>
    <xf numFmtId="0" fontId="101" fillId="0" borderId="92" xfId="0" applyFont="1" applyBorder="1" applyAlignment="1">
      <alignment horizontal="left" vertical="center" wrapText="1" indent="1"/>
    </xf>
    <xf numFmtId="0" fontId="32" fillId="0" borderId="136" xfId="0" applyFont="1" applyBorder="1" applyAlignment="1">
      <alignment horizontal="left" indent="1"/>
    </xf>
    <xf numFmtId="0" fontId="32" fillId="0" borderId="143" xfId="0" applyFont="1" applyBorder="1" applyAlignment="1">
      <alignment horizontal="left" indent="1"/>
    </xf>
    <xf numFmtId="0" fontId="0" fillId="0" borderId="0" xfId="0" applyAlignment="1">
      <alignment horizontal="left" indent="1"/>
    </xf>
    <xf numFmtId="0" fontId="32" fillId="0" borderId="0" xfId="0" applyFont="1" applyBorder="1" applyAlignment="1">
      <alignment horizontal="left" indent="1"/>
    </xf>
    <xf numFmtId="0" fontId="32" fillId="0" borderId="94" xfId="0" applyFont="1" applyBorder="1" applyAlignment="1">
      <alignment horizontal="left" indent="1"/>
    </xf>
    <xf numFmtId="0" fontId="32" fillId="0" borderId="141" xfId="0" applyFont="1" applyBorder="1" applyAlignment="1">
      <alignment horizontal="left" indent="1"/>
    </xf>
    <xf numFmtId="49" fontId="101" fillId="25" borderId="142" xfId="0" applyNumberFormat="1" applyFont="1" applyFill="1" applyBorder="1" applyAlignment="1">
      <alignment horizontal="center" vertical="center" wrapText="1"/>
    </xf>
    <xf numFmtId="164" fontId="166" fillId="25" borderId="92" xfId="0" applyNumberFormat="1" applyFont="1" applyFill="1" applyBorder="1" applyAlignment="1">
      <alignment horizontal="center" vertical="center" wrapText="1"/>
    </xf>
    <xf numFmtId="0" fontId="32" fillId="0" borderId="136" xfId="0" applyFont="1" applyBorder="1" applyAlignment="1"/>
    <xf numFmtId="0" fontId="32" fillId="0" borderId="94" xfId="0" applyFont="1" applyBorder="1" applyAlignment="1"/>
    <xf numFmtId="0" fontId="32" fillId="0" borderId="141" xfId="0" applyFont="1" applyBorder="1" applyAlignment="1"/>
    <xf numFmtId="0" fontId="101" fillId="32" borderId="0" xfId="0" applyFont="1" applyFill="1" applyBorder="1" applyAlignment="1">
      <alignment horizontal="left" vertical="center"/>
    </xf>
    <xf numFmtId="0" fontId="32" fillId="26" borderId="0" xfId="0" applyFont="1" applyFill="1" applyBorder="1" applyAlignment="1"/>
    <xf numFmtId="49" fontId="101" fillId="0" borderId="135" xfId="0" applyNumberFormat="1" applyFont="1" applyBorder="1" applyAlignment="1">
      <alignment horizontal="center" vertical="center" wrapText="1"/>
    </xf>
    <xf numFmtId="0" fontId="0" fillId="0" borderId="0" xfId="0" applyAlignment="1"/>
    <xf numFmtId="0" fontId="32" fillId="0" borderId="0" xfId="0" applyFont="1" applyBorder="1" applyAlignment="1"/>
    <xf numFmtId="0" fontId="32" fillId="0" borderId="145" xfId="0" applyFont="1" applyBorder="1" applyAlignment="1"/>
    <xf numFmtId="0" fontId="32" fillId="0" borderId="146" xfId="0" applyFont="1" applyBorder="1" applyAlignment="1"/>
    <xf numFmtId="49" fontId="101" fillId="0" borderId="93" xfId="0" applyNumberFormat="1" applyFont="1" applyBorder="1" applyAlignment="1">
      <alignment horizontal="center" vertical="center"/>
    </xf>
    <xf numFmtId="0" fontId="32" fillId="0" borderId="147" xfId="0" applyFont="1" applyBorder="1" applyAlignment="1"/>
    <xf numFmtId="164" fontId="79" fillId="32" borderId="92" xfId="0" applyNumberFormat="1" applyFont="1" applyFill="1" applyBorder="1" applyAlignment="1">
      <alignment horizontal="center" vertical="center"/>
    </xf>
    <xf numFmtId="164" fontId="79" fillId="32" borderId="136" xfId="0" applyNumberFormat="1" applyFont="1" applyFill="1" applyBorder="1" applyAlignment="1">
      <alignment horizontal="center" vertical="center"/>
    </xf>
    <xf numFmtId="164" fontId="79" fillId="32" borderId="93" xfId="0" applyNumberFormat="1" applyFont="1" applyFill="1" applyBorder="1" applyAlignment="1">
      <alignment horizontal="center" vertical="center"/>
    </xf>
    <xf numFmtId="164" fontId="79" fillId="32" borderId="94" xfId="0" applyNumberFormat="1" applyFont="1" applyFill="1" applyBorder="1" applyAlignment="1">
      <alignment horizontal="center" vertical="center"/>
    </xf>
    <xf numFmtId="164" fontId="79" fillId="32" borderId="141" xfId="0" applyNumberFormat="1" applyFont="1" applyFill="1" applyBorder="1" applyAlignment="1">
      <alignment horizontal="center" vertical="center"/>
    </xf>
    <xf numFmtId="164" fontId="79" fillId="32" borderId="95" xfId="0" applyNumberFormat="1" applyFont="1" applyFill="1" applyBorder="1" applyAlignment="1">
      <alignment horizontal="center" vertical="center"/>
    </xf>
    <xf numFmtId="0" fontId="54" fillId="3" borderId="0" xfId="0" applyFont="1" applyFill="1" applyBorder="1" applyAlignment="1">
      <alignment horizontal="center" vertical="top"/>
    </xf>
    <xf numFmtId="44" fontId="63" fillId="0" borderId="280" xfId="0" applyNumberFormat="1" applyFont="1" applyBorder="1" applyAlignment="1" applyProtection="1">
      <alignment vertical="center" wrapText="1"/>
      <protection locked="0"/>
    </xf>
    <xf numFmtId="44" fontId="63" fillId="0" borderId="357" xfId="0" applyNumberFormat="1" applyFont="1" applyBorder="1" applyAlignment="1" applyProtection="1">
      <alignment vertical="center" wrapText="1"/>
      <protection locked="0"/>
    </xf>
    <xf numFmtId="44" fontId="63" fillId="0" borderId="358" xfId="0" applyNumberFormat="1" applyFont="1" applyBorder="1" applyAlignment="1" applyProtection="1">
      <alignment vertical="center" wrapText="1"/>
      <protection locked="0"/>
    </xf>
    <xf numFmtId="44" fontId="63" fillId="0" borderId="390" xfId="0" applyNumberFormat="1" applyFont="1" applyBorder="1" applyAlignment="1" applyProtection="1">
      <alignment vertical="center" wrapText="1"/>
      <protection locked="0"/>
    </xf>
    <xf numFmtId="44" fontId="63" fillId="0" borderId="111" xfId="0" applyNumberFormat="1" applyFont="1" applyBorder="1" applyAlignment="1" applyProtection="1">
      <alignment vertical="center" wrapText="1"/>
      <protection locked="0"/>
    </xf>
    <xf numFmtId="44" fontId="63" fillId="0" borderId="364" xfId="0" applyNumberFormat="1" applyFont="1" applyBorder="1" applyAlignment="1" applyProtection="1">
      <alignment vertical="center" wrapText="1"/>
      <protection locked="0"/>
    </xf>
    <xf numFmtId="0" fontId="53" fillId="0" borderId="111" xfId="0" quotePrefix="1" applyFont="1" applyBorder="1" applyAlignment="1">
      <alignment horizontal="right" vertical="center"/>
    </xf>
    <xf numFmtId="0" fontId="104" fillId="25" borderId="195" xfId="0" applyFont="1" applyFill="1" applyBorder="1" applyAlignment="1">
      <alignment horizontal="center" vertical="center" wrapText="1"/>
    </xf>
    <xf numFmtId="0" fontId="32" fillId="0" borderId="93" xfId="0" applyFont="1" applyBorder="1" applyAlignment="1">
      <alignment wrapText="1"/>
    </xf>
    <xf numFmtId="0" fontId="32" fillId="0" borderId="196" xfId="0" applyFont="1" applyBorder="1" applyAlignment="1">
      <alignment wrapText="1"/>
    </xf>
    <xf numFmtId="0" fontId="32" fillId="0" borderId="95" xfId="0" applyFont="1" applyBorder="1" applyAlignment="1">
      <alignment wrapText="1"/>
    </xf>
    <xf numFmtId="0" fontId="101" fillId="25" borderId="92" xfId="0" applyFont="1" applyFill="1" applyBorder="1" applyAlignment="1">
      <alignment horizontal="center" vertical="center" wrapText="1"/>
    </xf>
    <xf numFmtId="0" fontId="101" fillId="25" borderId="136" xfId="0" applyFont="1" applyFill="1" applyBorder="1" applyAlignment="1">
      <alignment horizontal="center" vertical="center" wrapText="1"/>
    </xf>
    <xf numFmtId="0" fontId="101" fillId="25" borderId="93" xfId="0" applyFont="1" applyFill="1" applyBorder="1" applyAlignment="1">
      <alignment horizontal="center" vertical="center" wrapText="1"/>
    </xf>
    <xf numFmtId="0" fontId="101" fillId="25" borderId="94" xfId="0" applyFont="1" applyFill="1" applyBorder="1" applyAlignment="1">
      <alignment horizontal="center" vertical="center" wrapText="1"/>
    </xf>
    <xf numFmtId="0" fontId="101" fillId="25" borderId="141" xfId="0" applyFont="1" applyFill="1" applyBorder="1" applyAlignment="1">
      <alignment horizontal="center" vertical="center" wrapText="1"/>
    </xf>
    <xf numFmtId="0" fontId="101" fillId="25" borderId="95" xfId="0" applyFont="1" applyFill="1" applyBorder="1" applyAlignment="1">
      <alignment horizontal="center" vertical="center" wrapText="1"/>
    </xf>
    <xf numFmtId="49" fontId="101" fillId="0" borderId="195" xfId="0" applyNumberFormat="1" applyFont="1" applyBorder="1" applyAlignment="1">
      <alignment horizontal="center" vertical="center"/>
    </xf>
    <xf numFmtId="0" fontId="32" fillId="0" borderId="55" xfId="0" applyFont="1" applyBorder="1" applyAlignment="1"/>
    <xf numFmtId="0" fontId="32" fillId="0" borderId="196" xfId="0" applyFont="1" applyBorder="1" applyAlignment="1"/>
    <xf numFmtId="0" fontId="53" fillId="3" borderId="111" xfId="0" quotePrefix="1" applyFont="1" applyFill="1" applyBorder="1" applyAlignment="1">
      <alignment horizontal="right" vertical="center"/>
    </xf>
    <xf numFmtId="164" fontId="25" fillId="0" borderId="0" xfId="0" applyNumberFormat="1" applyFont="1" applyAlignment="1">
      <alignment horizontal="center" vertical="center"/>
    </xf>
    <xf numFmtId="3" fontId="53" fillId="3" borderId="269" xfId="0" quotePrefix="1" applyNumberFormat="1" applyFont="1" applyFill="1" applyBorder="1" applyAlignment="1" applyProtection="1">
      <alignment horizontal="right" vertical="center"/>
      <protection locked="0"/>
    </xf>
    <xf numFmtId="3" fontId="53" fillId="3" borderId="269" xfId="0" applyNumberFormat="1" applyFont="1" applyFill="1" applyBorder="1" applyAlignment="1" applyProtection="1">
      <alignment horizontal="right" vertical="center"/>
      <protection locked="0"/>
    </xf>
    <xf numFmtId="44" fontId="63" fillId="0" borderId="280" xfId="0" applyNumberFormat="1" applyFont="1" applyBorder="1" applyAlignment="1" applyProtection="1">
      <alignment horizontal="center" vertical="center" wrapText="1"/>
      <protection locked="0"/>
    </xf>
    <xf numFmtId="44" fontId="63" fillId="0" borderId="357" xfId="0" applyNumberFormat="1" applyFont="1" applyBorder="1" applyAlignment="1" applyProtection="1">
      <alignment horizontal="center" vertical="center" wrapText="1"/>
      <protection locked="0"/>
    </xf>
    <xf numFmtId="44" fontId="63" fillId="0" borderId="358" xfId="0" applyNumberFormat="1" applyFont="1" applyBorder="1" applyAlignment="1" applyProtection="1">
      <alignment horizontal="center" vertical="center" wrapText="1"/>
      <protection locked="0"/>
    </xf>
    <xf numFmtId="44" fontId="63" fillId="0" borderId="390" xfId="0" applyNumberFormat="1" applyFont="1" applyBorder="1" applyAlignment="1" applyProtection="1">
      <alignment horizontal="center" vertical="center" wrapText="1"/>
      <protection locked="0"/>
    </xf>
    <xf numFmtId="44" fontId="63" fillId="0" borderId="111" xfId="0" applyNumberFormat="1" applyFont="1" applyBorder="1" applyAlignment="1" applyProtection="1">
      <alignment horizontal="center" vertical="center" wrapText="1"/>
      <protection locked="0"/>
    </xf>
    <xf numFmtId="44" fontId="63" fillId="0" borderId="364" xfId="0" applyNumberFormat="1" applyFont="1" applyBorder="1" applyAlignment="1" applyProtection="1">
      <alignment horizontal="center" vertical="center" wrapText="1"/>
      <protection locked="0"/>
    </xf>
    <xf numFmtId="3" fontId="53" fillId="3" borderId="421" xfId="0" quotePrefix="1" applyNumberFormat="1" applyFont="1" applyFill="1" applyBorder="1" applyAlignment="1" applyProtection="1">
      <alignment horizontal="right" vertical="center"/>
      <protection locked="0"/>
    </xf>
    <xf numFmtId="3" fontId="53" fillId="3" borderId="421" xfId="0" applyNumberFormat="1" applyFont="1" applyFill="1" applyBorder="1" applyAlignment="1" applyProtection="1">
      <alignment horizontal="right" vertical="center"/>
      <protection locked="0"/>
    </xf>
    <xf numFmtId="0" fontId="104" fillId="0" borderId="357" xfId="0" applyFont="1" applyBorder="1" applyAlignment="1">
      <alignment horizontal="left" vertical="center" wrapText="1" indent="2"/>
    </xf>
    <xf numFmtId="0" fontId="101" fillId="0" borderId="136" xfId="0" applyFont="1" applyBorder="1" applyAlignment="1">
      <alignment horizontal="left" vertical="center" wrapText="1" indent="1"/>
    </xf>
    <xf numFmtId="0" fontId="63" fillId="0" borderId="280" xfId="0" applyFont="1" applyBorder="1" applyAlignment="1">
      <alignment horizontal="left" vertical="center" wrapText="1"/>
    </xf>
    <xf numFmtId="0" fontId="63" fillId="0" borderId="357" xfId="0" applyFont="1" applyBorder="1" applyAlignment="1">
      <alignment horizontal="left" vertical="center" wrapText="1"/>
    </xf>
    <xf numFmtId="0" fontId="63" fillId="0" borderId="358" xfId="0" applyFont="1" applyBorder="1" applyAlignment="1">
      <alignment horizontal="left" vertical="center" wrapText="1"/>
    </xf>
    <xf numFmtId="0" fontId="63" fillId="0" borderId="415" xfId="0" applyFont="1" applyBorder="1" applyAlignment="1">
      <alignment horizontal="left" vertical="center" wrapText="1"/>
    </xf>
    <xf numFmtId="0" fontId="63" fillId="0" borderId="0" xfId="0" applyFont="1" applyAlignment="1">
      <alignment horizontal="left" vertical="center" wrapText="1"/>
    </xf>
    <xf numFmtId="0" fontId="63" fillId="0" borderId="269" xfId="0" applyFont="1" applyBorder="1" applyAlignment="1">
      <alignment horizontal="left" vertical="center" wrapText="1"/>
    </xf>
    <xf numFmtId="0" fontId="63" fillId="0" borderId="73" xfId="0" applyFont="1" applyBorder="1" applyAlignment="1">
      <alignment horizontal="left" vertical="center" wrapText="1"/>
    </xf>
    <xf numFmtId="0" fontId="63" fillId="0" borderId="370" xfId="0" applyFont="1" applyBorder="1" applyAlignment="1">
      <alignment horizontal="left" vertical="center" wrapText="1"/>
    </xf>
    <xf numFmtId="0" fontId="63" fillId="0" borderId="373" xfId="0" applyFont="1" applyBorder="1" applyAlignment="1">
      <alignment horizontal="left" vertical="center" wrapText="1"/>
    </xf>
    <xf numFmtId="0" fontId="63" fillId="0" borderId="280" xfId="0" applyFont="1" applyBorder="1" applyAlignment="1">
      <alignment horizontal="center" vertical="center" wrapText="1"/>
    </xf>
    <xf numFmtId="0" fontId="63" fillId="0" borderId="357" xfId="0" applyFont="1" applyBorder="1" applyAlignment="1">
      <alignment horizontal="center" vertical="center" wrapText="1"/>
    </xf>
    <xf numFmtId="0" fontId="63" fillId="0" borderId="358" xfId="0" applyFont="1" applyBorder="1" applyAlignment="1">
      <alignment horizontal="center" vertical="center" wrapText="1"/>
    </xf>
    <xf numFmtId="0" fontId="63" fillId="0" borderId="415" xfId="0" applyFont="1" applyBorder="1" applyAlignment="1">
      <alignment horizontal="center" vertical="center" wrapText="1"/>
    </xf>
    <xf numFmtId="0" fontId="63" fillId="0" borderId="0" xfId="0" applyFont="1" applyAlignment="1">
      <alignment horizontal="center" vertical="center" wrapText="1"/>
    </xf>
    <xf numFmtId="0" fontId="63" fillId="0" borderId="269" xfId="0" applyFont="1" applyBorder="1" applyAlignment="1">
      <alignment horizontal="center" vertical="center" wrapText="1"/>
    </xf>
    <xf numFmtId="44" fontId="20" fillId="0" borderId="433" xfId="0" applyNumberFormat="1" applyFont="1" applyBorder="1" applyAlignment="1">
      <alignment horizontal="center" vertical="center"/>
    </xf>
    <xf numFmtId="44" fontId="20" fillId="0" borderId="434" xfId="0" applyNumberFormat="1" applyFont="1" applyBorder="1" applyAlignment="1">
      <alignment horizontal="center" vertical="center"/>
    </xf>
    <xf numFmtId="0" fontId="63" fillId="0" borderId="73" xfId="0" applyFont="1" applyBorder="1" applyAlignment="1">
      <alignment horizontal="center" vertical="center" wrapText="1"/>
    </xf>
    <xf numFmtId="0" fontId="63" fillId="0" borderId="370" xfId="0" applyFont="1" applyBorder="1" applyAlignment="1">
      <alignment horizontal="center" vertical="center" wrapText="1"/>
    </xf>
    <xf numFmtId="0" fontId="63" fillId="0" borderId="373" xfId="0" applyFont="1" applyBorder="1" applyAlignment="1">
      <alignment horizontal="center" vertical="center" wrapText="1"/>
    </xf>
    <xf numFmtId="0" fontId="53" fillId="0" borderId="55" xfId="0" quotePrefix="1" applyFont="1" applyBorder="1" applyAlignment="1">
      <alignment horizontal="right" vertical="center"/>
    </xf>
    <xf numFmtId="0" fontId="53" fillId="0" borderId="0" xfId="0" applyFont="1" applyAlignment="1">
      <alignment horizontal="right" vertical="center"/>
    </xf>
    <xf numFmtId="0" fontId="54" fillId="13" borderId="415" xfId="0" applyFont="1" applyFill="1" applyBorder="1" applyAlignment="1">
      <alignment horizontal="center" vertical="top"/>
    </xf>
    <xf numFmtId="0" fontId="54" fillId="13" borderId="0" xfId="0" applyFont="1" applyFill="1" applyAlignment="1">
      <alignment horizontal="center" vertical="top"/>
    </xf>
    <xf numFmtId="0" fontId="54" fillId="13" borderId="269" xfId="0" applyFont="1" applyFill="1" applyBorder="1" applyAlignment="1">
      <alignment horizontal="center" vertical="top"/>
    </xf>
    <xf numFmtId="0" fontId="53" fillId="13" borderId="415" xfId="0" applyFont="1" applyFill="1" applyBorder="1" applyAlignment="1">
      <alignment horizontal="center"/>
    </xf>
    <xf numFmtId="0" fontId="53" fillId="13" borderId="0" xfId="0" applyFont="1" applyFill="1" applyAlignment="1">
      <alignment horizontal="center"/>
    </xf>
    <xf numFmtId="0" fontId="53" fillId="13" borderId="269" xfId="0" applyFont="1" applyFill="1" applyBorder="1" applyAlignment="1">
      <alignment horizontal="center"/>
    </xf>
    <xf numFmtId="0" fontId="59" fillId="0" borderId="0" xfId="0" applyFont="1" applyAlignment="1">
      <alignment horizontal="right"/>
    </xf>
    <xf numFmtId="0" fontId="63" fillId="0" borderId="0" xfId="0" applyFont="1" applyAlignment="1">
      <alignment horizontal="center" vertical="center"/>
    </xf>
    <xf numFmtId="0" fontId="20" fillId="13" borderId="0" xfId="0" applyFont="1" applyFill="1" applyAlignment="1">
      <alignment horizontal="center" vertical="center"/>
    </xf>
    <xf numFmtId="0" fontId="53" fillId="0" borderId="0" xfId="0" applyFont="1" applyAlignment="1">
      <alignment horizontal="justify" vertical="center" wrapText="1"/>
    </xf>
    <xf numFmtId="0" fontId="54" fillId="0" borderId="0" xfId="0" applyFont="1" applyAlignment="1">
      <alignment horizontal="justify" vertical="center" wrapText="1"/>
    </xf>
    <xf numFmtId="0" fontId="80" fillId="0" borderId="0" xfId="0" applyFont="1" applyAlignment="1">
      <alignment horizontal="justify" vertical="center" wrapText="1"/>
    </xf>
    <xf numFmtId="0" fontId="53" fillId="13" borderId="415" xfId="0" applyFont="1" applyFill="1" applyBorder="1" applyAlignment="1">
      <alignment horizontal="center" vertical="top"/>
    </xf>
    <xf numFmtId="0" fontId="53" fillId="13" borderId="0" xfId="0" applyFont="1" applyFill="1" applyAlignment="1">
      <alignment horizontal="center" vertical="top"/>
    </xf>
    <xf numFmtId="0" fontId="53" fillId="13" borderId="269" xfId="0" applyFont="1" applyFill="1" applyBorder="1" applyAlignment="1">
      <alignment horizontal="center" vertical="top"/>
    </xf>
    <xf numFmtId="0" fontId="0" fillId="0" borderId="164" xfId="0" applyBorder="1" applyAlignment="1" applyProtection="1">
      <alignment horizontal="center" vertical="center" wrapText="1"/>
    </xf>
    <xf numFmtId="0" fontId="0" fillId="0" borderId="165" xfId="0" applyBorder="1" applyAlignment="1" applyProtection="1">
      <alignment horizontal="center" vertical="center" wrapText="1"/>
    </xf>
    <xf numFmtId="0" fontId="81" fillId="0" borderId="226" xfId="0" applyFont="1" applyFill="1" applyBorder="1" applyAlignment="1" applyProtection="1">
      <alignment horizontal="center"/>
    </xf>
    <xf numFmtId="0" fontId="81" fillId="0" borderId="0" xfId="0" applyFont="1" applyFill="1" applyBorder="1" applyAlignment="1" applyProtection="1">
      <alignment horizontal="center"/>
    </xf>
    <xf numFmtId="0" fontId="81" fillId="0" borderId="227" xfId="0" applyFont="1" applyFill="1" applyBorder="1" applyAlignment="1" applyProtection="1">
      <alignment horizontal="center"/>
    </xf>
    <xf numFmtId="0" fontId="82" fillId="0" borderId="226" xfId="0" applyFont="1" applyFill="1" applyBorder="1" applyAlignment="1" applyProtection="1">
      <alignment horizontal="center"/>
    </xf>
    <xf numFmtId="0" fontId="82" fillId="0" borderId="0" xfId="0" applyFont="1" applyFill="1" applyBorder="1" applyAlignment="1" applyProtection="1">
      <alignment horizontal="center"/>
    </xf>
    <xf numFmtId="0" fontId="82" fillId="0" borderId="227" xfId="0" applyFont="1" applyFill="1" applyBorder="1" applyAlignment="1" applyProtection="1">
      <alignment horizontal="center"/>
    </xf>
    <xf numFmtId="0" fontId="15" fillId="0" borderId="0" xfId="0" applyFont="1" applyFill="1" applyBorder="1" applyAlignment="1" applyProtection="1">
      <alignment horizontal="center" vertical="center"/>
    </xf>
    <xf numFmtId="3" fontId="11" fillId="0" borderId="0" xfId="0" applyNumberFormat="1" applyFont="1" applyFill="1" applyBorder="1" applyAlignment="1" applyProtection="1">
      <alignment horizontal="right" vertical="center"/>
      <protection locked="0"/>
    </xf>
    <xf numFmtId="3" fontId="15" fillId="0" borderId="0" xfId="0" applyNumberFormat="1" applyFont="1" applyFill="1" applyBorder="1" applyAlignment="1" applyProtection="1">
      <alignment horizontal="right" vertical="center"/>
      <protection locked="0"/>
    </xf>
    <xf numFmtId="3" fontId="11" fillId="0" borderId="0" xfId="0" applyNumberFormat="1" applyFont="1" applyFill="1" applyBorder="1" applyAlignment="1" applyProtection="1">
      <alignment horizontal="center" vertical="center"/>
      <protection locked="0"/>
    </xf>
    <xf numFmtId="0" fontId="15" fillId="0" borderId="0" xfId="0" applyFont="1" applyFill="1" applyBorder="1" applyAlignment="1" applyProtection="1">
      <alignment horizontal="right" vertical="center"/>
    </xf>
    <xf numFmtId="0" fontId="18" fillId="0" borderId="0" xfId="0" applyFont="1" applyFill="1" applyBorder="1" applyAlignment="1" applyProtection="1">
      <alignment horizontal="center" vertical="center"/>
    </xf>
    <xf numFmtId="0" fontId="14" fillId="26" borderId="200" xfId="0" applyFont="1" applyFill="1" applyBorder="1" applyAlignment="1" applyProtection="1">
      <alignment horizontal="left" vertical="center" indent="1"/>
    </xf>
    <xf numFmtId="0" fontId="14" fillId="26" borderId="201" xfId="0" applyFont="1" applyFill="1" applyBorder="1" applyAlignment="1" applyProtection="1">
      <alignment horizontal="left" vertical="center" indent="1"/>
    </xf>
    <xf numFmtId="0" fontId="14" fillId="26" borderId="202" xfId="0" applyFont="1" applyFill="1" applyBorder="1" applyAlignment="1" applyProtection="1">
      <alignment horizontal="left" vertical="center" indent="1"/>
    </xf>
    <xf numFmtId="0" fontId="14" fillId="26" borderId="206" xfId="0" applyFont="1" applyFill="1" applyBorder="1" applyAlignment="1" applyProtection="1">
      <alignment horizontal="left" vertical="center" indent="1"/>
    </xf>
    <xf numFmtId="0" fontId="14" fillId="26" borderId="207" xfId="0" applyFont="1" applyFill="1" applyBorder="1" applyAlignment="1" applyProtection="1">
      <alignment horizontal="left" vertical="center" indent="1"/>
    </xf>
    <xf numFmtId="0" fontId="14" fillId="26" borderId="208" xfId="0" applyFont="1" applyFill="1" applyBorder="1" applyAlignment="1" applyProtection="1">
      <alignment horizontal="left" vertical="center" indent="1"/>
    </xf>
    <xf numFmtId="0" fontId="21" fillId="0" borderId="0" xfId="0" applyFont="1" applyFill="1" applyBorder="1" applyAlignment="1" applyProtection="1">
      <alignment horizontal="center"/>
    </xf>
    <xf numFmtId="0" fontId="20" fillId="0" borderId="116" xfId="0" applyFont="1" applyFill="1" applyBorder="1" applyAlignment="1" applyProtection="1">
      <alignment horizontal="center" vertical="center"/>
    </xf>
    <xf numFmtId="0" fontId="20" fillId="0" borderId="118" xfId="0" applyFont="1" applyFill="1" applyBorder="1" applyAlignment="1" applyProtection="1">
      <alignment horizontal="center" vertical="center"/>
    </xf>
    <xf numFmtId="0" fontId="20" fillId="0" borderId="119" xfId="0" applyFont="1" applyFill="1" applyBorder="1" applyAlignment="1" applyProtection="1">
      <alignment horizontal="center" vertical="center"/>
    </xf>
    <xf numFmtId="0" fontId="20" fillId="0" borderId="121" xfId="0" applyFont="1" applyFill="1" applyBorder="1" applyAlignment="1" applyProtection="1">
      <alignment horizontal="center" vertical="center"/>
    </xf>
    <xf numFmtId="0" fontId="13" fillId="26" borderId="67" xfId="0" applyFont="1" applyFill="1" applyBorder="1" applyAlignment="1" applyProtection="1">
      <alignment horizontal="center"/>
    </xf>
    <xf numFmtId="0" fontId="13" fillId="26" borderId="66" xfId="0" applyFont="1" applyFill="1" applyBorder="1" applyAlignment="1" applyProtection="1">
      <alignment horizontal="center"/>
    </xf>
    <xf numFmtId="0" fontId="13" fillId="26" borderId="132" xfId="0" applyFont="1" applyFill="1" applyBorder="1" applyAlignment="1" applyProtection="1">
      <alignment horizontal="center"/>
    </xf>
    <xf numFmtId="0" fontId="15" fillId="26" borderId="55" xfId="0" applyFont="1" applyFill="1" applyBorder="1" applyAlignment="1" applyProtection="1">
      <alignment horizontal="center"/>
    </xf>
    <xf numFmtId="0" fontId="15" fillId="26" borderId="0" xfId="0" applyFont="1" applyFill="1" applyBorder="1" applyAlignment="1" applyProtection="1">
      <alignment horizontal="center"/>
    </xf>
    <xf numFmtId="0" fontId="15" fillId="26" borderId="44" xfId="0" applyFont="1" applyFill="1" applyBorder="1" applyAlignment="1" applyProtection="1">
      <alignment horizontal="center"/>
    </xf>
    <xf numFmtId="0" fontId="18" fillId="26" borderId="55" xfId="0" applyFont="1" applyFill="1" applyBorder="1" applyAlignment="1" applyProtection="1">
      <alignment horizontal="center" vertical="top"/>
    </xf>
    <xf numFmtId="0" fontId="18" fillId="26" borderId="0" xfId="0" applyFont="1" applyFill="1" applyBorder="1" applyAlignment="1" applyProtection="1">
      <alignment horizontal="center" vertical="top"/>
    </xf>
    <xf numFmtId="0" fontId="18" fillId="26" borderId="44" xfId="0" applyFont="1" applyFill="1" applyBorder="1" applyAlignment="1" applyProtection="1">
      <alignment horizontal="center" vertical="top"/>
    </xf>
    <xf numFmtId="14" fontId="14" fillId="0" borderId="0" xfId="0" applyNumberFormat="1" applyFont="1" applyFill="1" applyBorder="1" applyAlignment="1" applyProtection="1">
      <alignment horizontal="center"/>
    </xf>
    <xf numFmtId="14" fontId="14" fillId="0" borderId="44" xfId="0" applyNumberFormat="1" applyFont="1" applyFill="1" applyBorder="1" applyAlignment="1" applyProtection="1">
      <alignment horizontal="center"/>
    </xf>
    <xf numFmtId="0" fontId="15" fillId="0" borderId="0" xfId="0" applyFont="1" applyFill="1" applyBorder="1" applyAlignment="1" applyProtection="1">
      <alignment horizontal="center" vertical="center" wrapText="1"/>
    </xf>
    <xf numFmtId="0" fontId="174" fillId="0" borderId="431" xfId="0" applyFont="1" applyFill="1" applyBorder="1" applyAlignment="1" applyProtection="1">
      <alignment horizontal="center" vertical="center"/>
      <protection locked="0"/>
    </xf>
    <xf numFmtId="0" fontId="174" fillId="0" borderId="70" xfId="0" applyFont="1" applyFill="1" applyBorder="1" applyAlignment="1" applyProtection="1">
      <alignment horizontal="center" vertical="center"/>
      <protection locked="0"/>
    </xf>
    <xf numFmtId="0" fontId="15" fillId="0" borderId="415" xfId="0" applyFont="1" applyFill="1" applyBorder="1" applyAlignment="1" applyProtection="1">
      <alignment horizontal="center" vertical="center"/>
    </xf>
    <xf numFmtId="0" fontId="25" fillId="29" borderId="116" xfId="0" applyFont="1" applyFill="1" applyBorder="1" applyAlignment="1" applyProtection="1">
      <alignment horizontal="center" vertical="center"/>
    </xf>
    <xf numFmtId="0" fontId="25" fillId="29" borderId="117" xfId="0" applyFont="1" applyFill="1" applyBorder="1" applyAlignment="1" applyProtection="1">
      <alignment horizontal="center" vertical="center"/>
    </xf>
    <xf numFmtId="0" fontId="25" fillId="29" borderId="118" xfId="0" applyFont="1" applyFill="1" applyBorder="1" applyAlignment="1" applyProtection="1">
      <alignment horizontal="center" vertical="center"/>
    </xf>
    <xf numFmtId="0" fontId="25" fillId="29" borderId="119" xfId="0" applyFont="1" applyFill="1" applyBorder="1" applyAlignment="1" applyProtection="1">
      <alignment horizontal="center" vertical="center"/>
    </xf>
    <xf numFmtId="0" fontId="25" fillId="29" borderId="120" xfId="0" applyFont="1" applyFill="1" applyBorder="1" applyAlignment="1" applyProtection="1">
      <alignment horizontal="center" vertical="center"/>
    </xf>
    <xf numFmtId="0" fontId="25" fillId="29" borderId="121" xfId="0" applyFont="1" applyFill="1" applyBorder="1" applyAlignment="1" applyProtection="1">
      <alignment horizontal="center" vertical="center"/>
    </xf>
    <xf numFmtId="0" fontId="16" fillId="3" borderId="116" xfId="0" applyFont="1" applyFill="1" applyBorder="1" applyAlignment="1" applyProtection="1">
      <alignment horizontal="center" vertical="center"/>
    </xf>
    <xf numFmtId="0" fontId="16" fillId="3" borderId="118" xfId="0" applyFont="1" applyFill="1" applyBorder="1" applyAlignment="1" applyProtection="1">
      <alignment horizontal="center" vertical="center"/>
    </xf>
    <xf numFmtId="0" fontId="16" fillId="3" borderId="119" xfId="0" applyFont="1" applyFill="1" applyBorder="1" applyAlignment="1" applyProtection="1">
      <alignment horizontal="center" vertical="center"/>
    </xf>
    <xf numFmtId="0" fontId="16" fillId="3" borderId="121" xfId="0" applyFont="1" applyFill="1" applyBorder="1" applyAlignment="1" applyProtection="1">
      <alignment horizontal="center" vertical="center"/>
    </xf>
    <xf numFmtId="0" fontId="15" fillId="0" borderId="0" xfId="0" applyFont="1" applyFill="1" applyBorder="1" applyAlignment="1" applyProtection="1">
      <alignment horizontal="right"/>
    </xf>
    <xf numFmtId="0" fontId="15" fillId="0" borderId="280" xfId="0" applyFont="1" applyFill="1" applyBorder="1" applyAlignment="1" applyProtection="1">
      <alignment horizontal="center" vertical="center"/>
    </xf>
    <xf numFmtId="0" fontId="15" fillId="0" borderId="357" xfId="0" applyFont="1" applyFill="1" applyBorder="1" applyAlignment="1" applyProtection="1">
      <alignment horizontal="center" vertical="center"/>
    </xf>
    <xf numFmtId="0" fontId="15" fillId="0" borderId="358" xfId="0" applyFont="1" applyFill="1" applyBorder="1" applyAlignment="1" applyProtection="1">
      <alignment horizontal="center" vertical="center"/>
    </xf>
    <xf numFmtId="0" fontId="15" fillId="0" borderId="73" xfId="0" applyFont="1" applyFill="1" applyBorder="1" applyAlignment="1" applyProtection="1">
      <alignment horizontal="center" vertical="center"/>
    </xf>
    <xf numFmtId="0" fontId="15" fillId="0" borderId="370" xfId="0" applyFont="1" applyFill="1" applyBorder="1" applyAlignment="1" applyProtection="1">
      <alignment horizontal="center" vertical="center"/>
    </xf>
    <xf numFmtId="0" fontId="15" fillId="0" borderId="373" xfId="0" applyFont="1" applyFill="1" applyBorder="1" applyAlignment="1" applyProtection="1">
      <alignment horizontal="center" vertical="center"/>
    </xf>
    <xf numFmtId="0" fontId="22" fillId="0" borderId="0" xfId="0" applyFont="1" applyFill="1" applyBorder="1" applyAlignment="1" applyProtection="1">
      <alignment horizontal="center" vertical="center"/>
    </xf>
    <xf numFmtId="0" fontId="20" fillId="29" borderId="116" xfId="0" applyFont="1" applyFill="1" applyBorder="1" applyAlignment="1" applyProtection="1">
      <alignment horizontal="left" indent="1"/>
    </xf>
    <xf numFmtId="0" fontId="20" fillId="29" borderId="117" xfId="0" applyFont="1" applyFill="1" applyBorder="1" applyAlignment="1" applyProtection="1">
      <alignment horizontal="left" indent="1"/>
    </xf>
    <xf numFmtId="0" fontId="20" fillId="29" borderId="118" xfId="0" applyFont="1" applyFill="1" applyBorder="1" applyAlignment="1" applyProtection="1">
      <alignment horizontal="left" indent="1"/>
    </xf>
    <xf numFmtId="0" fontId="20" fillId="3" borderId="117" xfId="0" applyFont="1" applyFill="1" applyBorder="1" applyAlignment="1" applyProtection="1">
      <alignment horizontal="center" vertical="center"/>
    </xf>
    <xf numFmtId="0" fontId="20" fillId="3" borderId="118" xfId="0" applyFont="1" applyFill="1" applyBorder="1" applyAlignment="1" applyProtection="1">
      <alignment horizontal="center" vertical="center"/>
    </xf>
    <xf numFmtId="0" fontId="20" fillId="3" borderId="120" xfId="0" applyFont="1" applyFill="1" applyBorder="1" applyAlignment="1" applyProtection="1">
      <alignment horizontal="center" vertical="center"/>
    </xf>
    <xf numFmtId="0" fontId="20" fillId="3" borderId="121" xfId="0" applyFont="1" applyFill="1" applyBorder="1" applyAlignment="1" applyProtection="1">
      <alignment horizontal="center" vertical="center"/>
    </xf>
    <xf numFmtId="0" fontId="26" fillId="29" borderId="119" xfId="0" applyFont="1" applyFill="1" applyBorder="1" applyAlignment="1" applyProtection="1">
      <alignment horizontal="left" vertical="top" indent="1"/>
    </xf>
    <xf numFmtId="0" fontId="26" fillId="29" borderId="120" xfId="0" applyFont="1" applyFill="1" applyBorder="1" applyAlignment="1" applyProtection="1">
      <alignment horizontal="left" vertical="top" indent="1"/>
    </xf>
    <xf numFmtId="0" fontId="26" fillId="29" borderId="121" xfId="0" applyFont="1" applyFill="1" applyBorder="1" applyAlignment="1" applyProtection="1">
      <alignment horizontal="left" vertical="top" indent="1"/>
    </xf>
    <xf numFmtId="0" fontId="15" fillId="3" borderId="0" xfId="0" applyFont="1" applyFill="1" applyBorder="1" applyAlignment="1" applyProtection="1">
      <alignment horizontal="right"/>
    </xf>
    <xf numFmtId="0" fontId="15" fillId="0" borderId="62" xfId="0" applyFont="1" applyFill="1" applyBorder="1" applyAlignment="1" applyProtection="1">
      <alignment horizontal="center" vertical="center"/>
    </xf>
    <xf numFmtId="0" fontId="11" fillId="0" borderId="431" xfId="0" applyFont="1" applyFill="1" applyBorder="1" applyAlignment="1" applyProtection="1">
      <alignment horizontal="center" vertical="center"/>
      <protection locked="0"/>
    </xf>
    <xf numFmtId="0" fontId="11" fillId="0" borderId="70" xfId="0" applyFont="1" applyFill="1" applyBorder="1" applyAlignment="1" applyProtection="1">
      <alignment horizontal="center" vertical="center"/>
      <protection locked="0"/>
    </xf>
    <xf numFmtId="0" fontId="15" fillId="0" borderId="269" xfId="0" applyFont="1" applyFill="1" applyBorder="1" applyAlignment="1" applyProtection="1">
      <alignment horizontal="center" vertical="center"/>
    </xf>
    <xf numFmtId="49" fontId="15" fillId="0" borderId="0" xfId="62" applyNumberFormat="1" applyFont="1" applyFill="1" applyBorder="1" applyAlignment="1">
      <alignment horizontal="center"/>
    </xf>
    <xf numFmtId="0" fontId="14" fillId="26" borderId="197" xfId="0" applyFont="1" applyFill="1" applyBorder="1" applyAlignment="1" applyProtection="1">
      <alignment horizontal="left" vertical="center" indent="1"/>
    </xf>
    <xf numFmtId="0" fontId="14" fillId="26" borderId="198" xfId="0" applyFont="1" applyFill="1" applyBorder="1" applyAlignment="1" applyProtection="1">
      <alignment horizontal="left" vertical="center" indent="1"/>
    </xf>
    <xf numFmtId="0" fontId="14" fillId="26" borderId="199" xfId="0" applyFont="1" applyFill="1" applyBorder="1" applyAlignment="1" applyProtection="1">
      <alignment horizontal="left" vertical="center" indent="1"/>
    </xf>
    <xf numFmtId="49" fontId="15" fillId="0" borderId="0" xfId="62" applyNumberFormat="1" applyFont="1" applyFill="1" applyBorder="1" applyAlignment="1">
      <alignment horizontal="left"/>
    </xf>
    <xf numFmtId="0" fontId="15" fillId="0" borderId="269" xfId="63" quotePrefix="1" applyFont="1" applyFill="1" applyBorder="1" applyAlignment="1">
      <alignment horizontal="center" vertical="center"/>
    </xf>
    <xf numFmtId="0" fontId="15" fillId="0" borderId="269" xfId="63" applyFont="1" applyFill="1" applyBorder="1" applyAlignment="1">
      <alignment horizontal="center" vertical="center"/>
    </xf>
    <xf numFmtId="49" fontId="15" fillId="0" borderId="0" xfId="62" applyNumberFormat="1" applyFont="1" applyFill="1" applyBorder="1" applyAlignment="1">
      <alignment horizontal="center" vertical="top"/>
    </xf>
    <xf numFmtId="49" fontId="15" fillId="0" borderId="0" xfId="62" applyNumberFormat="1" applyFont="1" applyFill="1" applyBorder="1" applyAlignment="1">
      <alignment horizontal="left" vertical="top"/>
    </xf>
    <xf numFmtId="0" fontId="15" fillId="0" borderId="269" xfId="62" applyFont="1" applyFill="1" applyBorder="1" applyAlignment="1">
      <alignment horizontal="center" vertical="center"/>
    </xf>
    <xf numFmtId="0" fontId="15" fillId="0" borderId="415" xfId="62" applyFont="1" applyFill="1" applyBorder="1" applyAlignment="1">
      <alignment horizontal="center" vertical="center"/>
    </xf>
    <xf numFmtId="0" fontId="15" fillId="0" borderId="0" xfId="62" applyFont="1" applyFill="1" applyBorder="1" applyAlignment="1">
      <alignment horizontal="center" vertical="center"/>
    </xf>
    <xf numFmtId="0" fontId="15" fillId="0" borderId="0" xfId="0" applyFont="1" applyFill="1" applyBorder="1" applyAlignment="1">
      <alignment horizontal="left" vertical="top" wrapText="1"/>
    </xf>
    <xf numFmtId="0" fontId="14" fillId="26" borderId="200" xfId="0" applyFont="1" applyFill="1" applyBorder="1" applyAlignment="1" applyProtection="1">
      <alignment horizontal="center" vertical="center"/>
    </xf>
    <xf numFmtId="0" fontId="14" fillId="26" borderId="201" xfId="0" applyFont="1" applyFill="1" applyBorder="1" applyAlignment="1" applyProtection="1">
      <alignment horizontal="center" vertical="center"/>
    </xf>
    <xf numFmtId="0" fontId="14" fillId="26" borderId="202" xfId="0" applyFont="1" applyFill="1" applyBorder="1" applyAlignment="1" applyProtection="1">
      <alignment horizontal="center" vertical="center"/>
    </xf>
    <xf numFmtId="0" fontId="15" fillId="0" borderId="370" xfId="0" applyFont="1" applyFill="1" applyBorder="1" applyAlignment="1" applyProtection="1">
      <alignment horizontal="right"/>
    </xf>
    <xf numFmtId="0" fontId="22" fillId="0" borderId="280" xfId="62" applyFont="1" applyFill="1" applyBorder="1" applyAlignment="1">
      <alignment horizontal="left" vertical="center"/>
    </xf>
    <xf numFmtId="0" fontId="22" fillId="0" borderId="357" xfId="62" applyFont="1" applyFill="1" applyBorder="1" applyAlignment="1">
      <alignment horizontal="left" vertical="center"/>
    </xf>
    <xf numFmtId="0" fontId="22" fillId="0" borderId="358" xfId="62" applyFont="1" applyFill="1" applyBorder="1" applyAlignment="1">
      <alignment horizontal="left" vertical="center"/>
    </xf>
    <xf numFmtId="0" fontId="22" fillId="0" borderId="73" xfId="62" applyFont="1" applyFill="1" applyBorder="1" applyAlignment="1">
      <alignment horizontal="left" vertical="center"/>
    </xf>
    <xf numFmtId="0" fontId="22" fillId="0" borderId="370" xfId="62" applyFont="1" applyFill="1" applyBorder="1" applyAlignment="1">
      <alignment horizontal="left" vertical="center"/>
    </xf>
    <xf numFmtId="0" fontId="22" fillId="0" borderId="373" xfId="62" applyFont="1" applyFill="1" applyBorder="1" applyAlignment="1">
      <alignment horizontal="left" vertical="center"/>
    </xf>
    <xf numFmtId="0" fontId="15" fillId="0" borderId="0" xfId="62" applyFont="1" applyBorder="1" applyAlignment="1">
      <alignment horizontal="right" wrapText="1"/>
    </xf>
    <xf numFmtId="49" fontId="15" fillId="0" borderId="0" xfId="62" applyNumberFormat="1" applyFont="1" applyFill="1" applyBorder="1" applyAlignment="1">
      <alignment horizontal="center" vertical="center"/>
    </xf>
    <xf numFmtId="0" fontId="15" fillId="0" borderId="370" xfId="62" applyFont="1" applyFill="1" applyBorder="1" applyAlignment="1">
      <alignment horizontal="right"/>
    </xf>
    <xf numFmtId="0" fontId="15" fillId="0" borderId="0" xfId="63" applyFont="1" applyFill="1" applyBorder="1" applyAlignment="1">
      <alignment horizontal="left" vertical="center"/>
    </xf>
    <xf numFmtId="0" fontId="15" fillId="0" borderId="280" xfId="0" applyFont="1" applyFill="1" applyBorder="1" applyAlignment="1" applyProtection="1">
      <alignment horizontal="right" vertical="center"/>
    </xf>
    <xf numFmtId="0" fontId="15" fillId="0" borderId="357" xfId="0" applyFont="1" applyFill="1" applyBorder="1" applyAlignment="1" applyProtection="1">
      <alignment horizontal="right" vertical="center"/>
    </xf>
    <xf numFmtId="0" fontId="15" fillId="0" borderId="358" xfId="0" applyFont="1" applyFill="1" applyBorder="1" applyAlignment="1" applyProtection="1">
      <alignment horizontal="right" vertical="center"/>
    </xf>
    <xf numFmtId="0" fontId="15" fillId="0" borderId="73" xfId="0" applyFont="1" applyFill="1" applyBorder="1" applyAlignment="1" applyProtection="1">
      <alignment horizontal="right" vertical="center"/>
    </xf>
    <xf numFmtId="0" fontId="15" fillId="0" borderId="370" xfId="0" applyFont="1" applyFill="1" applyBorder="1" applyAlignment="1" applyProtection="1">
      <alignment horizontal="right" vertical="center"/>
    </xf>
    <xf numFmtId="0" fontId="15" fillId="0" borderId="373" xfId="0" applyFont="1" applyFill="1" applyBorder="1" applyAlignment="1" applyProtection="1">
      <alignment horizontal="right" vertical="center"/>
    </xf>
    <xf numFmtId="49" fontId="15" fillId="0" borderId="415" xfId="63" applyNumberFormat="1" applyFont="1" applyFill="1" applyBorder="1" applyAlignment="1">
      <alignment horizontal="center" vertical="center"/>
    </xf>
    <xf numFmtId="0" fontId="15" fillId="0" borderId="269" xfId="62" applyFont="1" applyBorder="1" applyAlignment="1">
      <alignment horizontal="center" vertical="center"/>
    </xf>
    <xf numFmtId="49" fontId="15" fillId="0" borderId="415" xfId="63" applyNumberFormat="1" applyFont="1" applyFill="1" applyBorder="1" applyAlignment="1">
      <alignment horizontal="center" vertical="center" wrapText="1"/>
    </xf>
    <xf numFmtId="0" fontId="21" fillId="0" borderId="280" xfId="62" applyFont="1" applyFill="1" applyBorder="1" applyAlignment="1">
      <alignment horizontal="right" vertical="center" wrapText="1"/>
    </xf>
    <xf numFmtId="0" fontId="21" fillId="0" borderId="357" xfId="62" applyFont="1" applyFill="1" applyBorder="1" applyAlignment="1">
      <alignment horizontal="right" vertical="center" wrapText="1"/>
    </xf>
    <xf numFmtId="0" fontId="21" fillId="0" borderId="358" xfId="62" applyFont="1" applyFill="1" applyBorder="1" applyAlignment="1">
      <alignment horizontal="right" vertical="center" wrapText="1"/>
    </xf>
    <xf numFmtId="0" fontId="21" fillId="0" borderId="73" xfId="62" applyFont="1" applyFill="1" applyBorder="1" applyAlignment="1">
      <alignment horizontal="right" vertical="center" wrapText="1"/>
    </xf>
    <xf numFmtId="0" fontId="21" fillId="0" borderId="370" xfId="62" applyFont="1" applyFill="1" applyBorder="1" applyAlignment="1">
      <alignment horizontal="right" vertical="center" wrapText="1"/>
    </xf>
    <xf numFmtId="0" fontId="21" fillId="0" borderId="373" xfId="62" applyFont="1" applyFill="1" applyBorder="1" applyAlignment="1">
      <alignment horizontal="right" vertical="center" wrapText="1"/>
    </xf>
    <xf numFmtId="0" fontId="15" fillId="21" borderId="370" xfId="62" applyFont="1" applyFill="1" applyBorder="1" applyAlignment="1">
      <alignment horizontal="right" vertical="top"/>
    </xf>
    <xf numFmtId="0" fontId="15" fillId="0" borderId="370" xfId="62" quotePrefix="1" applyFont="1" applyBorder="1" applyAlignment="1">
      <alignment horizontal="right" vertical="center"/>
    </xf>
    <xf numFmtId="0" fontId="15" fillId="0" borderId="370" xfId="62" applyFont="1" applyBorder="1" applyAlignment="1">
      <alignment horizontal="right" vertical="center"/>
    </xf>
    <xf numFmtId="0" fontId="21" fillId="0" borderId="280" xfId="62" applyFont="1" applyFill="1" applyBorder="1" applyAlignment="1">
      <alignment horizontal="right" vertical="center"/>
    </xf>
    <xf numFmtId="0" fontId="21" fillId="0" borderId="357" xfId="62" applyFont="1" applyFill="1" applyBorder="1" applyAlignment="1">
      <alignment horizontal="right" vertical="center"/>
    </xf>
    <xf numFmtId="0" fontId="21" fillId="0" borderId="358" xfId="62" applyFont="1" applyFill="1" applyBorder="1" applyAlignment="1">
      <alignment horizontal="right" vertical="center"/>
    </xf>
    <xf numFmtId="0" fontId="21" fillId="0" borderId="73" xfId="62" applyFont="1" applyFill="1" applyBorder="1" applyAlignment="1">
      <alignment horizontal="right" vertical="center"/>
    </xf>
    <xf numFmtId="0" fontId="21" fillId="0" borderId="370" xfId="62" applyFont="1" applyFill="1" applyBorder="1" applyAlignment="1">
      <alignment horizontal="right" vertical="center"/>
    </xf>
    <xf numFmtId="0" fontId="21" fillId="0" borderId="373" xfId="62" applyFont="1" applyFill="1" applyBorder="1" applyAlignment="1">
      <alignment horizontal="right" vertical="center"/>
    </xf>
    <xf numFmtId="49" fontId="15" fillId="0" borderId="0" xfId="62" applyNumberFormat="1" applyFont="1" applyFill="1" applyBorder="1" applyAlignment="1">
      <alignment horizontal="left" vertical="center"/>
    </xf>
    <xf numFmtId="0" fontId="22" fillId="0" borderId="55" xfId="0" applyFont="1" applyFill="1" applyBorder="1" applyAlignment="1" applyProtection="1">
      <alignment horizontal="center"/>
    </xf>
    <xf numFmtId="0" fontId="22" fillId="0" borderId="0" xfId="0" applyFont="1" applyFill="1" applyBorder="1" applyAlignment="1" applyProtection="1">
      <alignment horizontal="center"/>
    </xf>
    <xf numFmtId="0" fontId="21" fillId="0" borderId="0" xfId="65" applyFont="1" applyFill="1" applyBorder="1" applyAlignment="1" applyProtection="1">
      <alignment horizontal="center" vertical="center"/>
    </xf>
    <xf numFmtId="0" fontId="15" fillId="26" borderId="280" xfId="65" applyFont="1" applyFill="1" applyBorder="1" applyAlignment="1" applyProtection="1">
      <alignment horizontal="left" vertical="center" indent="1"/>
    </xf>
    <xf numFmtId="0" fontId="15" fillId="26" borderId="357" xfId="65" applyFont="1" applyFill="1" applyBorder="1" applyAlignment="1" applyProtection="1">
      <alignment horizontal="left" vertical="center" indent="1"/>
    </xf>
    <xf numFmtId="0" fontId="15" fillId="26" borderId="358" xfId="65" applyFont="1" applyFill="1" applyBorder="1" applyAlignment="1" applyProtection="1">
      <alignment horizontal="left" vertical="center" indent="1"/>
    </xf>
    <xf numFmtId="0" fontId="18" fillId="26" borderId="73" xfId="65" applyFont="1" applyFill="1" applyBorder="1" applyAlignment="1" applyProtection="1">
      <alignment horizontal="left" vertical="center" indent="1"/>
    </xf>
    <xf numFmtId="0" fontId="18" fillId="26" borderId="370" xfId="65" applyFont="1" applyFill="1" applyBorder="1" applyAlignment="1" applyProtection="1">
      <alignment horizontal="left" vertical="center" indent="1"/>
    </xf>
    <xf numFmtId="0" fontId="18" fillId="26" borderId="373" xfId="65" applyFont="1" applyFill="1" applyBorder="1" applyAlignment="1" applyProtection="1">
      <alignment horizontal="left" vertical="center" indent="1"/>
    </xf>
    <xf numFmtId="0" fontId="14" fillId="26" borderId="415" xfId="0" applyFont="1" applyFill="1" applyBorder="1" applyAlignment="1" applyProtection="1">
      <alignment horizontal="center"/>
    </xf>
    <xf numFmtId="0" fontId="14" fillId="26" borderId="0" xfId="0" applyFont="1" applyFill="1" applyBorder="1" applyAlignment="1" applyProtection="1">
      <alignment horizontal="center"/>
    </xf>
    <xf numFmtId="0" fontId="14" fillId="26" borderId="269" xfId="0" applyFont="1" applyFill="1" applyBorder="1" applyAlignment="1" applyProtection="1">
      <alignment horizontal="center"/>
    </xf>
    <xf numFmtId="0" fontId="33" fillId="26" borderId="415" xfId="0" applyFont="1" applyFill="1" applyBorder="1" applyAlignment="1" applyProtection="1">
      <alignment horizontal="center"/>
    </xf>
    <xf numFmtId="0" fontId="33" fillId="26" borderId="0" xfId="0" applyFont="1" applyFill="1" applyBorder="1" applyAlignment="1" applyProtection="1">
      <alignment horizontal="center"/>
    </xf>
    <xf numFmtId="0" fontId="33" fillId="26" borderId="269" xfId="0" applyFont="1" applyFill="1" applyBorder="1" applyAlignment="1" applyProtection="1">
      <alignment horizontal="center"/>
    </xf>
    <xf numFmtId="0" fontId="15" fillId="26" borderId="370" xfId="0" applyFont="1" applyFill="1" applyBorder="1" applyAlignment="1" applyProtection="1">
      <alignment horizontal="right" vertical="center"/>
    </xf>
    <xf numFmtId="0" fontId="15" fillId="26" borderId="421" xfId="0" quotePrefix="1" applyFont="1" applyFill="1" applyBorder="1" applyAlignment="1" applyProtection="1">
      <alignment horizontal="center" vertical="center"/>
    </xf>
    <xf numFmtId="0" fontId="15" fillId="26" borderId="421" xfId="0" applyFont="1" applyFill="1" applyBorder="1" applyAlignment="1" applyProtection="1">
      <alignment horizontal="center" vertical="center"/>
    </xf>
    <xf numFmtId="0" fontId="18" fillId="0" borderId="57" xfId="23" applyFont="1" applyFill="1" applyBorder="1" applyAlignment="1">
      <alignment horizontal="left" vertical="top"/>
    </xf>
    <xf numFmtId="0" fontId="15" fillId="0" borderId="0" xfId="0" applyFont="1" applyFill="1" applyBorder="1" applyAlignment="1">
      <alignment horizontal="right" vertical="center"/>
    </xf>
    <xf numFmtId="0" fontId="15" fillId="0" borderId="269" xfId="0" applyFont="1" applyFill="1" applyBorder="1" applyAlignment="1">
      <alignment horizontal="center" vertical="center"/>
    </xf>
    <xf numFmtId="0" fontId="15" fillId="0" borderId="415" xfId="23" applyFont="1" applyFill="1" applyBorder="1" applyAlignment="1">
      <alignment horizontal="center" vertical="center"/>
    </xf>
    <xf numFmtId="0" fontId="15" fillId="0" borderId="0" xfId="23" applyFont="1" applyFill="1" applyBorder="1" applyAlignment="1">
      <alignment horizontal="center" vertical="center"/>
    </xf>
    <xf numFmtId="0" fontId="15" fillId="0" borderId="41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0" xfId="0" applyFont="1" applyFill="1" applyBorder="1" applyAlignment="1" applyProtection="1">
      <alignment horizontal="center"/>
    </xf>
    <xf numFmtId="0" fontId="15" fillId="26" borderId="211" xfId="0" applyFont="1" applyFill="1" applyBorder="1" applyAlignment="1" applyProtection="1">
      <alignment horizontal="center" vertical="top"/>
    </xf>
    <xf numFmtId="0" fontId="15" fillId="26" borderId="212" xfId="0" applyFont="1" applyFill="1" applyBorder="1" applyAlignment="1" applyProtection="1">
      <alignment horizontal="center" vertical="top"/>
    </xf>
    <xf numFmtId="0" fontId="15" fillId="26" borderId="213" xfId="0" applyFont="1" applyFill="1" applyBorder="1" applyAlignment="1" applyProtection="1">
      <alignment horizontal="center" vertical="top"/>
    </xf>
    <xf numFmtId="0" fontId="18" fillId="26" borderId="214" xfId="0" applyFont="1" applyFill="1" applyBorder="1" applyAlignment="1" applyProtection="1">
      <alignment horizontal="center"/>
      <protection locked="0"/>
    </xf>
    <xf numFmtId="0" fontId="18" fillId="26" borderId="215" xfId="0" applyFont="1" applyFill="1" applyBorder="1" applyAlignment="1" applyProtection="1">
      <alignment horizontal="center"/>
      <protection locked="0"/>
    </xf>
    <xf numFmtId="0" fontId="18" fillId="26" borderId="216" xfId="0" applyFont="1" applyFill="1" applyBorder="1" applyAlignment="1" applyProtection="1">
      <alignment horizontal="center"/>
      <protection locked="0"/>
    </xf>
    <xf numFmtId="0" fontId="15" fillId="0" borderId="0" xfId="0" applyFont="1" applyFill="1" applyBorder="1" applyAlignment="1">
      <alignment horizontal="right"/>
    </xf>
    <xf numFmtId="0" fontId="15" fillId="0" borderId="0" xfId="0" applyFont="1" applyFill="1" applyBorder="1" applyAlignment="1" applyProtection="1">
      <alignment horizontal="center" vertical="top"/>
    </xf>
    <xf numFmtId="0" fontId="15" fillId="0" borderId="269" xfId="0" quotePrefix="1" applyFont="1" applyFill="1" applyBorder="1" applyAlignment="1">
      <alignment horizontal="center" vertical="center"/>
    </xf>
    <xf numFmtId="0" fontId="15" fillId="0" borderId="415" xfId="0" applyFont="1" applyFill="1" applyBorder="1" applyAlignment="1" applyProtection="1">
      <alignment horizontal="left" vertical="center"/>
    </xf>
    <xf numFmtId="0" fontId="15" fillId="0" borderId="0" xfId="0" applyFont="1" applyFill="1" applyBorder="1" applyAlignment="1" applyProtection="1">
      <alignment horizontal="left" vertical="center"/>
    </xf>
    <xf numFmtId="0" fontId="15" fillId="0" borderId="0" xfId="23" applyFont="1" applyFill="1" applyBorder="1" applyAlignment="1">
      <alignment horizontal="center"/>
    </xf>
    <xf numFmtId="0" fontId="22" fillId="0" borderId="416" xfId="0" applyFont="1" applyFill="1" applyBorder="1" applyAlignment="1" applyProtection="1">
      <alignment horizontal="left" vertical="center"/>
    </xf>
    <xf numFmtId="0" fontId="15" fillId="0" borderId="0" xfId="0" applyFont="1" applyFill="1" applyBorder="1" applyAlignment="1" applyProtection="1">
      <alignment horizontal="center" vertical="center" wrapText="1"/>
      <protection locked="0"/>
    </xf>
    <xf numFmtId="0" fontId="21" fillId="0" borderId="0" xfId="0" applyFont="1" applyFill="1" applyBorder="1" applyAlignment="1" applyProtection="1">
      <alignment horizontal="right" vertical="center"/>
    </xf>
    <xf numFmtId="0" fontId="13" fillId="0" borderId="44" xfId="0" applyFont="1" applyFill="1" applyBorder="1" applyAlignment="1" applyProtection="1">
      <alignment horizontal="left" vertical="center"/>
    </xf>
    <xf numFmtId="0" fontId="18" fillId="0" borderId="0" xfId="0" applyFont="1" applyFill="1" applyBorder="1" applyAlignment="1" applyProtection="1">
      <alignment horizontal="center" vertical="center" wrapText="1"/>
      <protection locked="0"/>
    </xf>
    <xf numFmtId="0" fontId="15" fillId="0" borderId="0" xfId="23" applyFont="1" applyFill="1" applyBorder="1" applyAlignment="1">
      <alignment horizontal="right"/>
    </xf>
    <xf numFmtId="0" fontId="18" fillId="0" borderId="57" xfId="0" applyFont="1" applyFill="1" applyBorder="1" applyAlignment="1" applyProtection="1">
      <alignment horizontal="left" vertical="center"/>
      <protection locked="0"/>
    </xf>
    <xf numFmtId="0" fontId="21" fillId="0" borderId="280" xfId="0" applyFont="1" applyFill="1" applyBorder="1" applyAlignment="1" applyProtection="1">
      <alignment horizontal="right" vertical="center"/>
    </xf>
    <xf numFmtId="0" fontId="21" fillId="0" borderId="357" xfId="0" applyFont="1" applyFill="1" applyBorder="1" applyAlignment="1" applyProtection="1">
      <alignment horizontal="right" vertical="center"/>
    </xf>
    <xf numFmtId="0" fontId="21" fillId="0" borderId="358" xfId="0" applyFont="1" applyFill="1" applyBorder="1" applyAlignment="1" applyProtection="1">
      <alignment horizontal="right" vertical="center"/>
    </xf>
    <xf numFmtId="0" fontId="21" fillId="0" borderId="73" xfId="0" applyFont="1" applyFill="1" applyBorder="1" applyAlignment="1" applyProtection="1">
      <alignment horizontal="right" vertical="center"/>
    </xf>
    <xf numFmtId="0" fontId="21" fillId="0" borderId="370" xfId="0" applyFont="1" applyFill="1" applyBorder="1" applyAlignment="1" applyProtection="1">
      <alignment horizontal="right" vertical="center"/>
    </xf>
    <xf numFmtId="0" fontId="21" fillId="0" borderId="373" xfId="0" applyFont="1" applyFill="1" applyBorder="1" applyAlignment="1" applyProtection="1">
      <alignment horizontal="right" vertical="center"/>
    </xf>
    <xf numFmtId="0" fontId="21" fillId="0" borderId="66" xfId="0" applyFont="1" applyFill="1" applyBorder="1" applyAlignment="1" applyProtection="1">
      <alignment horizontal="center"/>
    </xf>
    <xf numFmtId="0" fontId="18" fillId="0" borderId="0" xfId="23" applyFont="1" applyFill="1" applyBorder="1" applyAlignment="1">
      <alignment horizontal="center"/>
    </xf>
    <xf numFmtId="0" fontId="22" fillId="0" borderId="0" xfId="23" applyFont="1" applyFill="1" applyBorder="1" applyAlignment="1">
      <alignment horizontal="center"/>
    </xf>
    <xf numFmtId="0" fontId="15" fillId="0" borderId="370" xfId="0" applyFont="1" applyFill="1" applyBorder="1" applyAlignment="1">
      <alignment horizontal="right"/>
    </xf>
    <xf numFmtId="0" fontId="22" fillId="0" borderId="0" xfId="0" applyFont="1" applyBorder="1" applyAlignment="1">
      <alignment horizontal="center" vertical="center"/>
    </xf>
    <xf numFmtId="0" fontId="15" fillId="0" borderId="0" xfId="23" quotePrefix="1" applyFont="1" applyFill="1" applyBorder="1" applyAlignment="1">
      <alignment horizontal="center" vertical="center"/>
    </xf>
    <xf numFmtId="0" fontId="22" fillId="0" borderId="280" xfId="23" applyFont="1" applyFill="1" applyBorder="1" applyAlignment="1">
      <alignment horizontal="center"/>
    </xf>
    <xf numFmtId="0" fontId="22" fillId="0" borderId="357" xfId="23" applyFont="1" applyFill="1" applyBorder="1" applyAlignment="1">
      <alignment horizontal="center"/>
    </xf>
    <xf numFmtId="0" fontId="22" fillId="0" borderId="358" xfId="23" applyFont="1" applyFill="1" applyBorder="1" applyAlignment="1">
      <alignment horizontal="center"/>
    </xf>
    <xf numFmtId="0" fontId="22" fillId="0" borderId="73" xfId="23" applyFont="1" applyFill="1" applyBorder="1" applyAlignment="1">
      <alignment horizontal="center"/>
    </xf>
    <xf numFmtId="0" fontId="22" fillId="0" borderId="370" xfId="23" applyFont="1" applyFill="1" applyBorder="1" applyAlignment="1">
      <alignment horizontal="center"/>
    </xf>
    <xf numFmtId="0" fontId="22" fillId="0" borderId="373" xfId="23" applyFont="1" applyFill="1" applyBorder="1" applyAlignment="1">
      <alignment horizontal="center"/>
    </xf>
    <xf numFmtId="0" fontId="21" fillId="0" borderId="0" xfId="0" applyFont="1" applyFill="1" applyBorder="1" applyAlignment="1" applyProtection="1">
      <alignment horizontal="center" vertical="center"/>
    </xf>
    <xf numFmtId="49" fontId="22" fillId="0" borderId="415" xfId="63" applyNumberFormat="1" applyFont="1" applyFill="1" applyBorder="1" applyAlignment="1">
      <alignment horizontal="center" vertical="center"/>
    </xf>
    <xf numFmtId="0" fontId="15" fillId="0" borderId="0" xfId="65" applyFont="1" applyBorder="1" applyAlignment="1" applyProtection="1">
      <alignment horizontal="center" vertical="center"/>
    </xf>
    <xf numFmtId="0" fontId="15" fillId="0" borderId="0" xfId="0" applyFont="1" applyBorder="1" applyAlignment="1">
      <alignment horizontal="center" vertical="center"/>
    </xf>
    <xf numFmtId="0" fontId="0" fillId="0" borderId="0" xfId="0" applyBorder="1" applyAlignment="1">
      <alignment vertical="center"/>
    </xf>
    <xf numFmtId="0" fontId="15" fillId="0" borderId="370" xfId="65" applyFont="1" applyBorder="1" applyAlignment="1" applyProtection="1">
      <alignment horizontal="right" vertical="center"/>
    </xf>
    <xf numFmtId="0" fontId="15" fillId="0" borderId="370" xfId="65" applyFont="1" applyBorder="1" applyAlignment="1" applyProtection="1">
      <alignment horizontal="center" vertical="center"/>
    </xf>
    <xf numFmtId="0" fontId="22" fillId="0" borderId="415" xfId="23" applyFont="1" applyFill="1" applyBorder="1" applyAlignment="1">
      <alignment horizontal="center" vertical="center"/>
    </xf>
    <xf numFmtId="0" fontId="11" fillId="0" borderId="280" xfId="0" applyFont="1" applyFill="1" applyBorder="1" applyAlignment="1" applyProtection="1">
      <alignment horizontal="center" vertical="center"/>
      <protection locked="0"/>
    </xf>
    <xf numFmtId="0" fontId="11" fillId="0" borderId="357" xfId="0" applyFont="1" applyFill="1" applyBorder="1" applyAlignment="1" applyProtection="1">
      <alignment horizontal="center" vertical="center"/>
      <protection locked="0"/>
    </xf>
    <xf numFmtId="0" fontId="11" fillId="0" borderId="358" xfId="0" applyFont="1" applyFill="1" applyBorder="1" applyAlignment="1" applyProtection="1">
      <alignment horizontal="center" vertical="center"/>
      <protection locked="0"/>
    </xf>
    <xf numFmtId="0" fontId="11" fillId="0" borderId="73" xfId="0" applyFont="1" applyFill="1" applyBorder="1" applyAlignment="1" applyProtection="1">
      <alignment horizontal="center" vertical="center"/>
      <protection locked="0"/>
    </xf>
    <xf numFmtId="0" fontId="11" fillId="0" borderId="370" xfId="0" applyFont="1" applyFill="1" applyBorder="1" applyAlignment="1" applyProtection="1">
      <alignment horizontal="center" vertical="center"/>
      <protection locked="0"/>
    </xf>
    <xf numFmtId="0" fontId="11" fillId="0" borderId="373" xfId="0" applyFont="1" applyFill="1" applyBorder="1" applyAlignment="1" applyProtection="1">
      <alignment horizontal="center" vertical="center"/>
      <protection locked="0"/>
    </xf>
    <xf numFmtId="0" fontId="156" fillId="0" borderId="269" xfId="0" quotePrefix="1" applyFont="1" applyBorder="1" applyAlignment="1">
      <alignment horizontal="center" vertical="center" readingOrder="2"/>
    </xf>
    <xf numFmtId="0" fontId="156" fillId="0" borderId="269" xfId="0" applyFont="1" applyBorder="1" applyAlignment="1">
      <alignment horizontal="center" vertical="center" readingOrder="2"/>
    </xf>
    <xf numFmtId="0" fontId="16" fillId="0" borderId="280" xfId="0" applyFont="1" applyFill="1" applyBorder="1" applyAlignment="1" applyProtection="1">
      <alignment horizontal="center" vertical="center"/>
    </xf>
    <xf numFmtId="0" fontId="16" fillId="0" borderId="357" xfId="0" applyFont="1" applyFill="1" applyBorder="1" applyAlignment="1" applyProtection="1">
      <alignment horizontal="center" vertical="center"/>
    </xf>
    <xf numFmtId="0" fontId="16" fillId="0" borderId="358" xfId="0" applyFont="1" applyFill="1" applyBorder="1" applyAlignment="1" applyProtection="1">
      <alignment horizontal="center" vertical="center"/>
    </xf>
    <xf numFmtId="0" fontId="16" fillId="0" borderId="73" xfId="0" applyFont="1" applyFill="1" applyBorder="1" applyAlignment="1" applyProtection="1">
      <alignment horizontal="center" vertical="center"/>
    </xf>
    <xf numFmtId="0" fontId="16" fillId="0" borderId="370" xfId="0" applyFont="1" applyFill="1" applyBorder="1" applyAlignment="1" applyProtection="1">
      <alignment horizontal="center" vertical="center"/>
    </xf>
    <xf numFmtId="0" fontId="16" fillId="0" borderId="373" xfId="0" applyFont="1" applyFill="1" applyBorder="1" applyAlignment="1" applyProtection="1">
      <alignment horizontal="center" vertical="center"/>
    </xf>
    <xf numFmtId="0" fontId="15" fillId="0" borderId="269" xfId="65" quotePrefix="1" applyFont="1" applyBorder="1" applyAlignment="1" applyProtection="1">
      <alignment horizontal="center" vertical="center"/>
    </xf>
    <xf numFmtId="0" fontId="15" fillId="0" borderId="269" xfId="65" applyFont="1" applyBorder="1" applyAlignment="1" applyProtection="1">
      <alignment horizontal="center" vertical="center"/>
    </xf>
    <xf numFmtId="0" fontId="21" fillId="0" borderId="0" xfId="65" applyFont="1" applyBorder="1" applyAlignment="1" applyProtection="1">
      <alignment horizontal="center" vertical="center"/>
    </xf>
    <xf numFmtId="0" fontId="0" fillId="0" borderId="0" xfId="0" applyFill="1" applyBorder="1" applyAlignment="1">
      <alignment horizontal="center" vertical="center"/>
    </xf>
    <xf numFmtId="3" fontId="17" fillId="0" borderId="0" xfId="0" applyNumberFormat="1" applyFont="1" applyFill="1" applyBorder="1" applyAlignment="1" applyProtection="1">
      <alignment horizontal="center" vertical="center"/>
    </xf>
    <xf numFmtId="0" fontId="15" fillId="0" borderId="0" xfId="65" applyFont="1" applyBorder="1" applyAlignment="1" applyProtection="1">
      <alignment horizontal="right" vertical="center"/>
    </xf>
    <xf numFmtId="0" fontId="22" fillId="0" borderId="57" xfId="65" applyFont="1" applyBorder="1" applyAlignment="1" applyProtection="1">
      <alignment horizontal="center" vertical="center"/>
    </xf>
    <xf numFmtId="0" fontId="15" fillId="0" borderId="57" xfId="0" applyFont="1" applyBorder="1" applyAlignment="1">
      <alignment horizontal="center" vertical="center"/>
    </xf>
    <xf numFmtId="0" fontId="15" fillId="0" borderId="415" xfId="23" applyFont="1" applyFill="1" applyBorder="1" applyAlignment="1">
      <alignment horizontal="left" vertical="center"/>
    </xf>
    <xf numFmtId="0" fontId="15" fillId="0" borderId="0" xfId="23" applyFont="1" applyFill="1" applyBorder="1" applyAlignment="1">
      <alignment horizontal="left" vertical="center"/>
    </xf>
    <xf numFmtId="0" fontId="18" fillId="0" borderId="0" xfId="65" applyFont="1" applyBorder="1" applyAlignment="1" applyProtection="1">
      <alignment horizontal="center" vertical="center"/>
    </xf>
    <xf numFmtId="0" fontId="15" fillId="0" borderId="0" xfId="64" applyFont="1" applyFill="1" applyBorder="1" applyAlignment="1">
      <alignment horizontal="center" vertical="center"/>
    </xf>
    <xf numFmtId="0" fontId="21" fillId="0" borderId="0" xfId="65" applyFont="1" applyAlignment="1" applyProtection="1">
      <alignment horizontal="center" vertical="center"/>
    </xf>
    <xf numFmtId="0" fontId="15" fillId="26" borderId="235" xfId="0" applyFont="1" applyFill="1" applyBorder="1" applyAlignment="1" applyProtection="1">
      <alignment horizontal="center" vertical="top"/>
    </xf>
    <xf numFmtId="0" fontId="15" fillId="26" borderId="236" xfId="0" applyFont="1" applyFill="1" applyBorder="1" applyAlignment="1" applyProtection="1">
      <alignment horizontal="center" vertical="top"/>
    </xf>
    <xf numFmtId="0" fontId="15" fillId="26" borderId="237" xfId="0" applyFont="1" applyFill="1" applyBorder="1" applyAlignment="1" applyProtection="1">
      <alignment horizontal="center" vertical="top"/>
    </xf>
    <xf numFmtId="0" fontId="18" fillId="26" borderId="238" xfId="0" applyFont="1" applyFill="1" applyBorder="1" applyAlignment="1" applyProtection="1">
      <alignment horizontal="center"/>
      <protection locked="0"/>
    </xf>
    <xf numFmtId="0" fontId="18" fillId="26" borderId="239" xfId="0" applyFont="1" applyFill="1" applyBorder="1" applyAlignment="1" applyProtection="1">
      <alignment horizontal="center"/>
      <protection locked="0"/>
    </xf>
    <xf numFmtId="0" fontId="18" fillId="26" borderId="240" xfId="0" applyFont="1" applyFill="1" applyBorder="1" applyAlignment="1" applyProtection="1">
      <alignment horizontal="center"/>
      <protection locked="0"/>
    </xf>
    <xf numFmtId="0" fontId="22" fillId="0" borderId="357" xfId="65" applyFont="1" applyFill="1" applyBorder="1" applyAlignment="1" applyProtection="1">
      <alignment horizontal="center" vertical="center"/>
    </xf>
    <xf numFmtId="0" fontId="22" fillId="0" borderId="0" xfId="65" applyFont="1" applyFill="1" applyBorder="1" applyAlignment="1" applyProtection="1">
      <alignment horizontal="center" vertical="center"/>
    </xf>
    <xf numFmtId="0" fontId="22" fillId="0" borderId="370" xfId="65" applyFont="1" applyFill="1" applyBorder="1" applyAlignment="1" applyProtection="1">
      <alignment horizontal="center" vertical="center"/>
    </xf>
    <xf numFmtId="0" fontId="163" fillId="26" borderId="415" xfId="65" applyFont="1" applyFill="1" applyBorder="1" applyAlignment="1" applyProtection="1">
      <alignment horizontal="center"/>
    </xf>
    <xf numFmtId="0" fontId="163" fillId="26" borderId="0" xfId="65" applyFont="1" applyFill="1" applyBorder="1" applyAlignment="1" applyProtection="1">
      <alignment horizontal="center"/>
    </xf>
    <xf numFmtId="0" fontId="163" fillId="26" borderId="269" xfId="65" applyFont="1" applyFill="1" applyBorder="1" applyAlignment="1" applyProtection="1">
      <alignment horizontal="center"/>
    </xf>
    <xf numFmtId="0" fontId="15" fillId="0" borderId="415" xfId="65" applyFont="1" applyFill="1" applyBorder="1" applyAlignment="1" applyProtection="1">
      <alignment horizontal="center" vertical="center"/>
    </xf>
    <xf numFmtId="0" fontId="15" fillId="0" borderId="0" xfId="65" applyFont="1" applyFill="1" applyBorder="1" applyAlignment="1" applyProtection="1">
      <alignment horizontal="center" vertical="center"/>
    </xf>
    <xf numFmtId="0" fontId="15" fillId="0" borderId="269" xfId="65" applyFont="1" applyFill="1" applyBorder="1" applyAlignment="1" applyProtection="1">
      <alignment horizontal="center" vertical="center"/>
    </xf>
    <xf numFmtId="0" fontId="15" fillId="0" borderId="415" xfId="65" applyFont="1" applyFill="1" applyBorder="1" applyAlignment="1" applyProtection="1">
      <alignment horizontal="center"/>
    </xf>
    <xf numFmtId="0" fontId="15" fillId="0" borderId="0" xfId="65" applyFont="1" applyFill="1" applyBorder="1" applyAlignment="1" applyProtection="1">
      <alignment horizontal="center"/>
    </xf>
    <xf numFmtId="0" fontId="15" fillId="0" borderId="269" xfId="65" applyFont="1" applyFill="1" applyBorder="1" applyAlignment="1" applyProtection="1">
      <alignment horizontal="center"/>
    </xf>
    <xf numFmtId="0" fontId="18" fillId="26" borderId="73" xfId="65" applyFont="1" applyFill="1" applyBorder="1" applyAlignment="1" applyProtection="1">
      <alignment horizontal="center" vertical="top"/>
    </xf>
    <xf numFmtId="0" fontId="18" fillId="26" borderId="370" xfId="65" applyFont="1" applyFill="1" applyBorder="1" applyAlignment="1" applyProtection="1">
      <alignment horizontal="center" vertical="top"/>
    </xf>
    <xf numFmtId="0" fontId="18" fillId="26" borderId="373" xfId="65" applyFont="1" applyFill="1" applyBorder="1" applyAlignment="1" applyProtection="1">
      <alignment horizontal="center" vertical="top"/>
    </xf>
    <xf numFmtId="0" fontId="18" fillId="0" borderId="415" xfId="65" applyFont="1" applyFill="1" applyBorder="1" applyAlignment="1" applyProtection="1">
      <alignment horizontal="center" vertical="center"/>
    </xf>
    <xf numFmtId="0" fontId="18" fillId="0" borderId="0" xfId="65" applyFont="1" applyFill="1" applyBorder="1" applyAlignment="1" applyProtection="1">
      <alignment horizontal="center" vertical="center"/>
    </xf>
    <xf numFmtId="0" fontId="18" fillId="0" borderId="269" xfId="65" applyFont="1" applyFill="1" applyBorder="1" applyAlignment="1" applyProtection="1">
      <alignment horizontal="center" vertical="center"/>
    </xf>
    <xf numFmtId="0" fontId="18" fillId="0" borderId="415" xfId="65" applyFont="1" applyFill="1" applyBorder="1" applyAlignment="1" applyProtection="1">
      <alignment horizontal="center" vertical="top"/>
    </xf>
    <xf numFmtId="0" fontId="18" fillId="0" borderId="0" xfId="65" applyFont="1" applyFill="1" applyBorder="1" applyAlignment="1" applyProtection="1">
      <alignment horizontal="center" vertical="top"/>
    </xf>
    <xf numFmtId="0" fontId="18" fillId="0" borderId="269" xfId="65" applyFont="1" applyFill="1" applyBorder="1" applyAlignment="1" applyProtection="1">
      <alignment horizontal="center" vertical="top"/>
    </xf>
    <xf numFmtId="0" fontId="15" fillId="0" borderId="269" xfId="65" quotePrefix="1" applyFont="1" applyFill="1" applyBorder="1" applyAlignment="1" applyProtection="1">
      <alignment horizontal="center" vertical="center"/>
    </xf>
    <xf numFmtId="0" fontId="15" fillId="0" borderId="373" xfId="65" applyFont="1" applyFill="1" applyBorder="1" applyAlignment="1" applyProtection="1">
      <alignment horizontal="center" vertical="center"/>
    </xf>
    <xf numFmtId="0" fontId="22" fillId="0" borderId="280" xfId="65" applyFont="1" applyFill="1" applyBorder="1" applyAlignment="1" applyProtection="1">
      <alignment horizontal="right" vertical="center"/>
    </xf>
    <xf numFmtId="0" fontId="22" fillId="0" borderId="357" xfId="65" applyFont="1" applyFill="1" applyBorder="1" applyAlignment="1" applyProtection="1">
      <alignment horizontal="right" vertical="center"/>
    </xf>
    <xf numFmtId="0" fontId="22" fillId="0" borderId="358" xfId="65" applyFont="1" applyFill="1" applyBorder="1" applyAlignment="1" applyProtection="1">
      <alignment horizontal="right" vertical="center"/>
    </xf>
    <xf numFmtId="0" fontId="22" fillId="0" borderId="73" xfId="65" applyFont="1" applyFill="1" applyBorder="1" applyAlignment="1" applyProtection="1">
      <alignment horizontal="right" vertical="center"/>
    </xf>
    <xf numFmtId="0" fontId="22" fillId="0" borderId="370" xfId="65" applyFont="1" applyFill="1" applyBorder="1" applyAlignment="1" applyProtection="1">
      <alignment horizontal="right" vertical="center"/>
    </xf>
    <xf numFmtId="0" fontId="22" fillId="0" borderId="373" xfId="65" applyFont="1" applyFill="1" applyBorder="1" applyAlignment="1" applyProtection="1">
      <alignment horizontal="right" vertical="center"/>
    </xf>
    <xf numFmtId="0" fontId="15" fillId="26" borderId="241" xfId="0" applyFont="1" applyFill="1" applyBorder="1" applyAlignment="1" applyProtection="1">
      <alignment horizontal="center" vertical="top"/>
    </xf>
    <xf numFmtId="0" fontId="15" fillId="26" borderId="242" xfId="0" applyFont="1" applyFill="1" applyBorder="1" applyAlignment="1" applyProtection="1">
      <alignment horizontal="center" vertical="top"/>
    </xf>
    <xf numFmtId="0" fontId="18" fillId="26" borderId="243" xfId="0" applyFont="1" applyFill="1" applyBorder="1" applyAlignment="1" applyProtection="1">
      <alignment horizontal="center"/>
      <protection locked="0"/>
    </xf>
    <xf numFmtId="0" fontId="18" fillId="26" borderId="244" xfId="0" applyFont="1" applyFill="1" applyBorder="1" applyAlignment="1" applyProtection="1">
      <alignment horizontal="center"/>
      <protection locked="0"/>
    </xf>
    <xf numFmtId="0" fontId="25" fillId="29" borderId="127" xfId="0" applyFont="1" applyFill="1" applyBorder="1" applyAlignment="1" applyProtection="1">
      <alignment horizontal="center" vertical="center"/>
    </xf>
    <xf numFmtId="0" fontId="25" fillId="29" borderId="128" xfId="0" applyFont="1" applyFill="1" applyBorder="1" applyAlignment="1" applyProtection="1">
      <alignment horizontal="center" vertical="center"/>
    </xf>
    <xf numFmtId="0" fontId="25" fillId="29" borderId="129" xfId="0" applyFont="1" applyFill="1" applyBorder="1" applyAlignment="1" applyProtection="1">
      <alignment horizontal="center" vertical="center"/>
    </xf>
    <xf numFmtId="0" fontId="25" fillId="29" borderId="130" xfId="0" applyFont="1" applyFill="1" applyBorder="1" applyAlignment="1" applyProtection="1">
      <alignment horizontal="center" vertical="center"/>
    </xf>
    <xf numFmtId="0" fontId="13" fillId="0" borderId="0" xfId="0" applyFont="1" applyFill="1" applyAlignment="1" applyProtection="1">
      <alignment horizontal="left"/>
    </xf>
    <xf numFmtId="0" fontId="20" fillId="28" borderId="67" xfId="13" applyFont="1" applyFill="1" applyBorder="1" applyAlignment="1" applyProtection="1">
      <alignment horizontal="center" vertical="center" wrapText="1"/>
    </xf>
    <xf numFmtId="0" fontId="20" fillId="28" borderId="66" xfId="13" applyFont="1" applyFill="1" applyBorder="1" applyAlignment="1" applyProtection="1">
      <alignment horizontal="center" vertical="center" wrapText="1"/>
    </xf>
    <xf numFmtId="0" fontId="20" fillId="28" borderId="132" xfId="13" applyFont="1" applyFill="1" applyBorder="1" applyAlignment="1" applyProtection="1">
      <alignment horizontal="center" vertical="center" wrapText="1"/>
    </xf>
    <xf numFmtId="0" fontId="14" fillId="0" borderId="0" xfId="13" applyFont="1" applyFill="1" applyBorder="1" applyAlignment="1" applyProtection="1">
      <alignment horizontal="center"/>
    </xf>
    <xf numFmtId="0" fontId="13" fillId="0" borderId="263" xfId="13" applyFont="1" applyFill="1" applyBorder="1" applyAlignment="1" applyProtection="1">
      <alignment horizontal="center"/>
    </xf>
    <xf numFmtId="0" fontId="13" fillId="0" borderId="264" xfId="13" applyFont="1" applyFill="1" applyBorder="1" applyAlignment="1" applyProtection="1">
      <alignment horizontal="center"/>
    </xf>
    <xf numFmtId="0" fontId="13" fillId="0" borderId="265" xfId="13" applyFont="1" applyFill="1" applyBorder="1" applyAlignment="1" applyProtection="1">
      <alignment horizontal="center"/>
    </xf>
    <xf numFmtId="0" fontId="14" fillId="0" borderId="431" xfId="13" applyFont="1" applyFill="1" applyBorder="1" applyAlignment="1" applyProtection="1">
      <alignment horizontal="center" wrapText="1"/>
    </xf>
    <xf numFmtId="0" fontId="14" fillId="0" borderId="70" xfId="13" applyFont="1" applyFill="1" applyBorder="1" applyAlignment="1" applyProtection="1">
      <alignment horizontal="center" wrapText="1"/>
    </xf>
    <xf numFmtId="0" fontId="14" fillId="0" borderId="415" xfId="13" applyFont="1" applyFill="1" applyBorder="1" applyAlignment="1" applyProtection="1">
      <alignment horizontal="center" vertical="center"/>
    </xf>
    <xf numFmtId="0" fontId="14" fillId="0" borderId="0" xfId="13" applyFont="1" applyFill="1" applyBorder="1" applyAlignment="1" applyProtection="1">
      <alignment horizontal="center" vertical="center"/>
    </xf>
    <xf numFmtId="0" fontId="14" fillId="0" borderId="415" xfId="13" applyFont="1" applyFill="1" applyBorder="1" applyAlignment="1" applyProtection="1">
      <alignment horizontal="center" vertical="center" wrapText="1"/>
    </xf>
    <xf numFmtId="0" fontId="14" fillId="0" borderId="0" xfId="13" applyFont="1" applyFill="1" applyBorder="1" applyAlignment="1" applyProtection="1">
      <alignment horizontal="center" vertical="center" wrapText="1"/>
    </xf>
    <xf numFmtId="0" fontId="22" fillId="9" borderId="447" xfId="13" applyFont="1" applyFill="1" applyBorder="1" applyAlignment="1">
      <alignment horizontal="center"/>
    </xf>
    <xf numFmtId="0" fontId="22" fillId="9" borderId="448" xfId="13" applyFont="1" applyFill="1" applyBorder="1" applyAlignment="1">
      <alignment horizontal="center"/>
    </xf>
    <xf numFmtId="0" fontId="22" fillId="9" borderId="449" xfId="13" applyFont="1" applyFill="1" applyBorder="1" applyAlignment="1">
      <alignment horizontal="center"/>
    </xf>
    <xf numFmtId="0" fontId="22" fillId="9" borderId="450" xfId="13" applyFont="1" applyFill="1" applyBorder="1" applyAlignment="1">
      <alignment horizontal="center"/>
    </xf>
    <xf numFmtId="0" fontId="101" fillId="0" borderId="0" xfId="53" applyFont="1" applyAlignment="1">
      <alignment horizontal="right" vertical="center"/>
    </xf>
    <xf numFmtId="0" fontId="22" fillId="9" borderId="454" xfId="13" applyFont="1" applyFill="1" applyBorder="1" applyAlignment="1">
      <alignment horizontal="center"/>
    </xf>
    <xf numFmtId="0" fontId="22" fillId="9" borderId="455" xfId="13" applyFont="1" applyFill="1" applyBorder="1" applyAlignment="1">
      <alignment horizontal="center"/>
    </xf>
    <xf numFmtId="0" fontId="22" fillId="9" borderId="456" xfId="13" applyFont="1" applyFill="1" applyBorder="1" applyAlignment="1">
      <alignment horizontal="center"/>
    </xf>
    <xf numFmtId="0" fontId="22" fillId="9" borderId="457" xfId="13" applyFont="1" applyFill="1" applyBorder="1" applyAlignment="1">
      <alignment horizontal="center"/>
    </xf>
    <xf numFmtId="0" fontId="79" fillId="3" borderId="0" xfId="13" applyFont="1" applyFill="1" applyAlignment="1">
      <alignment horizontal="center" vertical="center"/>
    </xf>
    <xf numFmtId="0" fontId="104" fillId="0" borderId="191" xfId="53" quotePrefix="1" applyFont="1" applyBorder="1" applyAlignment="1">
      <alignment horizontal="center" vertical="center"/>
    </xf>
    <xf numFmtId="0" fontId="104" fillId="0" borderId="16" xfId="53" applyFont="1" applyBorder="1" applyAlignment="1">
      <alignment horizontal="center" vertical="center"/>
    </xf>
    <xf numFmtId="0" fontId="104" fillId="0" borderId="17" xfId="53" applyFont="1" applyBorder="1" applyAlignment="1">
      <alignment horizontal="center" vertical="center"/>
    </xf>
    <xf numFmtId="0" fontId="104" fillId="0" borderId="24" xfId="53" applyFont="1" applyBorder="1" applyAlignment="1">
      <alignment horizontal="center"/>
    </xf>
    <xf numFmtId="0" fontId="104" fillId="0" borderId="8" xfId="53" applyFont="1" applyBorder="1" applyAlignment="1">
      <alignment horizontal="center"/>
    </xf>
    <xf numFmtId="0" fontId="97" fillId="3" borderId="55" xfId="53" applyFont="1" applyFill="1" applyBorder="1" applyAlignment="1">
      <alignment horizontal="center"/>
    </xf>
    <xf numFmtId="0" fontId="97" fillId="3" borderId="0" xfId="53" applyFont="1" applyFill="1" applyAlignment="1">
      <alignment horizontal="center"/>
    </xf>
    <xf numFmtId="0" fontId="97" fillId="3" borderId="44" xfId="53" applyFont="1" applyFill="1" applyBorder="1" applyAlignment="1">
      <alignment horizontal="center"/>
    </xf>
    <xf numFmtId="0" fontId="98" fillId="3" borderId="55" xfId="53" applyFont="1" applyFill="1" applyBorder="1" applyAlignment="1">
      <alignment horizontal="center"/>
    </xf>
    <xf numFmtId="0" fontId="98" fillId="3" borderId="0" xfId="53" applyFont="1" applyFill="1" applyAlignment="1">
      <alignment horizontal="center"/>
    </xf>
    <xf numFmtId="0" fontId="98" fillId="3" borderId="44" xfId="53" applyFont="1" applyFill="1" applyBorder="1" applyAlignment="1">
      <alignment horizontal="center"/>
    </xf>
    <xf numFmtId="0" fontId="101" fillId="0" borderId="22" xfId="53" applyFont="1" applyBorder="1" applyAlignment="1">
      <alignment horizontal="center" vertical="center" wrapText="1"/>
    </xf>
    <xf numFmtId="0" fontId="101" fillId="0" borderId="22" xfId="53" applyFont="1" applyBorder="1" applyAlignment="1">
      <alignment horizontal="center" vertical="center"/>
    </xf>
    <xf numFmtId="0" fontId="104" fillId="0" borderId="22" xfId="53" applyFont="1" applyBorder="1" applyAlignment="1">
      <alignment horizontal="center" vertical="center" wrapText="1"/>
    </xf>
    <xf numFmtId="0" fontId="104" fillId="0" borderId="22" xfId="53" applyFont="1" applyBorder="1" applyAlignment="1">
      <alignment horizontal="center" vertical="center"/>
    </xf>
    <xf numFmtId="0" fontId="104" fillId="0" borderId="23" xfId="53" applyFont="1" applyBorder="1" applyAlignment="1">
      <alignment horizontal="center" vertical="center"/>
    </xf>
  </cellXfs>
  <cellStyles count="67">
    <cellStyle name="Comma" xfId="1" builtinId="3"/>
    <cellStyle name="Comma 2" xfId="2" xr:uid="{00000000-0005-0000-0000-000001000000}"/>
    <cellStyle name="Comma 2 2" xfId="3" xr:uid="{00000000-0005-0000-0000-000002000000}"/>
    <cellStyle name="Comma 2 2 2" xfId="26" xr:uid="{00000000-0005-0000-0000-000003000000}"/>
    <cellStyle name="Comma 2 2 3" xfId="27" xr:uid="{00000000-0005-0000-0000-000004000000}"/>
    <cellStyle name="Comma 3" xfId="28" xr:uid="{00000000-0005-0000-0000-000005000000}"/>
    <cellStyle name="Comma 4" xfId="29" xr:uid="{00000000-0005-0000-0000-000006000000}"/>
    <cellStyle name="Hyperlink" xfId="25" builtinId="8"/>
    <cellStyle name="Hyperlink 2" xfId="4" xr:uid="{00000000-0005-0000-0000-000008000000}"/>
    <cellStyle name="Normal" xfId="0" builtinId="0"/>
    <cellStyle name="Normal - Style1" xfId="5" xr:uid="{00000000-0005-0000-0000-00000A000000}"/>
    <cellStyle name="Normal - Style2" xfId="6" xr:uid="{00000000-0005-0000-0000-00000B000000}"/>
    <cellStyle name="Normal - Style3" xfId="7" xr:uid="{00000000-0005-0000-0000-00000C000000}"/>
    <cellStyle name="Normal - Style4" xfId="8" xr:uid="{00000000-0005-0000-0000-00000D000000}"/>
    <cellStyle name="Normal - Style5" xfId="9" xr:uid="{00000000-0005-0000-0000-00000E000000}"/>
    <cellStyle name="Normal - Style6" xfId="10" xr:uid="{00000000-0005-0000-0000-00000F000000}"/>
    <cellStyle name="Normal - Style7" xfId="11" xr:uid="{00000000-0005-0000-0000-000010000000}"/>
    <cellStyle name="Normal - Style8" xfId="12" xr:uid="{00000000-0005-0000-0000-000011000000}"/>
    <cellStyle name="Normal 10" xfId="30" xr:uid="{00000000-0005-0000-0000-000012000000}"/>
    <cellStyle name="Normal 11" xfId="31" xr:uid="{00000000-0005-0000-0000-000013000000}"/>
    <cellStyle name="Normal 12" xfId="32" xr:uid="{00000000-0005-0000-0000-000014000000}"/>
    <cellStyle name="Normal 13" xfId="33" xr:uid="{00000000-0005-0000-0000-000015000000}"/>
    <cellStyle name="Normal 14" xfId="34" xr:uid="{00000000-0005-0000-0000-000016000000}"/>
    <cellStyle name="Normal 15" xfId="44" xr:uid="{00000000-0005-0000-0000-000017000000}"/>
    <cellStyle name="Normal 16" xfId="45" xr:uid="{00000000-0005-0000-0000-000018000000}"/>
    <cellStyle name="Normal 16 2" xfId="47" xr:uid="{00000000-0005-0000-0000-000019000000}"/>
    <cellStyle name="Normal 16 2 2" xfId="49" xr:uid="{00000000-0005-0000-0000-00001A000000}"/>
    <cellStyle name="Normal 16 2 2 2" xfId="53" xr:uid="{00000000-0005-0000-0000-00001B000000}"/>
    <cellStyle name="Normal 16 2 2 2 2" xfId="57" xr:uid="{00000000-0005-0000-0000-00001C000000}"/>
    <cellStyle name="Normal 16 2 2 2 3" xfId="59" xr:uid="{00000000-0005-0000-0000-00001D000000}"/>
    <cellStyle name="Normal 16 2 3" xfId="52" xr:uid="{00000000-0005-0000-0000-00001E000000}"/>
    <cellStyle name="Normal 16 3" xfId="48" xr:uid="{00000000-0005-0000-0000-00001F000000}"/>
    <cellStyle name="Normal 16 3 2" xfId="55" xr:uid="{00000000-0005-0000-0000-000020000000}"/>
    <cellStyle name="Normal 16 4" xfId="51" xr:uid="{00000000-0005-0000-0000-000021000000}"/>
    <cellStyle name="Normal 17" xfId="46" xr:uid="{00000000-0005-0000-0000-000022000000}"/>
    <cellStyle name="Normal 17 2" xfId="50" xr:uid="{00000000-0005-0000-0000-000023000000}"/>
    <cellStyle name="Normal 17 2 2" xfId="56" xr:uid="{00000000-0005-0000-0000-000024000000}"/>
    <cellStyle name="Normal 17 3" xfId="54" xr:uid="{00000000-0005-0000-0000-000025000000}"/>
    <cellStyle name="Normal 18" xfId="58" xr:uid="{00000000-0005-0000-0000-000026000000}"/>
    <cellStyle name="Normal 18 2" xfId="66" xr:uid="{24E124C3-6ED5-4138-9A4B-84338DEAED61}"/>
    <cellStyle name="Normal 19" xfId="60" xr:uid="{00000000-0005-0000-0000-000027000000}"/>
    <cellStyle name="Normal 2" xfId="13" xr:uid="{00000000-0005-0000-0000-000028000000}"/>
    <cellStyle name="Normal 2 2" xfId="14" xr:uid="{00000000-0005-0000-0000-000029000000}"/>
    <cellStyle name="Normal 2 2 2" xfId="35" xr:uid="{00000000-0005-0000-0000-00002A000000}"/>
    <cellStyle name="Normal 2_Copy of SSE2011-SAND29122010" xfId="15" xr:uid="{00000000-0005-0000-0000-00002B000000}"/>
    <cellStyle name="Normal 3" xfId="16" xr:uid="{00000000-0005-0000-0000-00002C000000}"/>
    <cellStyle name="Normal 3 2" xfId="17" xr:uid="{00000000-0005-0000-0000-00002D000000}"/>
    <cellStyle name="Normal 3 2 2" xfId="18" xr:uid="{00000000-0005-0000-0000-00002E000000}"/>
    <cellStyle name="Normal 3 2 2 2" xfId="36" xr:uid="{00000000-0005-0000-0000-00002F000000}"/>
    <cellStyle name="Normal 3 2 2_Copy of SSE2011-SAND29122010" xfId="37" xr:uid="{00000000-0005-0000-0000-000030000000}"/>
    <cellStyle name="Normal 3 2 3" xfId="38" xr:uid="{00000000-0005-0000-0000-000031000000}"/>
    <cellStyle name="Normal 3 2_Copy of SSE2011-SAND29122010" xfId="19" xr:uid="{00000000-0005-0000-0000-000032000000}"/>
    <cellStyle name="Normal 3 3" xfId="61" xr:uid="{00000000-0005-0000-0000-000033000000}"/>
    <cellStyle name="Normal 3_Copy of SSE2011-SAND29122010" xfId="20" xr:uid="{00000000-0005-0000-0000-000034000000}"/>
    <cellStyle name="Normal 4" xfId="21" xr:uid="{00000000-0005-0000-0000-000035000000}"/>
    <cellStyle name="Normal 5" xfId="22" xr:uid="{00000000-0005-0000-0000-000036000000}"/>
    <cellStyle name="Normal 6" xfId="39" xr:uid="{00000000-0005-0000-0000-000037000000}"/>
    <cellStyle name="Normal 7" xfId="40" xr:uid="{00000000-0005-0000-0000-000038000000}"/>
    <cellStyle name="Normal 8" xfId="41" xr:uid="{00000000-0005-0000-0000-000039000000}"/>
    <cellStyle name="Normal 9" xfId="42" xr:uid="{00000000-0005-0000-0000-00003A000000}"/>
    <cellStyle name="Normal_A (2)_ajj" xfId="62" xr:uid="{00000000-0005-0000-0000-00003B000000}"/>
    <cellStyle name="Normal_A_1" xfId="63" xr:uid="{00000000-0005-0000-0000-00003C000000}"/>
    <cellStyle name="Normal_akaun" xfId="23" xr:uid="{00000000-0005-0000-0000-00003D000000}"/>
    <cellStyle name="Normal_SoalanICT" xfId="64" xr:uid="{00000000-0005-0000-0000-00003E000000}"/>
    <cellStyle name="Normal_SSE BARU FRONT PAGE" xfId="24" xr:uid="{00000000-0005-0000-0000-00003F000000}"/>
    <cellStyle name="Normal_sse(2000)BAHAN(malay)" xfId="65" xr:uid="{00000000-0005-0000-0000-000040000000}"/>
    <cellStyle name="Percent 2" xfId="43" xr:uid="{00000000-0005-0000-0000-000041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6F9FC"/>
      <color rgb="FFE6E6E6"/>
      <color rgb="FF0000CC"/>
      <color rgb="FFFFFFFF"/>
      <color rgb="FFFCD9BC"/>
      <color rgb="FFFFDEBD"/>
      <color rgb="FFFFCC00"/>
      <color rgb="FFFFD7AF"/>
      <color rgb="FFFFCC99"/>
      <color rgb="FFFFD9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6.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externalLink" Target="externalLinks/externalLink4.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7.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52919</xdr:colOff>
      <xdr:row>59</xdr:row>
      <xdr:rowOff>21167</xdr:rowOff>
    </xdr:from>
    <xdr:to>
      <xdr:col>18</xdr:col>
      <xdr:colOff>74087</xdr:colOff>
      <xdr:row>61</xdr:row>
      <xdr:rowOff>21166</xdr:rowOff>
    </xdr:to>
    <xdr:sp macro="" textlink="">
      <xdr:nvSpPr>
        <xdr:cNvPr id="2" name="Rounded Rectangle 4">
          <a:extLst>
            <a:ext uri="{FF2B5EF4-FFF2-40B4-BE49-F238E27FC236}">
              <a16:creationId xmlns:a16="http://schemas.microsoft.com/office/drawing/2014/main" id="{00000000-0008-0000-0000-000002000000}"/>
            </a:ext>
          </a:extLst>
        </xdr:cNvPr>
        <xdr:cNvSpPr>
          <a:spLocks noChangeArrowheads="1"/>
        </xdr:cNvSpPr>
      </xdr:nvSpPr>
      <xdr:spPr>
        <a:xfrm>
          <a:off x="52919" y="7755467"/>
          <a:ext cx="3869268" cy="276224"/>
        </a:xfrm>
        <a:prstGeom prst="roundRect">
          <a:avLst>
            <a:gd name="adj" fmla="val 9847"/>
          </a:avLst>
        </a:prstGeom>
        <a:ln>
          <a:noFill/>
        </a:ln>
      </xdr:spPr>
      <xdr:style>
        <a:lnRef idx="2">
          <a:schemeClr val="dk1"/>
        </a:lnRef>
        <a:fillRef idx="1">
          <a:schemeClr val="lt1"/>
        </a:fillRef>
        <a:effectRef idx="0">
          <a:schemeClr val="dk1"/>
        </a:effectRef>
        <a:fontRef idx="minor">
          <a:schemeClr val="dk1"/>
        </a:fontRef>
      </xdr:style>
    </xdr:sp>
    <xdr:clientData/>
  </xdr:twoCellAnchor>
  <xdr:twoCellAnchor>
    <xdr:from>
      <xdr:col>1</xdr:col>
      <xdr:colOff>2</xdr:colOff>
      <xdr:row>21</xdr:row>
      <xdr:rowOff>74084</xdr:rowOff>
    </xdr:from>
    <xdr:to>
      <xdr:col>2</xdr:col>
      <xdr:colOff>137585</xdr:colOff>
      <xdr:row>37</xdr:row>
      <xdr:rowOff>95250</xdr:rowOff>
    </xdr:to>
    <xdr:sp macro="" textlink="">
      <xdr:nvSpPr>
        <xdr:cNvPr id="3" name="Text Box 3">
          <a:extLst>
            <a:ext uri="{FF2B5EF4-FFF2-40B4-BE49-F238E27FC236}">
              <a16:creationId xmlns:a16="http://schemas.microsoft.com/office/drawing/2014/main" id="{00000000-0008-0000-0000-000003000000}"/>
            </a:ext>
          </a:extLst>
        </xdr:cNvPr>
        <xdr:cNvSpPr txBox="1">
          <a:spLocks noChangeArrowheads="1"/>
        </xdr:cNvSpPr>
      </xdr:nvSpPr>
      <xdr:spPr>
        <a:xfrm>
          <a:off x="133352" y="2998259"/>
          <a:ext cx="309033" cy="2107141"/>
        </a:xfrm>
        <a:prstGeom prst="rect">
          <a:avLst/>
        </a:prstGeom>
        <a:noFill/>
        <a:ln w="9525">
          <a:noFill/>
          <a:round/>
        </a:ln>
      </xdr:spPr>
      <xdr:txBody>
        <a:bodyPr vertOverflow="clip" vert="vert270" wrap="square" lIns="27360" tIns="22680" rIns="27360" bIns="22680" anchor="ctr" upright="1"/>
        <a:lstStyle/>
        <a:p>
          <a:pPr algn="ctr" rtl="0">
            <a:defRPr sz="1000"/>
          </a:pPr>
          <a:r>
            <a:rPr lang="en-MY" sz="800" b="1" i="0" u="none" strike="noStrike" baseline="0">
              <a:solidFill>
                <a:srgbClr val="000000"/>
              </a:solidFill>
              <a:latin typeface="Arial" panose="020B0604020202020204"/>
              <a:cs typeface="Arial" panose="020B0604020202020204"/>
            </a:rPr>
            <a:t>Nama pertubuhan dan alamat  pos</a:t>
          </a:r>
        </a:p>
        <a:p>
          <a:pPr algn="ctr" rtl="0">
            <a:defRPr sz="1000"/>
          </a:pPr>
          <a:r>
            <a:rPr lang="en-MY" sz="800" b="0" i="1" u="none" strike="noStrike" baseline="0">
              <a:solidFill>
                <a:srgbClr val="000000"/>
              </a:solidFill>
              <a:latin typeface="Arial" panose="020B0604020202020204"/>
              <a:cs typeface="Arial" panose="020B0604020202020204"/>
            </a:rPr>
            <a:t>Name of establishment and postal address</a:t>
          </a:r>
        </a:p>
      </xdr:txBody>
    </xdr:sp>
    <xdr:clientData/>
  </xdr:twoCellAnchor>
  <xdr:twoCellAnchor>
    <xdr:from>
      <xdr:col>16</xdr:col>
      <xdr:colOff>99060</xdr:colOff>
      <xdr:row>1</xdr:row>
      <xdr:rowOff>85090</xdr:rowOff>
    </xdr:from>
    <xdr:to>
      <xdr:col>23</xdr:col>
      <xdr:colOff>83820</xdr:colOff>
      <xdr:row>10</xdr:row>
      <xdr:rowOff>45720</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srcRect l="3937" t="3149" r="3937" b="4724"/>
        <a:stretch>
          <a:fillRect/>
        </a:stretch>
      </xdr:blipFill>
      <xdr:spPr>
        <a:xfrm>
          <a:off x="3657600" y="237490"/>
          <a:ext cx="1211580" cy="1103630"/>
        </a:xfrm>
        <a:prstGeom prst="rect">
          <a:avLst/>
        </a:prstGeom>
        <a:noFill/>
        <a:ln w="9525">
          <a:noFill/>
          <a:round/>
        </a:ln>
      </xdr:spPr>
    </xdr:pic>
    <xdr:clientData/>
  </xdr:twoCellAnchor>
  <xdr:twoCellAnchor>
    <xdr:from>
      <xdr:col>0</xdr:col>
      <xdr:colOff>95249</xdr:colOff>
      <xdr:row>38</xdr:row>
      <xdr:rowOff>88910</xdr:rowOff>
    </xdr:from>
    <xdr:to>
      <xdr:col>18</xdr:col>
      <xdr:colOff>123824</xdr:colOff>
      <xdr:row>42</xdr:row>
      <xdr:rowOff>116426</xdr:rowOff>
    </xdr:to>
    <xdr:sp macro="" textlink="">
      <xdr:nvSpPr>
        <xdr:cNvPr id="5" name="Rectangle 4">
          <a:extLst>
            <a:ext uri="{FF2B5EF4-FFF2-40B4-BE49-F238E27FC236}">
              <a16:creationId xmlns:a16="http://schemas.microsoft.com/office/drawing/2014/main" id="{00000000-0008-0000-0000-000005000000}"/>
            </a:ext>
          </a:extLst>
        </xdr:cNvPr>
        <xdr:cNvSpPr>
          <a:spLocks noChangeArrowheads="1"/>
        </xdr:cNvSpPr>
      </xdr:nvSpPr>
      <xdr:spPr>
        <a:xfrm>
          <a:off x="95249" y="5222885"/>
          <a:ext cx="3876675" cy="522816"/>
        </a:xfrm>
        <a:prstGeom prst="rect">
          <a:avLst/>
        </a:prstGeom>
        <a:solidFill>
          <a:srgbClr val="FFFFFF"/>
        </a:solidFill>
        <a:ln w="9360">
          <a:solidFill>
            <a:srgbClr val="FFFFFF"/>
          </a:solidFill>
          <a:miter lim="800000"/>
        </a:ln>
        <a:effectLst/>
      </xdr:spPr>
      <xdr:txBody>
        <a:bodyPr vertOverflow="clip" wrap="square" lIns="27360" tIns="22680" rIns="27360" bIns="22680" anchor="ctr" upright="1"/>
        <a:lstStyle/>
        <a:p>
          <a:pPr algn="l" rtl="0">
            <a:defRPr sz="1000"/>
          </a:pPr>
          <a:r>
            <a:rPr lang="en-MY" sz="800" b="1" i="0" u="none" strike="noStrike" baseline="0">
              <a:solidFill>
                <a:srgbClr val="000000"/>
              </a:solidFill>
              <a:latin typeface="Arial" panose="020B0604020202020204"/>
              <a:cs typeface="Arial" panose="020B0604020202020204"/>
            </a:rPr>
            <a:t>Sila lengkap dan kembalikan soal selidik ini kepada :</a:t>
          </a:r>
        </a:p>
        <a:p>
          <a:pPr algn="l" rtl="0">
            <a:defRPr sz="1000"/>
          </a:pPr>
          <a:r>
            <a:rPr lang="en-MY" sz="800" b="0" i="1" u="none" strike="noStrike" baseline="0">
              <a:solidFill>
                <a:srgbClr val="000000"/>
              </a:solidFill>
              <a:latin typeface="Arial" panose="020B0604020202020204"/>
              <a:cs typeface="Arial" panose="020B0604020202020204"/>
            </a:rPr>
            <a:t>Please complete and return this questionnaire to :</a:t>
          </a:r>
        </a:p>
      </xdr:txBody>
    </xdr:sp>
    <xdr:clientData/>
  </xdr:twoCellAnchor>
  <xdr:twoCellAnchor>
    <xdr:from>
      <xdr:col>0</xdr:col>
      <xdr:colOff>31751</xdr:colOff>
      <xdr:row>59</xdr:row>
      <xdr:rowOff>42333</xdr:rowOff>
    </xdr:from>
    <xdr:to>
      <xdr:col>40</xdr:col>
      <xdr:colOff>438978</xdr:colOff>
      <xdr:row>61</xdr:row>
      <xdr:rowOff>10582</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31751" y="7776633"/>
          <a:ext cx="8160577" cy="244474"/>
        </a:xfrm>
        <a:prstGeom prst="rect">
          <a:avLst/>
        </a:prstGeom>
        <a:solidFill>
          <a:schemeClr val="accent1">
            <a:lumMod val="20000"/>
            <a:lumOff val="80000"/>
          </a:schemeClr>
        </a:solidFill>
        <a:ln w="19050"/>
      </xdr:spPr>
      <xdr:style>
        <a:lnRef idx="2">
          <a:schemeClr val="dk1"/>
        </a:lnRef>
        <a:fillRef idx="1">
          <a:schemeClr val="lt1"/>
        </a:fillRef>
        <a:effectRef idx="0">
          <a:schemeClr val="dk1"/>
        </a:effectRef>
        <a:fontRef idx="minor">
          <a:schemeClr val="dk1"/>
        </a:fontRef>
      </xdr:style>
      <xdr:txBody>
        <a:bodyPr vertOverflow="clip" wrap="square" rtlCol="0" anchor="t"/>
        <a:lstStyle/>
        <a:p>
          <a:pPr algn="ctr"/>
          <a:r>
            <a:rPr lang="en-MY" sz="1000" b="1">
              <a:latin typeface="Arial" pitchFamily="34" charset="0"/>
              <a:cs typeface="Arial" pitchFamily="34" charset="0"/>
            </a:rPr>
            <a:t>MAKLUMAN AM </a:t>
          </a:r>
          <a:r>
            <a:rPr lang="en-MY" sz="1000">
              <a:latin typeface="Arial" pitchFamily="34" charset="0"/>
              <a:cs typeface="Arial" pitchFamily="34" charset="0"/>
            </a:rPr>
            <a:t>/ </a:t>
          </a:r>
          <a:r>
            <a:rPr lang="en-MY" sz="1000" i="1">
              <a:latin typeface="Arial" pitchFamily="34" charset="0"/>
              <a:cs typeface="Arial" pitchFamily="34" charset="0"/>
            </a:rPr>
            <a:t>GENERAL INFORMATION</a:t>
          </a:r>
        </a:p>
      </xdr:txBody>
    </xdr:sp>
    <xdr:clientData/>
  </xdr:twoCellAnchor>
  <xdr:twoCellAnchor>
    <xdr:from>
      <xdr:col>2</xdr:col>
      <xdr:colOff>169334</xdr:colOff>
      <xdr:row>36</xdr:row>
      <xdr:rowOff>21170</xdr:rowOff>
    </xdr:from>
    <xdr:to>
      <xdr:col>16</xdr:col>
      <xdr:colOff>169334</xdr:colOff>
      <xdr:row>38</xdr:row>
      <xdr:rowOff>105837</xdr:rowOff>
    </xdr:to>
    <xdr:sp macro="" textlink="">
      <xdr:nvSpPr>
        <xdr:cNvPr id="8" name="Rectangle 7">
          <a:extLst>
            <a:ext uri="{FF2B5EF4-FFF2-40B4-BE49-F238E27FC236}">
              <a16:creationId xmlns:a16="http://schemas.microsoft.com/office/drawing/2014/main" id="{00000000-0008-0000-0000-000008000000}"/>
            </a:ext>
          </a:extLst>
        </xdr:cNvPr>
        <xdr:cNvSpPr>
          <a:spLocks noChangeArrowheads="1"/>
        </xdr:cNvSpPr>
      </xdr:nvSpPr>
      <xdr:spPr>
        <a:xfrm>
          <a:off x="474134" y="4907495"/>
          <a:ext cx="3124200" cy="332317"/>
        </a:xfrm>
        <a:prstGeom prst="rect">
          <a:avLst/>
        </a:prstGeom>
        <a:solidFill>
          <a:srgbClr val="FFFFFF"/>
        </a:solidFill>
        <a:ln w="9360">
          <a:solidFill>
            <a:srgbClr val="FFFFFF"/>
          </a:solidFill>
          <a:miter lim="800000"/>
        </a:ln>
        <a:effectLst/>
      </xdr:spPr>
      <xdr:txBody>
        <a:bodyPr vertOverflow="clip" wrap="square" lIns="27360" tIns="22680" rIns="27360" bIns="22680" anchor="ctr" upright="1"/>
        <a:lstStyle/>
        <a:p>
          <a:pPr algn="ctr" rtl="0">
            <a:defRPr sz="1000"/>
          </a:pPr>
          <a:r>
            <a:rPr lang="en-MY" sz="800" b="1" i="0" u="none" strike="noStrike" baseline="0">
              <a:solidFill>
                <a:srgbClr val="000000"/>
              </a:solidFill>
              <a:latin typeface="Arial" panose="020B0604020202020204"/>
              <a:cs typeface="Arial" panose="020B0604020202020204"/>
            </a:rPr>
            <a:t>Sila pinda jika alamat pos di atas tidak tepat</a:t>
          </a:r>
        </a:p>
        <a:p>
          <a:pPr algn="ctr" rtl="0">
            <a:defRPr sz="1000"/>
          </a:pPr>
          <a:r>
            <a:rPr lang="en-MY" sz="800" b="0" i="1" u="none" strike="noStrike" baseline="0">
              <a:solidFill>
                <a:srgbClr val="000000"/>
              </a:solidFill>
              <a:latin typeface="Arial" panose="020B0604020202020204"/>
              <a:cs typeface="Arial" panose="020B0604020202020204"/>
            </a:rPr>
            <a:t>Please amend if the above postal address is incorrect</a:t>
          </a:r>
        </a:p>
      </xdr:txBody>
    </xdr:sp>
    <xdr:clientData/>
  </xdr:twoCellAnchor>
  <xdr:twoCellAnchor>
    <xdr:from>
      <xdr:col>25</xdr:col>
      <xdr:colOff>132000</xdr:colOff>
      <xdr:row>31</xdr:row>
      <xdr:rowOff>10518</xdr:rowOff>
    </xdr:from>
    <xdr:to>
      <xdr:col>40</xdr:col>
      <xdr:colOff>89666</xdr:colOff>
      <xdr:row>33</xdr:row>
      <xdr:rowOff>18840</xdr:rowOff>
    </xdr:to>
    <xdr:sp macro="" textlink="">
      <xdr:nvSpPr>
        <xdr:cNvPr id="9" name="Rounded Rectangle 4">
          <a:extLst>
            <a:ext uri="{FF2B5EF4-FFF2-40B4-BE49-F238E27FC236}">
              <a16:creationId xmlns:a16="http://schemas.microsoft.com/office/drawing/2014/main" id="{00000000-0008-0000-0000-000009000000}"/>
            </a:ext>
          </a:extLst>
        </xdr:cNvPr>
        <xdr:cNvSpPr>
          <a:spLocks noChangeArrowheads="1"/>
        </xdr:cNvSpPr>
      </xdr:nvSpPr>
      <xdr:spPr>
        <a:xfrm>
          <a:off x="5313600" y="3911958"/>
          <a:ext cx="2792306" cy="389322"/>
        </a:xfrm>
        <a:prstGeom prst="roundRect">
          <a:avLst>
            <a:gd name="adj" fmla="val 9847"/>
          </a:avLst>
        </a:prstGeom>
        <a:solidFill>
          <a:sysClr val="window" lastClr="FFFFFF"/>
        </a:solidFill>
        <a:ln w="9360">
          <a:solidFill>
            <a:schemeClr val="bg1">
              <a:lumMod val="75000"/>
            </a:schemeClr>
          </a:solidFill>
          <a:miter lim="800000"/>
        </a:ln>
      </xdr:spPr>
    </xdr:sp>
    <xdr:clientData/>
  </xdr:twoCellAnchor>
  <xdr:twoCellAnchor>
    <xdr:from>
      <xdr:col>20</xdr:col>
      <xdr:colOff>84667</xdr:colOff>
      <xdr:row>30</xdr:row>
      <xdr:rowOff>66237</xdr:rowOff>
    </xdr:from>
    <xdr:to>
      <xdr:col>25</xdr:col>
      <xdr:colOff>28575</xdr:colOff>
      <xdr:row>32</xdr:row>
      <xdr:rowOff>171609</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4161367" y="4047687"/>
          <a:ext cx="877358" cy="372072"/>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Nama             </a:t>
          </a:r>
          <a:r>
            <a:rPr lang="en-MY" sz="800">
              <a:latin typeface="Arial" panose="020B0604020202020204" pitchFamily="7" charset="0"/>
              <a:cs typeface="Arial" panose="020B0604020202020204" pitchFamily="7" charset="0"/>
            </a:rPr>
            <a:t>:</a:t>
          </a:r>
        </a:p>
        <a:p>
          <a:r>
            <a:rPr lang="en-MY" sz="800" i="1">
              <a:latin typeface="Arial" panose="020B0604020202020204" pitchFamily="7" charset="0"/>
              <a:cs typeface="Arial" panose="020B0604020202020204" pitchFamily="7" charset="0"/>
            </a:rPr>
            <a:t>Name            </a:t>
          </a:r>
          <a:r>
            <a:rPr lang="en-MY" sz="800">
              <a:latin typeface="Arial" panose="020B0604020202020204" pitchFamily="7" charset="0"/>
              <a:cs typeface="Arial" panose="020B0604020202020204" pitchFamily="7" charset="0"/>
            </a:rPr>
            <a:t> :</a:t>
          </a:r>
        </a:p>
      </xdr:txBody>
    </xdr:sp>
    <xdr:clientData/>
  </xdr:twoCellAnchor>
  <xdr:twoCellAnchor>
    <xdr:from>
      <xdr:col>20</xdr:col>
      <xdr:colOff>84666</xdr:colOff>
      <xdr:row>33</xdr:row>
      <xdr:rowOff>34017</xdr:rowOff>
    </xdr:from>
    <xdr:to>
      <xdr:col>25</xdr:col>
      <xdr:colOff>28576</xdr:colOff>
      <xdr:row>35</xdr:row>
      <xdr:rowOff>45980</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4161366" y="4472667"/>
          <a:ext cx="877360" cy="354863"/>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Jawatan  </a:t>
          </a:r>
          <a:r>
            <a:rPr lang="en-MY" sz="800">
              <a:latin typeface="Arial" panose="020B0604020202020204" pitchFamily="7" charset="0"/>
              <a:cs typeface="Arial" panose="020B0604020202020204" pitchFamily="7" charset="0"/>
            </a:rPr>
            <a:t>       :</a:t>
          </a:r>
        </a:p>
        <a:p>
          <a:r>
            <a:rPr lang="en-MY" sz="800" i="1">
              <a:latin typeface="Arial" panose="020B0604020202020204" pitchFamily="7" charset="0"/>
              <a:cs typeface="Arial" panose="020B0604020202020204" pitchFamily="7" charset="0"/>
            </a:rPr>
            <a:t>Designation </a:t>
          </a:r>
          <a:r>
            <a:rPr lang="en-MY" sz="800" i="0">
              <a:latin typeface="Arial" panose="020B0604020202020204" pitchFamily="7" charset="0"/>
              <a:cs typeface="Arial" panose="020B0604020202020204" pitchFamily="7" charset="0"/>
            </a:rPr>
            <a:t>   :</a:t>
          </a:r>
        </a:p>
      </xdr:txBody>
    </xdr:sp>
    <xdr:clientData/>
  </xdr:twoCellAnchor>
  <xdr:twoCellAnchor>
    <xdr:from>
      <xdr:col>20</xdr:col>
      <xdr:colOff>84667</xdr:colOff>
      <xdr:row>35</xdr:row>
      <xdr:rowOff>88318</xdr:rowOff>
    </xdr:from>
    <xdr:to>
      <xdr:col>25</xdr:col>
      <xdr:colOff>31750</xdr:colOff>
      <xdr:row>38</xdr:row>
      <xdr:rowOff>891</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4161367" y="4784143"/>
          <a:ext cx="880533" cy="350723"/>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Telefon </a:t>
          </a:r>
          <a:r>
            <a:rPr lang="en-MY" sz="800">
              <a:latin typeface="Arial" panose="020B0604020202020204" pitchFamily="7" charset="0"/>
              <a:cs typeface="Arial" panose="020B0604020202020204" pitchFamily="7" charset="0"/>
            </a:rPr>
            <a:t>         :</a:t>
          </a:r>
        </a:p>
        <a:p>
          <a:r>
            <a:rPr lang="en-MY" sz="800" i="1">
              <a:latin typeface="Arial" panose="020B0604020202020204" pitchFamily="7" charset="0"/>
              <a:cs typeface="Arial" panose="020B0604020202020204" pitchFamily="7" charset="0"/>
            </a:rPr>
            <a:t>Telephone </a:t>
          </a:r>
          <a:r>
            <a:rPr lang="en-MY" sz="800" i="0">
              <a:latin typeface="Arial" panose="020B0604020202020204" pitchFamily="7" charset="0"/>
              <a:cs typeface="Arial" panose="020B0604020202020204" pitchFamily="7" charset="0"/>
            </a:rPr>
            <a:t>     : </a:t>
          </a:r>
        </a:p>
      </xdr:txBody>
    </xdr:sp>
    <xdr:clientData/>
  </xdr:twoCellAnchor>
  <xdr:twoCellAnchor>
    <xdr:from>
      <xdr:col>25</xdr:col>
      <xdr:colOff>137585</xdr:colOff>
      <xdr:row>35</xdr:row>
      <xdr:rowOff>141238</xdr:rowOff>
    </xdr:from>
    <xdr:to>
      <xdr:col>40</xdr:col>
      <xdr:colOff>95251</xdr:colOff>
      <xdr:row>37</xdr:row>
      <xdr:rowOff>114550</xdr:rowOff>
    </xdr:to>
    <xdr:sp macro="" textlink="">
      <xdr:nvSpPr>
        <xdr:cNvPr id="13" name="Rounded Rectangle 4">
          <a:extLst>
            <a:ext uri="{FF2B5EF4-FFF2-40B4-BE49-F238E27FC236}">
              <a16:creationId xmlns:a16="http://schemas.microsoft.com/office/drawing/2014/main" id="{00000000-0008-0000-0000-00000D000000}"/>
            </a:ext>
          </a:extLst>
        </xdr:cNvPr>
        <xdr:cNvSpPr>
          <a:spLocks noChangeArrowheads="1"/>
        </xdr:cNvSpPr>
      </xdr:nvSpPr>
      <xdr:spPr>
        <a:xfrm>
          <a:off x="5147735" y="4837063"/>
          <a:ext cx="2700866" cy="287637"/>
        </a:xfrm>
        <a:prstGeom prst="roundRect">
          <a:avLst>
            <a:gd name="adj" fmla="val 9847"/>
          </a:avLst>
        </a:prstGeom>
        <a:solidFill>
          <a:sysClr val="window" lastClr="FFFFFF"/>
        </a:solidFill>
        <a:ln w="9360">
          <a:solidFill>
            <a:schemeClr val="bg1">
              <a:lumMod val="75000"/>
            </a:schemeClr>
          </a:solidFill>
          <a:miter lim="800000"/>
        </a:ln>
      </xdr:spPr>
    </xdr:sp>
    <xdr:clientData/>
  </xdr:twoCellAnchor>
  <xdr:twoCellAnchor>
    <xdr:from>
      <xdr:col>20</xdr:col>
      <xdr:colOff>84687</xdr:colOff>
      <xdr:row>38</xdr:row>
      <xdr:rowOff>22072</xdr:rowOff>
    </xdr:from>
    <xdr:to>
      <xdr:col>25</xdr:col>
      <xdr:colOff>31770</xdr:colOff>
      <xdr:row>41</xdr:row>
      <xdr:rowOff>905</xdr:rowOff>
    </xdr:to>
    <xdr:sp macro="" textlink="">
      <xdr:nvSpPr>
        <xdr:cNvPr id="14" name="TextBox 13">
          <a:extLst>
            <a:ext uri="{FF2B5EF4-FFF2-40B4-BE49-F238E27FC236}">
              <a16:creationId xmlns:a16="http://schemas.microsoft.com/office/drawing/2014/main" id="{00000000-0008-0000-0000-00000E000000}"/>
            </a:ext>
          </a:extLst>
        </xdr:cNvPr>
        <xdr:cNvSpPr txBox="1"/>
      </xdr:nvSpPr>
      <xdr:spPr>
        <a:xfrm>
          <a:off x="4161387" y="5156047"/>
          <a:ext cx="880533" cy="350308"/>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No. Faks        </a:t>
          </a:r>
          <a:r>
            <a:rPr lang="en-MY" sz="800">
              <a:latin typeface="Arial" panose="020B0604020202020204" pitchFamily="7" charset="0"/>
              <a:cs typeface="Arial" panose="020B0604020202020204" pitchFamily="7" charset="0"/>
            </a:rPr>
            <a:t>:  </a:t>
          </a:r>
        </a:p>
        <a:p>
          <a:r>
            <a:rPr lang="en-MY" sz="800" i="1">
              <a:latin typeface="Arial" panose="020B0604020202020204" pitchFamily="7" charset="0"/>
              <a:cs typeface="Arial" panose="020B0604020202020204" pitchFamily="7" charset="0"/>
            </a:rPr>
            <a:t>Fax.</a:t>
          </a:r>
          <a:r>
            <a:rPr lang="en-MY" sz="800" i="1" baseline="0">
              <a:latin typeface="Arial" panose="020B0604020202020204" pitchFamily="7" charset="0"/>
              <a:cs typeface="Arial" panose="020B0604020202020204" pitchFamily="7" charset="0"/>
            </a:rPr>
            <a:t> No        </a:t>
          </a:r>
          <a:r>
            <a:rPr lang="en-MY" sz="800" i="0">
              <a:latin typeface="Arial" panose="020B0604020202020204" pitchFamily="7" charset="0"/>
              <a:cs typeface="Arial" panose="020B0604020202020204" pitchFamily="7" charset="0"/>
            </a:rPr>
            <a:t>  :  </a:t>
          </a:r>
        </a:p>
      </xdr:txBody>
    </xdr:sp>
    <xdr:clientData/>
  </xdr:twoCellAnchor>
  <xdr:twoCellAnchor>
    <xdr:from>
      <xdr:col>25</xdr:col>
      <xdr:colOff>137583</xdr:colOff>
      <xdr:row>38</xdr:row>
      <xdr:rowOff>85555</xdr:rowOff>
    </xdr:from>
    <xdr:to>
      <xdr:col>40</xdr:col>
      <xdr:colOff>95249</xdr:colOff>
      <xdr:row>41</xdr:row>
      <xdr:rowOff>888</xdr:rowOff>
    </xdr:to>
    <xdr:sp macro="" textlink="">
      <xdr:nvSpPr>
        <xdr:cNvPr id="15" name="Rounded Rectangle 4">
          <a:extLst>
            <a:ext uri="{FF2B5EF4-FFF2-40B4-BE49-F238E27FC236}">
              <a16:creationId xmlns:a16="http://schemas.microsoft.com/office/drawing/2014/main" id="{00000000-0008-0000-0000-00000F000000}"/>
            </a:ext>
          </a:extLst>
        </xdr:cNvPr>
        <xdr:cNvSpPr>
          <a:spLocks noChangeArrowheads="1"/>
        </xdr:cNvSpPr>
      </xdr:nvSpPr>
      <xdr:spPr>
        <a:xfrm>
          <a:off x="5147733" y="5219530"/>
          <a:ext cx="2700866" cy="286808"/>
        </a:xfrm>
        <a:prstGeom prst="roundRect">
          <a:avLst>
            <a:gd name="adj" fmla="val 9847"/>
          </a:avLst>
        </a:prstGeom>
        <a:solidFill>
          <a:sysClr val="window" lastClr="FFFFFF"/>
        </a:solidFill>
        <a:ln w="9360">
          <a:solidFill>
            <a:schemeClr val="bg1">
              <a:lumMod val="75000"/>
            </a:schemeClr>
          </a:solidFill>
          <a:miter lim="800000"/>
        </a:ln>
      </xdr:spPr>
    </xdr:sp>
    <xdr:clientData/>
  </xdr:twoCellAnchor>
  <xdr:twoCellAnchor>
    <xdr:from>
      <xdr:col>20</xdr:col>
      <xdr:colOff>84669</xdr:colOff>
      <xdr:row>41</xdr:row>
      <xdr:rowOff>43225</xdr:rowOff>
    </xdr:from>
    <xdr:to>
      <xdr:col>25</xdr:col>
      <xdr:colOff>31752</xdr:colOff>
      <xdr:row>44</xdr:row>
      <xdr:rowOff>22057</xdr:rowOff>
    </xdr:to>
    <xdr:sp macro="" textlink="">
      <xdr:nvSpPr>
        <xdr:cNvPr id="16" name="TextBox 15">
          <a:extLst>
            <a:ext uri="{FF2B5EF4-FFF2-40B4-BE49-F238E27FC236}">
              <a16:creationId xmlns:a16="http://schemas.microsoft.com/office/drawing/2014/main" id="{00000000-0008-0000-0000-000010000000}"/>
            </a:ext>
          </a:extLst>
        </xdr:cNvPr>
        <xdr:cNvSpPr txBox="1"/>
      </xdr:nvSpPr>
      <xdr:spPr>
        <a:xfrm>
          <a:off x="4161369" y="5548675"/>
          <a:ext cx="880533" cy="350307"/>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E-mel            </a:t>
          </a:r>
          <a:r>
            <a:rPr lang="en-MY" sz="800">
              <a:latin typeface="Arial" panose="020B0604020202020204" pitchFamily="7" charset="0"/>
              <a:cs typeface="Arial" panose="020B0604020202020204" pitchFamily="7" charset="0"/>
            </a:rPr>
            <a:t> :</a:t>
          </a:r>
        </a:p>
        <a:p>
          <a:r>
            <a:rPr lang="en-MY" sz="800" i="1">
              <a:latin typeface="Arial" panose="020B0604020202020204" pitchFamily="7" charset="0"/>
              <a:cs typeface="Arial" panose="020B0604020202020204" pitchFamily="7" charset="0"/>
            </a:rPr>
            <a:t>Email              </a:t>
          </a:r>
          <a:r>
            <a:rPr lang="en-MY" sz="800" i="0">
              <a:latin typeface="Arial" panose="020B0604020202020204" pitchFamily="7" charset="0"/>
              <a:cs typeface="Arial" panose="020B0604020202020204" pitchFamily="7" charset="0"/>
            </a:rPr>
            <a:t>:  </a:t>
          </a:r>
        </a:p>
      </xdr:txBody>
    </xdr:sp>
    <xdr:clientData/>
  </xdr:twoCellAnchor>
  <xdr:twoCellAnchor>
    <xdr:from>
      <xdr:col>25</xdr:col>
      <xdr:colOff>137584</xdr:colOff>
      <xdr:row>41</xdr:row>
      <xdr:rowOff>74972</xdr:rowOff>
    </xdr:from>
    <xdr:to>
      <xdr:col>40</xdr:col>
      <xdr:colOff>95250</xdr:colOff>
      <xdr:row>43</xdr:row>
      <xdr:rowOff>114543</xdr:rowOff>
    </xdr:to>
    <xdr:sp macro="" textlink="">
      <xdr:nvSpPr>
        <xdr:cNvPr id="17" name="Rounded Rectangle 4">
          <a:extLst>
            <a:ext uri="{FF2B5EF4-FFF2-40B4-BE49-F238E27FC236}">
              <a16:creationId xmlns:a16="http://schemas.microsoft.com/office/drawing/2014/main" id="{00000000-0008-0000-0000-000011000000}"/>
            </a:ext>
          </a:extLst>
        </xdr:cNvPr>
        <xdr:cNvSpPr>
          <a:spLocks noChangeArrowheads="1"/>
        </xdr:cNvSpPr>
      </xdr:nvSpPr>
      <xdr:spPr>
        <a:xfrm>
          <a:off x="5147734" y="5580422"/>
          <a:ext cx="2700866" cy="287221"/>
        </a:xfrm>
        <a:prstGeom prst="roundRect">
          <a:avLst>
            <a:gd name="adj" fmla="val 9847"/>
          </a:avLst>
        </a:prstGeom>
        <a:solidFill>
          <a:sysClr val="window" lastClr="FFFFFF"/>
        </a:solidFill>
        <a:ln w="9360">
          <a:solidFill>
            <a:schemeClr val="bg1">
              <a:lumMod val="75000"/>
            </a:schemeClr>
          </a:solidFill>
          <a:miter lim="800000"/>
        </a:ln>
      </xdr:spPr>
    </xdr:sp>
    <xdr:clientData/>
  </xdr:twoCellAnchor>
  <xdr:twoCellAnchor>
    <xdr:from>
      <xdr:col>20</xdr:col>
      <xdr:colOff>27517</xdr:colOff>
      <xdr:row>49</xdr:row>
      <xdr:rowOff>98878</xdr:rowOff>
    </xdr:from>
    <xdr:to>
      <xdr:col>25</xdr:col>
      <xdr:colOff>48684</xdr:colOff>
      <xdr:row>52</xdr:row>
      <xdr:rowOff>77710</xdr:rowOff>
    </xdr:to>
    <xdr:sp macro="" textlink="">
      <xdr:nvSpPr>
        <xdr:cNvPr id="18" name="TextBox 17">
          <a:extLst>
            <a:ext uri="{FF2B5EF4-FFF2-40B4-BE49-F238E27FC236}">
              <a16:creationId xmlns:a16="http://schemas.microsoft.com/office/drawing/2014/main" id="{00000000-0008-0000-0000-000012000000}"/>
            </a:ext>
          </a:extLst>
        </xdr:cNvPr>
        <xdr:cNvSpPr txBox="1"/>
      </xdr:nvSpPr>
      <xdr:spPr>
        <a:xfrm>
          <a:off x="4104217" y="6594928"/>
          <a:ext cx="954617" cy="3503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Tandatangan  :      </a:t>
          </a:r>
        </a:p>
        <a:p>
          <a:r>
            <a:rPr lang="en-MY" sz="800" i="1">
              <a:latin typeface="Arial" panose="020B0604020202020204" pitchFamily="7" charset="0"/>
              <a:cs typeface="Arial" panose="020B0604020202020204" pitchFamily="7" charset="0"/>
            </a:rPr>
            <a:t>Signature         </a:t>
          </a:r>
          <a:r>
            <a:rPr lang="en-MY" sz="800" i="0">
              <a:latin typeface="Arial" panose="020B0604020202020204" pitchFamily="7" charset="0"/>
              <a:cs typeface="Arial" panose="020B0604020202020204" pitchFamily="7" charset="0"/>
            </a:rPr>
            <a:t>:  </a:t>
          </a:r>
        </a:p>
      </xdr:txBody>
    </xdr:sp>
    <xdr:clientData/>
  </xdr:twoCellAnchor>
  <xdr:twoCellAnchor>
    <xdr:from>
      <xdr:col>25</xdr:col>
      <xdr:colOff>137582</xdr:colOff>
      <xdr:row>50</xdr:row>
      <xdr:rowOff>6385</xdr:rowOff>
    </xdr:from>
    <xdr:to>
      <xdr:col>40</xdr:col>
      <xdr:colOff>95248</xdr:colOff>
      <xdr:row>52</xdr:row>
      <xdr:rowOff>45957</xdr:rowOff>
    </xdr:to>
    <xdr:sp macro="" textlink="">
      <xdr:nvSpPr>
        <xdr:cNvPr id="19" name="Rounded Rectangle 4">
          <a:extLst>
            <a:ext uri="{FF2B5EF4-FFF2-40B4-BE49-F238E27FC236}">
              <a16:creationId xmlns:a16="http://schemas.microsoft.com/office/drawing/2014/main" id="{00000000-0008-0000-0000-000013000000}"/>
            </a:ext>
          </a:extLst>
        </xdr:cNvPr>
        <xdr:cNvSpPr>
          <a:spLocks noChangeArrowheads="1"/>
        </xdr:cNvSpPr>
      </xdr:nvSpPr>
      <xdr:spPr>
        <a:xfrm>
          <a:off x="5147732" y="6626260"/>
          <a:ext cx="2700866" cy="287222"/>
        </a:xfrm>
        <a:prstGeom prst="roundRect">
          <a:avLst>
            <a:gd name="adj" fmla="val 9847"/>
          </a:avLst>
        </a:prstGeom>
        <a:solidFill>
          <a:sysClr val="window" lastClr="FFFFFF"/>
        </a:solidFill>
        <a:ln w="9360">
          <a:solidFill>
            <a:schemeClr val="bg1">
              <a:lumMod val="75000"/>
            </a:schemeClr>
          </a:solidFill>
          <a:miter lim="800000"/>
        </a:ln>
      </xdr:spPr>
    </xdr:sp>
    <xdr:clientData/>
  </xdr:twoCellAnchor>
  <xdr:twoCellAnchor>
    <xdr:from>
      <xdr:col>20</xdr:col>
      <xdr:colOff>84669</xdr:colOff>
      <xdr:row>53</xdr:row>
      <xdr:rowOff>24825</xdr:rowOff>
    </xdr:from>
    <xdr:to>
      <xdr:col>25</xdr:col>
      <xdr:colOff>31752</xdr:colOff>
      <xdr:row>55</xdr:row>
      <xdr:rowOff>109479</xdr:rowOff>
    </xdr:to>
    <xdr:sp macro="" textlink="">
      <xdr:nvSpPr>
        <xdr:cNvPr id="20" name="TextBox 19">
          <a:extLst>
            <a:ext uri="{FF2B5EF4-FFF2-40B4-BE49-F238E27FC236}">
              <a16:creationId xmlns:a16="http://schemas.microsoft.com/office/drawing/2014/main" id="{00000000-0008-0000-0000-000014000000}"/>
            </a:ext>
          </a:extLst>
        </xdr:cNvPr>
        <xdr:cNvSpPr txBox="1"/>
      </xdr:nvSpPr>
      <xdr:spPr>
        <a:xfrm>
          <a:off x="4161369" y="7016175"/>
          <a:ext cx="880533" cy="332304"/>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00" b="1">
              <a:latin typeface="Arial" panose="020B0604020202020204" pitchFamily="7" charset="0"/>
              <a:cs typeface="Arial" panose="020B0604020202020204" pitchFamily="7" charset="0"/>
            </a:rPr>
            <a:t>Tarikh </a:t>
          </a:r>
          <a:r>
            <a:rPr lang="en-MY" sz="800">
              <a:latin typeface="Arial" panose="020B0604020202020204" pitchFamily="7" charset="0"/>
              <a:cs typeface="Arial" panose="020B0604020202020204" pitchFamily="7" charset="0"/>
            </a:rPr>
            <a:t>           :</a:t>
          </a:r>
        </a:p>
        <a:p>
          <a:r>
            <a:rPr lang="en-MY" sz="800" i="1">
              <a:latin typeface="Arial" panose="020B0604020202020204" pitchFamily="7" charset="0"/>
              <a:cs typeface="Arial" panose="020B0604020202020204" pitchFamily="7" charset="0"/>
            </a:rPr>
            <a:t>Date               </a:t>
          </a:r>
          <a:r>
            <a:rPr lang="en-MY" sz="800" i="0">
              <a:latin typeface="Arial" panose="020B0604020202020204" pitchFamily="7" charset="0"/>
              <a:cs typeface="Arial" panose="020B0604020202020204" pitchFamily="7" charset="0"/>
            </a:rPr>
            <a:t>:  </a:t>
          </a:r>
        </a:p>
      </xdr:txBody>
    </xdr:sp>
    <xdr:clientData/>
  </xdr:twoCellAnchor>
  <xdr:twoCellAnchor>
    <xdr:from>
      <xdr:col>25</xdr:col>
      <xdr:colOff>137584</xdr:colOff>
      <xdr:row>53</xdr:row>
      <xdr:rowOff>35392</xdr:rowOff>
    </xdr:from>
    <xdr:to>
      <xdr:col>40</xdr:col>
      <xdr:colOff>95250</xdr:colOff>
      <xdr:row>55</xdr:row>
      <xdr:rowOff>77726</xdr:rowOff>
    </xdr:to>
    <xdr:sp macro="" textlink="">
      <xdr:nvSpPr>
        <xdr:cNvPr id="21" name="Rounded Rectangle 4">
          <a:extLst>
            <a:ext uri="{FF2B5EF4-FFF2-40B4-BE49-F238E27FC236}">
              <a16:creationId xmlns:a16="http://schemas.microsoft.com/office/drawing/2014/main" id="{00000000-0008-0000-0000-000015000000}"/>
            </a:ext>
          </a:extLst>
        </xdr:cNvPr>
        <xdr:cNvSpPr>
          <a:spLocks noChangeArrowheads="1"/>
        </xdr:cNvSpPr>
      </xdr:nvSpPr>
      <xdr:spPr>
        <a:xfrm>
          <a:off x="5147734" y="7026742"/>
          <a:ext cx="2700866" cy="289984"/>
        </a:xfrm>
        <a:prstGeom prst="roundRect">
          <a:avLst>
            <a:gd name="adj" fmla="val 9847"/>
          </a:avLst>
        </a:prstGeom>
        <a:solidFill>
          <a:sysClr val="window" lastClr="FFFFFF"/>
        </a:solidFill>
        <a:ln w="9360">
          <a:solidFill>
            <a:schemeClr val="bg1">
              <a:lumMod val="75000"/>
            </a:schemeClr>
          </a:solidFill>
          <a:miter lim="800000"/>
        </a:ln>
      </xdr:spPr>
    </xdr:sp>
    <xdr:clientData/>
  </xdr:twoCellAnchor>
  <xdr:twoCellAnchor>
    <xdr:from>
      <xdr:col>25</xdr:col>
      <xdr:colOff>133350</xdr:colOff>
      <xdr:row>33</xdr:row>
      <xdr:rowOff>96467</xdr:rowOff>
    </xdr:from>
    <xdr:to>
      <xdr:col>40</xdr:col>
      <xdr:colOff>91016</xdr:colOff>
      <xdr:row>35</xdr:row>
      <xdr:rowOff>44930</xdr:rowOff>
    </xdr:to>
    <xdr:sp macro="" textlink="">
      <xdr:nvSpPr>
        <xdr:cNvPr id="22" name="Rounded Rectangle 4">
          <a:extLst>
            <a:ext uri="{FF2B5EF4-FFF2-40B4-BE49-F238E27FC236}">
              <a16:creationId xmlns:a16="http://schemas.microsoft.com/office/drawing/2014/main" id="{00000000-0008-0000-0000-000016000000}"/>
            </a:ext>
          </a:extLst>
        </xdr:cNvPr>
        <xdr:cNvSpPr>
          <a:spLocks noChangeArrowheads="1"/>
        </xdr:cNvSpPr>
      </xdr:nvSpPr>
      <xdr:spPr>
        <a:xfrm>
          <a:off x="5143500" y="4449392"/>
          <a:ext cx="2700866" cy="291363"/>
        </a:xfrm>
        <a:prstGeom prst="roundRect">
          <a:avLst>
            <a:gd name="adj" fmla="val 9847"/>
          </a:avLst>
        </a:prstGeom>
        <a:solidFill>
          <a:sysClr val="window" lastClr="FFFFFF"/>
        </a:solidFill>
        <a:ln w="9360">
          <a:solidFill>
            <a:schemeClr val="bg1">
              <a:lumMod val="75000"/>
            </a:schemeClr>
          </a:solidFill>
          <a:miter lim="800000"/>
        </a:ln>
      </xdr:spPr>
    </xdr:sp>
    <xdr:clientData/>
  </xdr:twoCellAnchor>
  <xdr:twoCellAnchor>
    <xdr:from>
      <xdr:col>2</xdr:col>
      <xdr:colOff>182215</xdr:colOff>
      <xdr:row>22</xdr:row>
      <xdr:rowOff>115956</xdr:rowOff>
    </xdr:from>
    <xdr:to>
      <xdr:col>18</xdr:col>
      <xdr:colOff>41412</xdr:colOff>
      <xdr:row>36</xdr:row>
      <xdr:rowOff>8282</xdr:rowOff>
    </xdr:to>
    <xdr:sp macro="" textlink="">
      <xdr:nvSpPr>
        <xdr:cNvPr id="23" name="TextBox 22">
          <a:extLst>
            <a:ext uri="{FF2B5EF4-FFF2-40B4-BE49-F238E27FC236}">
              <a16:creationId xmlns:a16="http://schemas.microsoft.com/office/drawing/2014/main" id="{00000000-0008-0000-0000-000017000000}"/>
            </a:ext>
          </a:extLst>
        </xdr:cNvPr>
        <xdr:cNvSpPr txBox="1"/>
      </xdr:nvSpPr>
      <xdr:spPr>
        <a:xfrm>
          <a:off x="487015" y="3116331"/>
          <a:ext cx="3402497" cy="1778276"/>
        </a:xfrm>
        <a:prstGeom prst="rect">
          <a:avLst/>
        </a:prstGeom>
        <a:solidFill>
          <a:schemeClr val="accent1">
            <a:lumMod val="20000"/>
            <a:lumOff val="80000"/>
          </a:schemeClr>
        </a:solid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3</xdr:col>
      <xdr:colOff>74543</xdr:colOff>
      <xdr:row>8</xdr:row>
      <xdr:rowOff>124240</xdr:rowOff>
    </xdr:from>
    <xdr:to>
      <xdr:col>4</xdr:col>
      <xdr:colOff>149086</xdr:colOff>
      <xdr:row>10</xdr:row>
      <xdr:rowOff>107673</xdr:rowOff>
    </xdr:to>
    <xdr:sp macro="" textlink="">
      <xdr:nvSpPr>
        <xdr:cNvPr id="25" name="TextBox 24">
          <a:extLst>
            <a:ext uri="{FF2B5EF4-FFF2-40B4-BE49-F238E27FC236}">
              <a16:creationId xmlns:a16="http://schemas.microsoft.com/office/drawing/2014/main" id="{00000000-0008-0000-0000-000019000000}"/>
            </a:ext>
          </a:extLst>
        </xdr:cNvPr>
        <xdr:cNvSpPr txBox="1"/>
      </xdr:nvSpPr>
      <xdr:spPr>
        <a:xfrm>
          <a:off x="626993" y="1181515"/>
          <a:ext cx="360293" cy="250133"/>
        </a:xfrm>
        <a:prstGeom prst="rect">
          <a:avLst/>
        </a:prstGeom>
        <a:solidFill>
          <a:schemeClr val="bg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4</xdr:col>
      <xdr:colOff>198782</xdr:colOff>
      <xdr:row>8</xdr:row>
      <xdr:rowOff>132521</xdr:rowOff>
    </xdr:from>
    <xdr:to>
      <xdr:col>8</xdr:col>
      <xdr:colOff>190499</xdr:colOff>
      <xdr:row>10</xdr:row>
      <xdr:rowOff>115954</xdr:rowOff>
    </xdr:to>
    <xdr:sp macro="" textlink="">
      <xdr:nvSpPr>
        <xdr:cNvPr id="26" name="TextBox 25">
          <a:extLst>
            <a:ext uri="{FF2B5EF4-FFF2-40B4-BE49-F238E27FC236}">
              <a16:creationId xmlns:a16="http://schemas.microsoft.com/office/drawing/2014/main" id="{00000000-0008-0000-0000-00001A000000}"/>
            </a:ext>
          </a:extLst>
        </xdr:cNvPr>
        <xdr:cNvSpPr txBox="1"/>
      </xdr:nvSpPr>
      <xdr:spPr>
        <a:xfrm>
          <a:off x="1036982" y="1189796"/>
          <a:ext cx="868017" cy="250133"/>
        </a:xfrm>
        <a:prstGeom prst="rect">
          <a:avLst/>
        </a:prstGeom>
        <a:solidFill>
          <a:schemeClr val="bg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9</xdr:col>
      <xdr:colOff>33130</xdr:colOff>
      <xdr:row>9</xdr:row>
      <xdr:rowOff>0</xdr:rowOff>
    </xdr:from>
    <xdr:to>
      <xdr:col>10</xdr:col>
      <xdr:colOff>182216</xdr:colOff>
      <xdr:row>10</xdr:row>
      <xdr:rowOff>115955</xdr:rowOff>
    </xdr:to>
    <xdr:sp macro="" textlink="">
      <xdr:nvSpPr>
        <xdr:cNvPr id="27" name="TextBox 26">
          <a:extLst>
            <a:ext uri="{FF2B5EF4-FFF2-40B4-BE49-F238E27FC236}">
              <a16:creationId xmlns:a16="http://schemas.microsoft.com/office/drawing/2014/main" id="{00000000-0008-0000-0000-00001B000000}"/>
            </a:ext>
          </a:extLst>
        </xdr:cNvPr>
        <xdr:cNvSpPr txBox="1"/>
      </xdr:nvSpPr>
      <xdr:spPr>
        <a:xfrm>
          <a:off x="1966705" y="1190625"/>
          <a:ext cx="368161" cy="249305"/>
        </a:xfrm>
        <a:prstGeom prst="rect">
          <a:avLst/>
        </a:prstGeom>
        <a:solidFill>
          <a:schemeClr val="bg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editAs="oneCell">
    <xdr:from>
      <xdr:col>4</xdr:col>
      <xdr:colOff>190500</xdr:colOff>
      <xdr:row>88</xdr:row>
      <xdr:rowOff>85725</xdr:rowOff>
    </xdr:from>
    <xdr:to>
      <xdr:col>6</xdr:col>
      <xdr:colOff>152217</xdr:colOff>
      <xdr:row>89</xdr:row>
      <xdr:rowOff>229066</xdr:rowOff>
    </xdr:to>
    <xdr:pic>
      <xdr:nvPicPr>
        <xdr:cNvPr id="28" name="Picture 2">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2" cstate="print">
          <a:clrChange>
            <a:clrFrom>
              <a:srgbClr val="EEEEEE"/>
            </a:clrFrom>
            <a:clrTo>
              <a:srgbClr val="EEEEEE">
                <a:alpha val="0"/>
              </a:srgbClr>
            </a:clrTo>
          </a:clrChange>
        </a:blip>
        <a:srcRect/>
        <a:stretch>
          <a:fillRect/>
        </a:stretch>
      </xdr:blipFill>
      <xdr:spPr>
        <a:xfrm>
          <a:off x="1028700" y="10934700"/>
          <a:ext cx="399867" cy="362416"/>
        </a:xfrm>
        <a:prstGeom prst="rect">
          <a:avLst/>
        </a:prstGeom>
        <a:noFill/>
      </xdr:spPr>
    </xdr:pic>
    <xdr:clientData/>
  </xdr:twoCellAnchor>
  <xdr:twoCellAnchor>
    <xdr:from>
      <xdr:col>0</xdr:col>
      <xdr:colOff>19050</xdr:colOff>
      <xdr:row>49</xdr:row>
      <xdr:rowOff>85725</xdr:rowOff>
    </xdr:from>
    <xdr:to>
      <xdr:col>16</xdr:col>
      <xdr:colOff>101342</xdr:colOff>
      <xdr:row>58</xdr:row>
      <xdr:rowOff>47625</xdr:rowOff>
    </xdr:to>
    <xdr:sp macro="" textlink="">
      <xdr:nvSpPr>
        <xdr:cNvPr id="30" name="TextBox 29">
          <a:extLst>
            <a:ext uri="{FF2B5EF4-FFF2-40B4-BE49-F238E27FC236}">
              <a16:creationId xmlns:a16="http://schemas.microsoft.com/office/drawing/2014/main" id="{00000000-0008-0000-0000-00001E000000}"/>
            </a:ext>
          </a:extLst>
        </xdr:cNvPr>
        <xdr:cNvSpPr txBox="1"/>
      </xdr:nvSpPr>
      <xdr:spPr>
        <a:xfrm>
          <a:off x="19050" y="6581775"/>
          <a:ext cx="3511292" cy="1076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50" b="1">
              <a:latin typeface="Arial" pitchFamily="34" charset="0"/>
              <a:cs typeface="Arial" pitchFamily="34" charset="0"/>
            </a:rPr>
            <a:t>Bagi sebarang pertanyaan, sila hubungi :</a:t>
          </a:r>
        </a:p>
        <a:p>
          <a:r>
            <a:rPr lang="en-MY" sz="850" i="1">
              <a:latin typeface="Arial" pitchFamily="34" charset="0"/>
              <a:cs typeface="Arial" pitchFamily="34" charset="0"/>
            </a:rPr>
            <a:t>For enquiries, please contact</a:t>
          </a:r>
          <a:r>
            <a:rPr lang="en-MY" sz="850">
              <a:latin typeface="Arial" pitchFamily="34" charset="0"/>
              <a:cs typeface="Arial" pitchFamily="34" charset="0"/>
            </a:rPr>
            <a:t> :</a:t>
          </a:r>
        </a:p>
        <a:p>
          <a:endParaRPr lang="en-MY" sz="600">
            <a:latin typeface="Arial" pitchFamily="34" charset="0"/>
            <a:cs typeface="Arial" pitchFamily="34" charset="0"/>
          </a:endParaRPr>
        </a:p>
        <a:p>
          <a:r>
            <a:rPr lang="en-MY" sz="850" b="1">
              <a:latin typeface="Arial" pitchFamily="34" charset="0"/>
              <a:cs typeface="Arial" pitchFamily="34" charset="0"/>
            </a:rPr>
            <a:t>No. Tel </a:t>
          </a:r>
          <a:r>
            <a:rPr lang="en-MY" sz="850">
              <a:latin typeface="Arial" pitchFamily="34" charset="0"/>
              <a:cs typeface="Arial" pitchFamily="34" charset="0"/>
            </a:rPr>
            <a:t>/ </a:t>
          </a:r>
          <a:r>
            <a:rPr lang="en-MY" sz="850" i="1">
              <a:latin typeface="Arial" pitchFamily="34" charset="0"/>
              <a:cs typeface="Arial" pitchFamily="34" charset="0"/>
            </a:rPr>
            <a:t>Tel. No    </a:t>
          </a:r>
          <a:r>
            <a:rPr lang="en-MY" sz="850">
              <a:latin typeface="Arial" pitchFamily="34" charset="0"/>
              <a:cs typeface="Arial" pitchFamily="34" charset="0"/>
            </a:rPr>
            <a:t>:  </a:t>
          </a:r>
          <a:endParaRPr lang="en-MY" sz="500" b="1">
            <a:latin typeface="Arial" pitchFamily="34" charset="0"/>
            <a:cs typeface="Arial" pitchFamily="34" charset="0"/>
          </a:endParaRPr>
        </a:p>
        <a:p>
          <a:r>
            <a:rPr lang="en-MY" sz="850" b="1">
              <a:latin typeface="Arial" pitchFamily="34" charset="0"/>
              <a:cs typeface="Arial" pitchFamily="34" charset="0"/>
            </a:rPr>
            <a:t>No. Faks </a:t>
          </a:r>
          <a:r>
            <a:rPr lang="en-MY" sz="850">
              <a:latin typeface="Arial" pitchFamily="34" charset="0"/>
              <a:cs typeface="Arial" pitchFamily="34" charset="0"/>
            </a:rPr>
            <a:t>/ </a:t>
          </a:r>
          <a:r>
            <a:rPr lang="en-MY" sz="850" i="1">
              <a:latin typeface="Arial" pitchFamily="34" charset="0"/>
              <a:cs typeface="Arial" pitchFamily="34" charset="0"/>
            </a:rPr>
            <a:t>Fax No </a:t>
          </a:r>
          <a:r>
            <a:rPr lang="en-MY" sz="850">
              <a:latin typeface="Arial" pitchFamily="34" charset="0"/>
              <a:cs typeface="Arial" pitchFamily="34" charset="0"/>
            </a:rPr>
            <a:t>:  </a:t>
          </a:r>
          <a:endParaRPr lang="en-MY" sz="500" b="1">
            <a:latin typeface="Arial" pitchFamily="34" charset="0"/>
            <a:cs typeface="Arial" pitchFamily="34" charset="0"/>
          </a:endParaRPr>
        </a:p>
        <a:p>
          <a:r>
            <a:rPr lang="en-MY" sz="850" b="1">
              <a:latin typeface="Arial" pitchFamily="34" charset="0"/>
              <a:cs typeface="Arial" pitchFamily="34" charset="0"/>
            </a:rPr>
            <a:t>E-mel </a:t>
          </a:r>
          <a:r>
            <a:rPr lang="en-MY" sz="850">
              <a:latin typeface="Arial" pitchFamily="34" charset="0"/>
              <a:cs typeface="Arial" pitchFamily="34" charset="0"/>
            </a:rPr>
            <a:t>/ </a:t>
          </a:r>
          <a:r>
            <a:rPr lang="en-MY" sz="850" i="1">
              <a:latin typeface="Arial" pitchFamily="34" charset="0"/>
              <a:cs typeface="Arial" pitchFamily="34" charset="0"/>
            </a:rPr>
            <a:t>Email</a:t>
          </a:r>
          <a:r>
            <a:rPr lang="en-MY" sz="850">
              <a:latin typeface="Arial" pitchFamily="34" charset="0"/>
              <a:cs typeface="Arial" pitchFamily="34" charset="0"/>
            </a:rPr>
            <a:t>         :  </a:t>
          </a:r>
          <a:endParaRPr lang="en-MY" sz="850" b="1">
            <a:latin typeface="Arial" pitchFamily="34" charset="0"/>
            <a:cs typeface="Arial" pitchFamily="34" charset="0"/>
          </a:endParaRPr>
        </a:p>
        <a:p>
          <a:r>
            <a:rPr lang="en-MY" sz="850" b="1">
              <a:latin typeface="Arial" pitchFamily="34" charset="0"/>
              <a:cs typeface="Arial" pitchFamily="34" charset="0"/>
            </a:rPr>
            <a:t>                                  </a:t>
          </a:r>
        </a:p>
        <a:p>
          <a:r>
            <a:rPr lang="en-MY" sz="850" baseline="0">
              <a:latin typeface="Arial" pitchFamily="34" charset="0"/>
              <a:cs typeface="Arial" pitchFamily="34" charset="0"/>
            </a:rPr>
            <a:t>                                  </a:t>
          </a:r>
          <a:endParaRPr lang="en-MY" sz="850">
            <a:latin typeface="Arial" pitchFamily="34" charset="0"/>
            <a:cs typeface="Arial"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247650</xdr:colOff>
      <xdr:row>68</xdr:row>
      <xdr:rowOff>66675</xdr:rowOff>
    </xdr:from>
    <xdr:to>
      <xdr:col>12</xdr:col>
      <xdr:colOff>66675</xdr:colOff>
      <xdr:row>69</xdr:row>
      <xdr:rowOff>57150</xdr:rowOff>
    </xdr:to>
    <xdr:sp macro="" textlink="">
      <xdr:nvSpPr>
        <xdr:cNvPr id="2" name="Text Box 3">
          <a:extLst>
            <a:ext uri="{FF2B5EF4-FFF2-40B4-BE49-F238E27FC236}">
              <a16:creationId xmlns:a16="http://schemas.microsoft.com/office/drawing/2014/main" id="{00000000-0008-0000-0900-000002000000}"/>
            </a:ext>
          </a:extLst>
        </xdr:cNvPr>
        <xdr:cNvSpPr txBox="1">
          <a:spLocks noChangeArrowheads="1"/>
        </xdr:cNvSpPr>
      </xdr:nvSpPr>
      <xdr:spPr>
        <a:xfrm>
          <a:off x="4248150" y="9858375"/>
          <a:ext cx="142875" cy="142875"/>
        </a:xfrm>
        <a:prstGeom prst="rect">
          <a:avLst/>
        </a:prstGeom>
        <a:solidFill>
          <a:srgbClr val="FFFFFF"/>
        </a:solidFill>
        <a:ln w="9360">
          <a:solidFill>
            <a:srgbClr val="000000"/>
          </a:solidFill>
          <a:miter lim="800000"/>
        </a:ln>
      </xdr:spPr>
    </xdr:sp>
    <xdr:clientData/>
  </xdr:twoCellAnchor>
  <xdr:twoCellAnchor>
    <xdr:from>
      <xdr:col>15</xdr:col>
      <xdr:colOff>228600</xdr:colOff>
      <xdr:row>68</xdr:row>
      <xdr:rowOff>66675</xdr:rowOff>
    </xdr:from>
    <xdr:to>
      <xdr:col>15</xdr:col>
      <xdr:colOff>361950</xdr:colOff>
      <xdr:row>69</xdr:row>
      <xdr:rowOff>57150</xdr:rowOff>
    </xdr:to>
    <xdr:sp macro="" textlink="">
      <xdr:nvSpPr>
        <xdr:cNvPr id="3" name="Text Box 3">
          <a:extLst>
            <a:ext uri="{FF2B5EF4-FFF2-40B4-BE49-F238E27FC236}">
              <a16:creationId xmlns:a16="http://schemas.microsoft.com/office/drawing/2014/main" id="{00000000-0008-0000-0900-000003000000}"/>
            </a:ext>
          </a:extLst>
        </xdr:cNvPr>
        <xdr:cNvSpPr txBox="1">
          <a:spLocks noChangeArrowheads="1"/>
        </xdr:cNvSpPr>
      </xdr:nvSpPr>
      <xdr:spPr>
        <a:xfrm>
          <a:off x="5657850" y="9858375"/>
          <a:ext cx="133350" cy="142875"/>
        </a:xfrm>
        <a:prstGeom prst="rect">
          <a:avLst/>
        </a:prstGeom>
        <a:solidFill>
          <a:srgbClr val="FFFFFF"/>
        </a:solidFill>
        <a:ln w="9360">
          <a:solidFill>
            <a:srgbClr val="000000"/>
          </a:solidFill>
          <a:miter lim="800000"/>
        </a:ln>
      </xdr:spPr>
    </xdr:sp>
    <xdr:clientData/>
  </xdr:twoCellAnchor>
  <xdr:twoCellAnchor>
    <xdr:from>
      <xdr:col>19</xdr:col>
      <xdr:colOff>238125</xdr:colOff>
      <xdr:row>68</xdr:row>
      <xdr:rowOff>66675</xdr:rowOff>
    </xdr:from>
    <xdr:to>
      <xdr:col>19</xdr:col>
      <xdr:colOff>371475</xdr:colOff>
      <xdr:row>69</xdr:row>
      <xdr:rowOff>57150</xdr:rowOff>
    </xdr:to>
    <xdr:sp macro="" textlink="">
      <xdr:nvSpPr>
        <xdr:cNvPr id="4" name="Text Box 3">
          <a:extLst>
            <a:ext uri="{FF2B5EF4-FFF2-40B4-BE49-F238E27FC236}">
              <a16:creationId xmlns:a16="http://schemas.microsoft.com/office/drawing/2014/main" id="{00000000-0008-0000-0900-000004000000}"/>
            </a:ext>
          </a:extLst>
        </xdr:cNvPr>
        <xdr:cNvSpPr txBox="1">
          <a:spLocks noChangeArrowheads="1"/>
        </xdr:cNvSpPr>
      </xdr:nvSpPr>
      <xdr:spPr>
        <a:xfrm>
          <a:off x="7077075" y="9858375"/>
          <a:ext cx="133350" cy="142875"/>
        </a:xfrm>
        <a:prstGeom prst="rect">
          <a:avLst/>
        </a:prstGeom>
        <a:solidFill>
          <a:srgbClr val="FFFFFF"/>
        </a:solidFill>
        <a:ln w="9360">
          <a:solidFill>
            <a:srgbClr val="000000"/>
          </a:solidFill>
          <a:miter lim="800000"/>
        </a:ln>
      </xdr:spPr>
    </xdr:sp>
    <xdr:clientData/>
  </xdr:twoCellAnchor>
  <xdr:twoCellAnchor>
    <xdr:from>
      <xdr:col>25</xdr:col>
      <xdr:colOff>82550</xdr:colOff>
      <xdr:row>68</xdr:row>
      <xdr:rowOff>79376</xdr:rowOff>
    </xdr:from>
    <xdr:to>
      <xdr:col>25</xdr:col>
      <xdr:colOff>219075</xdr:colOff>
      <xdr:row>69</xdr:row>
      <xdr:rowOff>47626</xdr:rowOff>
    </xdr:to>
    <xdr:sp macro="" textlink="">
      <xdr:nvSpPr>
        <xdr:cNvPr id="5" name="Text Box 3">
          <a:extLst>
            <a:ext uri="{FF2B5EF4-FFF2-40B4-BE49-F238E27FC236}">
              <a16:creationId xmlns:a16="http://schemas.microsoft.com/office/drawing/2014/main" id="{00000000-0008-0000-0900-000005000000}"/>
            </a:ext>
          </a:extLst>
        </xdr:cNvPr>
        <xdr:cNvSpPr txBox="1">
          <a:spLocks noChangeArrowheads="1"/>
        </xdr:cNvSpPr>
      </xdr:nvSpPr>
      <xdr:spPr>
        <a:xfrm>
          <a:off x="8712200" y="12223751"/>
          <a:ext cx="136525" cy="120650"/>
        </a:xfrm>
        <a:prstGeom prst="rect">
          <a:avLst/>
        </a:prstGeom>
        <a:solidFill>
          <a:srgbClr val="FFFFFF"/>
        </a:solidFill>
        <a:ln w="9360">
          <a:solidFill>
            <a:srgbClr val="000000"/>
          </a:solidFill>
          <a:miter lim="800000"/>
        </a:ln>
      </xdr:spPr>
    </xdr:sp>
    <xdr:clientData/>
  </xdr:twoCellAnchor>
  <xdr:twoCellAnchor>
    <xdr:from>
      <xdr:col>4</xdr:col>
      <xdr:colOff>1</xdr:colOff>
      <xdr:row>1</xdr:row>
      <xdr:rowOff>2858</xdr:rowOff>
    </xdr:from>
    <xdr:to>
      <xdr:col>4</xdr:col>
      <xdr:colOff>552451</xdr:colOff>
      <xdr:row>2</xdr:row>
      <xdr:rowOff>257176</xdr:rowOff>
    </xdr:to>
    <xdr:grpSp>
      <xdr:nvGrpSpPr>
        <xdr:cNvPr id="12" name="Group 11">
          <a:extLst>
            <a:ext uri="{FF2B5EF4-FFF2-40B4-BE49-F238E27FC236}">
              <a16:creationId xmlns:a16="http://schemas.microsoft.com/office/drawing/2014/main" id="{00000000-0008-0000-0900-00000C000000}"/>
            </a:ext>
          </a:extLst>
        </xdr:cNvPr>
        <xdr:cNvGrpSpPr/>
      </xdr:nvGrpSpPr>
      <xdr:grpSpPr>
        <a:xfrm>
          <a:off x="771526" y="317183"/>
          <a:ext cx="552450" cy="559118"/>
          <a:chOff x="716280" y="57150"/>
          <a:chExt cx="590549" cy="567898"/>
        </a:xfrm>
        <a:solidFill>
          <a:schemeClr val="accent1">
            <a:lumMod val="20000"/>
            <a:lumOff val="80000"/>
          </a:schemeClr>
        </a:solidFill>
      </xdr:grpSpPr>
      <xdr:sp macro="" textlink="">
        <xdr:nvSpPr>
          <xdr:cNvPr id="6" name="Flowchart: Connector 5">
            <a:extLst>
              <a:ext uri="{FF2B5EF4-FFF2-40B4-BE49-F238E27FC236}">
                <a16:creationId xmlns:a16="http://schemas.microsoft.com/office/drawing/2014/main" id="{00000000-0008-0000-0900-000006000000}"/>
              </a:ext>
            </a:extLst>
          </xdr:cNvPr>
          <xdr:cNvSpPr/>
        </xdr:nvSpPr>
        <xdr:spPr>
          <a:xfrm>
            <a:off x="716280" y="57150"/>
            <a:ext cx="590549" cy="567898"/>
          </a:xfrm>
          <a:prstGeom prst="flowChartConnector">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7" name="Freeform 7">
            <a:extLst>
              <a:ext uri="{FF2B5EF4-FFF2-40B4-BE49-F238E27FC236}">
                <a16:creationId xmlns:a16="http://schemas.microsoft.com/office/drawing/2014/main" id="{00000000-0008-0000-0900-000007000000}"/>
              </a:ext>
            </a:extLst>
          </xdr:cNvPr>
          <xdr:cNvSpPr/>
        </xdr:nvSpPr>
        <xdr:spPr>
          <a:xfrm>
            <a:off x="767306" y="104775"/>
            <a:ext cx="491898" cy="468816"/>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8" name="TextBox 7">
            <a:extLst>
              <a:ext uri="{FF2B5EF4-FFF2-40B4-BE49-F238E27FC236}">
                <a16:creationId xmlns:a16="http://schemas.microsoft.com/office/drawing/2014/main" id="{00000000-0008-0000-0900-000008000000}"/>
              </a:ext>
            </a:extLst>
          </xdr:cNvPr>
          <xdr:cNvSpPr txBox="1"/>
        </xdr:nvSpPr>
        <xdr:spPr>
          <a:xfrm>
            <a:off x="836930" y="202773"/>
            <a:ext cx="415131" cy="2767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5A</a:t>
            </a:r>
          </a:p>
        </xdr:txBody>
      </xdr:sp>
    </xdr:grpSp>
    <xdr:clientData/>
  </xdr:twoCellAnchor>
  <xdr:twoCellAnchor>
    <xdr:from>
      <xdr:col>33</xdr:col>
      <xdr:colOff>355600</xdr:colOff>
      <xdr:row>68</xdr:row>
      <xdr:rowOff>66675</xdr:rowOff>
    </xdr:from>
    <xdr:to>
      <xdr:col>34</xdr:col>
      <xdr:colOff>38100</xdr:colOff>
      <xdr:row>69</xdr:row>
      <xdr:rowOff>57150</xdr:rowOff>
    </xdr:to>
    <xdr:sp macro="" textlink="">
      <xdr:nvSpPr>
        <xdr:cNvPr id="9" name="Text Box 3">
          <a:extLst>
            <a:ext uri="{FF2B5EF4-FFF2-40B4-BE49-F238E27FC236}">
              <a16:creationId xmlns:a16="http://schemas.microsoft.com/office/drawing/2014/main" id="{00000000-0008-0000-0900-000009000000}"/>
            </a:ext>
          </a:extLst>
        </xdr:cNvPr>
        <xdr:cNvSpPr txBox="1">
          <a:spLocks noChangeArrowheads="1"/>
        </xdr:cNvSpPr>
      </xdr:nvSpPr>
      <xdr:spPr>
        <a:xfrm>
          <a:off x="12109450" y="9858375"/>
          <a:ext cx="133350" cy="142875"/>
        </a:xfrm>
        <a:prstGeom prst="rect">
          <a:avLst/>
        </a:prstGeom>
        <a:solidFill>
          <a:srgbClr val="FFFFFF"/>
        </a:solidFill>
        <a:ln w="9360">
          <a:solidFill>
            <a:srgbClr val="000000"/>
          </a:solidFill>
          <a:miter lim="800000"/>
        </a:ln>
      </xdr:spPr>
    </xdr:sp>
    <xdr:clientData/>
  </xdr:twoCellAnchor>
  <xdr:twoCellAnchor>
    <xdr:from>
      <xdr:col>38</xdr:col>
      <xdr:colOff>3175</xdr:colOff>
      <xdr:row>68</xdr:row>
      <xdr:rowOff>73025</xdr:rowOff>
    </xdr:from>
    <xdr:to>
      <xdr:col>38</xdr:col>
      <xdr:colOff>136525</xdr:colOff>
      <xdr:row>69</xdr:row>
      <xdr:rowOff>63500</xdr:rowOff>
    </xdr:to>
    <xdr:sp macro="" textlink="">
      <xdr:nvSpPr>
        <xdr:cNvPr id="10" name="Text Box 3">
          <a:extLst>
            <a:ext uri="{FF2B5EF4-FFF2-40B4-BE49-F238E27FC236}">
              <a16:creationId xmlns:a16="http://schemas.microsoft.com/office/drawing/2014/main" id="{00000000-0008-0000-0900-00000A000000}"/>
            </a:ext>
          </a:extLst>
        </xdr:cNvPr>
        <xdr:cNvSpPr txBox="1">
          <a:spLocks noChangeArrowheads="1"/>
        </xdr:cNvSpPr>
      </xdr:nvSpPr>
      <xdr:spPr>
        <a:xfrm>
          <a:off x="14881225" y="9864725"/>
          <a:ext cx="133350" cy="142875"/>
        </a:xfrm>
        <a:prstGeom prst="rect">
          <a:avLst/>
        </a:prstGeom>
        <a:solidFill>
          <a:srgbClr val="FFFFFF"/>
        </a:solidFill>
        <a:ln w="9360">
          <a:solidFill>
            <a:srgbClr val="000000"/>
          </a:solidFill>
          <a:miter lim="800000"/>
        </a:ln>
      </xdr:spPr>
    </xdr:sp>
    <xdr:clientData/>
  </xdr:twoCellAnchor>
  <xdr:twoCellAnchor>
    <xdr:from>
      <xdr:col>42</xdr:col>
      <xdr:colOff>231775</xdr:colOff>
      <xdr:row>68</xdr:row>
      <xdr:rowOff>66675</xdr:rowOff>
    </xdr:from>
    <xdr:to>
      <xdr:col>42</xdr:col>
      <xdr:colOff>365125</xdr:colOff>
      <xdr:row>69</xdr:row>
      <xdr:rowOff>57150</xdr:rowOff>
    </xdr:to>
    <xdr:sp macro="" textlink="">
      <xdr:nvSpPr>
        <xdr:cNvPr id="11" name="Text Box 3">
          <a:extLst>
            <a:ext uri="{FF2B5EF4-FFF2-40B4-BE49-F238E27FC236}">
              <a16:creationId xmlns:a16="http://schemas.microsoft.com/office/drawing/2014/main" id="{00000000-0008-0000-0900-00000B000000}"/>
            </a:ext>
          </a:extLst>
        </xdr:cNvPr>
        <xdr:cNvSpPr txBox="1">
          <a:spLocks noChangeArrowheads="1"/>
        </xdr:cNvSpPr>
      </xdr:nvSpPr>
      <xdr:spPr>
        <a:xfrm>
          <a:off x="17802225" y="9858375"/>
          <a:ext cx="133350" cy="142875"/>
        </a:xfrm>
        <a:prstGeom prst="rect">
          <a:avLst/>
        </a:prstGeom>
        <a:solidFill>
          <a:srgbClr val="FFFFFF"/>
        </a:solidFill>
        <a:ln w="9360">
          <a:solidFill>
            <a:srgbClr val="000000"/>
          </a:solidFill>
          <a:miter lim="800000"/>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247650</xdr:colOff>
      <xdr:row>67</xdr:row>
      <xdr:rowOff>66675</xdr:rowOff>
    </xdr:from>
    <xdr:to>
      <xdr:col>12</xdr:col>
      <xdr:colOff>66675</xdr:colOff>
      <xdr:row>68</xdr:row>
      <xdr:rowOff>57150</xdr:rowOff>
    </xdr:to>
    <xdr:sp macro="" textlink="">
      <xdr:nvSpPr>
        <xdr:cNvPr id="2" name="Text Box 3">
          <a:extLst>
            <a:ext uri="{FF2B5EF4-FFF2-40B4-BE49-F238E27FC236}">
              <a16:creationId xmlns:a16="http://schemas.microsoft.com/office/drawing/2014/main" id="{00000000-0008-0000-0A00-000002000000}"/>
            </a:ext>
          </a:extLst>
        </xdr:cNvPr>
        <xdr:cNvSpPr txBox="1">
          <a:spLocks noChangeArrowheads="1"/>
        </xdr:cNvSpPr>
      </xdr:nvSpPr>
      <xdr:spPr>
        <a:xfrm>
          <a:off x="4248150" y="9858375"/>
          <a:ext cx="142875" cy="142875"/>
        </a:xfrm>
        <a:prstGeom prst="rect">
          <a:avLst/>
        </a:prstGeom>
        <a:solidFill>
          <a:srgbClr val="FFFFFF"/>
        </a:solidFill>
        <a:ln w="9360">
          <a:solidFill>
            <a:srgbClr val="000000"/>
          </a:solidFill>
          <a:miter lim="800000"/>
        </a:ln>
      </xdr:spPr>
    </xdr:sp>
    <xdr:clientData/>
  </xdr:twoCellAnchor>
  <xdr:twoCellAnchor>
    <xdr:from>
      <xdr:col>16</xdr:col>
      <xdr:colOff>228600</xdr:colOff>
      <xdr:row>67</xdr:row>
      <xdr:rowOff>66675</xdr:rowOff>
    </xdr:from>
    <xdr:to>
      <xdr:col>16</xdr:col>
      <xdr:colOff>361950</xdr:colOff>
      <xdr:row>68</xdr:row>
      <xdr:rowOff>57150</xdr:rowOff>
    </xdr:to>
    <xdr:sp macro="" textlink="">
      <xdr:nvSpPr>
        <xdr:cNvPr id="3" name="Text Box 3">
          <a:extLst>
            <a:ext uri="{FF2B5EF4-FFF2-40B4-BE49-F238E27FC236}">
              <a16:creationId xmlns:a16="http://schemas.microsoft.com/office/drawing/2014/main" id="{00000000-0008-0000-0A00-000003000000}"/>
            </a:ext>
          </a:extLst>
        </xdr:cNvPr>
        <xdr:cNvSpPr txBox="1">
          <a:spLocks noChangeArrowheads="1"/>
        </xdr:cNvSpPr>
      </xdr:nvSpPr>
      <xdr:spPr>
        <a:xfrm>
          <a:off x="5657850" y="9858375"/>
          <a:ext cx="133350" cy="142875"/>
        </a:xfrm>
        <a:prstGeom prst="rect">
          <a:avLst/>
        </a:prstGeom>
        <a:solidFill>
          <a:srgbClr val="FFFFFF"/>
        </a:solidFill>
        <a:ln w="9360">
          <a:solidFill>
            <a:srgbClr val="000000"/>
          </a:solidFill>
          <a:miter lim="800000"/>
        </a:ln>
      </xdr:spPr>
    </xdr:sp>
    <xdr:clientData/>
  </xdr:twoCellAnchor>
  <xdr:twoCellAnchor>
    <xdr:from>
      <xdr:col>20</xdr:col>
      <xdr:colOff>238125</xdr:colOff>
      <xdr:row>67</xdr:row>
      <xdr:rowOff>66675</xdr:rowOff>
    </xdr:from>
    <xdr:to>
      <xdr:col>20</xdr:col>
      <xdr:colOff>371475</xdr:colOff>
      <xdr:row>68</xdr:row>
      <xdr:rowOff>57150</xdr:rowOff>
    </xdr:to>
    <xdr:sp macro="" textlink="">
      <xdr:nvSpPr>
        <xdr:cNvPr id="4" name="Text Box 3">
          <a:extLst>
            <a:ext uri="{FF2B5EF4-FFF2-40B4-BE49-F238E27FC236}">
              <a16:creationId xmlns:a16="http://schemas.microsoft.com/office/drawing/2014/main" id="{00000000-0008-0000-0A00-000004000000}"/>
            </a:ext>
          </a:extLst>
        </xdr:cNvPr>
        <xdr:cNvSpPr txBox="1">
          <a:spLocks noChangeArrowheads="1"/>
        </xdr:cNvSpPr>
      </xdr:nvSpPr>
      <xdr:spPr>
        <a:xfrm>
          <a:off x="7077075" y="9858375"/>
          <a:ext cx="133350" cy="142875"/>
        </a:xfrm>
        <a:prstGeom prst="rect">
          <a:avLst/>
        </a:prstGeom>
        <a:solidFill>
          <a:srgbClr val="FFFFFF"/>
        </a:solidFill>
        <a:ln w="9360">
          <a:solidFill>
            <a:srgbClr val="000000"/>
          </a:solidFill>
          <a:miter lim="800000"/>
        </a:ln>
      </xdr:spPr>
    </xdr:sp>
    <xdr:clientData/>
  </xdr:twoCellAnchor>
  <xdr:twoCellAnchor>
    <xdr:from>
      <xdr:col>26</xdr:col>
      <xdr:colOff>12700</xdr:colOff>
      <xdr:row>67</xdr:row>
      <xdr:rowOff>66675</xdr:rowOff>
    </xdr:from>
    <xdr:to>
      <xdr:col>26</xdr:col>
      <xdr:colOff>161925</xdr:colOff>
      <xdr:row>68</xdr:row>
      <xdr:rowOff>66675</xdr:rowOff>
    </xdr:to>
    <xdr:sp macro="" textlink="">
      <xdr:nvSpPr>
        <xdr:cNvPr id="5" name="Text Box 3">
          <a:extLst>
            <a:ext uri="{FF2B5EF4-FFF2-40B4-BE49-F238E27FC236}">
              <a16:creationId xmlns:a16="http://schemas.microsoft.com/office/drawing/2014/main" id="{00000000-0008-0000-0A00-000005000000}"/>
            </a:ext>
          </a:extLst>
        </xdr:cNvPr>
        <xdr:cNvSpPr txBox="1">
          <a:spLocks noChangeArrowheads="1"/>
        </xdr:cNvSpPr>
      </xdr:nvSpPr>
      <xdr:spPr>
        <a:xfrm>
          <a:off x="8756650" y="12020550"/>
          <a:ext cx="149225" cy="152400"/>
        </a:xfrm>
        <a:prstGeom prst="rect">
          <a:avLst/>
        </a:prstGeom>
        <a:solidFill>
          <a:srgbClr val="FFFFFF"/>
        </a:solidFill>
        <a:ln w="9360">
          <a:solidFill>
            <a:srgbClr val="000000"/>
          </a:solidFill>
          <a:miter lim="800000"/>
        </a:ln>
      </xdr:spPr>
    </xdr:sp>
    <xdr:clientData/>
  </xdr:twoCellAnchor>
  <xdr:twoCellAnchor>
    <xdr:from>
      <xdr:col>4</xdr:col>
      <xdr:colOff>1</xdr:colOff>
      <xdr:row>1</xdr:row>
      <xdr:rowOff>17146</xdr:rowOff>
    </xdr:from>
    <xdr:to>
      <xdr:col>4</xdr:col>
      <xdr:colOff>552450</xdr:colOff>
      <xdr:row>2</xdr:row>
      <xdr:rowOff>238126</xdr:rowOff>
    </xdr:to>
    <xdr:grpSp>
      <xdr:nvGrpSpPr>
        <xdr:cNvPr id="12" name="Group 11">
          <a:extLst>
            <a:ext uri="{FF2B5EF4-FFF2-40B4-BE49-F238E27FC236}">
              <a16:creationId xmlns:a16="http://schemas.microsoft.com/office/drawing/2014/main" id="{00000000-0008-0000-0A00-00000C000000}"/>
            </a:ext>
          </a:extLst>
        </xdr:cNvPr>
        <xdr:cNvGrpSpPr/>
      </xdr:nvGrpSpPr>
      <xdr:grpSpPr>
        <a:xfrm>
          <a:off x="714376" y="245746"/>
          <a:ext cx="552449" cy="525780"/>
          <a:chOff x="716280" y="57150"/>
          <a:chExt cx="590549" cy="621238"/>
        </a:xfrm>
        <a:solidFill>
          <a:schemeClr val="accent1">
            <a:lumMod val="20000"/>
            <a:lumOff val="80000"/>
          </a:schemeClr>
        </a:solidFill>
      </xdr:grpSpPr>
      <xdr:sp macro="" textlink="">
        <xdr:nvSpPr>
          <xdr:cNvPr id="6" name="Flowchart: Connector 5">
            <a:extLst>
              <a:ext uri="{FF2B5EF4-FFF2-40B4-BE49-F238E27FC236}">
                <a16:creationId xmlns:a16="http://schemas.microsoft.com/office/drawing/2014/main" id="{00000000-0008-0000-0A00-000006000000}"/>
              </a:ext>
            </a:extLst>
          </xdr:cNvPr>
          <xdr:cNvSpPr/>
        </xdr:nvSpPr>
        <xdr:spPr>
          <a:xfrm>
            <a:off x="716280" y="57150"/>
            <a:ext cx="590549" cy="621238"/>
          </a:xfrm>
          <a:prstGeom prst="flowChartConnector">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7" name="Freeform 7">
            <a:extLst>
              <a:ext uri="{FF2B5EF4-FFF2-40B4-BE49-F238E27FC236}">
                <a16:creationId xmlns:a16="http://schemas.microsoft.com/office/drawing/2014/main" id="{00000000-0008-0000-0A00-000007000000}"/>
              </a:ext>
            </a:extLst>
          </xdr:cNvPr>
          <xdr:cNvSpPr/>
        </xdr:nvSpPr>
        <xdr:spPr>
          <a:xfrm>
            <a:off x="767306" y="104775"/>
            <a:ext cx="491898" cy="522156"/>
          </a:xfrm>
          <a:custGeom>
            <a:avLst/>
            <a:gdLst>
              <a:gd name="connsiteX0" fmla="*/ 0 w 433915"/>
              <a:gd name="connsiteY0" fmla="*/ 216959 h 433917"/>
              <a:gd name="connsiteX1" fmla="*/ 63545 w 433915"/>
              <a:gd name="connsiteY1" fmla="*/ 63546 h 433917"/>
              <a:gd name="connsiteX2" fmla="*/ 216958 w 433915"/>
              <a:gd name="connsiteY2" fmla="*/ 0 h 433917"/>
              <a:gd name="connsiteX3" fmla="*/ 370371 w 433915"/>
              <a:gd name="connsiteY3" fmla="*/ 63546 h 433917"/>
              <a:gd name="connsiteX4" fmla="*/ 433916 w 433915"/>
              <a:gd name="connsiteY4" fmla="*/ 216959 h 433917"/>
              <a:gd name="connsiteX5" fmla="*/ 370371 w 433915"/>
              <a:gd name="connsiteY5" fmla="*/ 370372 h 433917"/>
              <a:gd name="connsiteX6" fmla="*/ 216958 w 433915"/>
              <a:gd name="connsiteY6" fmla="*/ 433918 h 433917"/>
              <a:gd name="connsiteX7" fmla="*/ 63545 w 433915"/>
              <a:gd name="connsiteY7" fmla="*/ 370372 h 433917"/>
              <a:gd name="connsiteX8" fmla="*/ 0 w 433915"/>
              <a:gd name="connsiteY8" fmla="*/ 216959 h 4339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433915" h="433917">
                <a:moveTo>
                  <a:pt x="0" y="216959"/>
                </a:moveTo>
                <a:cubicBezTo>
                  <a:pt x="0" y="159418"/>
                  <a:pt x="22858" y="104234"/>
                  <a:pt x="63545" y="63546"/>
                </a:cubicBezTo>
                <a:cubicBezTo>
                  <a:pt x="104233" y="22858"/>
                  <a:pt x="159417" y="0"/>
                  <a:pt x="216958" y="0"/>
                </a:cubicBezTo>
                <a:cubicBezTo>
                  <a:pt x="274499" y="0"/>
                  <a:pt x="329683" y="22858"/>
                  <a:pt x="370371" y="63546"/>
                </a:cubicBezTo>
                <a:cubicBezTo>
                  <a:pt x="411058" y="104234"/>
                  <a:pt x="433916" y="159418"/>
                  <a:pt x="433916" y="216959"/>
                </a:cubicBezTo>
                <a:cubicBezTo>
                  <a:pt x="433916" y="274500"/>
                  <a:pt x="411058" y="329684"/>
                  <a:pt x="370371" y="370372"/>
                </a:cubicBezTo>
                <a:cubicBezTo>
                  <a:pt x="329683" y="411060"/>
                  <a:pt x="274499" y="433918"/>
                  <a:pt x="216958" y="433918"/>
                </a:cubicBezTo>
                <a:cubicBezTo>
                  <a:pt x="159417" y="433918"/>
                  <a:pt x="104233" y="411060"/>
                  <a:pt x="63545" y="370372"/>
                </a:cubicBezTo>
                <a:cubicBezTo>
                  <a:pt x="22858" y="329684"/>
                  <a:pt x="0" y="274500"/>
                  <a:pt x="0" y="216959"/>
                </a:cubicBezTo>
                <a:close/>
              </a:path>
            </a:pathLst>
          </a:custGeom>
          <a:grp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MY" sz="1100"/>
          </a:p>
        </xdr:txBody>
      </xdr:sp>
      <xdr:sp macro="" textlink="">
        <xdr:nvSpPr>
          <xdr:cNvPr id="8" name="TextBox 7">
            <a:extLst>
              <a:ext uri="{FF2B5EF4-FFF2-40B4-BE49-F238E27FC236}">
                <a16:creationId xmlns:a16="http://schemas.microsoft.com/office/drawing/2014/main" id="{00000000-0008-0000-0A00-000008000000}"/>
              </a:ext>
            </a:extLst>
          </xdr:cNvPr>
          <xdr:cNvSpPr txBox="1"/>
        </xdr:nvSpPr>
        <xdr:spPr>
          <a:xfrm>
            <a:off x="831284" y="229652"/>
            <a:ext cx="448672" cy="2217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1200" b="1">
                <a:latin typeface="Arial" panose="020B0604020202020204" pitchFamily="7" charset="0"/>
                <a:cs typeface="Arial" panose="020B0604020202020204" pitchFamily="7" charset="0"/>
              </a:rPr>
              <a:t>5B</a:t>
            </a:r>
          </a:p>
        </xdr:txBody>
      </xdr:sp>
    </xdr:grpSp>
    <xdr:clientData/>
  </xdr:twoCellAnchor>
  <xdr:twoCellAnchor>
    <xdr:from>
      <xdr:col>35</xdr:col>
      <xdr:colOff>332317</xdr:colOff>
      <xdr:row>67</xdr:row>
      <xdr:rowOff>109009</xdr:rowOff>
    </xdr:from>
    <xdr:to>
      <xdr:col>36</xdr:col>
      <xdr:colOff>28575</xdr:colOff>
      <xdr:row>68</xdr:row>
      <xdr:rowOff>85725</xdr:rowOff>
    </xdr:to>
    <xdr:sp macro="" textlink="">
      <xdr:nvSpPr>
        <xdr:cNvPr id="9" name="Text Box 3">
          <a:extLst>
            <a:ext uri="{FF2B5EF4-FFF2-40B4-BE49-F238E27FC236}">
              <a16:creationId xmlns:a16="http://schemas.microsoft.com/office/drawing/2014/main" id="{00000000-0008-0000-0A00-000009000000}"/>
            </a:ext>
          </a:extLst>
        </xdr:cNvPr>
        <xdr:cNvSpPr txBox="1">
          <a:spLocks noChangeArrowheads="1"/>
        </xdr:cNvSpPr>
      </xdr:nvSpPr>
      <xdr:spPr>
        <a:xfrm>
          <a:off x="11848042" y="12062884"/>
          <a:ext cx="124883" cy="129116"/>
        </a:xfrm>
        <a:prstGeom prst="rect">
          <a:avLst/>
        </a:prstGeom>
        <a:solidFill>
          <a:srgbClr val="FFFFFF"/>
        </a:solidFill>
        <a:ln w="9360">
          <a:solidFill>
            <a:srgbClr val="000000"/>
          </a:solidFill>
          <a:miter lim="800000"/>
        </a:ln>
      </xdr:spPr>
    </xdr:sp>
    <xdr:clientData/>
  </xdr:twoCellAnchor>
  <xdr:twoCellAnchor>
    <xdr:from>
      <xdr:col>39</xdr:col>
      <xdr:colOff>323851</xdr:colOff>
      <xdr:row>67</xdr:row>
      <xdr:rowOff>101953</xdr:rowOff>
    </xdr:from>
    <xdr:to>
      <xdr:col>40</xdr:col>
      <xdr:colOff>13054</xdr:colOff>
      <xdr:row>68</xdr:row>
      <xdr:rowOff>76200</xdr:rowOff>
    </xdr:to>
    <xdr:sp macro="" textlink="">
      <xdr:nvSpPr>
        <xdr:cNvPr id="10" name="Text Box 3">
          <a:extLst>
            <a:ext uri="{FF2B5EF4-FFF2-40B4-BE49-F238E27FC236}">
              <a16:creationId xmlns:a16="http://schemas.microsoft.com/office/drawing/2014/main" id="{00000000-0008-0000-0A00-00000A000000}"/>
            </a:ext>
          </a:extLst>
        </xdr:cNvPr>
        <xdr:cNvSpPr txBox="1">
          <a:spLocks noChangeArrowheads="1"/>
        </xdr:cNvSpPr>
      </xdr:nvSpPr>
      <xdr:spPr>
        <a:xfrm>
          <a:off x="14335126" y="12055828"/>
          <a:ext cx="117828" cy="126647"/>
        </a:xfrm>
        <a:prstGeom prst="rect">
          <a:avLst/>
        </a:prstGeom>
        <a:solidFill>
          <a:srgbClr val="FFFFFF"/>
        </a:solidFill>
        <a:ln w="9360">
          <a:solidFill>
            <a:srgbClr val="000000"/>
          </a:solidFill>
          <a:miter lim="800000"/>
        </a:ln>
      </xdr:spPr>
    </xdr:sp>
    <xdr:clientData/>
  </xdr:twoCellAnchor>
  <xdr:twoCellAnchor>
    <xdr:from>
      <xdr:col>44</xdr:col>
      <xdr:colOff>112536</xdr:colOff>
      <xdr:row>67</xdr:row>
      <xdr:rowOff>95602</xdr:rowOff>
    </xdr:from>
    <xdr:to>
      <xdr:col>44</xdr:col>
      <xdr:colOff>247297</xdr:colOff>
      <xdr:row>68</xdr:row>
      <xdr:rowOff>86077</xdr:rowOff>
    </xdr:to>
    <xdr:sp macro="" textlink="">
      <xdr:nvSpPr>
        <xdr:cNvPr id="11" name="Text Box 3">
          <a:extLst>
            <a:ext uri="{FF2B5EF4-FFF2-40B4-BE49-F238E27FC236}">
              <a16:creationId xmlns:a16="http://schemas.microsoft.com/office/drawing/2014/main" id="{00000000-0008-0000-0A00-00000B000000}"/>
            </a:ext>
          </a:extLst>
        </xdr:cNvPr>
        <xdr:cNvSpPr txBox="1">
          <a:spLocks noChangeArrowheads="1"/>
        </xdr:cNvSpPr>
      </xdr:nvSpPr>
      <xdr:spPr>
        <a:xfrm>
          <a:off x="16827147" y="9994546"/>
          <a:ext cx="134761" cy="145698"/>
        </a:xfrm>
        <a:prstGeom prst="rect">
          <a:avLst/>
        </a:prstGeom>
        <a:solidFill>
          <a:srgbClr val="FFFFFF"/>
        </a:solidFill>
        <a:ln w="9360">
          <a:solidFill>
            <a:srgbClr val="000000"/>
          </a:solidFill>
          <a:miter lim="800000"/>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9525</xdr:colOff>
      <xdr:row>1</xdr:row>
      <xdr:rowOff>76200</xdr:rowOff>
    </xdr:from>
    <xdr:to>
      <xdr:col>3</xdr:col>
      <xdr:colOff>266700</xdr:colOff>
      <xdr:row>4</xdr:row>
      <xdr:rowOff>133350</xdr:rowOff>
    </xdr:to>
    <xdr:grpSp>
      <xdr:nvGrpSpPr>
        <xdr:cNvPr id="8" name="Group 7">
          <a:extLst>
            <a:ext uri="{FF2B5EF4-FFF2-40B4-BE49-F238E27FC236}">
              <a16:creationId xmlns:a16="http://schemas.microsoft.com/office/drawing/2014/main" id="{00000000-0008-0000-0B00-000008000000}"/>
            </a:ext>
          </a:extLst>
        </xdr:cNvPr>
        <xdr:cNvGrpSpPr/>
      </xdr:nvGrpSpPr>
      <xdr:grpSpPr>
        <a:xfrm>
          <a:off x="409575" y="257175"/>
          <a:ext cx="533400" cy="552450"/>
          <a:chOff x="325336" y="563882"/>
          <a:chExt cx="454665" cy="468000"/>
        </a:xfrm>
        <a:solidFill>
          <a:schemeClr val="accent1">
            <a:lumMod val="20000"/>
            <a:lumOff val="80000"/>
          </a:schemeClr>
        </a:solidFill>
      </xdr:grpSpPr>
      <xdr:sp macro="" textlink="">
        <xdr:nvSpPr>
          <xdr:cNvPr id="9" name="Flowchart: Connector 8">
            <a:extLst>
              <a:ext uri="{FF2B5EF4-FFF2-40B4-BE49-F238E27FC236}">
                <a16:creationId xmlns:a16="http://schemas.microsoft.com/office/drawing/2014/main" id="{00000000-0008-0000-0B00-000009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0" name="Flowchart: Connector 9">
            <a:extLst>
              <a:ext uri="{FF2B5EF4-FFF2-40B4-BE49-F238E27FC236}">
                <a16:creationId xmlns:a16="http://schemas.microsoft.com/office/drawing/2014/main" id="{00000000-0008-0000-0B00-00000A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6</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55469</xdr:colOff>
      <xdr:row>1</xdr:row>
      <xdr:rowOff>1682</xdr:rowOff>
    </xdr:from>
    <xdr:to>
      <xdr:col>2</xdr:col>
      <xdr:colOff>214859</xdr:colOff>
      <xdr:row>3</xdr:row>
      <xdr:rowOff>38101</xdr:rowOff>
    </xdr:to>
    <xdr:grpSp>
      <xdr:nvGrpSpPr>
        <xdr:cNvPr id="8" name="Group 7">
          <a:extLst>
            <a:ext uri="{FF2B5EF4-FFF2-40B4-BE49-F238E27FC236}">
              <a16:creationId xmlns:a16="http://schemas.microsoft.com/office/drawing/2014/main" id="{00000000-0008-0000-0C00-000008000000}"/>
            </a:ext>
          </a:extLst>
        </xdr:cNvPr>
        <xdr:cNvGrpSpPr/>
      </xdr:nvGrpSpPr>
      <xdr:grpSpPr>
        <a:xfrm>
          <a:off x="169769" y="211232"/>
          <a:ext cx="407040" cy="426944"/>
          <a:chOff x="325336" y="563882"/>
          <a:chExt cx="454665" cy="468000"/>
        </a:xfrm>
        <a:solidFill>
          <a:schemeClr val="accent1">
            <a:lumMod val="20000"/>
            <a:lumOff val="80000"/>
          </a:schemeClr>
        </a:solidFill>
      </xdr:grpSpPr>
      <xdr:sp macro="" textlink="">
        <xdr:nvSpPr>
          <xdr:cNvPr id="9" name="Flowchart: Connector 8">
            <a:extLst>
              <a:ext uri="{FF2B5EF4-FFF2-40B4-BE49-F238E27FC236}">
                <a16:creationId xmlns:a16="http://schemas.microsoft.com/office/drawing/2014/main" id="{00000000-0008-0000-0C00-000009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0" name="Flowchart: Connector 9">
            <a:extLst>
              <a:ext uri="{FF2B5EF4-FFF2-40B4-BE49-F238E27FC236}">
                <a16:creationId xmlns:a16="http://schemas.microsoft.com/office/drawing/2014/main" id="{00000000-0008-0000-0C00-00000A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7</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142875</xdr:colOff>
      <xdr:row>0</xdr:row>
      <xdr:rowOff>190500</xdr:rowOff>
    </xdr:from>
    <xdr:to>
      <xdr:col>2</xdr:col>
      <xdr:colOff>321315</xdr:colOff>
      <xdr:row>3</xdr:row>
      <xdr:rowOff>58425</xdr:rowOff>
    </xdr:to>
    <xdr:grpSp>
      <xdr:nvGrpSpPr>
        <xdr:cNvPr id="12" name="Group 11">
          <a:extLst>
            <a:ext uri="{FF2B5EF4-FFF2-40B4-BE49-F238E27FC236}">
              <a16:creationId xmlns:a16="http://schemas.microsoft.com/office/drawing/2014/main" id="{00000000-0008-0000-0D00-00000C000000}"/>
            </a:ext>
          </a:extLst>
        </xdr:cNvPr>
        <xdr:cNvGrpSpPr/>
      </xdr:nvGrpSpPr>
      <xdr:grpSpPr>
        <a:xfrm>
          <a:off x="209550" y="190500"/>
          <a:ext cx="454665" cy="468000"/>
          <a:chOff x="325336" y="563882"/>
          <a:chExt cx="454665" cy="468000"/>
        </a:xfrm>
        <a:solidFill>
          <a:schemeClr val="accent1">
            <a:lumMod val="20000"/>
            <a:lumOff val="80000"/>
          </a:schemeClr>
        </a:solidFill>
      </xdr:grpSpPr>
      <xdr:sp macro="" textlink="">
        <xdr:nvSpPr>
          <xdr:cNvPr id="13" name="Flowchart: Connector 12">
            <a:extLst>
              <a:ext uri="{FF2B5EF4-FFF2-40B4-BE49-F238E27FC236}">
                <a16:creationId xmlns:a16="http://schemas.microsoft.com/office/drawing/2014/main" id="{00000000-0008-0000-0D00-00000D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4" name="Flowchart: Connector 13">
            <a:extLst>
              <a:ext uri="{FF2B5EF4-FFF2-40B4-BE49-F238E27FC236}">
                <a16:creationId xmlns:a16="http://schemas.microsoft.com/office/drawing/2014/main" id="{00000000-0008-0000-0D00-00000E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8</a:t>
            </a:r>
          </a:p>
        </xdr:txBody>
      </xdr:sp>
    </xdr:grpSp>
    <xdr:clientData/>
  </xdr:twoCellAnchor>
  <xdr:twoCellAnchor>
    <xdr:from>
      <xdr:col>1</xdr:col>
      <xdr:colOff>142875</xdr:colOff>
      <xdr:row>102</xdr:row>
      <xdr:rowOff>0</xdr:rowOff>
    </xdr:from>
    <xdr:to>
      <xdr:col>2</xdr:col>
      <xdr:colOff>321315</xdr:colOff>
      <xdr:row>104</xdr:row>
      <xdr:rowOff>58425</xdr:rowOff>
    </xdr:to>
    <xdr:grpSp>
      <xdr:nvGrpSpPr>
        <xdr:cNvPr id="8" name="Group 7">
          <a:extLst>
            <a:ext uri="{FF2B5EF4-FFF2-40B4-BE49-F238E27FC236}">
              <a16:creationId xmlns:a16="http://schemas.microsoft.com/office/drawing/2014/main" id="{00000000-0008-0000-0D00-000008000000}"/>
            </a:ext>
          </a:extLst>
        </xdr:cNvPr>
        <xdr:cNvGrpSpPr/>
      </xdr:nvGrpSpPr>
      <xdr:grpSpPr>
        <a:xfrm>
          <a:off x="209550" y="12982575"/>
          <a:ext cx="454665" cy="458475"/>
          <a:chOff x="325336" y="563882"/>
          <a:chExt cx="454665" cy="468000"/>
        </a:xfrm>
        <a:solidFill>
          <a:schemeClr val="accent1">
            <a:lumMod val="20000"/>
            <a:lumOff val="80000"/>
          </a:schemeClr>
        </a:solidFill>
      </xdr:grpSpPr>
      <xdr:sp macro="" textlink="">
        <xdr:nvSpPr>
          <xdr:cNvPr id="9" name="Flowchart: Connector 8">
            <a:extLst>
              <a:ext uri="{FF2B5EF4-FFF2-40B4-BE49-F238E27FC236}">
                <a16:creationId xmlns:a16="http://schemas.microsoft.com/office/drawing/2014/main" id="{00000000-0008-0000-0D00-000009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0" name="Flowchart: Connector 9">
            <a:extLst>
              <a:ext uri="{FF2B5EF4-FFF2-40B4-BE49-F238E27FC236}">
                <a16:creationId xmlns:a16="http://schemas.microsoft.com/office/drawing/2014/main" id="{00000000-0008-0000-0D00-00000A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8</a:t>
            </a:r>
          </a:p>
        </xdr:txBody>
      </xdr:sp>
    </xdr:grpSp>
    <xdr:clientData/>
  </xdr:twoCellAnchor>
  <xdr:twoCellAnchor>
    <xdr:from>
      <xdr:col>1</xdr:col>
      <xdr:colOff>142875</xdr:colOff>
      <xdr:row>196</xdr:row>
      <xdr:rowOff>0</xdr:rowOff>
    </xdr:from>
    <xdr:to>
      <xdr:col>2</xdr:col>
      <xdr:colOff>321315</xdr:colOff>
      <xdr:row>198</xdr:row>
      <xdr:rowOff>58425</xdr:rowOff>
    </xdr:to>
    <xdr:grpSp>
      <xdr:nvGrpSpPr>
        <xdr:cNvPr id="11" name="Group 10">
          <a:extLst>
            <a:ext uri="{FF2B5EF4-FFF2-40B4-BE49-F238E27FC236}">
              <a16:creationId xmlns:a16="http://schemas.microsoft.com/office/drawing/2014/main" id="{00000000-0008-0000-0D00-00000B000000}"/>
            </a:ext>
          </a:extLst>
        </xdr:cNvPr>
        <xdr:cNvGrpSpPr/>
      </xdr:nvGrpSpPr>
      <xdr:grpSpPr>
        <a:xfrm>
          <a:off x="209550" y="24945975"/>
          <a:ext cx="454665" cy="458475"/>
          <a:chOff x="325336" y="563882"/>
          <a:chExt cx="454665" cy="468000"/>
        </a:xfrm>
        <a:solidFill>
          <a:schemeClr val="accent1">
            <a:lumMod val="20000"/>
            <a:lumOff val="80000"/>
          </a:schemeClr>
        </a:solidFill>
      </xdr:grpSpPr>
      <xdr:sp macro="" textlink="">
        <xdr:nvSpPr>
          <xdr:cNvPr id="15" name="Flowchart: Connector 14">
            <a:extLst>
              <a:ext uri="{FF2B5EF4-FFF2-40B4-BE49-F238E27FC236}">
                <a16:creationId xmlns:a16="http://schemas.microsoft.com/office/drawing/2014/main" id="{00000000-0008-0000-0D00-00000F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6" name="Flowchart: Connector 15">
            <a:extLst>
              <a:ext uri="{FF2B5EF4-FFF2-40B4-BE49-F238E27FC236}">
                <a16:creationId xmlns:a16="http://schemas.microsoft.com/office/drawing/2014/main" id="{00000000-0008-0000-0D00-000010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8</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171450</xdr:colOff>
      <xdr:row>1</xdr:row>
      <xdr:rowOff>76201</xdr:rowOff>
    </xdr:from>
    <xdr:to>
      <xdr:col>2</xdr:col>
      <xdr:colOff>283215</xdr:colOff>
      <xdr:row>4</xdr:row>
      <xdr:rowOff>47626</xdr:rowOff>
    </xdr:to>
    <xdr:grpSp>
      <xdr:nvGrpSpPr>
        <xdr:cNvPr id="32" name="Group 31">
          <a:extLst>
            <a:ext uri="{FF2B5EF4-FFF2-40B4-BE49-F238E27FC236}">
              <a16:creationId xmlns:a16="http://schemas.microsoft.com/office/drawing/2014/main" id="{00000000-0008-0000-0E00-000020000000}"/>
            </a:ext>
          </a:extLst>
        </xdr:cNvPr>
        <xdr:cNvGrpSpPr/>
      </xdr:nvGrpSpPr>
      <xdr:grpSpPr>
        <a:xfrm>
          <a:off x="276225" y="200026"/>
          <a:ext cx="454665" cy="476250"/>
          <a:chOff x="325336" y="563882"/>
          <a:chExt cx="454665" cy="468000"/>
        </a:xfrm>
        <a:solidFill>
          <a:schemeClr val="accent1">
            <a:lumMod val="20000"/>
            <a:lumOff val="80000"/>
          </a:schemeClr>
        </a:solidFill>
      </xdr:grpSpPr>
      <xdr:sp macro="" textlink="">
        <xdr:nvSpPr>
          <xdr:cNvPr id="33" name="Flowchart: Connector 32">
            <a:extLst>
              <a:ext uri="{FF2B5EF4-FFF2-40B4-BE49-F238E27FC236}">
                <a16:creationId xmlns:a16="http://schemas.microsoft.com/office/drawing/2014/main" id="{00000000-0008-0000-0E00-000021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40" name="Flowchart: Connector 39">
            <a:extLst>
              <a:ext uri="{FF2B5EF4-FFF2-40B4-BE49-F238E27FC236}">
                <a16:creationId xmlns:a16="http://schemas.microsoft.com/office/drawing/2014/main" id="{00000000-0008-0000-0E00-000028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9</a:t>
            </a:r>
          </a:p>
        </xdr:txBody>
      </xdr:sp>
    </xdr:grpSp>
    <xdr:clientData/>
  </xdr:twoCellAnchor>
  <xdr:twoCellAnchor>
    <xdr:from>
      <xdr:col>1</xdr:col>
      <xdr:colOff>171450</xdr:colOff>
      <xdr:row>93</xdr:row>
      <xdr:rowOff>45720</xdr:rowOff>
    </xdr:from>
    <xdr:to>
      <xdr:col>2</xdr:col>
      <xdr:colOff>283215</xdr:colOff>
      <xdr:row>96</xdr:row>
      <xdr:rowOff>19050</xdr:rowOff>
    </xdr:to>
    <xdr:grpSp>
      <xdr:nvGrpSpPr>
        <xdr:cNvPr id="11" name="Group 10">
          <a:extLst>
            <a:ext uri="{FF2B5EF4-FFF2-40B4-BE49-F238E27FC236}">
              <a16:creationId xmlns:a16="http://schemas.microsoft.com/office/drawing/2014/main" id="{00000000-0008-0000-0E00-00000B000000}"/>
            </a:ext>
          </a:extLst>
        </xdr:cNvPr>
        <xdr:cNvGrpSpPr/>
      </xdr:nvGrpSpPr>
      <xdr:grpSpPr>
        <a:xfrm>
          <a:off x="276225" y="13980795"/>
          <a:ext cx="454665" cy="487680"/>
          <a:chOff x="325336" y="563882"/>
          <a:chExt cx="454665" cy="468000"/>
        </a:xfrm>
        <a:solidFill>
          <a:schemeClr val="accent1">
            <a:lumMod val="20000"/>
            <a:lumOff val="80000"/>
          </a:schemeClr>
        </a:solidFill>
      </xdr:grpSpPr>
      <xdr:sp macro="" textlink="">
        <xdr:nvSpPr>
          <xdr:cNvPr id="12" name="Flowchart: Connector 11">
            <a:extLst>
              <a:ext uri="{FF2B5EF4-FFF2-40B4-BE49-F238E27FC236}">
                <a16:creationId xmlns:a16="http://schemas.microsoft.com/office/drawing/2014/main" id="{00000000-0008-0000-0E00-00000C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3" name="Flowchart: Connector 12">
            <a:extLst>
              <a:ext uri="{FF2B5EF4-FFF2-40B4-BE49-F238E27FC236}">
                <a16:creationId xmlns:a16="http://schemas.microsoft.com/office/drawing/2014/main" id="{00000000-0008-0000-0E00-00000D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9</a:t>
            </a:r>
          </a:p>
        </xdr:txBody>
      </xdr:sp>
    </xdr:grpSp>
    <xdr:clientData/>
  </xdr:twoCellAnchor>
  <xdr:twoCellAnchor>
    <xdr:from>
      <xdr:col>1</xdr:col>
      <xdr:colOff>171450</xdr:colOff>
      <xdr:row>193</xdr:row>
      <xdr:rowOff>106679</xdr:rowOff>
    </xdr:from>
    <xdr:to>
      <xdr:col>2</xdr:col>
      <xdr:colOff>304800</xdr:colOff>
      <xdr:row>196</xdr:row>
      <xdr:rowOff>57150</xdr:rowOff>
    </xdr:to>
    <xdr:grpSp>
      <xdr:nvGrpSpPr>
        <xdr:cNvPr id="17" name="Group 16">
          <a:extLst>
            <a:ext uri="{FF2B5EF4-FFF2-40B4-BE49-F238E27FC236}">
              <a16:creationId xmlns:a16="http://schemas.microsoft.com/office/drawing/2014/main" id="{00000000-0008-0000-0E00-000011000000}"/>
            </a:ext>
          </a:extLst>
        </xdr:cNvPr>
        <xdr:cNvGrpSpPr/>
      </xdr:nvGrpSpPr>
      <xdr:grpSpPr>
        <a:xfrm>
          <a:off x="276225" y="27872054"/>
          <a:ext cx="476250" cy="464821"/>
          <a:chOff x="325336" y="563882"/>
          <a:chExt cx="454665" cy="468000"/>
        </a:xfrm>
        <a:solidFill>
          <a:schemeClr val="accent1">
            <a:lumMod val="20000"/>
            <a:lumOff val="80000"/>
          </a:schemeClr>
        </a:solidFill>
      </xdr:grpSpPr>
      <xdr:sp macro="" textlink="">
        <xdr:nvSpPr>
          <xdr:cNvPr id="18" name="Flowchart: Connector 17">
            <a:extLst>
              <a:ext uri="{FF2B5EF4-FFF2-40B4-BE49-F238E27FC236}">
                <a16:creationId xmlns:a16="http://schemas.microsoft.com/office/drawing/2014/main" id="{00000000-0008-0000-0E00-000012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9" name="Flowchart: Connector 18">
            <a:extLst>
              <a:ext uri="{FF2B5EF4-FFF2-40B4-BE49-F238E27FC236}">
                <a16:creationId xmlns:a16="http://schemas.microsoft.com/office/drawing/2014/main" id="{00000000-0008-0000-0E00-000013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9</a:t>
            </a:r>
          </a:p>
        </xdr:txBody>
      </xdr:sp>
    </xdr:grpSp>
    <xdr:clientData/>
  </xdr:twoCellAnchor>
  <xdr:twoCellAnchor>
    <xdr:from>
      <xdr:col>1</xdr:col>
      <xdr:colOff>171449</xdr:colOff>
      <xdr:row>276</xdr:row>
      <xdr:rowOff>121920</xdr:rowOff>
    </xdr:from>
    <xdr:to>
      <xdr:col>2</xdr:col>
      <xdr:colOff>295274</xdr:colOff>
      <xdr:row>279</xdr:row>
      <xdr:rowOff>91964</xdr:rowOff>
    </xdr:to>
    <xdr:grpSp>
      <xdr:nvGrpSpPr>
        <xdr:cNvPr id="20" name="Group 19">
          <a:extLst>
            <a:ext uri="{FF2B5EF4-FFF2-40B4-BE49-F238E27FC236}">
              <a16:creationId xmlns:a16="http://schemas.microsoft.com/office/drawing/2014/main" id="{00000000-0008-0000-0E00-000014000000}"/>
            </a:ext>
          </a:extLst>
        </xdr:cNvPr>
        <xdr:cNvGrpSpPr/>
      </xdr:nvGrpSpPr>
      <xdr:grpSpPr>
        <a:xfrm>
          <a:off x="276224" y="41469945"/>
          <a:ext cx="466725" cy="455819"/>
          <a:chOff x="325336" y="563882"/>
          <a:chExt cx="454665" cy="468000"/>
        </a:xfrm>
        <a:solidFill>
          <a:schemeClr val="accent1">
            <a:lumMod val="20000"/>
            <a:lumOff val="80000"/>
          </a:schemeClr>
        </a:solidFill>
      </xdr:grpSpPr>
      <xdr:sp macro="" textlink="">
        <xdr:nvSpPr>
          <xdr:cNvPr id="21" name="Flowchart: Connector 20">
            <a:extLst>
              <a:ext uri="{FF2B5EF4-FFF2-40B4-BE49-F238E27FC236}">
                <a16:creationId xmlns:a16="http://schemas.microsoft.com/office/drawing/2014/main" id="{00000000-0008-0000-0E00-000015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22" name="Flowchart: Connector 21">
            <a:extLst>
              <a:ext uri="{FF2B5EF4-FFF2-40B4-BE49-F238E27FC236}">
                <a16:creationId xmlns:a16="http://schemas.microsoft.com/office/drawing/2014/main" id="{00000000-0008-0000-0E00-000016000000}"/>
              </a:ext>
            </a:extLst>
          </xdr:cNvPr>
          <xdr:cNvSpPr/>
        </xdr:nvSpPr>
        <xdr:spPr bwMode="auto">
          <a:xfrm>
            <a:off x="371007" y="613669"/>
            <a:ext cx="362602"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9</a:t>
            </a:r>
          </a:p>
        </xdr:txBody>
      </xdr:sp>
    </xdr:grpSp>
    <xdr:clientData/>
  </xdr:twoCellAnchor>
  <xdr:twoCellAnchor>
    <xdr:from>
      <xdr:col>1</xdr:col>
      <xdr:colOff>171450</xdr:colOff>
      <xdr:row>382</xdr:row>
      <xdr:rowOff>118109</xdr:rowOff>
    </xdr:from>
    <xdr:to>
      <xdr:col>2</xdr:col>
      <xdr:colOff>285750</xdr:colOff>
      <xdr:row>385</xdr:row>
      <xdr:rowOff>82432</xdr:rowOff>
    </xdr:to>
    <xdr:grpSp>
      <xdr:nvGrpSpPr>
        <xdr:cNvPr id="23" name="Group 22">
          <a:extLst>
            <a:ext uri="{FF2B5EF4-FFF2-40B4-BE49-F238E27FC236}">
              <a16:creationId xmlns:a16="http://schemas.microsoft.com/office/drawing/2014/main" id="{00000000-0008-0000-0E00-000017000000}"/>
            </a:ext>
          </a:extLst>
        </xdr:cNvPr>
        <xdr:cNvGrpSpPr/>
      </xdr:nvGrpSpPr>
      <xdr:grpSpPr>
        <a:xfrm>
          <a:off x="276225" y="55334534"/>
          <a:ext cx="457200" cy="478673"/>
          <a:chOff x="325336" y="563882"/>
          <a:chExt cx="454665" cy="468000"/>
        </a:xfrm>
        <a:solidFill>
          <a:schemeClr val="accent1">
            <a:lumMod val="20000"/>
            <a:lumOff val="80000"/>
          </a:schemeClr>
        </a:solidFill>
      </xdr:grpSpPr>
      <xdr:sp macro="" textlink="">
        <xdr:nvSpPr>
          <xdr:cNvPr id="24" name="Flowchart: Connector 23">
            <a:extLst>
              <a:ext uri="{FF2B5EF4-FFF2-40B4-BE49-F238E27FC236}">
                <a16:creationId xmlns:a16="http://schemas.microsoft.com/office/drawing/2014/main" id="{00000000-0008-0000-0E00-000018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25" name="Flowchart: Connector 24">
            <a:extLst>
              <a:ext uri="{FF2B5EF4-FFF2-40B4-BE49-F238E27FC236}">
                <a16:creationId xmlns:a16="http://schemas.microsoft.com/office/drawing/2014/main" id="{00000000-0008-0000-0E00-000019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9</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114300</xdr:colOff>
      <xdr:row>1</xdr:row>
      <xdr:rowOff>0</xdr:rowOff>
    </xdr:from>
    <xdr:to>
      <xdr:col>2</xdr:col>
      <xdr:colOff>292740</xdr:colOff>
      <xdr:row>4</xdr:row>
      <xdr:rowOff>10800</xdr:rowOff>
    </xdr:to>
    <xdr:grpSp>
      <xdr:nvGrpSpPr>
        <xdr:cNvPr id="11" name="Group 10">
          <a:extLst>
            <a:ext uri="{FF2B5EF4-FFF2-40B4-BE49-F238E27FC236}">
              <a16:creationId xmlns:a16="http://schemas.microsoft.com/office/drawing/2014/main" id="{00000000-0008-0000-0F00-00000B000000}"/>
            </a:ext>
          </a:extLst>
        </xdr:cNvPr>
        <xdr:cNvGrpSpPr/>
      </xdr:nvGrpSpPr>
      <xdr:grpSpPr>
        <a:xfrm>
          <a:off x="190500" y="152400"/>
          <a:ext cx="454665" cy="448950"/>
          <a:chOff x="325336" y="563882"/>
          <a:chExt cx="454665" cy="468000"/>
        </a:xfrm>
        <a:solidFill>
          <a:schemeClr val="accent1">
            <a:lumMod val="20000"/>
            <a:lumOff val="80000"/>
          </a:schemeClr>
        </a:solidFill>
      </xdr:grpSpPr>
      <xdr:sp macro="" textlink="">
        <xdr:nvSpPr>
          <xdr:cNvPr id="12" name="Flowchart: Connector 11">
            <a:extLst>
              <a:ext uri="{FF2B5EF4-FFF2-40B4-BE49-F238E27FC236}">
                <a16:creationId xmlns:a16="http://schemas.microsoft.com/office/drawing/2014/main" id="{00000000-0008-0000-0F00-00000C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3" name="Flowchart: Connector 12">
            <a:extLst>
              <a:ext uri="{FF2B5EF4-FFF2-40B4-BE49-F238E27FC236}">
                <a16:creationId xmlns:a16="http://schemas.microsoft.com/office/drawing/2014/main" id="{00000000-0008-0000-0F00-00000D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10</a:t>
            </a:r>
          </a:p>
        </xdr:txBody>
      </xdr:sp>
    </xdr:grpSp>
    <xdr:clientData/>
  </xdr:twoCellAnchor>
  <xdr:twoCellAnchor>
    <xdr:from>
      <xdr:col>1</xdr:col>
      <xdr:colOff>114300</xdr:colOff>
      <xdr:row>26</xdr:row>
      <xdr:rowOff>182880</xdr:rowOff>
    </xdr:from>
    <xdr:to>
      <xdr:col>2</xdr:col>
      <xdr:colOff>292740</xdr:colOff>
      <xdr:row>29</xdr:row>
      <xdr:rowOff>57150</xdr:rowOff>
    </xdr:to>
    <xdr:grpSp>
      <xdr:nvGrpSpPr>
        <xdr:cNvPr id="14" name="Group 13">
          <a:extLst>
            <a:ext uri="{FF2B5EF4-FFF2-40B4-BE49-F238E27FC236}">
              <a16:creationId xmlns:a16="http://schemas.microsoft.com/office/drawing/2014/main" id="{00000000-0008-0000-0F00-00000E000000}"/>
            </a:ext>
          </a:extLst>
        </xdr:cNvPr>
        <xdr:cNvGrpSpPr/>
      </xdr:nvGrpSpPr>
      <xdr:grpSpPr>
        <a:xfrm>
          <a:off x="190500" y="3583305"/>
          <a:ext cx="454665" cy="464820"/>
          <a:chOff x="325336" y="563882"/>
          <a:chExt cx="454665" cy="468000"/>
        </a:xfrm>
        <a:solidFill>
          <a:schemeClr val="accent1">
            <a:lumMod val="20000"/>
            <a:lumOff val="80000"/>
          </a:schemeClr>
        </a:solidFill>
      </xdr:grpSpPr>
      <xdr:sp macro="" textlink="">
        <xdr:nvSpPr>
          <xdr:cNvPr id="15" name="Flowchart: Connector 14">
            <a:extLst>
              <a:ext uri="{FF2B5EF4-FFF2-40B4-BE49-F238E27FC236}">
                <a16:creationId xmlns:a16="http://schemas.microsoft.com/office/drawing/2014/main" id="{00000000-0008-0000-0F00-00000F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6" name="Flowchart: Connector 15">
            <a:extLst>
              <a:ext uri="{FF2B5EF4-FFF2-40B4-BE49-F238E27FC236}">
                <a16:creationId xmlns:a16="http://schemas.microsoft.com/office/drawing/2014/main" id="{00000000-0008-0000-0F00-000010000000}"/>
              </a:ext>
            </a:extLst>
          </xdr:cNvPr>
          <xdr:cNvSpPr/>
        </xdr:nvSpPr>
        <xdr:spPr bwMode="auto">
          <a:xfrm>
            <a:off x="371006" y="613669"/>
            <a:ext cx="367937" cy="367524"/>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11</a:t>
            </a: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50799</xdr:colOff>
      <xdr:row>191</xdr:row>
      <xdr:rowOff>152400</xdr:rowOff>
    </xdr:from>
    <xdr:to>
      <xdr:col>2</xdr:col>
      <xdr:colOff>257174</xdr:colOff>
      <xdr:row>194</xdr:row>
      <xdr:rowOff>120650</xdr:rowOff>
    </xdr:to>
    <xdr:grpSp>
      <xdr:nvGrpSpPr>
        <xdr:cNvPr id="17" name="Group 16">
          <a:extLst>
            <a:ext uri="{FF2B5EF4-FFF2-40B4-BE49-F238E27FC236}">
              <a16:creationId xmlns:a16="http://schemas.microsoft.com/office/drawing/2014/main" id="{00000000-0008-0000-1000-000011000000}"/>
            </a:ext>
          </a:extLst>
        </xdr:cNvPr>
        <xdr:cNvGrpSpPr/>
      </xdr:nvGrpSpPr>
      <xdr:grpSpPr>
        <a:xfrm>
          <a:off x="146049" y="27031950"/>
          <a:ext cx="530225" cy="549275"/>
          <a:chOff x="325336" y="563882"/>
          <a:chExt cx="454665" cy="468000"/>
        </a:xfrm>
        <a:solidFill>
          <a:schemeClr val="accent1">
            <a:lumMod val="20000"/>
            <a:lumOff val="80000"/>
          </a:schemeClr>
        </a:solidFill>
      </xdr:grpSpPr>
      <xdr:sp macro="" textlink="">
        <xdr:nvSpPr>
          <xdr:cNvPr id="18" name="Flowchart: Connector 17">
            <a:extLst>
              <a:ext uri="{FF2B5EF4-FFF2-40B4-BE49-F238E27FC236}">
                <a16:creationId xmlns:a16="http://schemas.microsoft.com/office/drawing/2014/main" id="{00000000-0008-0000-1000-000012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9" name="Flowchart: Connector 18">
            <a:extLst>
              <a:ext uri="{FF2B5EF4-FFF2-40B4-BE49-F238E27FC236}">
                <a16:creationId xmlns:a16="http://schemas.microsoft.com/office/drawing/2014/main" id="{00000000-0008-0000-1000-000013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12</a:t>
            </a:r>
          </a:p>
        </xdr:txBody>
      </xdr:sp>
    </xdr:grpSp>
    <xdr:clientData/>
  </xdr:twoCellAnchor>
  <xdr:twoCellAnchor>
    <xdr:from>
      <xdr:col>1</xdr:col>
      <xdr:colOff>57150</xdr:colOff>
      <xdr:row>97</xdr:row>
      <xdr:rowOff>0</xdr:rowOff>
    </xdr:from>
    <xdr:to>
      <xdr:col>2</xdr:col>
      <xdr:colOff>263525</xdr:colOff>
      <xdr:row>101</xdr:row>
      <xdr:rowOff>92075</xdr:rowOff>
    </xdr:to>
    <xdr:grpSp>
      <xdr:nvGrpSpPr>
        <xdr:cNvPr id="14" name="Group 13">
          <a:extLst>
            <a:ext uri="{FF2B5EF4-FFF2-40B4-BE49-F238E27FC236}">
              <a16:creationId xmlns:a16="http://schemas.microsoft.com/office/drawing/2014/main" id="{146546D8-C4EB-4A16-A966-08FE5B15E5C0}"/>
            </a:ext>
          </a:extLst>
        </xdr:cNvPr>
        <xdr:cNvGrpSpPr/>
      </xdr:nvGrpSpPr>
      <xdr:grpSpPr>
        <a:xfrm>
          <a:off x="152400" y="13620750"/>
          <a:ext cx="530225" cy="549275"/>
          <a:chOff x="325336" y="563882"/>
          <a:chExt cx="454665" cy="468000"/>
        </a:xfrm>
        <a:solidFill>
          <a:schemeClr val="accent1">
            <a:lumMod val="20000"/>
            <a:lumOff val="80000"/>
          </a:schemeClr>
        </a:solidFill>
      </xdr:grpSpPr>
      <xdr:sp macro="" textlink="">
        <xdr:nvSpPr>
          <xdr:cNvPr id="15" name="Flowchart: Connector 14">
            <a:extLst>
              <a:ext uri="{FF2B5EF4-FFF2-40B4-BE49-F238E27FC236}">
                <a16:creationId xmlns:a16="http://schemas.microsoft.com/office/drawing/2014/main" id="{9F5D1782-830D-457B-848E-4ED1334C0744}"/>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6" name="Flowchart: Connector 15">
            <a:extLst>
              <a:ext uri="{FF2B5EF4-FFF2-40B4-BE49-F238E27FC236}">
                <a16:creationId xmlns:a16="http://schemas.microsoft.com/office/drawing/2014/main" id="{72BA8D30-370C-4516-89D7-473EA8BD2CED}"/>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12</a:t>
            </a:r>
          </a:p>
        </xdr:txBody>
      </xdr:sp>
    </xdr:grpSp>
    <xdr:clientData/>
  </xdr:twoCellAnchor>
  <xdr:twoCellAnchor>
    <xdr:from>
      <xdr:col>1</xdr:col>
      <xdr:colOff>76200</xdr:colOff>
      <xdr:row>1</xdr:row>
      <xdr:rowOff>152400</xdr:rowOff>
    </xdr:from>
    <xdr:to>
      <xdr:col>2</xdr:col>
      <xdr:colOff>282575</xdr:colOff>
      <xdr:row>4</xdr:row>
      <xdr:rowOff>101600</xdr:rowOff>
    </xdr:to>
    <xdr:grpSp>
      <xdr:nvGrpSpPr>
        <xdr:cNvPr id="20" name="Group 19">
          <a:extLst>
            <a:ext uri="{FF2B5EF4-FFF2-40B4-BE49-F238E27FC236}">
              <a16:creationId xmlns:a16="http://schemas.microsoft.com/office/drawing/2014/main" id="{11905A50-3425-4FC3-933F-B38AC170C4C1}"/>
            </a:ext>
          </a:extLst>
        </xdr:cNvPr>
        <xdr:cNvGrpSpPr/>
      </xdr:nvGrpSpPr>
      <xdr:grpSpPr>
        <a:xfrm>
          <a:off x="171450" y="209550"/>
          <a:ext cx="530225" cy="549275"/>
          <a:chOff x="325336" y="563882"/>
          <a:chExt cx="454665" cy="468000"/>
        </a:xfrm>
        <a:solidFill>
          <a:schemeClr val="accent1">
            <a:lumMod val="20000"/>
            <a:lumOff val="80000"/>
          </a:schemeClr>
        </a:solidFill>
      </xdr:grpSpPr>
      <xdr:sp macro="" textlink="">
        <xdr:nvSpPr>
          <xdr:cNvPr id="21" name="Flowchart: Connector 20">
            <a:extLst>
              <a:ext uri="{FF2B5EF4-FFF2-40B4-BE49-F238E27FC236}">
                <a16:creationId xmlns:a16="http://schemas.microsoft.com/office/drawing/2014/main" id="{185B34BD-6650-4934-A69D-28EEF29A532D}"/>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22" name="Flowchart: Connector 21">
            <a:extLst>
              <a:ext uri="{FF2B5EF4-FFF2-40B4-BE49-F238E27FC236}">
                <a16:creationId xmlns:a16="http://schemas.microsoft.com/office/drawing/2014/main" id="{7CECD36C-2055-4AF1-8B3D-69CC5B915E1D}"/>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12</a:t>
            </a: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167640</xdr:colOff>
      <xdr:row>11</xdr:row>
      <xdr:rowOff>152400</xdr:rowOff>
    </xdr:from>
    <xdr:to>
      <xdr:col>2</xdr:col>
      <xdr:colOff>111765</xdr:colOff>
      <xdr:row>13</xdr:row>
      <xdr:rowOff>229875</xdr:rowOff>
    </xdr:to>
    <xdr:grpSp>
      <xdr:nvGrpSpPr>
        <xdr:cNvPr id="14" name="Group 13">
          <a:extLst>
            <a:ext uri="{FF2B5EF4-FFF2-40B4-BE49-F238E27FC236}">
              <a16:creationId xmlns:a16="http://schemas.microsoft.com/office/drawing/2014/main" id="{00000000-0008-0000-1100-00000E000000}"/>
            </a:ext>
          </a:extLst>
        </xdr:cNvPr>
        <xdr:cNvGrpSpPr/>
      </xdr:nvGrpSpPr>
      <xdr:grpSpPr>
        <a:xfrm>
          <a:off x="167640" y="1695450"/>
          <a:ext cx="439425" cy="468000"/>
          <a:chOff x="325336" y="563882"/>
          <a:chExt cx="454665" cy="468000"/>
        </a:xfrm>
        <a:solidFill>
          <a:schemeClr val="accent1">
            <a:lumMod val="20000"/>
            <a:lumOff val="80000"/>
          </a:schemeClr>
        </a:solidFill>
      </xdr:grpSpPr>
      <xdr:sp macro="" textlink="">
        <xdr:nvSpPr>
          <xdr:cNvPr id="15" name="Flowchart: Connector 14">
            <a:extLst>
              <a:ext uri="{FF2B5EF4-FFF2-40B4-BE49-F238E27FC236}">
                <a16:creationId xmlns:a16="http://schemas.microsoft.com/office/drawing/2014/main" id="{00000000-0008-0000-1100-00000F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6" name="Flowchart: Connector 15">
            <a:extLst>
              <a:ext uri="{FF2B5EF4-FFF2-40B4-BE49-F238E27FC236}">
                <a16:creationId xmlns:a16="http://schemas.microsoft.com/office/drawing/2014/main" id="{00000000-0008-0000-1100-000010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13</a:t>
            </a:r>
          </a:p>
        </xdr:txBody>
      </xdr:sp>
    </xdr:grpSp>
    <xdr:clientData/>
  </xdr:twoCellAnchor>
  <xdr:twoCellAnchor>
    <xdr:from>
      <xdr:col>1</xdr:col>
      <xdr:colOff>76200</xdr:colOff>
      <xdr:row>15</xdr:row>
      <xdr:rowOff>0</xdr:rowOff>
    </xdr:from>
    <xdr:to>
      <xdr:col>3</xdr:col>
      <xdr:colOff>107955</xdr:colOff>
      <xdr:row>17</xdr:row>
      <xdr:rowOff>83190</xdr:rowOff>
    </xdr:to>
    <xdr:grpSp>
      <xdr:nvGrpSpPr>
        <xdr:cNvPr id="20" name="Group 19">
          <a:extLst>
            <a:ext uri="{FF2B5EF4-FFF2-40B4-BE49-F238E27FC236}">
              <a16:creationId xmlns:a16="http://schemas.microsoft.com/office/drawing/2014/main" id="{00000000-0008-0000-1100-000014000000}"/>
            </a:ext>
          </a:extLst>
        </xdr:cNvPr>
        <xdr:cNvGrpSpPr/>
      </xdr:nvGrpSpPr>
      <xdr:grpSpPr>
        <a:xfrm>
          <a:off x="323850" y="2409825"/>
          <a:ext cx="460380" cy="464190"/>
          <a:chOff x="325336" y="563882"/>
          <a:chExt cx="454665" cy="468000"/>
        </a:xfrm>
        <a:solidFill>
          <a:schemeClr val="accent1">
            <a:lumMod val="20000"/>
            <a:lumOff val="80000"/>
          </a:schemeClr>
        </a:solidFill>
      </xdr:grpSpPr>
      <xdr:sp macro="" textlink="">
        <xdr:nvSpPr>
          <xdr:cNvPr id="21" name="Flowchart: Connector 20">
            <a:extLst>
              <a:ext uri="{FF2B5EF4-FFF2-40B4-BE49-F238E27FC236}">
                <a16:creationId xmlns:a16="http://schemas.microsoft.com/office/drawing/2014/main" id="{00000000-0008-0000-1100-000015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22" name="Flowchart: Connector 21">
            <a:extLst>
              <a:ext uri="{FF2B5EF4-FFF2-40B4-BE49-F238E27FC236}">
                <a16:creationId xmlns:a16="http://schemas.microsoft.com/office/drawing/2014/main" id="{00000000-0008-0000-1100-000016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A</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161925</xdr:colOff>
      <xdr:row>0</xdr:row>
      <xdr:rowOff>161925</xdr:rowOff>
    </xdr:from>
    <xdr:to>
      <xdr:col>2</xdr:col>
      <xdr:colOff>321315</xdr:colOff>
      <xdr:row>2</xdr:row>
      <xdr:rowOff>239400</xdr:rowOff>
    </xdr:to>
    <xdr:grpSp>
      <xdr:nvGrpSpPr>
        <xdr:cNvPr id="8" name="Group 7">
          <a:extLst>
            <a:ext uri="{FF2B5EF4-FFF2-40B4-BE49-F238E27FC236}">
              <a16:creationId xmlns:a16="http://schemas.microsoft.com/office/drawing/2014/main" id="{00000000-0008-0000-1200-000008000000}"/>
            </a:ext>
          </a:extLst>
        </xdr:cNvPr>
        <xdr:cNvGrpSpPr/>
      </xdr:nvGrpSpPr>
      <xdr:grpSpPr>
        <a:xfrm>
          <a:off x="209550" y="161925"/>
          <a:ext cx="454665" cy="468000"/>
          <a:chOff x="325336" y="563882"/>
          <a:chExt cx="454665" cy="468000"/>
        </a:xfrm>
        <a:solidFill>
          <a:schemeClr val="accent1">
            <a:lumMod val="20000"/>
            <a:lumOff val="80000"/>
          </a:schemeClr>
        </a:solidFill>
      </xdr:grpSpPr>
      <xdr:sp macro="" textlink="">
        <xdr:nvSpPr>
          <xdr:cNvPr id="9" name="Flowchart: Connector 8">
            <a:extLst>
              <a:ext uri="{FF2B5EF4-FFF2-40B4-BE49-F238E27FC236}">
                <a16:creationId xmlns:a16="http://schemas.microsoft.com/office/drawing/2014/main" id="{00000000-0008-0000-1200-000009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0" name="Flowchart: Connector 9">
            <a:extLst>
              <a:ext uri="{FF2B5EF4-FFF2-40B4-BE49-F238E27FC236}">
                <a16:creationId xmlns:a16="http://schemas.microsoft.com/office/drawing/2014/main" id="{00000000-0008-0000-1200-00000A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13</a:t>
            </a:r>
          </a:p>
        </xdr:txBody>
      </xdr:sp>
    </xdr:grpSp>
    <xdr:clientData/>
  </xdr:twoCellAnchor>
  <xdr:twoCellAnchor>
    <xdr:from>
      <xdr:col>2</xdr:col>
      <xdr:colOff>142875</xdr:colOff>
      <xdr:row>3</xdr:row>
      <xdr:rowOff>123825</xdr:rowOff>
    </xdr:from>
    <xdr:to>
      <xdr:col>3</xdr:col>
      <xdr:colOff>197490</xdr:colOff>
      <xdr:row>7</xdr:row>
      <xdr:rowOff>1275</xdr:rowOff>
    </xdr:to>
    <xdr:grpSp>
      <xdr:nvGrpSpPr>
        <xdr:cNvPr id="11" name="Group 10">
          <a:extLst>
            <a:ext uri="{FF2B5EF4-FFF2-40B4-BE49-F238E27FC236}">
              <a16:creationId xmlns:a16="http://schemas.microsoft.com/office/drawing/2014/main" id="{00000000-0008-0000-1200-00000B000000}"/>
            </a:ext>
          </a:extLst>
        </xdr:cNvPr>
        <xdr:cNvGrpSpPr/>
      </xdr:nvGrpSpPr>
      <xdr:grpSpPr>
        <a:xfrm>
          <a:off x="485775" y="800100"/>
          <a:ext cx="454665" cy="468000"/>
          <a:chOff x="325336" y="563882"/>
          <a:chExt cx="454665" cy="468000"/>
        </a:xfrm>
        <a:solidFill>
          <a:schemeClr val="accent1">
            <a:lumMod val="20000"/>
            <a:lumOff val="80000"/>
          </a:schemeClr>
        </a:solidFill>
      </xdr:grpSpPr>
      <xdr:sp macro="" textlink="">
        <xdr:nvSpPr>
          <xdr:cNvPr id="12" name="Flowchart: Connector 11">
            <a:extLst>
              <a:ext uri="{FF2B5EF4-FFF2-40B4-BE49-F238E27FC236}">
                <a16:creationId xmlns:a16="http://schemas.microsoft.com/office/drawing/2014/main" id="{00000000-0008-0000-1200-00000C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3" name="Flowchart: Connector 12">
            <a:extLst>
              <a:ext uri="{FF2B5EF4-FFF2-40B4-BE49-F238E27FC236}">
                <a16:creationId xmlns:a16="http://schemas.microsoft.com/office/drawing/2014/main" id="{00000000-0008-0000-1200-00000D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B</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27214</xdr:colOff>
      <xdr:row>20</xdr:row>
      <xdr:rowOff>38100</xdr:rowOff>
    </xdr:from>
    <xdr:to>
      <xdr:col>35</xdr:col>
      <xdr:colOff>7620</xdr:colOff>
      <xdr:row>25</xdr:row>
      <xdr:rowOff>174172</xdr:rowOff>
    </xdr:to>
    <xdr:sp macro="" textlink="">
      <xdr:nvSpPr>
        <xdr:cNvPr id="41" name="Rounded Rectangle 4">
          <a:extLst>
            <a:ext uri="{FF2B5EF4-FFF2-40B4-BE49-F238E27FC236}">
              <a16:creationId xmlns:a16="http://schemas.microsoft.com/office/drawing/2014/main" id="{00000000-0008-0000-0100-000029000000}"/>
            </a:ext>
          </a:extLst>
        </xdr:cNvPr>
        <xdr:cNvSpPr>
          <a:spLocks noChangeArrowheads="1"/>
        </xdr:cNvSpPr>
      </xdr:nvSpPr>
      <xdr:spPr bwMode="auto">
        <a:xfrm>
          <a:off x="4698274" y="3017520"/>
          <a:ext cx="3919946" cy="867592"/>
        </a:xfrm>
        <a:prstGeom prst="roundRect">
          <a:avLst>
            <a:gd name="adj" fmla="val 9847"/>
          </a:avLst>
        </a:prstGeom>
        <a:noFill/>
        <a:ln w="12700">
          <a:solidFill>
            <a:schemeClr val="tx1"/>
          </a:solidFill>
          <a:miter lim="800000"/>
          <a:headEnd/>
          <a:tailEnd/>
        </a:ln>
      </xdr:spPr>
    </xdr:sp>
    <xdr:clientData/>
  </xdr:twoCellAnchor>
  <xdr:twoCellAnchor>
    <xdr:from>
      <xdr:col>1</xdr:col>
      <xdr:colOff>2</xdr:colOff>
      <xdr:row>20</xdr:row>
      <xdr:rowOff>121709</xdr:rowOff>
    </xdr:from>
    <xdr:to>
      <xdr:col>2</xdr:col>
      <xdr:colOff>137585</xdr:colOff>
      <xdr:row>37</xdr:row>
      <xdr:rowOff>0</xdr:rowOff>
    </xdr:to>
    <xdr:sp macro="" textlink="" fLocksText="0">
      <xdr:nvSpPr>
        <xdr:cNvPr id="2" name="Text Box 3">
          <a:extLst>
            <a:ext uri="{FF2B5EF4-FFF2-40B4-BE49-F238E27FC236}">
              <a16:creationId xmlns:a16="http://schemas.microsoft.com/office/drawing/2014/main" id="{00000000-0008-0000-0100-000002000000}"/>
            </a:ext>
          </a:extLst>
        </xdr:cNvPr>
        <xdr:cNvSpPr txBox="1">
          <a:spLocks noChangeArrowheads="1"/>
        </xdr:cNvSpPr>
      </xdr:nvSpPr>
      <xdr:spPr bwMode="auto">
        <a:xfrm>
          <a:off x="133352" y="2655359"/>
          <a:ext cx="385233" cy="2297641"/>
        </a:xfrm>
        <a:prstGeom prst="rect">
          <a:avLst/>
        </a:prstGeom>
        <a:noFill/>
        <a:ln w="9525">
          <a:noFill/>
          <a:round/>
          <a:headEnd/>
          <a:tailEnd/>
        </a:ln>
      </xdr:spPr>
      <xdr:txBody>
        <a:bodyPr vertOverflow="clip" vert="vert270" wrap="square" lIns="27360" tIns="22680" rIns="27360" bIns="22680" anchor="ctr" upright="1"/>
        <a:lstStyle/>
        <a:p>
          <a:pPr algn="ctr" rtl="0">
            <a:defRPr sz="1000"/>
          </a:pPr>
          <a:r>
            <a:rPr lang="en-MY" sz="850" b="1" i="0" u="none" strike="noStrike" baseline="0">
              <a:solidFill>
                <a:srgbClr val="000000"/>
              </a:solidFill>
              <a:latin typeface="Arial"/>
              <a:cs typeface="Arial"/>
            </a:rPr>
            <a:t>Nama pertubuhan dan alamat  pos</a:t>
          </a:r>
        </a:p>
        <a:p>
          <a:pPr algn="ctr" rtl="0">
            <a:defRPr sz="1000"/>
          </a:pPr>
          <a:r>
            <a:rPr lang="en-MY" sz="850" b="0" i="1" u="none" strike="noStrike" baseline="0">
              <a:solidFill>
                <a:srgbClr val="000000"/>
              </a:solidFill>
              <a:latin typeface="Arial"/>
              <a:cs typeface="Arial"/>
            </a:rPr>
            <a:t>Name of establishment and postal address</a:t>
          </a:r>
        </a:p>
      </xdr:txBody>
    </xdr:sp>
    <xdr:clientData/>
  </xdr:twoCellAnchor>
  <xdr:twoCellAnchor>
    <xdr:from>
      <xdr:col>1</xdr:col>
      <xdr:colOff>142875</xdr:colOff>
      <xdr:row>37</xdr:row>
      <xdr:rowOff>11345</xdr:rowOff>
    </xdr:from>
    <xdr:to>
      <xdr:col>18</xdr:col>
      <xdr:colOff>67731</xdr:colOff>
      <xdr:row>41</xdr:row>
      <xdr:rowOff>38862</xdr:rowOff>
    </xdr:to>
    <xdr:sp macro="" textlink="" fLocksText="0">
      <xdr:nvSpPr>
        <xdr:cNvPr id="5" name="Rectangle 4">
          <a:extLst>
            <a:ext uri="{FF2B5EF4-FFF2-40B4-BE49-F238E27FC236}">
              <a16:creationId xmlns:a16="http://schemas.microsoft.com/office/drawing/2014/main" id="{00000000-0008-0000-0100-000005000000}"/>
            </a:ext>
          </a:extLst>
        </xdr:cNvPr>
        <xdr:cNvSpPr>
          <a:spLocks noChangeArrowheads="1"/>
        </xdr:cNvSpPr>
      </xdr:nvSpPr>
      <xdr:spPr bwMode="auto">
        <a:xfrm>
          <a:off x="284389" y="5323574"/>
          <a:ext cx="3854599" cy="506488"/>
        </a:xfrm>
        <a:prstGeom prst="rect">
          <a:avLst/>
        </a:prstGeom>
        <a:solidFill>
          <a:srgbClr val="FFFFFF"/>
        </a:solidFill>
        <a:ln w="9360">
          <a:solidFill>
            <a:srgbClr val="FFFFFF"/>
          </a:solidFill>
          <a:miter lim="800000"/>
          <a:headEnd/>
          <a:tailEnd/>
        </a:ln>
        <a:effectLst/>
      </xdr:spPr>
      <xdr:txBody>
        <a:bodyPr vertOverflow="clip" wrap="square" lIns="27360" tIns="22680" rIns="27360" bIns="22680" anchor="ctr" upright="1"/>
        <a:lstStyle/>
        <a:p>
          <a:pPr algn="l" rtl="0">
            <a:defRPr sz="1000"/>
          </a:pPr>
          <a:r>
            <a:rPr lang="en-MY" sz="850" b="1" i="0" u="none" strike="noStrike" baseline="0">
              <a:solidFill>
                <a:srgbClr val="000000"/>
              </a:solidFill>
              <a:latin typeface="Arial"/>
              <a:cs typeface="Arial"/>
            </a:rPr>
            <a:t>Sila lengkap dan kembalikan soal selidik ini kepada :</a:t>
          </a:r>
        </a:p>
        <a:p>
          <a:pPr algn="l" rtl="0">
            <a:defRPr sz="1000"/>
          </a:pPr>
          <a:r>
            <a:rPr lang="en-MY" sz="850" b="0" i="1" u="none" strike="noStrike" baseline="0">
              <a:solidFill>
                <a:srgbClr val="000000"/>
              </a:solidFill>
              <a:latin typeface="Arial"/>
              <a:cs typeface="Arial"/>
            </a:rPr>
            <a:t>Please complete and return this questionnaire to :</a:t>
          </a:r>
        </a:p>
      </xdr:txBody>
    </xdr:sp>
    <xdr:clientData/>
  </xdr:twoCellAnchor>
  <xdr:twoCellAnchor>
    <xdr:from>
      <xdr:col>2</xdr:col>
      <xdr:colOff>151356</xdr:colOff>
      <xdr:row>22</xdr:row>
      <xdr:rowOff>74083</xdr:rowOff>
    </xdr:from>
    <xdr:to>
      <xdr:col>18</xdr:col>
      <xdr:colOff>228599</xdr:colOff>
      <xdr:row>34</xdr:row>
      <xdr:rowOff>43543</xdr:rowOff>
    </xdr:to>
    <xdr:sp macro="" textlink="">
      <xdr:nvSpPr>
        <xdr:cNvPr id="38921" name="Rounded Rectangle 4">
          <a:extLst>
            <a:ext uri="{FF2B5EF4-FFF2-40B4-BE49-F238E27FC236}">
              <a16:creationId xmlns:a16="http://schemas.microsoft.com/office/drawing/2014/main" id="{00000000-0008-0000-0100-000009980000}"/>
            </a:ext>
          </a:extLst>
        </xdr:cNvPr>
        <xdr:cNvSpPr>
          <a:spLocks noChangeArrowheads="1"/>
        </xdr:cNvSpPr>
      </xdr:nvSpPr>
      <xdr:spPr bwMode="auto">
        <a:xfrm>
          <a:off x="543242" y="3263597"/>
          <a:ext cx="3756614" cy="1732946"/>
        </a:xfrm>
        <a:prstGeom prst="roundRect">
          <a:avLst>
            <a:gd name="adj" fmla="val 9847"/>
          </a:avLst>
        </a:prstGeom>
        <a:solidFill>
          <a:schemeClr val="bg1">
            <a:lumMod val="95000"/>
          </a:schemeClr>
        </a:solidFill>
        <a:ln w="9360">
          <a:solidFill>
            <a:schemeClr val="bg1">
              <a:lumMod val="75000"/>
            </a:schemeClr>
          </a:solidFill>
          <a:miter lim="800000"/>
          <a:headEnd/>
          <a:tailEnd/>
        </a:ln>
      </xdr:spPr>
    </xdr:sp>
    <xdr:clientData/>
  </xdr:twoCellAnchor>
  <xdr:twoCellAnchor>
    <xdr:from>
      <xdr:col>1</xdr:col>
      <xdr:colOff>63499</xdr:colOff>
      <xdr:row>48</xdr:row>
      <xdr:rowOff>48981</xdr:rowOff>
    </xdr:from>
    <xdr:to>
      <xdr:col>15</xdr:col>
      <xdr:colOff>95250</xdr:colOff>
      <xdr:row>56</xdr:row>
      <xdr:rowOff>87085</xdr:rowOff>
    </xdr:to>
    <xdr:sp macro="" textlink="">
      <xdr:nvSpPr>
        <xdr:cNvPr id="20" name="TextBox 19">
          <a:extLst>
            <a:ext uri="{FF2B5EF4-FFF2-40B4-BE49-F238E27FC236}">
              <a16:creationId xmlns:a16="http://schemas.microsoft.com/office/drawing/2014/main" id="{00000000-0008-0000-0100-000014000000}"/>
            </a:ext>
          </a:extLst>
        </xdr:cNvPr>
        <xdr:cNvSpPr txBox="1"/>
      </xdr:nvSpPr>
      <xdr:spPr>
        <a:xfrm>
          <a:off x="205013" y="6645724"/>
          <a:ext cx="3308351" cy="11157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50" b="1">
              <a:latin typeface="Arial" pitchFamily="34" charset="0"/>
              <a:cs typeface="Arial" pitchFamily="34" charset="0"/>
            </a:rPr>
            <a:t>Bagi sebarang pertanyaan, sila hubungi :</a:t>
          </a:r>
        </a:p>
        <a:p>
          <a:r>
            <a:rPr lang="en-MY" sz="850" i="1">
              <a:latin typeface="Arial" pitchFamily="34" charset="0"/>
              <a:cs typeface="Arial" pitchFamily="34" charset="0"/>
            </a:rPr>
            <a:t>For enquiries, please contact</a:t>
          </a:r>
          <a:r>
            <a:rPr lang="en-MY" sz="850">
              <a:latin typeface="Arial" pitchFamily="34" charset="0"/>
              <a:cs typeface="Arial" pitchFamily="34" charset="0"/>
            </a:rPr>
            <a:t> :</a:t>
          </a:r>
        </a:p>
        <a:p>
          <a:endParaRPr lang="en-MY" sz="600">
            <a:latin typeface="Arial" pitchFamily="34" charset="0"/>
            <a:cs typeface="Arial" pitchFamily="34" charset="0"/>
          </a:endParaRPr>
        </a:p>
        <a:p>
          <a:r>
            <a:rPr lang="en-MY" sz="850" b="1">
              <a:latin typeface="Arial" pitchFamily="34" charset="0"/>
              <a:cs typeface="Arial" pitchFamily="34" charset="0"/>
            </a:rPr>
            <a:t>No. Tel </a:t>
          </a:r>
          <a:r>
            <a:rPr lang="en-MY" sz="850">
              <a:latin typeface="Arial" pitchFamily="34" charset="0"/>
              <a:cs typeface="Arial" pitchFamily="34" charset="0"/>
            </a:rPr>
            <a:t>/ </a:t>
          </a:r>
          <a:r>
            <a:rPr lang="en-MY" sz="850" i="1">
              <a:latin typeface="Arial" pitchFamily="34" charset="0"/>
              <a:cs typeface="Arial" pitchFamily="34" charset="0"/>
            </a:rPr>
            <a:t>Tel. No    </a:t>
          </a:r>
          <a:r>
            <a:rPr lang="en-MY" sz="850">
              <a:latin typeface="Arial" pitchFamily="34" charset="0"/>
              <a:cs typeface="Arial" pitchFamily="34" charset="0"/>
            </a:rPr>
            <a:t>:  </a:t>
          </a:r>
          <a:endParaRPr lang="en-MY" sz="850" b="1" baseline="0">
            <a:latin typeface="Arial" pitchFamily="34" charset="0"/>
            <a:cs typeface="Arial" pitchFamily="34" charset="0"/>
          </a:endParaRPr>
        </a:p>
        <a:p>
          <a:endParaRPr lang="en-MY" sz="500" b="1">
            <a:latin typeface="Arial" pitchFamily="34" charset="0"/>
            <a:cs typeface="Arial" pitchFamily="34" charset="0"/>
          </a:endParaRPr>
        </a:p>
        <a:p>
          <a:r>
            <a:rPr lang="en-MY" sz="850" b="1">
              <a:latin typeface="Arial" pitchFamily="34" charset="0"/>
              <a:cs typeface="Arial" pitchFamily="34" charset="0"/>
            </a:rPr>
            <a:t>No. Faks </a:t>
          </a:r>
          <a:r>
            <a:rPr lang="en-MY" sz="850">
              <a:latin typeface="Arial" pitchFamily="34" charset="0"/>
              <a:cs typeface="Arial" pitchFamily="34" charset="0"/>
            </a:rPr>
            <a:t>/ </a:t>
          </a:r>
          <a:r>
            <a:rPr lang="en-MY" sz="850" i="1">
              <a:latin typeface="Arial" pitchFamily="34" charset="0"/>
              <a:cs typeface="Arial" pitchFamily="34" charset="0"/>
            </a:rPr>
            <a:t>Fax No </a:t>
          </a:r>
          <a:r>
            <a:rPr lang="en-MY" sz="850">
              <a:latin typeface="Arial" pitchFamily="34" charset="0"/>
              <a:cs typeface="Arial" pitchFamily="34" charset="0"/>
            </a:rPr>
            <a:t>:  </a:t>
          </a:r>
          <a:endParaRPr lang="en-MY" sz="850" b="1" baseline="0">
            <a:latin typeface="Arial" pitchFamily="34" charset="0"/>
            <a:cs typeface="Arial" pitchFamily="34" charset="0"/>
          </a:endParaRPr>
        </a:p>
        <a:p>
          <a:endParaRPr lang="en-MY" sz="500" b="1">
            <a:latin typeface="Arial" pitchFamily="34" charset="0"/>
            <a:cs typeface="Arial" pitchFamily="34" charset="0"/>
          </a:endParaRPr>
        </a:p>
        <a:p>
          <a:r>
            <a:rPr lang="en-MY" sz="850" b="1">
              <a:latin typeface="Arial" pitchFamily="34" charset="0"/>
              <a:cs typeface="Arial" pitchFamily="34" charset="0"/>
            </a:rPr>
            <a:t>E-mel </a:t>
          </a:r>
          <a:r>
            <a:rPr lang="en-MY" sz="850">
              <a:latin typeface="Arial" pitchFamily="34" charset="0"/>
              <a:cs typeface="Arial" pitchFamily="34" charset="0"/>
            </a:rPr>
            <a:t>/ </a:t>
          </a:r>
          <a:r>
            <a:rPr lang="en-MY" sz="850" i="1">
              <a:latin typeface="Arial" pitchFamily="34" charset="0"/>
              <a:cs typeface="Arial" pitchFamily="34" charset="0"/>
            </a:rPr>
            <a:t>Email</a:t>
          </a:r>
          <a:r>
            <a:rPr lang="en-MY" sz="850">
              <a:latin typeface="Arial" pitchFamily="34" charset="0"/>
              <a:cs typeface="Arial" pitchFamily="34" charset="0"/>
            </a:rPr>
            <a:t>         :  </a:t>
          </a:r>
          <a:r>
            <a:rPr lang="en-MY" sz="850" baseline="0">
              <a:latin typeface="Arial" pitchFamily="34" charset="0"/>
              <a:cs typeface="Arial" pitchFamily="34" charset="0"/>
            </a:rPr>
            <a:t>                                  </a:t>
          </a:r>
          <a:endParaRPr lang="en-MY" sz="850">
            <a:latin typeface="Arial" pitchFamily="34" charset="0"/>
            <a:cs typeface="Arial" pitchFamily="34" charset="0"/>
          </a:endParaRPr>
        </a:p>
      </xdr:txBody>
    </xdr:sp>
    <xdr:clientData/>
  </xdr:twoCellAnchor>
  <xdr:twoCellAnchor>
    <xdr:from>
      <xdr:col>3</xdr:col>
      <xdr:colOff>125797</xdr:colOff>
      <xdr:row>34</xdr:row>
      <xdr:rowOff>87842</xdr:rowOff>
    </xdr:from>
    <xdr:to>
      <xdr:col>17</xdr:col>
      <xdr:colOff>158454</xdr:colOff>
      <xdr:row>37</xdr:row>
      <xdr:rowOff>48683</xdr:rowOff>
    </xdr:to>
    <xdr:sp macro="" textlink="" fLocksText="0">
      <xdr:nvSpPr>
        <xdr:cNvPr id="22" name="Rectangle 21">
          <a:extLst>
            <a:ext uri="{FF2B5EF4-FFF2-40B4-BE49-F238E27FC236}">
              <a16:creationId xmlns:a16="http://schemas.microsoft.com/office/drawing/2014/main" id="{00000000-0008-0000-0100-000016000000}"/>
            </a:ext>
          </a:extLst>
        </xdr:cNvPr>
        <xdr:cNvSpPr>
          <a:spLocks noChangeArrowheads="1"/>
        </xdr:cNvSpPr>
      </xdr:nvSpPr>
      <xdr:spPr bwMode="auto">
        <a:xfrm>
          <a:off x="768054" y="5040842"/>
          <a:ext cx="3243943" cy="320070"/>
        </a:xfrm>
        <a:prstGeom prst="rect">
          <a:avLst/>
        </a:prstGeom>
        <a:noFill/>
        <a:ln w="9360">
          <a:noFill/>
          <a:miter lim="800000"/>
          <a:headEnd/>
          <a:tailEnd/>
        </a:ln>
        <a:effectLst/>
      </xdr:spPr>
      <xdr:txBody>
        <a:bodyPr vertOverflow="clip" wrap="square" lIns="27360" tIns="22680" rIns="27360" bIns="22680" anchor="ctr" upright="1"/>
        <a:lstStyle/>
        <a:p>
          <a:pPr algn="ctr" rtl="0">
            <a:defRPr sz="1000"/>
          </a:pPr>
          <a:r>
            <a:rPr lang="en-MY" sz="850" b="1" i="0" u="none" strike="noStrike" baseline="0">
              <a:solidFill>
                <a:srgbClr val="000000"/>
              </a:solidFill>
              <a:latin typeface="Arial"/>
              <a:cs typeface="Arial"/>
            </a:rPr>
            <a:t>Sila pinda jika alamat pos di atas tidak tepat</a:t>
          </a:r>
        </a:p>
        <a:p>
          <a:pPr algn="ctr" rtl="0">
            <a:defRPr sz="1000"/>
          </a:pPr>
          <a:r>
            <a:rPr lang="en-MY" sz="850" b="0" i="1" u="none" strike="noStrike" baseline="0">
              <a:solidFill>
                <a:srgbClr val="000000"/>
              </a:solidFill>
              <a:latin typeface="Arial"/>
              <a:cs typeface="Arial"/>
            </a:rPr>
            <a:t>Please amend if the above postal address is incorrect</a:t>
          </a:r>
        </a:p>
      </xdr:txBody>
    </xdr:sp>
    <xdr:clientData/>
  </xdr:twoCellAnchor>
  <xdr:twoCellAnchor>
    <xdr:from>
      <xdr:col>24</xdr:col>
      <xdr:colOff>79070</xdr:colOff>
      <xdr:row>30</xdr:row>
      <xdr:rowOff>42054</xdr:rowOff>
    </xdr:from>
    <xdr:to>
      <xdr:col>34</xdr:col>
      <xdr:colOff>139202</xdr:colOff>
      <xdr:row>31</xdr:row>
      <xdr:rowOff>73077</xdr:rowOff>
    </xdr:to>
    <xdr:sp macro="" textlink="">
      <xdr:nvSpPr>
        <xdr:cNvPr id="23" name="Rounded Rectangle 4">
          <a:extLst>
            <a:ext uri="{FF2B5EF4-FFF2-40B4-BE49-F238E27FC236}">
              <a16:creationId xmlns:a16="http://schemas.microsoft.com/office/drawing/2014/main" id="{00000000-0008-0000-0100-000017000000}"/>
            </a:ext>
          </a:extLst>
        </xdr:cNvPr>
        <xdr:cNvSpPr>
          <a:spLocks noChangeArrowheads="1"/>
        </xdr:cNvSpPr>
      </xdr:nvSpPr>
      <xdr:spPr bwMode="auto">
        <a:xfrm>
          <a:off x="5576356" y="4494311"/>
          <a:ext cx="2999275" cy="281395"/>
        </a:xfrm>
        <a:prstGeom prst="roundRect">
          <a:avLst>
            <a:gd name="adj" fmla="val 9847"/>
          </a:avLst>
        </a:prstGeom>
        <a:solidFill>
          <a:schemeClr val="bg1">
            <a:lumMod val="95000"/>
          </a:schemeClr>
        </a:solidFill>
        <a:ln w="9360">
          <a:solidFill>
            <a:schemeClr val="bg1">
              <a:lumMod val="75000"/>
            </a:schemeClr>
          </a:solidFill>
          <a:miter lim="800000"/>
          <a:headEnd/>
          <a:tailEnd/>
        </a:ln>
      </xdr:spPr>
    </xdr:sp>
    <xdr:clientData/>
  </xdr:twoCellAnchor>
  <xdr:twoCellAnchor>
    <xdr:from>
      <xdr:col>20</xdr:col>
      <xdr:colOff>84668</xdr:colOff>
      <xdr:row>30</xdr:row>
      <xdr:rowOff>39726</xdr:rowOff>
    </xdr:from>
    <xdr:to>
      <xdr:col>24</xdr:col>
      <xdr:colOff>128483</xdr:colOff>
      <xdr:row>33</xdr:row>
      <xdr:rowOff>0</xdr:rowOff>
    </xdr:to>
    <xdr:sp macro="" textlink="">
      <xdr:nvSpPr>
        <xdr:cNvPr id="24" name="TextBox 23">
          <a:extLst>
            <a:ext uri="{FF2B5EF4-FFF2-40B4-BE49-F238E27FC236}">
              <a16:creationId xmlns:a16="http://schemas.microsoft.com/office/drawing/2014/main" id="{00000000-0008-0000-0100-000018000000}"/>
            </a:ext>
          </a:extLst>
        </xdr:cNvPr>
        <xdr:cNvSpPr txBox="1"/>
      </xdr:nvSpPr>
      <xdr:spPr>
        <a:xfrm>
          <a:off x="4455585" y="4336559"/>
          <a:ext cx="1006898" cy="4047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50" b="1">
              <a:latin typeface="Arial" pitchFamily="34" charset="0"/>
              <a:cs typeface="Arial" pitchFamily="34" charset="0"/>
            </a:rPr>
            <a:t>Nama </a:t>
          </a:r>
          <a:r>
            <a:rPr lang="en-MY" sz="850" b="1" baseline="0">
              <a:latin typeface="Arial" pitchFamily="34" charset="0"/>
              <a:cs typeface="Arial" pitchFamily="34" charset="0"/>
            </a:rPr>
            <a:t>              </a:t>
          </a:r>
          <a:r>
            <a:rPr lang="en-MY" sz="850">
              <a:latin typeface="Arial" pitchFamily="34" charset="0"/>
              <a:cs typeface="Arial" pitchFamily="34" charset="0"/>
            </a:rPr>
            <a:t>:</a:t>
          </a:r>
        </a:p>
        <a:p>
          <a:r>
            <a:rPr lang="en-MY" sz="850" i="1">
              <a:latin typeface="Arial" pitchFamily="34" charset="0"/>
              <a:cs typeface="Arial" pitchFamily="34" charset="0"/>
            </a:rPr>
            <a:t>Name              </a:t>
          </a:r>
          <a:r>
            <a:rPr lang="en-MY" sz="850">
              <a:latin typeface="Arial" pitchFamily="34" charset="0"/>
              <a:cs typeface="Arial" pitchFamily="34" charset="0"/>
            </a:rPr>
            <a:t> </a:t>
          </a:r>
          <a:r>
            <a:rPr lang="en-MY" sz="850" i="0">
              <a:latin typeface="Arial" pitchFamily="34" charset="0"/>
              <a:cs typeface="Arial" pitchFamily="34" charset="0"/>
            </a:rPr>
            <a:t>:</a:t>
          </a:r>
        </a:p>
      </xdr:txBody>
    </xdr:sp>
    <xdr:clientData/>
  </xdr:twoCellAnchor>
  <xdr:twoCellAnchor>
    <xdr:from>
      <xdr:col>20</xdr:col>
      <xdr:colOff>84666</xdr:colOff>
      <xdr:row>32</xdr:row>
      <xdr:rowOff>55924</xdr:rowOff>
    </xdr:from>
    <xdr:to>
      <xdr:col>24</xdr:col>
      <xdr:colOff>128481</xdr:colOff>
      <xdr:row>35</xdr:row>
      <xdr:rowOff>50210</xdr:rowOff>
    </xdr:to>
    <xdr:sp macro="" textlink="">
      <xdr:nvSpPr>
        <xdr:cNvPr id="25" name="TextBox 24">
          <a:extLst>
            <a:ext uri="{FF2B5EF4-FFF2-40B4-BE49-F238E27FC236}">
              <a16:creationId xmlns:a16="http://schemas.microsoft.com/office/drawing/2014/main" id="{00000000-0008-0000-0100-000019000000}"/>
            </a:ext>
          </a:extLst>
        </xdr:cNvPr>
        <xdr:cNvSpPr txBox="1"/>
      </xdr:nvSpPr>
      <xdr:spPr>
        <a:xfrm>
          <a:off x="4591352" y="4834753"/>
          <a:ext cx="1034415" cy="35351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50" b="1">
              <a:latin typeface="Arial" pitchFamily="34" charset="0"/>
              <a:cs typeface="Arial" pitchFamily="34" charset="0"/>
            </a:rPr>
            <a:t>Jawatan     </a:t>
          </a:r>
          <a:r>
            <a:rPr lang="en-MY" sz="850">
              <a:latin typeface="Arial" pitchFamily="34" charset="0"/>
              <a:cs typeface="Arial" pitchFamily="34" charset="0"/>
            </a:rPr>
            <a:t>      :</a:t>
          </a:r>
        </a:p>
        <a:p>
          <a:r>
            <a:rPr lang="en-MY" sz="850" i="1">
              <a:latin typeface="Arial" pitchFamily="34" charset="0"/>
              <a:cs typeface="Arial" pitchFamily="34" charset="0"/>
            </a:rPr>
            <a:t>Designation     </a:t>
          </a:r>
          <a:r>
            <a:rPr lang="en-MY" sz="850" i="0">
              <a:latin typeface="Arial" pitchFamily="34" charset="0"/>
              <a:cs typeface="Arial" pitchFamily="34" charset="0"/>
            </a:rPr>
            <a:t> :</a:t>
          </a:r>
        </a:p>
      </xdr:txBody>
    </xdr:sp>
    <xdr:clientData/>
  </xdr:twoCellAnchor>
  <xdr:twoCellAnchor>
    <xdr:from>
      <xdr:col>24</xdr:col>
      <xdr:colOff>78904</xdr:colOff>
      <xdr:row>32</xdr:row>
      <xdr:rowOff>71058</xdr:rowOff>
    </xdr:from>
    <xdr:to>
      <xdr:col>34</xdr:col>
      <xdr:colOff>139359</xdr:colOff>
      <xdr:row>35</xdr:row>
      <xdr:rowOff>19624</xdr:rowOff>
    </xdr:to>
    <xdr:sp macro="" textlink="">
      <xdr:nvSpPr>
        <xdr:cNvPr id="26" name="Rounded Rectangle 4">
          <a:extLst>
            <a:ext uri="{FF2B5EF4-FFF2-40B4-BE49-F238E27FC236}">
              <a16:creationId xmlns:a16="http://schemas.microsoft.com/office/drawing/2014/main" id="{00000000-0008-0000-0100-00001A000000}"/>
            </a:ext>
          </a:extLst>
        </xdr:cNvPr>
        <xdr:cNvSpPr>
          <a:spLocks noChangeArrowheads="1"/>
        </xdr:cNvSpPr>
      </xdr:nvSpPr>
      <xdr:spPr bwMode="auto">
        <a:xfrm>
          <a:off x="5576190" y="4849887"/>
          <a:ext cx="2999598" cy="307794"/>
        </a:xfrm>
        <a:prstGeom prst="roundRect">
          <a:avLst>
            <a:gd name="adj" fmla="val 9847"/>
          </a:avLst>
        </a:prstGeom>
        <a:solidFill>
          <a:schemeClr val="bg1">
            <a:lumMod val="95000"/>
          </a:schemeClr>
        </a:solidFill>
        <a:ln w="9360">
          <a:solidFill>
            <a:schemeClr val="bg1">
              <a:lumMod val="75000"/>
            </a:schemeClr>
          </a:solidFill>
          <a:miter lim="800000"/>
          <a:headEnd/>
          <a:tailEnd/>
        </a:ln>
      </xdr:spPr>
    </xdr:sp>
    <xdr:clientData/>
  </xdr:twoCellAnchor>
  <xdr:twoCellAnchor>
    <xdr:from>
      <xdr:col>20</xdr:col>
      <xdr:colOff>84667</xdr:colOff>
      <xdr:row>35</xdr:row>
      <xdr:rowOff>84340</xdr:rowOff>
    </xdr:from>
    <xdr:to>
      <xdr:col>24</xdr:col>
      <xdr:colOff>128482</xdr:colOff>
      <xdr:row>38</xdr:row>
      <xdr:rowOff>78624</xdr:rowOff>
    </xdr:to>
    <xdr:sp macro="" textlink="">
      <xdr:nvSpPr>
        <xdr:cNvPr id="27" name="TextBox 26">
          <a:extLst>
            <a:ext uri="{FF2B5EF4-FFF2-40B4-BE49-F238E27FC236}">
              <a16:creationId xmlns:a16="http://schemas.microsoft.com/office/drawing/2014/main" id="{00000000-0008-0000-0100-00001B000000}"/>
            </a:ext>
          </a:extLst>
        </xdr:cNvPr>
        <xdr:cNvSpPr txBox="1"/>
      </xdr:nvSpPr>
      <xdr:spPr>
        <a:xfrm>
          <a:off x="4591353" y="5222397"/>
          <a:ext cx="1034415" cy="3535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50" b="1">
              <a:latin typeface="Arial" pitchFamily="34" charset="0"/>
              <a:cs typeface="Arial" pitchFamily="34" charset="0"/>
            </a:rPr>
            <a:t>Telefon </a:t>
          </a:r>
          <a:r>
            <a:rPr lang="en-MY" sz="850">
              <a:latin typeface="Arial" pitchFamily="34" charset="0"/>
              <a:cs typeface="Arial" pitchFamily="34" charset="0"/>
            </a:rPr>
            <a:t>           :</a:t>
          </a:r>
        </a:p>
        <a:p>
          <a:r>
            <a:rPr lang="en-MY" sz="850" i="1">
              <a:latin typeface="Arial" pitchFamily="34" charset="0"/>
              <a:cs typeface="Arial" pitchFamily="34" charset="0"/>
            </a:rPr>
            <a:t>Telephone </a:t>
          </a:r>
          <a:r>
            <a:rPr lang="en-MY" sz="850" i="0">
              <a:latin typeface="Arial" pitchFamily="34" charset="0"/>
              <a:cs typeface="Arial" pitchFamily="34" charset="0"/>
            </a:rPr>
            <a:t>      :</a:t>
          </a:r>
        </a:p>
      </xdr:txBody>
    </xdr:sp>
    <xdr:clientData/>
  </xdr:twoCellAnchor>
  <xdr:twoCellAnchor>
    <xdr:from>
      <xdr:col>24</xdr:col>
      <xdr:colOff>76606</xdr:colOff>
      <xdr:row>35</xdr:row>
      <xdr:rowOff>99474</xdr:rowOff>
    </xdr:from>
    <xdr:to>
      <xdr:col>34</xdr:col>
      <xdr:colOff>141514</xdr:colOff>
      <xdr:row>38</xdr:row>
      <xdr:rowOff>52120</xdr:rowOff>
    </xdr:to>
    <xdr:sp macro="" textlink="">
      <xdr:nvSpPr>
        <xdr:cNvPr id="28" name="Rounded Rectangle 4">
          <a:extLst>
            <a:ext uri="{FF2B5EF4-FFF2-40B4-BE49-F238E27FC236}">
              <a16:creationId xmlns:a16="http://schemas.microsoft.com/office/drawing/2014/main" id="{00000000-0008-0000-0100-00001C000000}"/>
            </a:ext>
          </a:extLst>
        </xdr:cNvPr>
        <xdr:cNvSpPr>
          <a:spLocks noChangeArrowheads="1"/>
        </xdr:cNvSpPr>
      </xdr:nvSpPr>
      <xdr:spPr bwMode="auto">
        <a:xfrm>
          <a:off x="5573892" y="5237531"/>
          <a:ext cx="3004051" cy="311875"/>
        </a:xfrm>
        <a:prstGeom prst="roundRect">
          <a:avLst>
            <a:gd name="adj" fmla="val 9847"/>
          </a:avLst>
        </a:prstGeom>
        <a:solidFill>
          <a:schemeClr val="bg1">
            <a:lumMod val="95000"/>
          </a:schemeClr>
        </a:solidFill>
        <a:ln w="9360">
          <a:solidFill>
            <a:schemeClr val="bg1">
              <a:lumMod val="75000"/>
            </a:schemeClr>
          </a:solidFill>
          <a:miter lim="800000"/>
          <a:headEnd/>
          <a:tailEnd/>
        </a:ln>
      </xdr:spPr>
    </xdr:sp>
    <xdr:clientData/>
  </xdr:twoCellAnchor>
  <xdr:twoCellAnchor>
    <xdr:from>
      <xdr:col>20</xdr:col>
      <xdr:colOff>84687</xdr:colOff>
      <xdr:row>38</xdr:row>
      <xdr:rowOff>94397</xdr:rowOff>
    </xdr:from>
    <xdr:to>
      <xdr:col>24</xdr:col>
      <xdr:colOff>128502</xdr:colOff>
      <xdr:row>41</xdr:row>
      <xdr:rowOff>88683</xdr:rowOff>
    </xdr:to>
    <xdr:sp macro="" textlink="">
      <xdr:nvSpPr>
        <xdr:cNvPr id="29" name="TextBox 28">
          <a:extLst>
            <a:ext uri="{FF2B5EF4-FFF2-40B4-BE49-F238E27FC236}">
              <a16:creationId xmlns:a16="http://schemas.microsoft.com/office/drawing/2014/main" id="{00000000-0008-0000-0100-00001D000000}"/>
            </a:ext>
          </a:extLst>
        </xdr:cNvPr>
        <xdr:cNvSpPr txBox="1"/>
      </xdr:nvSpPr>
      <xdr:spPr>
        <a:xfrm>
          <a:off x="4591373" y="5591683"/>
          <a:ext cx="1034415" cy="35351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50" b="1">
              <a:latin typeface="Arial" pitchFamily="34" charset="0"/>
              <a:cs typeface="Arial" pitchFamily="34" charset="0"/>
            </a:rPr>
            <a:t>No. Faks          </a:t>
          </a:r>
          <a:r>
            <a:rPr lang="en-MY" sz="850">
              <a:latin typeface="Arial" pitchFamily="34" charset="0"/>
              <a:cs typeface="Arial" pitchFamily="34" charset="0"/>
            </a:rPr>
            <a:t>:</a:t>
          </a:r>
        </a:p>
        <a:p>
          <a:r>
            <a:rPr lang="en-MY" sz="850" i="1">
              <a:latin typeface="Arial" pitchFamily="34" charset="0"/>
              <a:cs typeface="Arial" pitchFamily="34" charset="0"/>
            </a:rPr>
            <a:t>Fax.</a:t>
          </a:r>
          <a:r>
            <a:rPr lang="en-MY" sz="850" i="1" baseline="0">
              <a:latin typeface="Arial" pitchFamily="34" charset="0"/>
              <a:cs typeface="Arial" pitchFamily="34" charset="0"/>
            </a:rPr>
            <a:t> No   </a:t>
          </a:r>
          <a:r>
            <a:rPr lang="en-MY" sz="850" i="0">
              <a:latin typeface="Arial" pitchFamily="34" charset="0"/>
              <a:cs typeface="Arial" pitchFamily="34" charset="0"/>
            </a:rPr>
            <a:t>         :   </a:t>
          </a:r>
        </a:p>
      </xdr:txBody>
    </xdr:sp>
    <xdr:clientData/>
  </xdr:twoCellAnchor>
  <xdr:twoCellAnchor>
    <xdr:from>
      <xdr:col>24</xdr:col>
      <xdr:colOff>76606</xdr:colOff>
      <xdr:row>38</xdr:row>
      <xdr:rowOff>109531</xdr:rowOff>
    </xdr:from>
    <xdr:to>
      <xdr:col>34</xdr:col>
      <xdr:colOff>141514</xdr:colOff>
      <xdr:row>41</xdr:row>
      <xdr:rowOff>62179</xdr:rowOff>
    </xdr:to>
    <xdr:sp macro="" textlink="">
      <xdr:nvSpPr>
        <xdr:cNvPr id="30" name="Rounded Rectangle 4">
          <a:extLst>
            <a:ext uri="{FF2B5EF4-FFF2-40B4-BE49-F238E27FC236}">
              <a16:creationId xmlns:a16="http://schemas.microsoft.com/office/drawing/2014/main" id="{00000000-0008-0000-0100-00001E000000}"/>
            </a:ext>
          </a:extLst>
        </xdr:cNvPr>
        <xdr:cNvSpPr>
          <a:spLocks noChangeArrowheads="1"/>
        </xdr:cNvSpPr>
      </xdr:nvSpPr>
      <xdr:spPr bwMode="auto">
        <a:xfrm>
          <a:off x="5573892" y="5606817"/>
          <a:ext cx="3004051" cy="311876"/>
        </a:xfrm>
        <a:prstGeom prst="roundRect">
          <a:avLst>
            <a:gd name="adj" fmla="val 9847"/>
          </a:avLst>
        </a:prstGeom>
        <a:solidFill>
          <a:schemeClr val="bg1">
            <a:lumMod val="95000"/>
          </a:schemeClr>
        </a:solidFill>
        <a:ln w="9360">
          <a:solidFill>
            <a:schemeClr val="bg1">
              <a:lumMod val="75000"/>
            </a:schemeClr>
          </a:solidFill>
          <a:miter lim="800000"/>
          <a:headEnd/>
          <a:tailEnd/>
        </a:ln>
      </xdr:spPr>
    </xdr:sp>
    <xdr:clientData/>
  </xdr:twoCellAnchor>
  <xdr:twoCellAnchor>
    <xdr:from>
      <xdr:col>20</xdr:col>
      <xdr:colOff>84669</xdr:colOff>
      <xdr:row>41</xdr:row>
      <xdr:rowOff>113970</xdr:rowOff>
    </xdr:from>
    <xdr:to>
      <xdr:col>24</xdr:col>
      <xdr:colOff>128484</xdr:colOff>
      <xdr:row>44</xdr:row>
      <xdr:rowOff>104172</xdr:rowOff>
    </xdr:to>
    <xdr:sp macro="" textlink="">
      <xdr:nvSpPr>
        <xdr:cNvPr id="31" name="TextBox 30">
          <a:extLst>
            <a:ext uri="{FF2B5EF4-FFF2-40B4-BE49-F238E27FC236}">
              <a16:creationId xmlns:a16="http://schemas.microsoft.com/office/drawing/2014/main" id="{00000000-0008-0000-0100-00001F000000}"/>
            </a:ext>
          </a:extLst>
        </xdr:cNvPr>
        <xdr:cNvSpPr txBox="1"/>
      </xdr:nvSpPr>
      <xdr:spPr>
        <a:xfrm>
          <a:off x="4591355" y="5970484"/>
          <a:ext cx="1034415" cy="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50" b="1">
              <a:latin typeface="Arial" pitchFamily="34" charset="0"/>
              <a:cs typeface="Arial" pitchFamily="34" charset="0"/>
            </a:rPr>
            <a:t>E-mel              </a:t>
          </a:r>
          <a:r>
            <a:rPr lang="en-MY" sz="850">
              <a:latin typeface="Arial" pitchFamily="34" charset="0"/>
              <a:cs typeface="Arial" pitchFamily="34" charset="0"/>
            </a:rPr>
            <a:t> :</a:t>
          </a:r>
        </a:p>
        <a:p>
          <a:r>
            <a:rPr lang="en-MY" sz="850" i="1">
              <a:latin typeface="Arial" pitchFamily="34" charset="0"/>
              <a:cs typeface="Arial" pitchFamily="34" charset="0"/>
            </a:rPr>
            <a:t>Email                </a:t>
          </a:r>
          <a:r>
            <a:rPr lang="en-MY" sz="850" i="0">
              <a:latin typeface="Arial" pitchFamily="34" charset="0"/>
              <a:cs typeface="Arial" pitchFamily="34" charset="0"/>
            </a:rPr>
            <a:t>:  </a:t>
          </a:r>
        </a:p>
      </xdr:txBody>
    </xdr:sp>
    <xdr:clientData/>
  </xdr:twoCellAnchor>
  <xdr:twoCellAnchor>
    <xdr:from>
      <xdr:col>24</xdr:col>
      <xdr:colOff>76606</xdr:colOff>
      <xdr:row>42</xdr:row>
      <xdr:rowOff>9361</xdr:rowOff>
    </xdr:from>
    <xdr:to>
      <xdr:col>34</xdr:col>
      <xdr:colOff>141514</xdr:colOff>
      <xdr:row>44</xdr:row>
      <xdr:rowOff>73586</xdr:rowOff>
    </xdr:to>
    <xdr:sp macro="" textlink="">
      <xdr:nvSpPr>
        <xdr:cNvPr id="32" name="Rounded Rectangle 4">
          <a:extLst>
            <a:ext uri="{FF2B5EF4-FFF2-40B4-BE49-F238E27FC236}">
              <a16:creationId xmlns:a16="http://schemas.microsoft.com/office/drawing/2014/main" id="{00000000-0008-0000-0100-000020000000}"/>
            </a:ext>
          </a:extLst>
        </xdr:cNvPr>
        <xdr:cNvSpPr>
          <a:spLocks noChangeArrowheads="1"/>
        </xdr:cNvSpPr>
      </xdr:nvSpPr>
      <xdr:spPr bwMode="auto">
        <a:xfrm>
          <a:off x="5573892" y="5985618"/>
          <a:ext cx="3004051" cy="303711"/>
        </a:xfrm>
        <a:prstGeom prst="roundRect">
          <a:avLst>
            <a:gd name="adj" fmla="val 9847"/>
          </a:avLst>
        </a:prstGeom>
        <a:solidFill>
          <a:schemeClr val="bg1">
            <a:lumMod val="95000"/>
          </a:schemeClr>
        </a:solidFill>
        <a:ln w="9360">
          <a:solidFill>
            <a:schemeClr val="bg1">
              <a:lumMod val="75000"/>
            </a:schemeClr>
          </a:solidFill>
          <a:miter lim="800000"/>
          <a:headEnd/>
          <a:tailEnd/>
        </a:ln>
      </xdr:spPr>
    </xdr:sp>
    <xdr:clientData/>
  </xdr:twoCellAnchor>
  <xdr:twoCellAnchor>
    <xdr:from>
      <xdr:col>20</xdr:col>
      <xdr:colOff>84667</xdr:colOff>
      <xdr:row>50</xdr:row>
      <xdr:rowOff>40010</xdr:rowOff>
    </xdr:from>
    <xdr:to>
      <xdr:col>25</xdr:col>
      <xdr:colOff>105834</xdr:colOff>
      <xdr:row>53</xdr:row>
      <xdr:rowOff>34296</xdr:rowOff>
    </xdr:to>
    <xdr:sp macro="" textlink="">
      <xdr:nvSpPr>
        <xdr:cNvPr id="33" name="TextBox 32">
          <a:extLst>
            <a:ext uri="{FF2B5EF4-FFF2-40B4-BE49-F238E27FC236}">
              <a16:creationId xmlns:a16="http://schemas.microsoft.com/office/drawing/2014/main" id="{00000000-0008-0000-0100-000021000000}"/>
            </a:ext>
          </a:extLst>
        </xdr:cNvPr>
        <xdr:cNvSpPr txBox="1"/>
      </xdr:nvSpPr>
      <xdr:spPr>
        <a:xfrm>
          <a:off x="4572000" y="6889543"/>
          <a:ext cx="1316567" cy="42608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50" b="1">
              <a:latin typeface="Arial" pitchFamily="34" charset="0"/>
              <a:cs typeface="Arial" pitchFamily="34" charset="0"/>
            </a:rPr>
            <a:t>Tandatangan   </a:t>
          </a:r>
          <a:r>
            <a:rPr lang="en-MY" sz="850" b="0">
              <a:latin typeface="Arial" pitchFamily="34" charset="0"/>
              <a:cs typeface="Arial" pitchFamily="34" charset="0"/>
            </a:rPr>
            <a:t>: </a:t>
          </a:r>
          <a:r>
            <a:rPr lang="en-MY" sz="850" b="1">
              <a:latin typeface="Arial" pitchFamily="34" charset="0"/>
              <a:cs typeface="Arial" pitchFamily="34" charset="0"/>
            </a:rPr>
            <a:t>     </a:t>
          </a:r>
        </a:p>
        <a:p>
          <a:r>
            <a:rPr lang="en-MY" sz="850" i="1">
              <a:latin typeface="Arial" pitchFamily="34" charset="0"/>
              <a:cs typeface="Arial" pitchFamily="34" charset="0"/>
            </a:rPr>
            <a:t>Signature          </a:t>
          </a:r>
          <a:r>
            <a:rPr lang="en-MY" sz="850" i="0">
              <a:latin typeface="Arial" pitchFamily="34" charset="0"/>
              <a:cs typeface="Arial" pitchFamily="34" charset="0"/>
            </a:rPr>
            <a:t>:  </a:t>
          </a:r>
        </a:p>
      </xdr:txBody>
    </xdr:sp>
    <xdr:clientData/>
  </xdr:twoCellAnchor>
  <xdr:twoCellAnchor>
    <xdr:from>
      <xdr:col>24</xdr:col>
      <xdr:colOff>76200</xdr:colOff>
      <xdr:row>50</xdr:row>
      <xdr:rowOff>62870</xdr:rowOff>
    </xdr:from>
    <xdr:to>
      <xdr:col>34</xdr:col>
      <xdr:colOff>143212</xdr:colOff>
      <xdr:row>52</xdr:row>
      <xdr:rowOff>160867</xdr:rowOff>
    </xdr:to>
    <xdr:sp macro="" textlink="">
      <xdr:nvSpPr>
        <xdr:cNvPr id="34" name="Rounded Rectangle 4">
          <a:extLst>
            <a:ext uri="{FF2B5EF4-FFF2-40B4-BE49-F238E27FC236}">
              <a16:creationId xmlns:a16="http://schemas.microsoft.com/office/drawing/2014/main" id="{00000000-0008-0000-0100-000022000000}"/>
            </a:ext>
          </a:extLst>
        </xdr:cNvPr>
        <xdr:cNvSpPr>
          <a:spLocks noChangeArrowheads="1"/>
        </xdr:cNvSpPr>
      </xdr:nvSpPr>
      <xdr:spPr bwMode="auto">
        <a:xfrm>
          <a:off x="5562600" y="6912403"/>
          <a:ext cx="3030345" cy="335064"/>
        </a:xfrm>
        <a:prstGeom prst="roundRect">
          <a:avLst>
            <a:gd name="adj" fmla="val 9847"/>
          </a:avLst>
        </a:prstGeom>
        <a:solidFill>
          <a:schemeClr val="bg1">
            <a:lumMod val="95000"/>
          </a:schemeClr>
        </a:solidFill>
        <a:ln w="9360">
          <a:solidFill>
            <a:schemeClr val="bg1">
              <a:lumMod val="75000"/>
            </a:schemeClr>
          </a:solidFill>
          <a:miter lim="800000"/>
          <a:headEnd/>
          <a:tailEnd/>
        </a:ln>
      </xdr:spPr>
    </xdr:sp>
    <xdr:clientData/>
  </xdr:twoCellAnchor>
  <xdr:twoCellAnchor>
    <xdr:from>
      <xdr:col>20</xdr:col>
      <xdr:colOff>84669</xdr:colOff>
      <xdr:row>53</xdr:row>
      <xdr:rowOff>53061</xdr:rowOff>
    </xdr:from>
    <xdr:to>
      <xdr:col>25</xdr:col>
      <xdr:colOff>133350</xdr:colOff>
      <xdr:row>56</xdr:row>
      <xdr:rowOff>47346</xdr:rowOff>
    </xdr:to>
    <xdr:sp macro="" textlink="">
      <xdr:nvSpPr>
        <xdr:cNvPr id="35" name="TextBox 34">
          <a:extLst>
            <a:ext uri="{FF2B5EF4-FFF2-40B4-BE49-F238E27FC236}">
              <a16:creationId xmlns:a16="http://schemas.microsoft.com/office/drawing/2014/main" id="{00000000-0008-0000-0100-000023000000}"/>
            </a:ext>
          </a:extLst>
        </xdr:cNvPr>
        <xdr:cNvSpPr txBox="1"/>
      </xdr:nvSpPr>
      <xdr:spPr>
        <a:xfrm>
          <a:off x="4591355" y="7433575"/>
          <a:ext cx="1333195" cy="35351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MY" sz="850" b="1">
              <a:latin typeface="Arial" pitchFamily="34" charset="0"/>
              <a:cs typeface="Arial" pitchFamily="34" charset="0"/>
            </a:rPr>
            <a:t>Tarikh </a:t>
          </a:r>
          <a:r>
            <a:rPr lang="en-MY" sz="850">
              <a:latin typeface="Arial" pitchFamily="34" charset="0"/>
              <a:cs typeface="Arial" pitchFamily="34" charset="0"/>
            </a:rPr>
            <a:t>             </a:t>
          </a:r>
          <a:r>
            <a:rPr lang="en-MY" sz="850" b="0">
              <a:latin typeface="Arial" pitchFamily="34" charset="0"/>
              <a:cs typeface="Arial" pitchFamily="34" charset="0"/>
            </a:rPr>
            <a:t> :</a:t>
          </a:r>
        </a:p>
        <a:p>
          <a:r>
            <a:rPr lang="en-MY" sz="850" i="1">
              <a:latin typeface="Arial" pitchFamily="34" charset="0"/>
              <a:cs typeface="Arial" pitchFamily="34" charset="0"/>
            </a:rPr>
            <a:t>Date                  </a:t>
          </a:r>
          <a:r>
            <a:rPr lang="en-MY" sz="850" i="0">
              <a:latin typeface="Arial" pitchFamily="34" charset="0"/>
              <a:cs typeface="Arial" pitchFamily="34" charset="0"/>
            </a:rPr>
            <a:t>:    </a:t>
          </a:r>
        </a:p>
      </xdr:txBody>
    </xdr:sp>
    <xdr:clientData/>
  </xdr:twoCellAnchor>
  <xdr:twoCellAnchor>
    <xdr:from>
      <xdr:col>0</xdr:col>
      <xdr:colOff>123825</xdr:colOff>
      <xdr:row>5</xdr:row>
      <xdr:rowOff>4080</xdr:rowOff>
    </xdr:from>
    <xdr:to>
      <xdr:col>12</xdr:col>
      <xdr:colOff>217715</xdr:colOff>
      <xdr:row>8</xdr:row>
      <xdr:rowOff>108857</xdr:rowOff>
    </xdr:to>
    <xdr:sp macro="" textlink="">
      <xdr:nvSpPr>
        <xdr:cNvPr id="38" name="Rounded Rectangle 4">
          <a:extLst>
            <a:ext uri="{FF2B5EF4-FFF2-40B4-BE49-F238E27FC236}">
              <a16:creationId xmlns:a16="http://schemas.microsoft.com/office/drawing/2014/main" id="{00000000-0008-0000-0100-000026000000}"/>
            </a:ext>
          </a:extLst>
        </xdr:cNvPr>
        <xdr:cNvSpPr>
          <a:spLocks noChangeArrowheads="1"/>
        </xdr:cNvSpPr>
      </xdr:nvSpPr>
      <xdr:spPr bwMode="auto">
        <a:xfrm>
          <a:off x="123825" y="823230"/>
          <a:ext cx="2760890" cy="495302"/>
        </a:xfrm>
        <a:prstGeom prst="roundRect">
          <a:avLst>
            <a:gd name="adj" fmla="val 9847"/>
          </a:avLst>
        </a:prstGeom>
        <a:solidFill>
          <a:schemeClr val="bg1">
            <a:lumMod val="95000"/>
          </a:schemeClr>
        </a:solidFill>
        <a:ln w="9360">
          <a:solidFill>
            <a:schemeClr val="bg1">
              <a:lumMod val="75000"/>
            </a:schemeClr>
          </a:solidFill>
          <a:miter lim="800000"/>
          <a:headEnd/>
          <a:tailEnd/>
        </a:ln>
      </xdr:spPr>
    </xdr:sp>
    <xdr:clientData/>
  </xdr:twoCellAnchor>
  <xdr:twoCellAnchor>
    <xdr:from>
      <xdr:col>0</xdr:col>
      <xdr:colOff>93368</xdr:colOff>
      <xdr:row>4</xdr:row>
      <xdr:rowOff>34636</xdr:rowOff>
    </xdr:from>
    <xdr:to>
      <xdr:col>12</xdr:col>
      <xdr:colOff>251113</xdr:colOff>
      <xdr:row>8</xdr:row>
      <xdr:rowOff>164523</xdr:rowOff>
    </xdr:to>
    <xdr:sp macro="" textlink="">
      <xdr:nvSpPr>
        <xdr:cNvPr id="44" name="TextBox 43">
          <a:extLst>
            <a:ext uri="{FF2B5EF4-FFF2-40B4-BE49-F238E27FC236}">
              <a16:creationId xmlns:a16="http://schemas.microsoft.com/office/drawing/2014/main" id="{00000000-0008-0000-0100-00002C000000}"/>
            </a:ext>
          </a:extLst>
        </xdr:cNvPr>
        <xdr:cNvSpPr txBox="1"/>
      </xdr:nvSpPr>
      <xdr:spPr>
        <a:xfrm>
          <a:off x="93368" y="779318"/>
          <a:ext cx="2807427" cy="606137"/>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wrap="square" rtlCol="0" anchor="ctr">
          <a:noAutofit/>
        </a:bodyPr>
        <a:lstStyle/>
        <a:p>
          <a:pPr algn="ctr"/>
          <a:r>
            <a:rPr lang="en-US" sz="1100" b="1">
              <a:latin typeface="Arial" pitchFamily="34" charset="0"/>
              <a:cs typeface="Arial" pitchFamily="34" charset="0"/>
            </a:rPr>
            <a:t>Sila</a:t>
          </a:r>
          <a:r>
            <a:rPr lang="en-US" sz="1100" b="1" baseline="0">
              <a:latin typeface="Arial" pitchFamily="34" charset="0"/>
              <a:cs typeface="Arial" pitchFamily="34" charset="0"/>
            </a:rPr>
            <a:t> buat satu salinan untuk rekod tuan</a:t>
          </a:r>
        </a:p>
        <a:p>
          <a:pPr algn="ctr"/>
          <a:r>
            <a:rPr lang="en-US" sz="1100" i="1" baseline="0">
              <a:latin typeface="Arial" pitchFamily="34" charset="0"/>
              <a:cs typeface="Arial" pitchFamily="34" charset="0"/>
            </a:rPr>
            <a:t>Please make a copy for your record</a:t>
          </a:r>
          <a:endParaRPr lang="en-US" sz="1100" i="1">
            <a:latin typeface="Arial" pitchFamily="34" charset="0"/>
            <a:cs typeface="Arial" pitchFamily="34" charset="0"/>
          </a:endParaRPr>
        </a:p>
      </xdr:txBody>
    </xdr:sp>
    <xdr:clientData/>
  </xdr:twoCellAnchor>
  <xdr:twoCellAnchor>
    <xdr:from>
      <xdr:col>25</xdr:col>
      <xdr:colOff>123826</xdr:colOff>
      <xdr:row>1</xdr:row>
      <xdr:rowOff>14976</xdr:rowOff>
    </xdr:from>
    <xdr:to>
      <xdr:col>35</xdr:col>
      <xdr:colOff>95251</xdr:colOff>
      <xdr:row>3</xdr:row>
      <xdr:rowOff>155656</xdr:rowOff>
    </xdr:to>
    <xdr:sp macro="" textlink="">
      <xdr:nvSpPr>
        <xdr:cNvPr id="48" name="Rounded Rectangle 4">
          <a:extLst>
            <a:ext uri="{FF2B5EF4-FFF2-40B4-BE49-F238E27FC236}">
              <a16:creationId xmlns:a16="http://schemas.microsoft.com/office/drawing/2014/main" id="{00000000-0008-0000-0100-000030000000}"/>
            </a:ext>
          </a:extLst>
        </xdr:cNvPr>
        <xdr:cNvSpPr>
          <a:spLocks noChangeArrowheads="1"/>
        </xdr:cNvSpPr>
      </xdr:nvSpPr>
      <xdr:spPr bwMode="auto">
        <a:xfrm>
          <a:off x="5915026" y="167376"/>
          <a:ext cx="2758168" cy="543451"/>
        </a:xfrm>
        <a:prstGeom prst="roundRect">
          <a:avLst>
            <a:gd name="adj" fmla="val 9847"/>
          </a:avLst>
        </a:prstGeom>
        <a:solidFill>
          <a:schemeClr val="bg1">
            <a:lumMod val="95000"/>
          </a:schemeClr>
        </a:solidFill>
        <a:ln w="9360">
          <a:solidFill>
            <a:schemeClr val="bg1">
              <a:lumMod val="75000"/>
            </a:schemeClr>
          </a:solidFill>
          <a:miter lim="800000"/>
          <a:headEnd/>
          <a:tailEnd/>
        </a:ln>
      </xdr:spPr>
    </xdr:sp>
    <xdr:clientData/>
  </xdr:twoCellAnchor>
  <xdr:twoCellAnchor>
    <xdr:from>
      <xdr:col>25</xdr:col>
      <xdr:colOff>171710</xdr:colOff>
      <xdr:row>1</xdr:row>
      <xdr:rowOff>5442</xdr:rowOff>
    </xdr:from>
    <xdr:to>
      <xdr:col>35</xdr:col>
      <xdr:colOff>85674</xdr:colOff>
      <xdr:row>3</xdr:row>
      <xdr:rowOff>165190</xdr:rowOff>
    </xdr:to>
    <xdr:grpSp>
      <xdr:nvGrpSpPr>
        <xdr:cNvPr id="54" name="Group 53">
          <a:extLst>
            <a:ext uri="{FF2B5EF4-FFF2-40B4-BE49-F238E27FC236}">
              <a16:creationId xmlns:a16="http://schemas.microsoft.com/office/drawing/2014/main" id="{00000000-0008-0000-0100-000036000000}"/>
            </a:ext>
          </a:extLst>
        </xdr:cNvPr>
        <xdr:cNvGrpSpPr/>
      </xdr:nvGrpSpPr>
      <xdr:grpSpPr>
        <a:xfrm>
          <a:off x="5829560" y="157842"/>
          <a:ext cx="2628589" cy="559798"/>
          <a:chOff x="6191249" y="1352550"/>
          <a:chExt cx="2686051" cy="561975"/>
        </a:xfrm>
      </xdr:grpSpPr>
      <xdr:sp macro="" textlink="">
        <xdr:nvSpPr>
          <xdr:cNvPr id="75782" name="Text Box 6">
            <a:extLst>
              <a:ext uri="{FF2B5EF4-FFF2-40B4-BE49-F238E27FC236}">
                <a16:creationId xmlns:a16="http://schemas.microsoft.com/office/drawing/2014/main" id="{00000000-0008-0000-0100-000006280100}"/>
              </a:ext>
            </a:extLst>
          </xdr:cNvPr>
          <xdr:cNvSpPr txBox="1">
            <a:spLocks noChangeArrowheads="1"/>
          </xdr:cNvSpPr>
        </xdr:nvSpPr>
        <xdr:spPr bwMode="auto">
          <a:xfrm>
            <a:off x="6191249" y="1390650"/>
            <a:ext cx="2066925" cy="485775"/>
          </a:xfrm>
          <a:prstGeom prst="rect">
            <a:avLst/>
          </a:prstGeom>
          <a:noFill/>
          <a:ln w="9525">
            <a:noFill/>
            <a:miter lim="800000"/>
            <a:headEnd/>
            <a:tailEnd/>
          </a:ln>
        </xdr:spPr>
        <xdr:txBody>
          <a:bodyPr vertOverflow="clip" wrap="square" lIns="27432" tIns="22860" rIns="0" bIns="0" anchor="ctr" upright="1"/>
          <a:lstStyle/>
          <a:p>
            <a:pPr algn="ctr" rtl="0">
              <a:defRPr sz="1000"/>
            </a:pPr>
            <a:r>
              <a:rPr lang="en-US" sz="1100" b="1" i="0" u="none" strike="noStrike" baseline="0">
                <a:solidFill>
                  <a:sysClr val="windowText" lastClr="000000"/>
                </a:solidFill>
                <a:latin typeface="Arial"/>
                <a:cs typeface="Arial"/>
              </a:rPr>
              <a:t>PETROLEUM DAN GAS ASLI</a:t>
            </a:r>
          </a:p>
          <a:p>
            <a:pPr algn="ctr" rtl="0">
              <a:defRPr sz="1000"/>
            </a:pPr>
            <a:endParaRPr lang="en-US" sz="300" b="1" i="0" u="none" strike="noStrike" baseline="0">
              <a:solidFill>
                <a:sysClr val="windowText" lastClr="000000"/>
              </a:solidFill>
              <a:latin typeface="Arial"/>
              <a:cs typeface="Arial"/>
            </a:endParaRPr>
          </a:p>
          <a:p>
            <a:pPr algn="ctr" rtl="0">
              <a:defRPr sz="1000"/>
            </a:pPr>
            <a:r>
              <a:rPr lang="en-US" sz="1000" b="0" i="1" u="none" strike="noStrike" baseline="0">
                <a:solidFill>
                  <a:sysClr val="windowText" lastClr="000000"/>
                </a:solidFill>
                <a:latin typeface="Arial"/>
                <a:cs typeface="Arial"/>
              </a:rPr>
              <a:t>PETROLEUM AND NATURAL GAS</a:t>
            </a:r>
          </a:p>
        </xdr:txBody>
      </xdr:sp>
      <xdr:grpSp>
        <xdr:nvGrpSpPr>
          <xdr:cNvPr id="53" name="Group 52">
            <a:extLst>
              <a:ext uri="{FF2B5EF4-FFF2-40B4-BE49-F238E27FC236}">
                <a16:creationId xmlns:a16="http://schemas.microsoft.com/office/drawing/2014/main" id="{00000000-0008-0000-0100-000035000000}"/>
              </a:ext>
            </a:extLst>
          </xdr:cNvPr>
          <xdr:cNvGrpSpPr/>
        </xdr:nvGrpSpPr>
        <xdr:grpSpPr>
          <a:xfrm>
            <a:off x="8258175" y="1352550"/>
            <a:ext cx="619125" cy="561975"/>
            <a:chOff x="8258175" y="1352550"/>
            <a:chExt cx="619125" cy="561975"/>
          </a:xfrm>
        </xdr:grpSpPr>
        <xdr:sp macro="" textlink="">
          <xdr:nvSpPr>
            <xdr:cNvPr id="49" name="Rectangle 48">
              <a:extLst>
                <a:ext uri="{FF2B5EF4-FFF2-40B4-BE49-F238E27FC236}">
                  <a16:creationId xmlns:a16="http://schemas.microsoft.com/office/drawing/2014/main" id="{00000000-0008-0000-0100-000031000000}"/>
                </a:ext>
              </a:extLst>
            </xdr:cNvPr>
            <xdr:cNvSpPr/>
          </xdr:nvSpPr>
          <xdr:spPr bwMode="auto">
            <a:xfrm>
              <a:off x="8267700" y="1352550"/>
              <a:ext cx="609600" cy="56197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lang="en-US" sz="2000" b="1">
                  <a:solidFill>
                    <a:sysClr val="windowText" lastClr="000000"/>
                  </a:solidFill>
                  <a:latin typeface="Arial" pitchFamily="34" charset="0"/>
                  <a:cs typeface="Arial" pitchFamily="34" charset="0"/>
                </a:rPr>
                <a:t>207</a:t>
              </a:r>
            </a:p>
          </xdr:txBody>
        </xdr:sp>
        <xdr:cxnSp macro="">
          <xdr:nvCxnSpPr>
            <xdr:cNvPr id="51" name="Straight Connector 50">
              <a:extLst>
                <a:ext uri="{FF2B5EF4-FFF2-40B4-BE49-F238E27FC236}">
                  <a16:creationId xmlns:a16="http://schemas.microsoft.com/office/drawing/2014/main" id="{00000000-0008-0000-0100-000033000000}"/>
                </a:ext>
              </a:extLst>
            </xdr:cNvPr>
            <xdr:cNvCxnSpPr/>
          </xdr:nvCxnSpPr>
          <xdr:spPr bwMode="auto">
            <a:xfrm>
              <a:off x="8258175" y="1362075"/>
              <a:ext cx="0" cy="542925"/>
            </a:xfrm>
            <a:prstGeom prst="line">
              <a:avLst/>
            </a:prstGeom>
            <a:solidFill>
              <a:srgbClr val="FFFFFF"/>
            </a:solidFill>
            <a:ln w="9525" cap="flat" cmpd="sng" algn="ctr">
              <a:solidFill>
                <a:schemeClr val="tx2">
                  <a:lumMod val="40000"/>
                  <a:lumOff val="60000"/>
                </a:schemeClr>
              </a:solidFill>
              <a:prstDash val="solid"/>
              <a:round/>
              <a:headEnd type="none" w="med" len="med"/>
              <a:tailEnd type="none" w="med" len="med"/>
            </a:ln>
            <a:effectLst/>
          </xdr:spPr>
        </xdr:cxnSp>
      </xdr:grpSp>
    </xdr:grpSp>
    <xdr:clientData/>
  </xdr:twoCellAnchor>
  <xdr:twoCellAnchor editAs="absolute">
    <xdr:from>
      <xdr:col>16</xdr:col>
      <xdr:colOff>112394</xdr:colOff>
      <xdr:row>0</xdr:row>
      <xdr:rowOff>66675</xdr:rowOff>
    </xdr:from>
    <xdr:to>
      <xdr:col>22</xdr:col>
      <xdr:colOff>150495</xdr:colOff>
      <xdr:row>8</xdr:row>
      <xdr:rowOff>9525</xdr:rowOff>
    </xdr:to>
    <xdr:pic>
      <xdr:nvPicPr>
        <xdr:cNvPr id="59" name="Picture 4">
          <a:extLst>
            <a:ext uri="{FF2B5EF4-FFF2-40B4-BE49-F238E27FC236}">
              <a16:creationId xmlns:a16="http://schemas.microsoft.com/office/drawing/2014/main" id="{00000000-0008-0000-0100-00003B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t="7388" b="10601"/>
        <a:stretch>
          <a:fillRect/>
        </a:stretch>
      </xdr:blipFill>
      <xdr:spPr bwMode="auto">
        <a:xfrm>
          <a:off x="3686174" y="66675"/>
          <a:ext cx="1266826" cy="1152525"/>
        </a:xfrm>
        <a:prstGeom prst="rect">
          <a:avLst/>
        </a:prstGeom>
        <a:noFill/>
        <a:ln w="9525">
          <a:noFill/>
          <a:miter lim="800000"/>
          <a:headEnd/>
          <a:tailEnd/>
        </a:ln>
      </xdr:spPr>
    </xdr:pic>
    <xdr:clientData/>
  </xdr:twoCellAnchor>
  <xdr:twoCellAnchor>
    <xdr:from>
      <xdr:col>1</xdr:col>
      <xdr:colOff>66675</xdr:colOff>
      <xdr:row>40</xdr:row>
      <xdr:rowOff>84361</xdr:rowOff>
    </xdr:from>
    <xdr:to>
      <xdr:col>18</xdr:col>
      <xdr:colOff>161925</xdr:colOff>
      <xdr:row>48</xdr:row>
      <xdr:rowOff>84360</xdr:rowOff>
    </xdr:to>
    <xdr:sp macro="" textlink="">
      <xdr:nvSpPr>
        <xdr:cNvPr id="40" name="TextBox 39">
          <a:extLst>
            <a:ext uri="{FF2B5EF4-FFF2-40B4-BE49-F238E27FC236}">
              <a16:creationId xmlns:a16="http://schemas.microsoft.com/office/drawing/2014/main" id="{00000000-0008-0000-0100-000028000000}"/>
            </a:ext>
          </a:extLst>
        </xdr:cNvPr>
        <xdr:cNvSpPr txBox="1"/>
      </xdr:nvSpPr>
      <xdr:spPr>
        <a:xfrm>
          <a:off x="202142" y="5689294"/>
          <a:ext cx="4015316" cy="9228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MY" sz="850" b="1" baseline="0">
            <a:latin typeface="Arial" pitchFamily="34" charset="0"/>
            <a:cs typeface="Arial" pitchFamily="34" charset="0"/>
          </a:endParaRPr>
        </a:p>
      </xdr:txBody>
    </xdr:sp>
    <xdr:clientData/>
  </xdr:twoCellAnchor>
  <xdr:twoCellAnchor>
    <xdr:from>
      <xdr:col>0</xdr:col>
      <xdr:colOff>120863</xdr:colOff>
      <xdr:row>1</xdr:row>
      <xdr:rowOff>33743</xdr:rowOff>
    </xdr:from>
    <xdr:to>
      <xdr:col>12</xdr:col>
      <xdr:colOff>206829</xdr:colOff>
      <xdr:row>3</xdr:row>
      <xdr:rowOff>156103</xdr:rowOff>
    </xdr:to>
    <xdr:sp macro="" textlink="">
      <xdr:nvSpPr>
        <xdr:cNvPr id="57" name="Rounded Rectangle 4">
          <a:extLst>
            <a:ext uri="{FF2B5EF4-FFF2-40B4-BE49-F238E27FC236}">
              <a16:creationId xmlns:a16="http://schemas.microsoft.com/office/drawing/2014/main" id="{00000000-0008-0000-0100-000039000000}"/>
            </a:ext>
          </a:extLst>
        </xdr:cNvPr>
        <xdr:cNvSpPr>
          <a:spLocks noChangeArrowheads="1"/>
        </xdr:cNvSpPr>
      </xdr:nvSpPr>
      <xdr:spPr bwMode="auto">
        <a:xfrm>
          <a:off x="120863" y="186143"/>
          <a:ext cx="2850937" cy="525131"/>
        </a:xfrm>
        <a:prstGeom prst="roundRect">
          <a:avLst>
            <a:gd name="adj" fmla="val 9847"/>
          </a:avLst>
        </a:prstGeom>
        <a:solidFill>
          <a:schemeClr val="bg1">
            <a:lumMod val="95000"/>
          </a:schemeClr>
        </a:solidFill>
        <a:ln w="9360">
          <a:solidFill>
            <a:schemeClr val="bg1">
              <a:lumMod val="75000"/>
            </a:schemeClr>
          </a:solidFill>
          <a:miter lim="800000"/>
          <a:headEnd/>
          <a:tailEnd/>
        </a:ln>
      </xdr:spPr>
    </xdr:sp>
    <xdr:clientData/>
  </xdr:twoCellAnchor>
  <xdr:twoCellAnchor>
    <xdr:from>
      <xdr:col>1</xdr:col>
      <xdr:colOff>114713</xdr:colOff>
      <xdr:row>1</xdr:row>
      <xdr:rowOff>43159</xdr:rowOff>
    </xdr:from>
    <xdr:to>
      <xdr:col>12</xdr:col>
      <xdr:colOff>217716</xdr:colOff>
      <xdr:row>3</xdr:row>
      <xdr:rowOff>188321</xdr:rowOff>
    </xdr:to>
    <xdr:sp macro="" textlink="">
      <xdr:nvSpPr>
        <xdr:cNvPr id="43" name="TextBox 42">
          <a:extLst>
            <a:ext uri="{FF2B5EF4-FFF2-40B4-BE49-F238E27FC236}">
              <a16:creationId xmlns:a16="http://schemas.microsoft.com/office/drawing/2014/main" id="{00000000-0008-0000-0100-00002B000000}"/>
            </a:ext>
          </a:extLst>
        </xdr:cNvPr>
        <xdr:cNvSpPr txBox="1"/>
      </xdr:nvSpPr>
      <xdr:spPr>
        <a:xfrm>
          <a:off x="256227" y="195559"/>
          <a:ext cx="2726460" cy="5479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ctr">
          <a:noAutofit/>
        </a:bodyPr>
        <a:lstStyle/>
        <a:p>
          <a:pPr algn="ctr"/>
          <a:r>
            <a:rPr lang="en-US" sz="1100" b="1">
              <a:latin typeface="Arial" pitchFamily="34" charset="0"/>
              <a:cs typeface="Arial" pitchFamily="34" charset="0"/>
            </a:rPr>
            <a:t>Sulit selepas data diisi</a:t>
          </a:r>
          <a:endParaRPr lang="en-US" sz="1100" b="1" baseline="0">
            <a:latin typeface="Arial" pitchFamily="34" charset="0"/>
            <a:cs typeface="Arial" pitchFamily="34" charset="0"/>
          </a:endParaRPr>
        </a:p>
        <a:p>
          <a:pPr algn="ctr"/>
          <a:r>
            <a:rPr lang="en-US" sz="1100" i="1" baseline="0">
              <a:latin typeface="Arial" pitchFamily="34" charset="0"/>
              <a:cs typeface="Arial" pitchFamily="34" charset="0"/>
            </a:rPr>
            <a:t>Confidential when filled with data</a:t>
          </a:r>
          <a:endParaRPr lang="en-US" sz="1100" i="1">
            <a:latin typeface="Arial" pitchFamily="34" charset="0"/>
            <a:cs typeface="Arial" pitchFamily="34" charset="0"/>
          </a:endParaRPr>
        </a:p>
      </xdr:txBody>
    </xdr:sp>
    <xdr:clientData/>
  </xdr:twoCellAnchor>
  <xdr:twoCellAnchor>
    <xdr:from>
      <xdr:col>25</xdr:col>
      <xdr:colOff>119743</xdr:colOff>
      <xdr:row>5</xdr:row>
      <xdr:rowOff>920</xdr:rowOff>
    </xdr:from>
    <xdr:to>
      <xdr:col>35</xdr:col>
      <xdr:colOff>91168</xdr:colOff>
      <xdr:row>8</xdr:row>
      <xdr:rowOff>122897</xdr:rowOff>
    </xdr:to>
    <xdr:sp macro="" textlink="">
      <xdr:nvSpPr>
        <xdr:cNvPr id="56" name="Rounded Rectangle 4">
          <a:extLst>
            <a:ext uri="{FF2B5EF4-FFF2-40B4-BE49-F238E27FC236}">
              <a16:creationId xmlns:a16="http://schemas.microsoft.com/office/drawing/2014/main" id="{00000000-0008-0000-0100-000038000000}"/>
            </a:ext>
          </a:extLst>
        </xdr:cNvPr>
        <xdr:cNvSpPr>
          <a:spLocks noChangeArrowheads="1"/>
        </xdr:cNvSpPr>
      </xdr:nvSpPr>
      <xdr:spPr bwMode="auto">
        <a:xfrm>
          <a:off x="5910943" y="828234"/>
          <a:ext cx="2758168" cy="502977"/>
        </a:xfrm>
        <a:prstGeom prst="roundRect">
          <a:avLst>
            <a:gd name="adj" fmla="val 9847"/>
          </a:avLst>
        </a:prstGeom>
        <a:solidFill>
          <a:schemeClr val="bg1">
            <a:lumMod val="95000"/>
          </a:schemeClr>
        </a:solidFill>
        <a:ln w="9360">
          <a:solidFill>
            <a:schemeClr val="bg1">
              <a:lumMod val="75000"/>
            </a:schemeClr>
          </a:solidFill>
          <a:miter lim="800000"/>
          <a:headEnd/>
          <a:tailEnd/>
        </a:ln>
      </xdr:spPr>
    </xdr:sp>
    <xdr:clientData/>
  </xdr:twoCellAnchor>
  <xdr:twoCellAnchor>
    <xdr:from>
      <xdr:col>25</xdr:col>
      <xdr:colOff>140768</xdr:colOff>
      <xdr:row>5</xdr:row>
      <xdr:rowOff>47625</xdr:rowOff>
    </xdr:from>
    <xdr:to>
      <xdr:col>35</xdr:col>
      <xdr:colOff>87227</xdr:colOff>
      <xdr:row>8</xdr:row>
      <xdr:rowOff>80282</xdr:rowOff>
    </xdr:to>
    <xdr:sp macro="" textlink="">
      <xdr:nvSpPr>
        <xdr:cNvPr id="60" name="Text Box 6">
          <a:extLst>
            <a:ext uri="{FF2B5EF4-FFF2-40B4-BE49-F238E27FC236}">
              <a16:creationId xmlns:a16="http://schemas.microsoft.com/office/drawing/2014/main" id="{00000000-0008-0000-0100-00003C000000}"/>
            </a:ext>
          </a:extLst>
        </xdr:cNvPr>
        <xdr:cNvSpPr txBox="1">
          <a:spLocks noChangeArrowheads="1"/>
        </xdr:cNvSpPr>
      </xdr:nvSpPr>
      <xdr:spPr bwMode="auto">
        <a:xfrm>
          <a:off x="5798618" y="866775"/>
          <a:ext cx="2661084" cy="423182"/>
        </a:xfrm>
        <a:prstGeom prst="rect">
          <a:avLst/>
        </a:prstGeom>
        <a:noFill/>
        <a:ln w="9525">
          <a:noFill/>
          <a:miter lim="800000"/>
          <a:headEnd/>
          <a:tailEnd/>
        </a:ln>
      </xdr:spPr>
      <xdr:txBody>
        <a:bodyPr vertOverflow="clip" wrap="square" lIns="27432" tIns="22860" rIns="0" bIns="0" anchor="ctr" upright="1"/>
        <a:lstStyle/>
        <a:p>
          <a:pPr algn="ctr" rtl="0">
            <a:defRPr sz="1000"/>
          </a:pPr>
          <a:r>
            <a:rPr lang="en-US" sz="1100" b="1" i="0" u="none" strike="noStrike" baseline="0">
              <a:solidFill>
                <a:srgbClr val="000000"/>
              </a:solidFill>
              <a:latin typeface="Arial"/>
              <a:cs typeface="Arial"/>
            </a:rPr>
            <a:t>TAHUN RUJUKAN 2021</a:t>
          </a:r>
        </a:p>
        <a:p>
          <a:pPr algn="ctr" rtl="0">
            <a:defRPr sz="1000"/>
          </a:pPr>
          <a:endParaRPr lang="en-US" sz="300" b="1" i="0" u="none" strike="noStrike" baseline="0">
            <a:solidFill>
              <a:srgbClr val="000000"/>
            </a:solidFill>
            <a:latin typeface="Arial"/>
            <a:cs typeface="Arial"/>
          </a:endParaRPr>
        </a:p>
        <a:p>
          <a:pPr algn="ctr" rtl="0">
            <a:defRPr sz="1000"/>
          </a:pPr>
          <a:r>
            <a:rPr lang="en-US" sz="1000" b="0" i="1" u="none" strike="noStrike" baseline="0">
              <a:solidFill>
                <a:srgbClr val="000000"/>
              </a:solidFill>
              <a:latin typeface="Arial"/>
              <a:cs typeface="Arial"/>
            </a:rPr>
            <a:t>REFERENCE YEAR 2021</a:t>
          </a:r>
        </a:p>
      </xdr:txBody>
    </xdr:sp>
    <xdr:clientData/>
  </xdr:twoCellAnchor>
  <xdr:twoCellAnchor>
    <xdr:from>
      <xdr:col>24</xdr:col>
      <xdr:colOff>84647</xdr:colOff>
      <xdr:row>53</xdr:row>
      <xdr:rowOff>59269</xdr:rowOff>
    </xdr:from>
    <xdr:to>
      <xdr:col>35</xdr:col>
      <xdr:colOff>5621</xdr:colOff>
      <xdr:row>56</xdr:row>
      <xdr:rowOff>4961</xdr:rowOff>
    </xdr:to>
    <xdr:sp macro="" textlink="">
      <xdr:nvSpPr>
        <xdr:cNvPr id="39" name="Rounded Rectangle 4">
          <a:extLst>
            <a:ext uri="{FF2B5EF4-FFF2-40B4-BE49-F238E27FC236}">
              <a16:creationId xmlns:a16="http://schemas.microsoft.com/office/drawing/2014/main" id="{00000000-0008-0000-0100-000027000000}"/>
            </a:ext>
          </a:extLst>
        </xdr:cNvPr>
        <xdr:cNvSpPr>
          <a:spLocks noChangeArrowheads="1"/>
        </xdr:cNvSpPr>
      </xdr:nvSpPr>
      <xdr:spPr bwMode="auto">
        <a:xfrm>
          <a:off x="5571047" y="7340602"/>
          <a:ext cx="3028241" cy="301292"/>
        </a:xfrm>
        <a:prstGeom prst="roundRect">
          <a:avLst>
            <a:gd name="adj" fmla="val 9847"/>
          </a:avLst>
        </a:prstGeom>
        <a:solidFill>
          <a:schemeClr val="bg1">
            <a:lumMod val="95000"/>
          </a:schemeClr>
        </a:solidFill>
        <a:ln w="9360">
          <a:solidFill>
            <a:schemeClr val="bg1">
              <a:lumMod val="75000"/>
            </a:schemeClr>
          </a:solidFill>
          <a:miter lim="800000"/>
          <a:headEnd/>
          <a:tailEnd/>
        </a:ln>
      </xdr:spPr>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209550</xdr:colOff>
      <xdr:row>1</xdr:row>
      <xdr:rowOff>180974</xdr:rowOff>
    </xdr:from>
    <xdr:to>
      <xdr:col>2</xdr:col>
      <xdr:colOff>466725</xdr:colOff>
      <xdr:row>4</xdr:row>
      <xdr:rowOff>57150</xdr:rowOff>
    </xdr:to>
    <xdr:grpSp>
      <xdr:nvGrpSpPr>
        <xdr:cNvPr id="2" name="Group 1">
          <a:extLst>
            <a:ext uri="{FF2B5EF4-FFF2-40B4-BE49-F238E27FC236}">
              <a16:creationId xmlns:a16="http://schemas.microsoft.com/office/drawing/2014/main" id="{2EF5FC12-5A29-429E-8619-B3C745F90142}"/>
            </a:ext>
          </a:extLst>
        </xdr:cNvPr>
        <xdr:cNvGrpSpPr/>
      </xdr:nvGrpSpPr>
      <xdr:grpSpPr>
        <a:xfrm>
          <a:off x="295275" y="219074"/>
          <a:ext cx="504825" cy="495301"/>
          <a:chOff x="325336" y="563882"/>
          <a:chExt cx="454665" cy="468000"/>
        </a:xfrm>
        <a:solidFill>
          <a:schemeClr val="accent1">
            <a:lumMod val="20000"/>
            <a:lumOff val="80000"/>
          </a:schemeClr>
        </a:solidFill>
      </xdr:grpSpPr>
      <xdr:sp macro="" textlink="">
        <xdr:nvSpPr>
          <xdr:cNvPr id="3" name="Flowchart: Connector 2">
            <a:extLst>
              <a:ext uri="{FF2B5EF4-FFF2-40B4-BE49-F238E27FC236}">
                <a16:creationId xmlns:a16="http://schemas.microsoft.com/office/drawing/2014/main" id="{FA7758A6-BE09-4D8E-84F4-4EFADC880F37}"/>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4" name="Flowchart: Connector 3">
            <a:extLst>
              <a:ext uri="{FF2B5EF4-FFF2-40B4-BE49-F238E27FC236}">
                <a16:creationId xmlns:a16="http://schemas.microsoft.com/office/drawing/2014/main" id="{58D5ADA4-DFF5-4AD7-9338-02C9C2B52F43}"/>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C</a:t>
            </a:r>
          </a:p>
        </xdr:txBody>
      </xdr:sp>
    </xdr:grpSp>
    <xdr:clientData/>
  </xdr:twoCellAnchor>
  <xdr:twoCellAnchor>
    <xdr:from>
      <xdr:col>1</xdr:col>
      <xdr:colOff>219075</xdr:colOff>
      <xdr:row>33</xdr:row>
      <xdr:rowOff>171450</xdr:rowOff>
    </xdr:from>
    <xdr:to>
      <xdr:col>2</xdr:col>
      <xdr:colOff>466725</xdr:colOff>
      <xdr:row>36</xdr:row>
      <xdr:rowOff>57150</xdr:rowOff>
    </xdr:to>
    <xdr:grpSp>
      <xdr:nvGrpSpPr>
        <xdr:cNvPr id="5" name="Group 4">
          <a:extLst>
            <a:ext uri="{FF2B5EF4-FFF2-40B4-BE49-F238E27FC236}">
              <a16:creationId xmlns:a16="http://schemas.microsoft.com/office/drawing/2014/main" id="{2F6E8294-5376-4803-B840-E21DA59336E5}"/>
            </a:ext>
          </a:extLst>
        </xdr:cNvPr>
        <xdr:cNvGrpSpPr/>
      </xdr:nvGrpSpPr>
      <xdr:grpSpPr>
        <a:xfrm>
          <a:off x="304800" y="8934450"/>
          <a:ext cx="495300" cy="476250"/>
          <a:chOff x="325336" y="563882"/>
          <a:chExt cx="454665" cy="468000"/>
        </a:xfrm>
        <a:solidFill>
          <a:schemeClr val="accent1">
            <a:lumMod val="20000"/>
            <a:lumOff val="80000"/>
          </a:schemeClr>
        </a:solidFill>
      </xdr:grpSpPr>
      <xdr:sp macro="" textlink="">
        <xdr:nvSpPr>
          <xdr:cNvPr id="6" name="Flowchart: Connector 5">
            <a:extLst>
              <a:ext uri="{FF2B5EF4-FFF2-40B4-BE49-F238E27FC236}">
                <a16:creationId xmlns:a16="http://schemas.microsoft.com/office/drawing/2014/main" id="{3FA8F344-1160-4497-90E3-CE3BD4F42BA1}"/>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7" name="Flowchart: Connector 6">
            <a:extLst>
              <a:ext uri="{FF2B5EF4-FFF2-40B4-BE49-F238E27FC236}">
                <a16:creationId xmlns:a16="http://schemas.microsoft.com/office/drawing/2014/main" id="{C0CF76A5-B00A-421C-8B13-B9D610FCBF3F}"/>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D</a:t>
            </a: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209550</xdr:colOff>
      <xdr:row>1</xdr:row>
      <xdr:rowOff>180974</xdr:rowOff>
    </xdr:from>
    <xdr:to>
      <xdr:col>2</xdr:col>
      <xdr:colOff>466725</xdr:colOff>
      <xdr:row>4</xdr:row>
      <xdr:rowOff>57150</xdr:rowOff>
    </xdr:to>
    <xdr:grpSp>
      <xdr:nvGrpSpPr>
        <xdr:cNvPr id="2" name="Group 1">
          <a:extLst>
            <a:ext uri="{FF2B5EF4-FFF2-40B4-BE49-F238E27FC236}">
              <a16:creationId xmlns:a16="http://schemas.microsoft.com/office/drawing/2014/main" id="{00000000-0008-0000-1300-000002000000}"/>
            </a:ext>
          </a:extLst>
        </xdr:cNvPr>
        <xdr:cNvGrpSpPr/>
      </xdr:nvGrpSpPr>
      <xdr:grpSpPr>
        <a:xfrm>
          <a:off x="295275" y="219074"/>
          <a:ext cx="504825" cy="495301"/>
          <a:chOff x="325336" y="563882"/>
          <a:chExt cx="454665" cy="468000"/>
        </a:xfrm>
        <a:solidFill>
          <a:schemeClr val="accent1">
            <a:lumMod val="20000"/>
            <a:lumOff val="80000"/>
          </a:schemeClr>
        </a:solidFill>
      </xdr:grpSpPr>
      <xdr:sp macro="" textlink="">
        <xdr:nvSpPr>
          <xdr:cNvPr id="3" name="Flowchart: Connector 2">
            <a:extLst>
              <a:ext uri="{FF2B5EF4-FFF2-40B4-BE49-F238E27FC236}">
                <a16:creationId xmlns:a16="http://schemas.microsoft.com/office/drawing/2014/main" id="{00000000-0008-0000-1300-000003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4" name="Flowchart: Connector 3">
            <a:extLst>
              <a:ext uri="{FF2B5EF4-FFF2-40B4-BE49-F238E27FC236}">
                <a16:creationId xmlns:a16="http://schemas.microsoft.com/office/drawing/2014/main" id="{00000000-0008-0000-1300-000004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E</a:t>
            </a:r>
          </a:p>
        </xdr:txBody>
      </xdr:sp>
    </xdr:grpSp>
    <xdr:clientData/>
  </xdr:twoCellAnchor>
  <xdr:twoCellAnchor>
    <xdr:from>
      <xdr:col>1</xdr:col>
      <xdr:colOff>219075</xdr:colOff>
      <xdr:row>33</xdr:row>
      <xdr:rowOff>171450</xdr:rowOff>
    </xdr:from>
    <xdr:to>
      <xdr:col>2</xdr:col>
      <xdr:colOff>466725</xdr:colOff>
      <xdr:row>36</xdr:row>
      <xdr:rowOff>57150</xdr:rowOff>
    </xdr:to>
    <xdr:grpSp>
      <xdr:nvGrpSpPr>
        <xdr:cNvPr id="5" name="Group 4">
          <a:extLst>
            <a:ext uri="{FF2B5EF4-FFF2-40B4-BE49-F238E27FC236}">
              <a16:creationId xmlns:a16="http://schemas.microsoft.com/office/drawing/2014/main" id="{AD74972B-3F50-455C-BAA6-88F7B08EF189}"/>
            </a:ext>
          </a:extLst>
        </xdr:cNvPr>
        <xdr:cNvGrpSpPr/>
      </xdr:nvGrpSpPr>
      <xdr:grpSpPr>
        <a:xfrm>
          <a:off x="304800" y="8963025"/>
          <a:ext cx="495300" cy="476250"/>
          <a:chOff x="325336" y="563882"/>
          <a:chExt cx="454665" cy="468000"/>
        </a:xfrm>
        <a:solidFill>
          <a:schemeClr val="accent1">
            <a:lumMod val="20000"/>
            <a:lumOff val="80000"/>
          </a:schemeClr>
        </a:solidFill>
      </xdr:grpSpPr>
      <xdr:sp macro="" textlink="">
        <xdr:nvSpPr>
          <xdr:cNvPr id="6" name="Flowchart: Connector 5">
            <a:extLst>
              <a:ext uri="{FF2B5EF4-FFF2-40B4-BE49-F238E27FC236}">
                <a16:creationId xmlns:a16="http://schemas.microsoft.com/office/drawing/2014/main" id="{A05E4D79-FC0C-4367-9992-E6BBFF3428D4}"/>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7" name="Flowchart: Connector 6">
            <a:extLst>
              <a:ext uri="{FF2B5EF4-FFF2-40B4-BE49-F238E27FC236}">
                <a16:creationId xmlns:a16="http://schemas.microsoft.com/office/drawing/2014/main" id="{401AE2C1-596D-46CA-8B68-27A57EF97A53}"/>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F</a:t>
            </a:r>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171451</xdr:colOff>
      <xdr:row>4</xdr:row>
      <xdr:rowOff>6349</xdr:rowOff>
    </xdr:from>
    <xdr:to>
      <xdr:col>1</xdr:col>
      <xdr:colOff>276226</xdr:colOff>
      <xdr:row>7</xdr:row>
      <xdr:rowOff>0</xdr:rowOff>
    </xdr:to>
    <xdr:grpSp>
      <xdr:nvGrpSpPr>
        <xdr:cNvPr id="5" name="Group 4">
          <a:extLst>
            <a:ext uri="{FF2B5EF4-FFF2-40B4-BE49-F238E27FC236}">
              <a16:creationId xmlns:a16="http://schemas.microsoft.com/office/drawing/2014/main" id="{00000000-0008-0000-1700-000005000000}"/>
            </a:ext>
          </a:extLst>
        </xdr:cNvPr>
        <xdr:cNvGrpSpPr/>
      </xdr:nvGrpSpPr>
      <xdr:grpSpPr>
        <a:xfrm>
          <a:off x="171451" y="949324"/>
          <a:ext cx="476250" cy="469901"/>
          <a:chOff x="325336" y="563882"/>
          <a:chExt cx="454665" cy="468000"/>
        </a:xfrm>
        <a:solidFill>
          <a:schemeClr val="accent1">
            <a:lumMod val="20000"/>
            <a:lumOff val="80000"/>
          </a:schemeClr>
        </a:solidFill>
      </xdr:grpSpPr>
      <xdr:sp macro="" textlink="">
        <xdr:nvSpPr>
          <xdr:cNvPr id="6" name="Flowchart: Connector 5">
            <a:extLst>
              <a:ext uri="{FF2B5EF4-FFF2-40B4-BE49-F238E27FC236}">
                <a16:creationId xmlns:a16="http://schemas.microsoft.com/office/drawing/2014/main" id="{00000000-0008-0000-1700-000006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7" name="Flowchart: Connector 6">
            <a:extLst>
              <a:ext uri="{FF2B5EF4-FFF2-40B4-BE49-F238E27FC236}">
                <a16:creationId xmlns:a16="http://schemas.microsoft.com/office/drawing/2014/main" id="{00000000-0008-0000-1700-000007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14</a:t>
            </a:r>
          </a:p>
        </xdr:txBody>
      </xdr:sp>
    </xdr:grpSp>
    <xdr:clientData/>
  </xdr:twoCellAnchor>
  <xdr:twoCellAnchor>
    <xdr:from>
      <xdr:col>0</xdr:col>
      <xdr:colOff>171450</xdr:colOff>
      <xdr:row>45</xdr:row>
      <xdr:rowOff>0</xdr:rowOff>
    </xdr:from>
    <xdr:to>
      <xdr:col>1</xdr:col>
      <xdr:colOff>254640</xdr:colOff>
      <xdr:row>47</xdr:row>
      <xdr:rowOff>95250</xdr:rowOff>
    </xdr:to>
    <xdr:grpSp>
      <xdr:nvGrpSpPr>
        <xdr:cNvPr id="8" name="Group 7">
          <a:extLst>
            <a:ext uri="{FF2B5EF4-FFF2-40B4-BE49-F238E27FC236}">
              <a16:creationId xmlns:a16="http://schemas.microsoft.com/office/drawing/2014/main" id="{00000000-0008-0000-1700-000008000000}"/>
            </a:ext>
          </a:extLst>
        </xdr:cNvPr>
        <xdr:cNvGrpSpPr/>
      </xdr:nvGrpSpPr>
      <xdr:grpSpPr>
        <a:xfrm>
          <a:off x="171450" y="13230225"/>
          <a:ext cx="454665" cy="485775"/>
          <a:chOff x="325336" y="563882"/>
          <a:chExt cx="454665" cy="468000"/>
        </a:xfrm>
        <a:solidFill>
          <a:schemeClr val="accent1">
            <a:lumMod val="20000"/>
            <a:lumOff val="80000"/>
          </a:schemeClr>
        </a:solidFill>
      </xdr:grpSpPr>
      <xdr:sp macro="" textlink="">
        <xdr:nvSpPr>
          <xdr:cNvPr id="9" name="Flowchart: Connector 8">
            <a:extLst>
              <a:ext uri="{FF2B5EF4-FFF2-40B4-BE49-F238E27FC236}">
                <a16:creationId xmlns:a16="http://schemas.microsoft.com/office/drawing/2014/main" id="{00000000-0008-0000-1700-000009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0" name="Flowchart: Connector 9">
            <a:extLst>
              <a:ext uri="{FF2B5EF4-FFF2-40B4-BE49-F238E27FC236}">
                <a16:creationId xmlns:a16="http://schemas.microsoft.com/office/drawing/2014/main" id="{00000000-0008-0000-1700-00000A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14</a:t>
            </a:r>
          </a:p>
        </xdr:txBody>
      </xdr:sp>
    </xdr:grpSp>
    <xdr:clientData/>
  </xdr:twoCellAnchor>
  <xdr:twoCellAnchor>
    <xdr:from>
      <xdr:col>1</xdr:col>
      <xdr:colOff>142875</xdr:colOff>
      <xdr:row>77</xdr:row>
      <xdr:rowOff>342900</xdr:rowOff>
    </xdr:from>
    <xdr:to>
      <xdr:col>7</xdr:col>
      <xdr:colOff>123825</xdr:colOff>
      <xdr:row>77</xdr:row>
      <xdr:rowOff>342900</xdr:rowOff>
    </xdr:to>
    <xdr:cxnSp macro="">
      <xdr:nvCxnSpPr>
        <xdr:cNvPr id="3" name="Straight Connector 2">
          <a:extLst>
            <a:ext uri="{FF2B5EF4-FFF2-40B4-BE49-F238E27FC236}">
              <a16:creationId xmlns:a16="http://schemas.microsoft.com/office/drawing/2014/main" id="{F5179D2D-83C9-4D6E-9786-11D3D67F8BFB}"/>
            </a:ext>
          </a:extLst>
        </xdr:cNvPr>
        <xdr:cNvCxnSpPr/>
      </xdr:nvCxnSpPr>
      <xdr:spPr bwMode="auto">
        <a:xfrm>
          <a:off x="514350" y="23983950"/>
          <a:ext cx="3171825" cy="0"/>
        </a:xfrm>
        <a:prstGeom prst="line">
          <a:avLst/>
        </a:prstGeom>
        <a:solidFill>
          <a:srgbClr val="FFFFFF"/>
        </a:solidFill>
        <a:ln w="9525" cap="flat" cmpd="sng" algn="ctr">
          <a:solidFill>
            <a:srgbClr val="000000"/>
          </a:solidFill>
          <a:prstDash val="sysDash"/>
          <a:round/>
          <a:headEnd type="none" w="med" len="med"/>
          <a:tailEnd type="none" w="med" len="med"/>
        </a:ln>
        <a:effectLst/>
      </xdr:spPr>
    </xdr:cxnSp>
    <xdr:clientData/>
  </xdr:twoCellAnchor>
  <xdr:twoCellAnchor>
    <xdr:from>
      <xdr:col>1</xdr:col>
      <xdr:colOff>142875</xdr:colOff>
      <xdr:row>78</xdr:row>
      <xdr:rowOff>333375</xdr:rowOff>
    </xdr:from>
    <xdr:to>
      <xdr:col>7</xdr:col>
      <xdr:colOff>123825</xdr:colOff>
      <xdr:row>78</xdr:row>
      <xdr:rowOff>333375</xdr:rowOff>
    </xdr:to>
    <xdr:cxnSp macro="">
      <xdr:nvCxnSpPr>
        <xdr:cNvPr id="11" name="Straight Connector 10">
          <a:extLst>
            <a:ext uri="{FF2B5EF4-FFF2-40B4-BE49-F238E27FC236}">
              <a16:creationId xmlns:a16="http://schemas.microsoft.com/office/drawing/2014/main" id="{156E1D29-B7D7-4D14-82A7-196A8D0FA3A1}"/>
            </a:ext>
          </a:extLst>
        </xdr:cNvPr>
        <xdr:cNvCxnSpPr/>
      </xdr:nvCxnSpPr>
      <xdr:spPr bwMode="auto">
        <a:xfrm>
          <a:off x="514350" y="24374475"/>
          <a:ext cx="3171825" cy="0"/>
        </a:xfrm>
        <a:prstGeom prst="line">
          <a:avLst/>
        </a:prstGeom>
        <a:solidFill>
          <a:srgbClr val="FFFFFF"/>
        </a:solidFill>
        <a:ln w="9525" cap="flat" cmpd="sng" algn="ctr">
          <a:solidFill>
            <a:srgbClr val="000000"/>
          </a:solidFill>
          <a:prstDash val="sysDash"/>
          <a:round/>
          <a:headEnd type="none" w="med" len="med"/>
          <a:tailEnd type="none" w="med" len="med"/>
        </a:ln>
        <a:effectLst/>
      </xdr:spPr>
    </xdr:cxnSp>
    <xdr:clientData/>
  </xdr:twoCellAnchor>
  <xdr:twoCellAnchor>
    <xdr:from>
      <xdr:col>1</xdr:col>
      <xdr:colOff>142875</xdr:colOff>
      <xdr:row>79</xdr:row>
      <xdr:rowOff>342900</xdr:rowOff>
    </xdr:from>
    <xdr:to>
      <xdr:col>7</xdr:col>
      <xdr:colOff>123825</xdr:colOff>
      <xdr:row>79</xdr:row>
      <xdr:rowOff>342900</xdr:rowOff>
    </xdr:to>
    <xdr:cxnSp macro="">
      <xdr:nvCxnSpPr>
        <xdr:cNvPr id="12" name="Straight Connector 11">
          <a:extLst>
            <a:ext uri="{FF2B5EF4-FFF2-40B4-BE49-F238E27FC236}">
              <a16:creationId xmlns:a16="http://schemas.microsoft.com/office/drawing/2014/main" id="{4463B4ED-53B3-4EF1-AFCB-4E199FD0AA44}"/>
            </a:ext>
          </a:extLst>
        </xdr:cNvPr>
        <xdr:cNvCxnSpPr/>
      </xdr:nvCxnSpPr>
      <xdr:spPr bwMode="auto">
        <a:xfrm>
          <a:off x="514350" y="24784050"/>
          <a:ext cx="3171825" cy="0"/>
        </a:xfrm>
        <a:prstGeom prst="line">
          <a:avLst/>
        </a:prstGeom>
        <a:solidFill>
          <a:srgbClr val="FFFFFF"/>
        </a:solidFill>
        <a:ln w="9525" cap="flat" cmpd="sng" algn="ctr">
          <a:solidFill>
            <a:srgbClr val="000000"/>
          </a:solidFill>
          <a:prstDash val="sysDash"/>
          <a:round/>
          <a:headEnd type="none" w="med" len="med"/>
          <a:tailEnd type="none" w="med" len="med"/>
        </a:ln>
        <a:effectLst/>
      </xdr:spPr>
    </xdr:cxn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76201</xdr:colOff>
      <xdr:row>0</xdr:row>
      <xdr:rowOff>213360</xdr:rowOff>
    </xdr:from>
    <xdr:to>
      <xdr:col>2</xdr:col>
      <xdr:colOff>152401</xdr:colOff>
      <xdr:row>4</xdr:row>
      <xdr:rowOff>28575</xdr:rowOff>
    </xdr:to>
    <xdr:grpSp>
      <xdr:nvGrpSpPr>
        <xdr:cNvPr id="8" name="Group 7">
          <a:extLst>
            <a:ext uri="{FF2B5EF4-FFF2-40B4-BE49-F238E27FC236}">
              <a16:creationId xmlns:a16="http://schemas.microsoft.com/office/drawing/2014/main" id="{00000000-0008-0000-1800-000008000000}"/>
            </a:ext>
          </a:extLst>
        </xdr:cNvPr>
        <xdr:cNvGrpSpPr/>
      </xdr:nvGrpSpPr>
      <xdr:grpSpPr>
        <a:xfrm>
          <a:off x="323851" y="213360"/>
          <a:ext cx="514350" cy="501015"/>
          <a:chOff x="325336" y="563882"/>
          <a:chExt cx="454665" cy="468000"/>
        </a:xfrm>
        <a:solidFill>
          <a:schemeClr val="accent1">
            <a:lumMod val="20000"/>
            <a:lumOff val="80000"/>
          </a:schemeClr>
        </a:solidFill>
      </xdr:grpSpPr>
      <xdr:sp macro="" textlink="">
        <xdr:nvSpPr>
          <xdr:cNvPr id="9" name="Flowchart: Connector 8">
            <a:extLst>
              <a:ext uri="{FF2B5EF4-FFF2-40B4-BE49-F238E27FC236}">
                <a16:creationId xmlns:a16="http://schemas.microsoft.com/office/drawing/2014/main" id="{00000000-0008-0000-1800-000009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0" name="Flowchart: Connector 9">
            <a:extLst>
              <a:ext uri="{FF2B5EF4-FFF2-40B4-BE49-F238E27FC236}">
                <a16:creationId xmlns:a16="http://schemas.microsoft.com/office/drawing/2014/main" id="{00000000-0008-0000-1800-00000A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15</a:t>
            </a:r>
          </a:p>
        </xdr:txBody>
      </xdr:sp>
    </xdr:grpSp>
    <xdr:clientData/>
  </xdr:twoCellAnchor>
  <xdr:twoCellAnchor>
    <xdr:from>
      <xdr:col>1</xdr:col>
      <xdr:colOff>76201</xdr:colOff>
      <xdr:row>20</xdr:row>
      <xdr:rowOff>114300</xdr:rowOff>
    </xdr:from>
    <xdr:to>
      <xdr:col>2</xdr:col>
      <xdr:colOff>152401</xdr:colOff>
      <xdr:row>22</xdr:row>
      <xdr:rowOff>224790</xdr:rowOff>
    </xdr:to>
    <xdr:grpSp>
      <xdr:nvGrpSpPr>
        <xdr:cNvPr id="21" name="Group 20">
          <a:extLst>
            <a:ext uri="{FF2B5EF4-FFF2-40B4-BE49-F238E27FC236}">
              <a16:creationId xmlns:a16="http://schemas.microsoft.com/office/drawing/2014/main" id="{FC22B9D0-6713-4792-ACC5-A7C62C1FC801}"/>
            </a:ext>
          </a:extLst>
        </xdr:cNvPr>
        <xdr:cNvGrpSpPr/>
      </xdr:nvGrpSpPr>
      <xdr:grpSpPr>
        <a:xfrm>
          <a:off x="323851" y="2876550"/>
          <a:ext cx="514350" cy="501015"/>
          <a:chOff x="325336" y="563882"/>
          <a:chExt cx="454665" cy="468000"/>
        </a:xfrm>
        <a:solidFill>
          <a:schemeClr val="accent1">
            <a:lumMod val="20000"/>
            <a:lumOff val="80000"/>
          </a:schemeClr>
        </a:solidFill>
      </xdr:grpSpPr>
      <xdr:sp macro="" textlink="">
        <xdr:nvSpPr>
          <xdr:cNvPr id="22" name="Flowchart: Connector 21">
            <a:extLst>
              <a:ext uri="{FF2B5EF4-FFF2-40B4-BE49-F238E27FC236}">
                <a16:creationId xmlns:a16="http://schemas.microsoft.com/office/drawing/2014/main" id="{8F5BFAD9-44C0-4437-85A7-326B0FCF8D6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23" name="Flowchart: Connector 22">
            <a:extLst>
              <a:ext uri="{FF2B5EF4-FFF2-40B4-BE49-F238E27FC236}">
                <a16:creationId xmlns:a16="http://schemas.microsoft.com/office/drawing/2014/main" id="{97D6CA00-AB8C-4149-AF78-217DE4C42299}"/>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16</a:t>
            </a:r>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3</xdr:col>
      <xdr:colOff>303154</xdr:colOff>
      <xdr:row>21</xdr:row>
      <xdr:rowOff>0</xdr:rowOff>
    </xdr:from>
    <xdr:to>
      <xdr:col>17</xdr:col>
      <xdr:colOff>304800</xdr:colOff>
      <xdr:row>56</xdr:row>
      <xdr:rowOff>161925</xdr:rowOff>
    </xdr:to>
    <xdr:sp macro="" textlink="">
      <xdr:nvSpPr>
        <xdr:cNvPr id="2" name="Rounded Rectangle 1">
          <a:extLst>
            <a:ext uri="{FF2B5EF4-FFF2-40B4-BE49-F238E27FC236}">
              <a16:creationId xmlns:a16="http://schemas.microsoft.com/office/drawing/2014/main" id="{98EA9813-C865-4507-A02D-7E17BC7853E3}"/>
            </a:ext>
          </a:extLst>
        </xdr:cNvPr>
        <xdr:cNvSpPr/>
      </xdr:nvSpPr>
      <xdr:spPr>
        <a:xfrm>
          <a:off x="836554" y="2809875"/>
          <a:ext cx="5249921" cy="5029200"/>
        </a:xfrm>
        <a:prstGeom prst="roundRect">
          <a:avLst>
            <a:gd name="adj" fmla="val 5995"/>
          </a:avLst>
        </a:prstGeom>
        <a:solidFill>
          <a:schemeClr val="accent1">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lvl="1" algn="l"/>
          <a:r>
            <a:rPr lang="en-MY" sz="1000" b="1" i="0" u="none" strike="noStrike">
              <a:latin typeface="Arial" panose="020B0604020202020204" pitchFamily="34" charset="0"/>
              <a:ea typeface="+mn-ea"/>
              <a:cs typeface="Arial" panose="020B0604020202020204" pitchFamily="34" charset="0"/>
            </a:rPr>
            <a:t>Soalan berkaitan daya saing pertubuhan mengandungi 8 Seksyen iaitu:</a:t>
          </a:r>
          <a:r>
            <a:rPr lang="en-MY" sz="1000">
              <a:latin typeface="Arial" panose="020B0604020202020204" pitchFamily="34" charset="0"/>
              <a:cs typeface="Arial" panose="020B0604020202020204" pitchFamily="34" charset="0"/>
            </a:rPr>
            <a:t> </a:t>
          </a:r>
        </a:p>
        <a:p>
          <a:pPr lvl="1" algn="l"/>
          <a:r>
            <a:rPr lang="en-MY" sz="1000" b="0" i="1" u="none" strike="noStrike">
              <a:latin typeface="Arial" panose="020B0604020202020204" pitchFamily="34" charset="0"/>
              <a:ea typeface="+mn-ea"/>
              <a:cs typeface="Arial" panose="020B0604020202020204" pitchFamily="34" charset="0"/>
            </a:rPr>
            <a:t>Questions related competitiveness of the establishment consists of 8 Sections:</a:t>
          </a:r>
          <a:r>
            <a:rPr lang="en-MY" sz="1000">
              <a:latin typeface="Arial" panose="020B0604020202020204" pitchFamily="34" charset="0"/>
              <a:cs typeface="Arial" panose="020B0604020202020204" pitchFamily="34" charset="0"/>
            </a:rPr>
            <a:t> </a:t>
          </a:r>
          <a:r>
            <a:rPr lang="en-MY" sz="1000" b="0" i="1" u="none" strike="noStrike">
              <a:latin typeface="Arial" panose="020B0604020202020204" pitchFamily="34" charset="0"/>
              <a:ea typeface="+mn-ea"/>
              <a:cs typeface="Arial" panose="020B0604020202020204" pitchFamily="34" charset="0"/>
            </a:rPr>
            <a:t> </a:t>
          </a:r>
        </a:p>
        <a:p>
          <a:pPr lvl="1" algn="l"/>
          <a:r>
            <a:rPr lang="en-MY" sz="1000">
              <a:latin typeface="Arial" panose="020B0604020202020204" pitchFamily="34" charset="0"/>
              <a:cs typeface="Arial" panose="020B0604020202020204" pitchFamily="34" charset="0"/>
            </a:rPr>
            <a:t> </a:t>
          </a:r>
          <a:r>
            <a:rPr lang="en-MY" sz="1000" b="0" i="0" u="none" strike="noStrike">
              <a:latin typeface="Arial" panose="020B0604020202020204" pitchFamily="34" charset="0"/>
              <a:ea typeface="+mn-ea"/>
              <a:cs typeface="Arial" panose="020B0604020202020204" pitchFamily="34" charset="0"/>
            </a:rPr>
            <a:t> </a:t>
          </a:r>
          <a:r>
            <a:rPr lang="en-MY" sz="1000">
              <a:latin typeface="Arial" panose="020B0604020202020204" pitchFamily="34" charset="0"/>
              <a:cs typeface="Arial" panose="020B0604020202020204" pitchFamily="34" charset="0"/>
            </a:rPr>
            <a:t> </a:t>
          </a:r>
          <a:r>
            <a:rPr lang="en-MY" sz="1000" b="0" i="0" u="none" strike="noStrike">
              <a:latin typeface="Arial" panose="020B0604020202020204" pitchFamily="34" charset="0"/>
              <a:ea typeface="+mn-ea"/>
              <a:cs typeface="Arial" panose="020B0604020202020204" pitchFamily="34" charset="0"/>
            </a:rPr>
            <a:t> </a:t>
          </a:r>
          <a:r>
            <a:rPr lang="en-MY" sz="1000">
              <a:latin typeface="Arial" panose="020B0604020202020204" pitchFamily="34" charset="0"/>
              <a:cs typeface="Arial" panose="020B0604020202020204" pitchFamily="34" charset="0"/>
            </a:rPr>
            <a:t> </a:t>
          </a:r>
          <a:r>
            <a:rPr lang="en-MY" sz="1000" b="0" i="0" u="none" strike="noStrike">
              <a:latin typeface="Arial" panose="020B0604020202020204" pitchFamily="34" charset="0"/>
              <a:ea typeface="+mn-ea"/>
              <a:cs typeface="Arial" panose="020B0604020202020204" pitchFamily="34" charset="0"/>
            </a:rPr>
            <a:t> </a:t>
          </a:r>
          <a:r>
            <a:rPr lang="en-MY" sz="1000">
              <a:latin typeface="Arial" panose="020B0604020202020204" pitchFamily="34" charset="0"/>
              <a:cs typeface="Arial" panose="020B0604020202020204" pitchFamily="34" charset="0"/>
            </a:rPr>
            <a:t> </a:t>
          </a:r>
          <a:r>
            <a:rPr lang="en-MY" sz="1000" b="0" i="0" u="none" strike="noStrike">
              <a:latin typeface="Arial" panose="020B0604020202020204" pitchFamily="34" charset="0"/>
              <a:ea typeface="+mn-ea"/>
              <a:cs typeface="Arial" panose="020B0604020202020204" pitchFamily="34" charset="0"/>
            </a:rPr>
            <a:t> </a:t>
          </a:r>
          <a:r>
            <a:rPr lang="en-MY" sz="1000">
              <a:latin typeface="Arial" panose="020B0604020202020204" pitchFamily="34" charset="0"/>
              <a:cs typeface="Arial" panose="020B0604020202020204" pitchFamily="34" charset="0"/>
            </a:rPr>
            <a:t> </a:t>
          </a:r>
        </a:p>
        <a:p>
          <a:pPr lvl="1" algn="l"/>
          <a:r>
            <a:rPr lang="en-MY" sz="1000" b="1" i="0" u="none" strike="noStrike">
              <a:latin typeface="Arial" panose="020B0604020202020204" pitchFamily="34" charset="0"/>
              <a:ea typeface="+mn-ea"/>
              <a:cs typeface="Arial" panose="020B0604020202020204" pitchFamily="34" charset="0"/>
            </a:rPr>
            <a:t>Seksyen A: Modul Ekonomi </a:t>
          </a:r>
          <a:r>
            <a:rPr lang="en-MY" sz="1000" b="1" i="0">
              <a:effectLst/>
              <a:latin typeface="Arial" panose="020B0604020202020204" pitchFamily="34" charset="0"/>
              <a:ea typeface="+mn-ea"/>
              <a:cs typeface="Arial" panose="020B0604020202020204" pitchFamily="34" charset="0"/>
            </a:rPr>
            <a:t>Digital</a:t>
          </a:r>
          <a:r>
            <a:rPr lang="en-MY" sz="1000">
              <a:latin typeface="Arial" panose="020B0604020202020204" pitchFamily="34" charset="0"/>
              <a:cs typeface="Arial" panose="020B0604020202020204" pitchFamily="34" charset="0"/>
            </a:rPr>
            <a:t> </a:t>
          </a:r>
        </a:p>
        <a:p>
          <a:pPr lvl="1" algn="l"/>
          <a:r>
            <a:rPr lang="en-MY" sz="1000" b="0" i="0" u="none" strike="noStrike">
              <a:latin typeface="Arial" panose="020B0604020202020204" pitchFamily="34" charset="0"/>
              <a:ea typeface="+mn-ea"/>
              <a:cs typeface="Arial" panose="020B0604020202020204" pitchFamily="34" charset="0"/>
            </a:rPr>
            <a:t>Section A: </a:t>
          </a:r>
          <a:r>
            <a:rPr lang="en-MY" sz="1000" b="0" i="0">
              <a:effectLst/>
              <a:latin typeface="Arial" panose="020B0604020202020204" pitchFamily="34" charset="0"/>
              <a:ea typeface="+mn-ea"/>
              <a:cs typeface="Arial" panose="020B0604020202020204" pitchFamily="34" charset="0"/>
            </a:rPr>
            <a:t>Digital </a:t>
          </a:r>
          <a:r>
            <a:rPr lang="en-MY" sz="1000" b="0" i="0" u="none" strike="noStrike">
              <a:latin typeface="Arial" panose="020B0604020202020204" pitchFamily="34" charset="0"/>
              <a:ea typeface="+mn-ea"/>
              <a:cs typeface="Arial" panose="020B0604020202020204" pitchFamily="34" charset="0"/>
            </a:rPr>
            <a:t>Economic </a:t>
          </a:r>
          <a:r>
            <a:rPr lang="en-MY" sz="1000" b="0" i="0">
              <a:effectLst/>
              <a:latin typeface="Arial" panose="020B0604020202020204" pitchFamily="34" charset="0"/>
              <a:ea typeface="+mn-ea"/>
              <a:cs typeface="Arial" panose="020B0604020202020204" pitchFamily="34" charset="0"/>
            </a:rPr>
            <a:t>Module</a:t>
          </a:r>
        </a:p>
        <a:p>
          <a:pPr lvl="1" algn="l"/>
          <a:endParaRPr lang="en-MY" sz="1000" b="0" i="0">
            <a:effectLst/>
            <a:latin typeface="Arial" panose="020B0604020202020204" pitchFamily="34" charset="0"/>
            <a:ea typeface="+mn-ea"/>
            <a:cs typeface="Arial" panose="020B0604020202020204" pitchFamily="34" charset="0"/>
          </a:endParaRPr>
        </a:p>
        <a:p>
          <a:pPr lvl="1"/>
          <a:r>
            <a:rPr lang="en-MY" sz="1000" b="1" i="0">
              <a:effectLst/>
              <a:latin typeface="Arial" panose="020B0604020202020204" pitchFamily="34" charset="0"/>
              <a:ea typeface="+mn-ea"/>
              <a:cs typeface="Arial" panose="020B0604020202020204" pitchFamily="34" charset="0"/>
            </a:rPr>
            <a:t>Seksyen B: Perkhidmatan dan Peralatan Minyak &amp; Gas (OGSE)</a:t>
          </a:r>
          <a:endParaRPr lang="en-MY" sz="1000">
            <a:effectLst/>
            <a:latin typeface="Arial" panose="020B0604020202020204" pitchFamily="34" charset="0"/>
            <a:cs typeface="Arial" panose="020B0604020202020204" pitchFamily="34" charset="0"/>
          </a:endParaRPr>
        </a:p>
        <a:p>
          <a:pPr lvl="1"/>
          <a:r>
            <a:rPr lang="en-MY" sz="1000" b="0" i="0">
              <a:effectLst/>
              <a:latin typeface="Arial" panose="020B0604020202020204" pitchFamily="34" charset="0"/>
              <a:ea typeface="+mn-ea"/>
              <a:cs typeface="Arial" panose="020B0604020202020204" pitchFamily="34" charset="0"/>
            </a:rPr>
            <a:t>Section B: </a:t>
          </a:r>
          <a:r>
            <a:rPr lang="en-MY" sz="1000" b="0" i="1">
              <a:effectLst/>
              <a:latin typeface="Arial" panose="020B0604020202020204" pitchFamily="34" charset="0"/>
              <a:ea typeface="+mn-ea"/>
              <a:cs typeface="Arial" panose="020B0604020202020204" pitchFamily="34" charset="0"/>
            </a:rPr>
            <a:t>Oil</a:t>
          </a:r>
          <a:r>
            <a:rPr lang="en-MY" sz="1000" b="0" i="1" baseline="0">
              <a:effectLst/>
              <a:latin typeface="Arial" panose="020B0604020202020204" pitchFamily="34" charset="0"/>
              <a:ea typeface="+mn-ea"/>
              <a:cs typeface="Arial" panose="020B0604020202020204" pitchFamily="34" charset="0"/>
            </a:rPr>
            <a:t> &amp; Gas Services and Equipment (OGSE)</a:t>
          </a:r>
          <a:endParaRPr lang="en-MY" sz="1000">
            <a:effectLst/>
            <a:latin typeface="Arial" panose="020B0604020202020204" pitchFamily="34" charset="0"/>
            <a:cs typeface="Arial" panose="020B0604020202020204" pitchFamily="34" charset="0"/>
          </a:endParaRPr>
        </a:p>
        <a:p>
          <a:pPr lvl="1" algn="l"/>
          <a:r>
            <a:rPr lang="en-MY" sz="1000" b="0" i="1" u="none" strike="noStrike">
              <a:latin typeface="Arial" panose="020B0604020202020204" pitchFamily="34" charset="0"/>
              <a:ea typeface="+mn-ea"/>
              <a:cs typeface="Arial" panose="020B0604020202020204" pitchFamily="34" charset="0"/>
            </a:rPr>
            <a:t> </a:t>
          </a:r>
          <a:r>
            <a:rPr lang="en-MY" sz="1000">
              <a:latin typeface="Arial" panose="020B0604020202020204" pitchFamily="34" charset="0"/>
              <a:cs typeface="Arial" panose="020B0604020202020204" pitchFamily="34" charset="0"/>
            </a:rPr>
            <a:t> </a:t>
          </a:r>
          <a:r>
            <a:rPr lang="en-MY" sz="1000" b="0" i="0" u="none" strike="noStrike">
              <a:latin typeface="Arial" panose="020B0604020202020204" pitchFamily="34" charset="0"/>
              <a:ea typeface="+mn-ea"/>
              <a:cs typeface="Arial" panose="020B0604020202020204" pitchFamily="34" charset="0"/>
            </a:rPr>
            <a:t> </a:t>
          </a:r>
          <a:r>
            <a:rPr lang="en-MY" sz="1000">
              <a:latin typeface="Arial" panose="020B0604020202020204" pitchFamily="34" charset="0"/>
              <a:cs typeface="Arial" panose="020B0604020202020204" pitchFamily="34" charset="0"/>
            </a:rPr>
            <a:t> </a:t>
          </a:r>
          <a:r>
            <a:rPr lang="en-MY" sz="1000" b="0" i="0" u="none" strike="noStrike">
              <a:latin typeface="Arial" panose="020B0604020202020204" pitchFamily="34" charset="0"/>
              <a:ea typeface="+mn-ea"/>
              <a:cs typeface="Arial" panose="020B0604020202020204" pitchFamily="34" charset="0"/>
            </a:rPr>
            <a:t> </a:t>
          </a:r>
          <a:r>
            <a:rPr lang="en-MY" sz="1000">
              <a:latin typeface="Arial" panose="020B0604020202020204" pitchFamily="34" charset="0"/>
              <a:cs typeface="Arial" panose="020B0604020202020204" pitchFamily="34" charset="0"/>
            </a:rPr>
            <a:t> </a:t>
          </a:r>
          <a:r>
            <a:rPr lang="en-MY" sz="1000" b="0" i="0" u="none" strike="noStrike">
              <a:latin typeface="Arial" panose="020B0604020202020204" pitchFamily="34" charset="0"/>
              <a:ea typeface="+mn-ea"/>
              <a:cs typeface="Arial" panose="020B0604020202020204" pitchFamily="34" charset="0"/>
            </a:rPr>
            <a:t> </a:t>
          </a:r>
          <a:r>
            <a:rPr lang="en-MY" sz="1000">
              <a:latin typeface="Arial" panose="020B0604020202020204" pitchFamily="34" charset="0"/>
              <a:cs typeface="Arial" panose="020B0604020202020204" pitchFamily="34" charset="0"/>
            </a:rPr>
            <a:t> </a:t>
          </a:r>
          <a:r>
            <a:rPr lang="en-MY" sz="1000" b="0" i="0" u="none" strike="noStrike">
              <a:latin typeface="Arial" panose="020B0604020202020204" pitchFamily="34" charset="0"/>
              <a:ea typeface="+mn-ea"/>
              <a:cs typeface="Arial" panose="020B0604020202020204" pitchFamily="34" charset="0"/>
            </a:rPr>
            <a:t> </a:t>
          </a:r>
        </a:p>
        <a:p>
          <a:pPr lvl="1" algn="l"/>
          <a:r>
            <a:rPr lang="en-MY" sz="1000">
              <a:latin typeface="Arial" panose="020B0604020202020204" pitchFamily="34" charset="0"/>
              <a:cs typeface="Arial" panose="020B0604020202020204" pitchFamily="34" charset="0"/>
            </a:rPr>
            <a:t> </a:t>
          </a:r>
          <a:r>
            <a:rPr lang="en-MY" sz="1000" b="1" i="0" u="none" strike="noStrike">
              <a:latin typeface="Arial" panose="020B0604020202020204" pitchFamily="34" charset="0"/>
              <a:ea typeface="+mn-ea"/>
              <a:cs typeface="Arial" panose="020B0604020202020204" pitchFamily="34" charset="0"/>
            </a:rPr>
            <a:t>Seksyen C: Inovasi dan</a:t>
          </a:r>
          <a:r>
            <a:rPr lang="en-MY" sz="1000" b="1" i="0" u="none" strike="noStrike" baseline="0">
              <a:latin typeface="Arial" panose="020B0604020202020204" pitchFamily="34" charset="0"/>
              <a:ea typeface="+mn-ea"/>
              <a:cs typeface="Arial" panose="020B0604020202020204" pitchFamily="34" charset="0"/>
            </a:rPr>
            <a:t> </a:t>
          </a:r>
          <a:r>
            <a:rPr lang="en-MY" sz="1000" b="1" i="0" u="none" strike="noStrike">
              <a:latin typeface="Arial" panose="020B0604020202020204" pitchFamily="34" charset="0"/>
              <a:ea typeface="+mn-ea"/>
              <a:cs typeface="Arial" panose="020B0604020202020204" pitchFamily="34" charset="0"/>
            </a:rPr>
            <a:t>Penyelidikan &amp; Pembangunan</a:t>
          </a:r>
        </a:p>
        <a:p>
          <a:pPr lvl="1" algn="l"/>
          <a:r>
            <a:rPr lang="en-MY" sz="1000">
              <a:latin typeface="Arial" panose="020B0604020202020204" pitchFamily="34" charset="0"/>
              <a:cs typeface="Arial" panose="020B0604020202020204" pitchFamily="34" charset="0"/>
            </a:rPr>
            <a:t> </a:t>
          </a:r>
          <a:r>
            <a:rPr lang="en-MY" sz="1000" b="0" i="1" u="none" strike="noStrike">
              <a:latin typeface="Arial" panose="020B0604020202020204" pitchFamily="34" charset="0"/>
              <a:ea typeface="+mn-ea"/>
              <a:cs typeface="Arial" panose="020B0604020202020204" pitchFamily="34" charset="0"/>
            </a:rPr>
            <a:t>Section C: Innovation and Research &amp; Development</a:t>
          </a:r>
          <a:endParaRPr lang="en-MY" sz="1000">
            <a:latin typeface="Arial" panose="020B0604020202020204" pitchFamily="34" charset="0"/>
            <a:cs typeface="Arial" panose="020B0604020202020204" pitchFamily="34" charset="0"/>
          </a:endParaRPr>
        </a:p>
        <a:p>
          <a:pPr lvl="1" algn="l"/>
          <a:r>
            <a:rPr lang="en-MY" sz="1000" b="0" i="1" u="none" strike="noStrike">
              <a:latin typeface="Arial" panose="020B0604020202020204" pitchFamily="34" charset="0"/>
              <a:ea typeface="+mn-ea"/>
              <a:cs typeface="Arial" panose="020B0604020202020204" pitchFamily="34" charset="0"/>
            </a:rPr>
            <a:t> </a:t>
          </a:r>
          <a:r>
            <a:rPr lang="en-MY" sz="1000">
              <a:latin typeface="Arial" panose="020B0604020202020204" pitchFamily="34" charset="0"/>
              <a:cs typeface="Arial" panose="020B0604020202020204" pitchFamily="34" charset="0"/>
            </a:rPr>
            <a:t> </a:t>
          </a:r>
          <a:r>
            <a:rPr lang="en-MY" sz="1000" b="0" i="0" u="none" strike="noStrike">
              <a:latin typeface="Arial" panose="020B0604020202020204" pitchFamily="34" charset="0"/>
              <a:ea typeface="+mn-ea"/>
              <a:cs typeface="Arial" panose="020B0604020202020204" pitchFamily="34" charset="0"/>
            </a:rPr>
            <a:t> </a:t>
          </a:r>
          <a:r>
            <a:rPr lang="en-MY" sz="1000">
              <a:latin typeface="Arial" panose="020B0604020202020204" pitchFamily="34" charset="0"/>
              <a:cs typeface="Arial" panose="020B0604020202020204" pitchFamily="34" charset="0"/>
            </a:rPr>
            <a:t> </a:t>
          </a:r>
          <a:r>
            <a:rPr lang="en-MY" sz="1000" b="0" i="0" u="none" strike="noStrike">
              <a:latin typeface="Arial" panose="020B0604020202020204" pitchFamily="34" charset="0"/>
              <a:ea typeface="+mn-ea"/>
              <a:cs typeface="Arial" panose="020B0604020202020204" pitchFamily="34" charset="0"/>
            </a:rPr>
            <a:t> </a:t>
          </a:r>
          <a:r>
            <a:rPr lang="en-MY" sz="1000">
              <a:latin typeface="Arial" panose="020B0604020202020204" pitchFamily="34" charset="0"/>
              <a:cs typeface="Arial" panose="020B0604020202020204" pitchFamily="34" charset="0"/>
            </a:rPr>
            <a:t> </a:t>
          </a:r>
          <a:r>
            <a:rPr lang="en-MY" sz="1000" b="0" i="0" u="none" strike="noStrike">
              <a:latin typeface="Arial" panose="020B0604020202020204" pitchFamily="34" charset="0"/>
              <a:ea typeface="+mn-ea"/>
              <a:cs typeface="Arial" panose="020B0604020202020204" pitchFamily="34" charset="0"/>
            </a:rPr>
            <a:t> </a:t>
          </a:r>
          <a:r>
            <a:rPr lang="en-MY" sz="1000">
              <a:latin typeface="Arial" panose="020B0604020202020204" pitchFamily="34" charset="0"/>
              <a:cs typeface="Arial" panose="020B0604020202020204" pitchFamily="34" charset="0"/>
            </a:rPr>
            <a:t> </a:t>
          </a:r>
          <a:r>
            <a:rPr lang="en-MY" sz="1000" b="0" i="0" u="none" strike="noStrike">
              <a:latin typeface="Arial" panose="020B0604020202020204" pitchFamily="34" charset="0"/>
              <a:ea typeface="+mn-ea"/>
              <a:cs typeface="Arial" panose="020B0604020202020204" pitchFamily="34" charset="0"/>
            </a:rPr>
            <a:t> </a:t>
          </a:r>
          <a:r>
            <a:rPr lang="en-MY" sz="1000">
              <a:latin typeface="Arial" panose="020B0604020202020204" pitchFamily="34" charset="0"/>
              <a:cs typeface="Arial" panose="020B0604020202020204" pitchFamily="34" charset="0"/>
            </a:rPr>
            <a:t> </a:t>
          </a:r>
        </a:p>
        <a:p>
          <a:pPr lvl="1" algn="l"/>
          <a:r>
            <a:rPr lang="en-MY" sz="1000" b="1" i="0">
              <a:effectLst/>
              <a:latin typeface="Arial" panose="020B0604020202020204" pitchFamily="34" charset="0"/>
              <a:ea typeface="+mn-ea"/>
              <a:cs typeface="Arial" panose="020B0604020202020204" pitchFamily="34" charset="0"/>
            </a:rPr>
            <a:t>Seksyen D: </a:t>
          </a:r>
          <a:r>
            <a:rPr lang="en-MY" sz="1000" b="1">
              <a:latin typeface="Arial" panose="020B0604020202020204" pitchFamily="34" charset="0"/>
              <a:ea typeface="+mn-ea"/>
              <a:cs typeface="Arial" panose="020B0604020202020204" pitchFamily="34" charset="0"/>
            </a:rPr>
            <a:t>Import dan Eksport Perdagangan Antarabangsa</a:t>
          </a:r>
        </a:p>
        <a:p>
          <a:pPr lvl="1" algn="l"/>
          <a:r>
            <a:rPr lang="en-MY" sz="1000" b="0" i="1">
              <a:effectLst/>
              <a:latin typeface="Arial" panose="020B0604020202020204" pitchFamily="34" charset="0"/>
              <a:ea typeface="+mn-ea"/>
              <a:cs typeface="Arial" panose="020B0604020202020204" pitchFamily="34" charset="0"/>
            </a:rPr>
            <a:t>Section D: </a:t>
          </a:r>
          <a:r>
            <a:rPr lang="en-MY" sz="1000" i="1">
              <a:latin typeface="Arial" panose="020B0604020202020204" pitchFamily="34" charset="0"/>
              <a:ea typeface="+mn-ea"/>
              <a:cs typeface="Arial" panose="020B0604020202020204" pitchFamily="34" charset="0"/>
            </a:rPr>
            <a:t>Imports and Exports of International Trade</a:t>
          </a:r>
        </a:p>
        <a:p>
          <a:pPr lvl="1" algn="l"/>
          <a:endParaRPr lang="en-MY" sz="1000" b="0" i="1">
            <a:effectLst/>
            <a:latin typeface="Arial" panose="020B0604020202020204" pitchFamily="34" charset="0"/>
            <a:ea typeface="+mn-ea"/>
            <a:cs typeface="Arial" panose="020B0604020202020204" pitchFamily="34" charset="0"/>
          </a:endParaRPr>
        </a:p>
        <a:p>
          <a:pPr lvl="1" algn="l"/>
          <a:r>
            <a:rPr lang="en-MY" sz="1000" b="1" i="0">
              <a:effectLst/>
              <a:latin typeface="Arial" panose="020B0604020202020204" pitchFamily="34" charset="0"/>
              <a:ea typeface="+mn-ea"/>
              <a:cs typeface="Arial" panose="020B0604020202020204" pitchFamily="34" charset="0"/>
            </a:rPr>
            <a:t>Seksyen E: </a:t>
          </a:r>
          <a:r>
            <a:rPr lang="en-MY" sz="1000" b="1">
              <a:latin typeface="Arial" panose="020B0604020202020204" pitchFamily="34" charset="0"/>
              <a:ea typeface="+mn-ea"/>
              <a:cs typeface="Arial" panose="020B0604020202020204" pitchFamily="34" charset="0"/>
            </a:rPr>
            <a:t>Kelestarian Alam Sekitar</a:t>
          </a:r>
        </a:p>
        <a:p>
          <a:pPr lvl="1" algn="l"/>
          <a:r>
            <a:rPr lang="en-MY" sz="1000" b="0" i="1">
              <a:effectLst/>
              <a:latin typeface="Arial" panose="020B0604020202020204" pitchFamily="34" charset="0"/>
              <a:ea typeface="+mn-ea"/>
              <a:cs typeface="Arial" panose="020B0604020202020204" pitchFamily="34" charset="0"/>
            </a:rPr>
            <a:t>Section E: </a:t>
          </a:r>
          <a:r>
            <a:rPr lang="en-MY" sz="1000" i="1">
              <a:latin typeface="Arial" panose="020B0604020202020204" pitchFamily="34" charset="0"/>
              <a:ea typeface="+mn-ea"/>
              <a:cs typeface="Arial" panose="020B0604020202020204" pitchFamily="34" charset="0"/>
            </a:rPr>
            <a:t>Environmental Sustainability</a:t>
          </a:r>
          <a:endParaRPr lang="en-MY" sz="1000" i="1">
            <a:effectLst/>
            <a:latin typeface="Arial" panose="020B0604020202020204" pitchFamily="34" charset="0"/>
            <a:cs typeface="Arial" panose="020B0604020202020204" pitchFamily="34" charset="0"/>
          </a:endParaRPr>
        </a:p>
        <a:p>
          <a:pPr lvl="1" algn="l"/>
          <a:endParaRPr lang="en-MY" sz="1000">
            <a:effectLst/>
            <a:latin typeface="Arial" panose="020B0604020202020204" pitchFamily="34" charset="0"/>
            <a:cs typeface="Arial" panose="020B0604020202020204" pitchFamily="34" charset="0"/>
          </a:endParaRPr>
        </a:p>
        <a:p>
          <a:pPr lvl="1" algn="l"/>
          <a:r>
            <a:rPr lang="en-MY" sz="1000" b="1" i="0">
              <a:effectLst/>
              <a:latin typeface="Arial" panose="020B0604020202020204" pitchFamily="34" charset="0"/>
              <a:ea typeface="+mn-ea"/>
              <a:cs typeface="Arial" panose="020B0604020202020204" pitchFamily="34" charset="0"/>
            </a:rPr>
            <a:t>Seksyen F: Penerimagunaan</a:t>
          </a:r>
          <a:r>
            <a:rPr lang="en-MY" sz="1000" b="1" i="0" baseline="0">
              <a:effectLst/>
              <a:latin typeface="Arial" panose="020B0604020202020204" pitchFamily="34" charset="0"/>
              <a:ea typeface="+mn-ea"/>
              <a:cs typeface="Arial" panose="020B0604020202020204" pitchFamily="34" charset="0"/>
            </a:rPr>
            <a:t> Teknologi</a:t>
          </a:r>
          <a:endParaRPr lang="en-MY" sz="1000" b="1">
            <a:latin typeface="Arial" panose="020B0604020202020204" pitchFamily="34" charset="0"/>
            <a:ea typeface="+mn-ea"/>
            <a:cs typeface="Arial" panose="020B0604020202020204" pitchFamily="34" charset="0"/>
          </a:endParaRPr>
        </a:p>
        <a:p>
          <a:pPr lvl="1" algn="l"/>
          <a:r>
            <a:rPr lang="en-MY" sz="1000" b="0" i="1">
              <a:effectLst/>
              <a:latin typeface="Arial" panose="020B0604020202020204" pitchFamily="34" charset="0"/>
              <a:ea typeface="+mn-ea"/>
              <a:cs typeface="Arial" panose="020B0604020202020204" pitchFamily="34" charset="0"/>
            </a:rPr>
            <a:t>Section F: </a:t>
          </a:r>
          <a:r>
            <a:rPr lang="en-MY" sz="1000" i="1">
              <a:latin typeface="Arial" panose="020B0604020202020204" pitchFamily="34" charset="0"/>
              <a:ea typeface="+mn-ea"/>
              <a:cs typeface="Arial" panose="020B0604020202020204" pitchFamily="34" charset="0"/>
            </a:rPr>
            <a:t>Technology</a:t>
          </a:r>
          <a:r>
            <a:rPr lang="en-MY" sz="1000" i="1" baseline="0">
              <a:latin typeface="Arial" panose="020B0604020202020204" pitchFamily="34" charset="0"/>
              <a:ea typeface="+mn-ea"/>
              <a:cs typeface="Arial" panose="020B0604020202020204" pitchFamily="34" charset="0"/>
            </a:rPr>
            <a:t> Adaption</a:t>
          </a:r>
          <a:endParaRPr lang="en-MY" sz="1000" i="1">
            <a:latin typeface="Arial" panose="020B0604020202020204" pitchFamily="34" charset="0"/>
            <a:ea typeface="+mn-ea"/>
            <a:cs typeface="Arial" panose="020B0604020202020204" pitchFamily="34" charset="0"/>
          </a:endParaRPr>
        </a:p>
        <a:p>
          <a:pPr lvl="1" algn="l"/>
          <a:endParaRPr lang="en-MY" sz="1000" b="0" i="1">
            <a:effectLst/>
            <a:latin typeface="Arial" panose="020B0604020202020204" pitchFamily="34" charset="0"/>
            <a:ea typeface="+mn-ea"/>
            <a:cs typeface="Arial" panose="020B0604020202020204" pitchFamily="34" charset="0"/>
          </a:endParaRPr>
        </a:p>
        <a:p>
          <a:pPr lvl="1" algn="l"/>
          <a:r>
            <a:rPr lang="en-MY" sz="1000" b="1" i="0">
              <a:effectLst/>
              <a:latin typeface="Arial" panose="020B0604020202020204" pitchFamily="34" charset="0"/>
              <a:ea typeface="+mn-ea"/>
              <a:cs typeface="Arial" panose="020B0604020202020204" pitchFamily="34" charset="0"/>
            </a:rPr>
            <a:t>Seksyen G: </a:t>
          </a:r>
          <a:r>
            <a:rPr lang="en-MY" sz="1000" b="1" i="1">
              <a:latin typeface="Arial" panose="020B0604020202020204" pitchFamily="34" charset="0"/>
              <a:ea typeface="+mn-ea"/>
              <a:cs typeface="Arial" panose="020B0604020202020204" pitchFamily="34" charset="0"/>
            </a:rPr>
            <a:t>Affiliate / Subsidiari Asing</a:t>
          </a:r>
        </a:p>
        <a:p>
          <a:pPr lvl="1" algn="l"/>
          <a:r>
            <a:rPr lang="en-MY" sz="1000" b="0" i="1">
              <a:effectLst/>
              <a:latin typeface="Arial" panose="020B0604020202020204" pitchFamily="34" charset="0"/>
              <a:ea typeface="+mn-ea"/>
              <a:cs typeface="Arial" panose="020B0604020202020204" pitchFamily="34" charset="0"/>
            </a:rPr>
            <a:t>Section G: </a:t>
          </a:r>
          <a:r>
            <a:rPr lang="en-MY" sz="1000">
              <a:latin typeface="Arial" panose="020B0604020202020204" pitchFamily="34" charset="0"/>
              <a:ea typeface="+mn-ea"/>
              <a:cs typeface="Arial" panose="020B0604020202020204" pitchFamily="34" charset="0"/>
            </a:rPr>
            <a:t> </a:t>
          </a:r>
          <a:r>
            <a:rPr lang="en-MY" sz="1000" i="1">
              <a:latin typeface="Arial" panose="020B0604020202020204" pitchFamily="34" charset="0"/>
              <a:ea typeface="+mn-ea"/>
              <a:cs typeface="Arial" panose="020B0604020202020204" pitchFamily="34" charset="0"/>
            </a:rPr>
            <a:t>Foreign Affiliate / Subsidiary</a:t>
          </a:r>
        </a:p>
        <a:p>
          <a:pPr lvl="1" algn="l"/>
          <a:endParaRPr lang="en-MY" sz="1000" b="0" i="1">
            <a:effectLst/>
            <a:latin typeface="Arial" panose="020B0604020202020204" pitchFamily="34" charset="0"/>
            <a:ea typeface="+mn-ea"/>
            <a:cs typeface="Arial" panose="020B0604020202020204" pitchFamily="34" charset="0"/>
          </a:endParaRPr>
        </a:p>
        <a:p>
          <a:pPr lvl="1" algn="l"/>
          <a:r>
            <a:rPr lang="en-MY" sz="1000" b="1" i="0">
              <a:effectLst/>
              <a:latin typeface="Arial" panose="020B0604020202020204" pitchFamily="34" charset="0"/>
              <a:ea typeface="+mn-ea"/>
              <a:cs typeface="Arial" panose="020B0604020202020204" pitchFamily="34" charset="0"/>
            </a:rPr>
            <a:t>Seksyen H: </a:t>
          </a:r>
          <a:r>
            <a:rPr lang="en-MY" sz="1000" b="1">
              <a:latin typeface="Arial" panose="020B0604020202020204" pitchFamily="34" charset="0"/>
              <a:ea typeface="+mn-ea"/>
              <a:cs typeface="Arial" panose="020B0604020202020204" pitchFamily="34" charset="0"/>
            </a:rPr>
            <a:t>Kemudahan Pembiayaan</a:t>
          </a:r>
        </a:p>
        <a:p>
          <a:pPr lvl="1" algn="l"/>
          <a:r>
            <a:rPr lang="en-MY" sz="1000" b="0" i="1">
              <a:effectLst/>
              <a:latin typeface="Arial" panose="020B0604020202020204" pitchFamily="34" charset="0"/>
              <a:ea typeface="+mn-ea"/>
              <a:cs typeface="Arial" panose="020B0604020202020204" pitchFamily="34" charset="0"/>
            </a:rPr>
            <a:t>Section H: </a:t>
          </a:r>
          <a:r>
            <a:rPr lang="en-MY" sz="1000" i="1">
              <a:latin typeface="Arial" panose="020B0604020202020204" pitchFamily="34" charset="0"/>
              <a:ea typeface="+mn-ea"/>
              <a:cs typeface="Arial" panose="020B0604020202020204" pitchFamily="34" charset="0"/>
            </a:rPr>
            <a:t>Access to Financing</a:t>
          </a:r>
          <a:endParaRPr lang="en-MY" sz="1000">
            <a:effectLst/>
            <a:latin typeface="Arial" panose="020B0604020202020204" pitchFamily="34" charset="0"/>
            <a:cs typeface="Arial" panose="020B0604020202020204" pitchFamily="34" charset="0"/>
          </a:endParaRPr>
        </a:p>
        <a:p>
          <a:pPr algn="l"/>
          <a:endParaRPr lang="en-MY" sz="10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4</xdr:col>
      <xdr:colOff>0</xdr:colOff>
      <xdr:row>387</xdr:row>
      <xdr:rowOff>38100</xdr:rowOff>
    </xdr:from>
    <xdr:to>
      <xdr:col>6</xdr:col>
      <xdr:colOff>22860</xdr:colOff>
      <xdr:row>388</xdr:row>
      <xdr:rowOff>140970</xdr:rowOff>
    </xdr:to>
    <xdr:sp macro="" textlink="">
      <xdr:nvSpPr>
        <xdr:cNvPr id="2" name="Text Box 1">
          <a:extLst>
            <a:ext uri="{FF2B5EF4-FFF2-40B4-BE49-F238E27FC236}">
              <a16:creationId xmlns:a16="http://schemas.microsoft.com/office/drawing/2014/main" id="{E2B5B3C9-7C22-4431-AC29-2FBB25203FE9}"/>
            </a:ext>
          </a:extLst>
        </xdr:cNvPr>
        <xdr:cNvSpPr txBox="1">
          <a:spLocks noChangeArrowheads="1"/>
        </xdr:cNvSpPr>
      </xdr:nvSpPr>
      <xdr:spPr>
        <a:xfrm>
          <a:off x="800100" y="58874025"/>
          <a:ext cx="537210" cy="245745"/>
        </a:xfrm>
        <a:prstGeom prst="rect">
          <a:avLst/>
        </a:prstGeom>
        <a:solidFill>
          <a:schemeClr val="accent1">
            <a:lumMod val="20000"/>
            <a:lumOff val="80000"/>
          </a:schemeClr>
        </a:solidFill>
        <a:ln w="9525">
          <a:solidFill>
            <a:schemeClr val="tx2">
              <a:lumMod val="60000"/>
              <a:lumOff val="40000"/>
            </a:schemeClr>
          </a:solidFill>
          <a:miter lim="800000"/>
        </a:ln>
      </xdr:spPr>
      <xdr:txBody>
        <a:bodyPr vertOverflow="clip" wrap="square" lIns="36576" tIns="36576" rIns="0" bIns="0" anchor="ctr" upright="1"/>
        <a:lstStyle/>
        <a:p>
          <a:pPr algn="ctr" rtl="0">
            <a:defRPr sz="1000"/>
          </a:pPr>
          <a:r>
            <a:rPr lang="en-US" sz="1100" b="1" i="0" u="none" strike="noStrike" baseline="0">
              <a:solidFill>
                <a:srgbClr val="000000"/>
              </a:solidFill>
              <a:latin typeface="Arial" panose="020B0604020202020204" pitchFamily="7" charset="0"/>
              <a:cs typeface="Arial" panose="020B0604020202020204" pitchFamily="7" charset="0"/>
            </a:rPr>
            <a:t>B2B</a:t>
          </a:r>
        </a:p>
      </xdr:txBody>
    </xdr:sp>
    <xdr:clientData/>
  </xdr:twoCellAnchor>
  <xdr:twoCellAnchor>
    <xdr:from>
      <xdr:col>4</xdr:col>
      <xdr:colOff>0</xdr:colOff>
      <xdr:row>391</xdr:row>
      <xdr:rowOff>28575</xdr:rowOff>
    </xdr:from>
    <xdr:to>
      <xdr:col>6</xdr:col>
      <xdr:colOff>19050</xdr:colOff>
      <xdr:row>392</xdr:row>
      <xdr:rowOff>140970</xdr:rowOff>
    </xdr:to>
    <xdr:sp macro="" textlink="">
      <xdr:nvSpPr>
        <xdr:cNvPr id="3" name="Text Box 1">
          <a:extLst>
            <a:ext uri="{FF2B5EF4-FFF2-40B4-BE49-F238E27FC236}">
              <a16:creationId xmlns:a16="http://schemas.microsoft.com/office/drawing/2014/main" id="{AA36F9CD-476E-47AA-819C-6B3AF6B0115D}"/>
            </a:ext>
          </a:extLst>
        </xdr:cNvPr>
        <xdr:cNvSpPr txBox="1">
          <a:spLocks noChangeArrowheads="1"/>
        </xdr:cNvSpPr>
      </xdr:nvSpPr>
      <xdr:spPr>
        <a:xfrm>
          <a:off x="800100" y="59350275"/>
          <a:ext cx="533400" cy="255270"/>
        </a:xfrm>
        <a:prstGeom prst="rect">
          <a:avLst/>
        </a:prstGeom>
        <a:solidFill>
          <a:schemeClr val="accent1">
            <a:lumMod val="20000"/>
            <a:lumOff val="80000"/>
          </a:schemeClr>
        </a:solidFill>
        <a:ln w="9525">
          <a:solidFill>
            <a:schemeClr val="tx2">
              <a:lumMod val="60000"/>
              <a:lumOff val="40000"/>
            </a:schemeClr>
          </a:solidFill>
          <a:miter lim="800000"/>
        </a:ln>
      </xdr:spPr>
      <xdr:txBody>
        <a:bodyPr vertOverflow="clip" wrap="square" lIns="36576" tIns="36576" rIns="0" bIns="0" anchor="ctr" upright="1"/>
        <a:lstStyle/>
        <a:p>
          <a:pPr algn="ctr" rtl="0">
            <a:defRPr sz="1000"/>
          </a:pPr>
          <a:r>
            <a:rPr lang="en-US" sz="1100" b="1" i="0" u="none" strike="noStrike" baseline="0">
              <a:solidFill>
                <a:srgbClr val="000000"/>
              </a:solidFill>
              <a:latin typeface="Arial" panose="020B0604020202020204" pitchFamily="7" charset="0"/>
              <a:cs typeface="Arial" panose="020B0604020202020204" pitchFamily="7" charset="0"/>
            </a:rPr>
            <a:t>B2C</a:t>
          </a:r>
        </a:p>
      </xdr:txBody>
    </xdr:sp>
    <xdr:clientData/>
  </xdr:twoCellAnchor>
  <xdr:twoCellAnchor>
    <xdr:from>
      <xdr:col>4</xdr:col>
      <xdr:colOff>0</xdr:colOff>
      <xdr:row>395</xdr:row>
      <xdr:rowOff>19050</xdr:rowOff>
    </xdr:from>
    <xdr:to>
      <xdr:col>6</xdr:col>
      <xdr:colOff>19050</xdr:colOff>
      <xdr:row>397</xdr:row>
      <xdr:rowOff>7620</xdr:rowOff>
    </xdr:to>
    <xdr:sp macro="" textlink="">
      <xdr:nvSpPr>
        <xdr:cNvPr id="4" name="Text Box 1">
          <a:extLst>
            <a:ext uri="{FF2B5EF4-FFF2-40B4-BE49-F238E27FC236}">
              <a16:creationId xmlns:a16="http://schemas.microsoft.com/office/drawing/2014/main" id="{7CD381A4-55E1-45F3-A4C8-CFBAB2BDA17A}"/>
            </a:ext>
          </a:extLst>
        </xdr:cNvPr>
        <xdr:cNvSpPr txBox="1">
          <a:spLocks noChangeArrowheads="1"/>
        </xdr:cNvSpPr>
      </xdr:nvSpPr>
      <xdr:spPr>
        <a:xfrm>
          <a:off x="800100" y="59826525"/>
          <a:ext cx="533400" cy="274320"/>
        </a:xfrm>
        <a:prstGeom prst="rect">
          <a:avLst/>
        </a:prstGeom>
        <a:solidFill>
          <a:schemeClr val="accent1">
            <a:lumMod val="20000"/>
            <a:lumOff val="80000"/>
          </a:schemeClr>
        </a:solidFill>
        <a:ln w="9525">
          <a:solidFill>
            <a:schemeClr val="tx2">
              <a:lumMod val="60000"/>
              <a:lumOff val="40000"/>
            </a:schemeClr>
          </a:solidFill>
          <a:miter lim="800000"/>
        </a:ln>
      </xdr:spPr>
      <xdr:txBody>
        <a:bodyPr vertOverflow="clip" wrap="square" lIns="36576" tIns="36576" rIns="0" bIns="0" anchor="ctr" upright="1"/>
        <a:lstStyle/>
        <a:p>
          <a:pPr algn="ctr" rtl="0">
            <a:defRPr sz="1000"/>
          </a:pPr>
          <a:r>
            <a:rPr lang="en-US" sz="1100" b="1" i="0" u="none" strike="noStrike" baseline="0">
              <a:solidFill>
                <a:srgbClr val="000000"/>
              </a:solidFill>
              <a:latin typeface="Arial" panose="020B0604020202020204" pitchFamily="7" charset="0"/>
              <a:cs typeface="Arial" panose="020B0604020202020204" pitchFamily="7" charset="0"/>
            </a:rPr>
            <a:t>B2G</a:t>
          </a:r>
        </a:p>
      </xdr:txBody>
    </xdr:sp>
    <xdr:clientData/>
  </xdr:twoCellAnchor>
  <xdr:twoCellAnchor>
    <xdr:from>
      <xdr:col>4</xdr:col>
      <xdr:colOff>0</xdr:colOff>
      <xdr:row>445</xdr:row>
      <xdr:rowOff>38100</xdr:rowOff>
    </xdr:from>
    <xdr:to>
      <xdr:col>6</xdr:col>
      <xdr:colOff>22860</xdr:colOff>
      <xdr:row>446</xdr:row>
      <xdr:rowOff>140970</xdr:rowOff>
    </xdr:to>
    <xdr:sp macro="" textlink="">
      <xdr:nvSpPr>
        <xdr:cNvPr id="5" name="Text Box 1">
          <a:extLst>
            <a:ext uri="{FF2B5EF4-FFF2-40B4-BE49-F238E27FC236}">
              <a16:creationId xmlns:a16="http://schemas.microsoft.com/office/drawing/2014/main" id="{05FBABC9-F2B7-4445-AC7A-71AF8077CC05}"/>
            </a:ext>
          </a:extLst>
        </xdr:cNvPr>
        <xdr:cNvSpPr txBox="1">
          <a:spLocks noChangeArrowheads="1"/>
        </xdr:cNvSpPr>
      </xdr:nvSpPr>
      <xdr:spPr>
        <a:xfrm>
          <a:off x="800100" y="67122675"/>
          <a:ext cx="537210" cy="245745"/>
        </a:xfrm>
        <a:prstGeom prst="rect">
          <a:avLst/>
        </a:prstGeom>
        <a:solidFill>
          <a:schemeClr val="accent1">
            <a:lumMod val="20000"/>
            <a:lumOff val="80000"/>
          </a:schemeClr>
        </a:solidFill>
        <a:ln w="9525">
          <a:solidFill>
            <a:schemeClr val="tx2">
              <a:lumMod val="60000"/>
              <a:lumOff val="40000"/>
            </a:schemeClr>
          </a:solidFill>
          <a:miter lim="800000"/>
        </a:ln>
      </xdr:spPr>
      <xdr:txBody>
        <a:bodyPr vertOverflow="clip" wrap="square" lIns="36576" tIns="36576" rIns="0" bIns="0" anchor="ctr" upright="1"/>
        <a:lstStyle/>
        <a:p>
          <a:pPr algn="ctr" rtl="0">
            <a:defRPr sz="1000"/>
          </a:pPr>
          <a:r>
            <a:rPr lang="en-US" sz="1100" b="1" i="0" u="none" strike="noStrike" baseline="0">
              <a:solidFill>
                <a:srgbClr val="000000"/>
              </a:solidFill>
              <a:latin typeface="Arial" panose="020B0604020202020204" pitchFamily="7" charset="0"/>
              <a:cs typeface="Arial" panose="020B0604020202020204" pitchFamily="7" charset="0"/>
            </a:rPr>
            <a:t>B2B</a:t>
          </a:r>
        </a:p>
      </xdr:txBody>
    </xdr:sp>
    <xdr:clientData/>
  </xdr:twoCellAnchor>
  <xdr:twoCellAnchor>
    <xdr:from>
      <xdr:col>4</xdr:col>
      <xdr:colOff>0</xdr:colOff>
      <xdr:row>449</xdr:row>
      <xdr:rowOff>28575</xdr:rowOff>
    </xdr:from>
    <xdr:to>
      <xdr:col>6</xdr:col>
      <xdr:colOff>19050</xdr:colOff>
      <xdr:row>450</xdr:row>
      <xdr:rowOff>140970</xdr:rowOff>
    </xdr:to>
    <xdr:sp macro="" textlink="">
      <xdr:nvSpPr>
        <xdr:cNvPr id="6" name="Text Box 1">
          <a:extLst>
            <a:ext uri="{FF2B5EF4-FFF2-40B4-BE49-F238E27FC236}">
              <a16:creationId xmlns:a16="http://schemas.microsoft.com/office/drawing/2014/main" id="{4F962B92-3D28-4C0B-B356-AE89CBBD1FB7}"/>
            </a:ext>
          </a:extLst>
        </xdr:cNvPr>
        <xdr:cNvSpPr txBox="1">
          <a:spLocks noChangeArrowheads="1"/>
        </xdr:cNvSpPr>
      </xdr:nvSpPr>
      <xdr:spPr>
        <a:xfrm>
          <a:off x="800100" y="67665600"/>
          <a:ext cx="533400" cy="255270"/>
        </a:xfrm>
        <a:prstGeom prst="rect">
          <a:avLst/>
        </a:prstGeom>
        <a:solidFill>
          <a:schemeClr val="accent1">
            <a:lumMod val="20000"/>
            <a:lumOff val="80000"/>
          </a:schemeClr>
        </a:solidFill>
        <a:ln w="9525">
          <a:solidFill>
            <a:schemeClr val="tx2">
              <a:lumMod val="60000"/>
              <a:lumOff val="40000"/>
            </a:schemeClr>
          </a:solidFill>
          <a:miter lim="800000"/>
        </a:ln>
      </xdr:spPr>
      <xdr:txBody>
        <a:bodyPr vertOverflow="clip" wrap="square" lIns="36576" tIns="36576" rIns="0" bIns="0" anchor="ctr" upright="1"/>
        <a:lstStyle/>
        <a:p>
          <a:pPr algn="ctr" rtl="0">
            <a:defRPr sz="1000"/>
          </a:pPr>
          <a:r>
            <a:rPr lang="en-US" sz="1100" b="1" i="0" u="none" strike="noStrike" baseline="0">
              <a:solidFill>
                <a:srgbClr val="000000"/>
              </a:solidFill>
              <a:latin typeface="Arial" panose="020B0604020202020204" pitchFamily="7" charset="0"/>
              <a:cs typeface="Arial" panose="020B0604020202020204" pitchFamily="7" charset="0"/>
            </a:rPr>
            <a:t>B2C</a:t>
          </a:r>
        </a:p>
      </xdr:txBody>
    </xdr:sp>
    <xdr:clientData/>
  </xdr:twoCellAnchor>
  <xdr:twoCellAnchor>
    <xdr:from>
      <xdr:col>4</xdr:col>
      <xdr:colOff>0</xdr:colOff>
      <xdr:row>453</xdr:row>
      <xdr:rowOff>0</xdr:rowOff>
    </xdr:from>
    <xdr:to>
      <xdr:col>6</xdr:col>
      <xdr:colOff>19050</xdr:colOff>
      <xdr:row>454</xdr:row>
      <xdr:rowOff>131445</xdr:rowOff>
    </xdr:to>
    <xdr:sp macro="" textlink="">
      <xdr:nvSpPr>
        <xdr:cNvPr id="7" name="Text Box 1">
          <a:extLst>
            <a:ext uri="{FF2B5EF4-FFF2-40B4-BE49-F238E27FC236}">
              <a16:creationId xmlns:a16="http://schemas.microsoft.com/office/drawing/2014/main" id="{A69E9D89-52BC-44A3-8CAF-5D1F826CCC0C}"/>
            </a:ext>
          </a:extLst>
        </xdr:cNvPr>
        <xdr:cNvSpPr txBox="1">
          <a:spLocks noChangeArrowheads="1"/>
        </xdr:cNvSpPr>
      </xdr:nvSpPr>
      <xdr:spPr>
        <a:xfrm>
          <a:off x="800100" y="68189475"/>
          <a:ext cx="533400" cy="274320"/>
        </a:xfrm>
        <a:prstGeom prst="rect">
          <a:avLst/>
        </a:prstGeom>
        <a:solidFill>
          <a:schemeClr val="accent1">
            <a:lumMod val="20000"/>
            <a:lumOff val="80000"/>
          </a:schemeClr>
        </a:solidFill>
        <a:ln w="9525">
          <a:solidFill>
            <a:schemeClr val="tx2">
              <a:lumMod val="60000"/>
              <a:lumOff val="40000"/>
            </a:schemeClr>
          </a:solidFill>
          <a:miter lim="800000"/>
        </a:ln>
      </xdr:spPr>
      <xdr:txBody>
        <a:bodyPr vertOverflow="clip" wrap="square" lIns="36576" tIns="36576" rIns="0" bIns="0" anchor="ctr" upright="1"/>
        <a:lstStyle/>
        <a:p>
          <a:pPr algn="ctr" rtl="0">
            <a:defRPr sz="1000"/>
          </a:pPr>
          <a:r>
            <a:rPr lang="en-US" sz="1100" b="1" i="0" u="none" strike="noStrike" baseline="0">
              <a:solidFill>
                <a:srgbClr val="000000"/>
              </a:solidFill>
              <a:latin typeface="Arial" panose="020B0604020202020204" pitchFamily="7" charset="0"/>
              <a:cs typeface="Arial" panose="020B0604020202020204" pitchFamily="7" charset="0"/>
            </a:rPr>
            <a:t>B2G</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34016</xdr:colOff>
      <xdr:row>36</xdr:row>
      <xdr:rowOff>6804</xdr:rowOff>
    </xdr:from>
    <xdr:to>
      <xdr:col>11</xdr:col>
      <xdr:colOff>204106</xdr:colOff>
      <xdr:row>36</xdr:row>
      <xdr:rowOff>13607</xdr:rowOff>
    </xdr:to>
    <xdr:cxnSp macro="">
      <xdr:nvCxnSpPr>
        <xdr:cNvPr id="7" name="Straight Connector 6">
          <a:extLst>
            <a:ext uri="{FF2B5EF4-FFF2-40B4-BE49-F238E27FC236}">
              <a16:creationId xmlns:a16="http://schemas.microsoft.com/office/drawing/2014/main" id="{00000000-0008-0000-0200-000007000000}"/>
            </a:ext>
          </a:extLst>
        </xdr:cNvPr>
        <xdr:cNvCxnSpPr/>
      </xdr:nvCxnSpPr>
      <xdr:spPr bwMode="auto">
        <a:xfrm flipV="1">
          <a:off x="1762123" y="5646965"/>
          <a:ext cx="864054" cy="680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14</xdr:col>
      <xdr:colOff>29935</xdr:colOff>
      <xdr:row>36</xdr:row>
      <xdr:rowOff>2720</xdr:rowOff>
    </xdr:from>
    <xdr:to>
      <xdr:col>17</xdr:col>
      <xdr:colOff>200025</xdr:colOff>
      <xdr:row>36</xdr:row>
      <xdr:rowOff>9523</xdr:rowOff>
    </xdr:to>
    <xdr:cxnSp macro="">
      <xdr:nvCxnSpPr>
        <xdr:cNvPr id="12" name="Straight Connector 11">
          <a:extLst>
            <a:ext uri="{FF2B5EF4-FFF2-40B4-BE49-F238E27FC236}">
              <a16:creationId xmlns:a16="http://schemas.microsoft.com/office/drawing/2014/main" id="{00000000-0008-0000-0200-00000C000000}"/>
            </a:ext>
          </a:extLst>
        </xdr:cNvPr>
        <xdr:cNvCxnSpPr/>
      </xdr:nvCxnSpPr>
      <xdr:spPr bwMode="auto">
        <a:xfrm flipV="1">
          <a:off x="3145971" y="5642881"/>
          <a:ext cx="864054" cy="680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20</xdr:col>
      <xdr:colOff>32657</xdr:colOff>
      <xdr:row>35</xdr:row>
      <xdr:rowOff>148318</xdr:rowOff>
    </xdr:from>
    <xdr:to>
      <xdr:col>23</xdr:col>
      <xdr:colOff>202746</xdr:colOff>
      <xdr:row>36</xdr:row>
      <xdr:rowOff>5442</xdr:rowOff>
    </xdr:to>
    <xdr:cxnSp macro="">
      <xdr:nvCxnSpPr>
        <xdr:cNvPr id="13" name="Straight Connector 12">
          <a:extLst>
            <a:ext uri="{FF2B5EF4-FFF2-40B4-BE49-F238E27FC236}">
              <a16:creationId xmlns:a16="http://schemas.microsoft.com/office/drawing/2014/main" id="{00000000-0008-0000-0200-00000D000000}"/>
            </a:ext>
          </a:extLst>
        </xdr:cNvPr>
        <xdr:cNvCxnSpPr/>
      </xdr:nvCxnSpPr>
      <xdr:spPr bwMode="auto">
        <a:xfrm flipV="1">
          <a:off x="4536621" y="5638800"/>
          <a:ext cx="864054" cy="680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26</xdr:col>
      <xdr:colOff>32657</xdr:colOff>
      <xdr:row>35</xdr:row>
      <xdr:rowOff>148318</xdr:rowOff>
    </xdr:from>
    <xdr:to>
      <xdr:col>29</xdr:col>
      <xdr:colOff>202746</xdr:colOff>
      <xdr:row>36</xdr:row>
      <xdr:rowOff>5442</xdr:rowOff>
    </xdr:to>
    <xdr:cxnSp macro="">
      <xdr:nvCxnSpPr>
        <xdr:cNvPr id="14" name="Straight Connector 13">
          <a:extLst>
            <a:ext uri="{FF2B5EF4-FFF2-40B4-BE49-F238E27FC236}">
              <a16:creationId xmlns:a16="http://schemas.microsoft.com/office/drawing/2014/main" id="{00000000-0008-0000-0200-00000E000000}"/>
            </a:ext>
          </a:extLst>
        </xdr:cNvPr>
        <xdr:cNvCxnSpPr/>
      </xdr:nvCxnSpPr>
      <xdr:spPr bwMode="auto">
        <a:xfrm flipV="1">
          <a:off x="4536621" y="5638800"/>
          <a:ext cx="864054" cy="680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oneCellAnchor>
    <xdr:from>
      <xdr:col>10</xdr:col>
      <xdr:colOff>197305</xdr:colOff>
      <xdr:row>39</xdr:row>
      <xdr:rowOff>115661</xdr:rowOff>
    </xdr:from>
    <xdr:ext cx="311817" cy="374141"/>
    <xdr:sp macro="" textlink="">
      <xdr:nvSpPr>
        <xdr:cNvPr id="19" name="TextBox 18">
          <a:extLst>
            <a:ext uri="{FF2B5EF4-FFF2-40B4-BE49-F238E27FC236}">
              <a16:creationId xmlns:a16="http://schemas.microsoft.com/office/drawing/2014/main" id="{00000000-0008-0000-0200-000013000000}"/>
            </a:ext>
          </a:extLst>
        </xdr:cNvPr>
        <xdr:cNvSpPr txBox="1"/>
      </xdr:nvSpPr>
      <xdr:spPr>
        <a:xfrm>
          <a:off x="2354037" y="6177643"/>
          <a:ext cx="311817"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800" b="1"/>
            <a:t>X</a:t>
          </a:r>
        </a:p>
      </xdr:txBody>
    </xdr:sp>
    <xdr:clientData/>
  </xdr:oneCellAnchor>
  <xdr:oneCellAnchor>
    <xdr:from>
      <xdr:col>16</xdr:col>
      <xdr:colOff>197301</xdr:colOff>
      <xdr:row>39</xdr:row>
      <xdr:rowOff>115661</xdr:rowOff>
    </xdr:from>
    <xdr:ext cx="311817" cy="374141"/>
    <xdr:sp macro="" textlink="">
      <xdr:nvSpPr>
        <xdr:cNvPr id="23" name="TextBox 22">
          <a:extLst>
            <a:ext uri="{FF2B5EF4-FFF2-40B4-BE49-F238E27FC236}">
              <a16:creationId xmlns:a16="http://schemas.microsoft.com/office/drawing/2014/main" id="{00000000-0008-0000-0200-000017000000}"/>
            </a:ext>
          </a:extLst>
        </xdr:cNvPr>
        <xdr:cNvSpPr txBox="1"/>
      </xdr:nvSpPr>
      <xdr:spPr>
        <a:xfrm>
          <a:off x="3775980" y="6177643"/>
          <a:ext cx="311817"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800" b="1"/>
            <a:t>X</a:t>
          </a:r>
        </a:p>
      </xdr:txBody>
    </xdr:sp>
    <xdr:clientData/>
  </xdr:oneCellAnchor>
  <xdr:oneCellAnchor>
    <xdr:from>
      <xdr:col>22</xdr:col>
      <xdr:colOff>193221</xdr:colOff>
      <xdr:row>39</xdr:row>
      <xdr:rowOff>118383</xdr:rowOff>
    </xdr:from>
    <xdr:ext cx="311817" cy="374141"/>
    <xdr:sp macro="" textlink="">
      <xdr:nvSpPr>
        <xdr:cNvPr id="24" name="TextBox 23">
          <a:extLst>
            <a:ext uri="{FF2B5EF4-FFF2-40B4-BE49-F238E27FC236}">
              <a16:creationId xmlns:a16="http://schemas.microsoft.com/office/drawing/2014/main" id="{00000000-0008-0000-0200-000018000000}"/>
            </a:ext>
          </a:extLst>
        </xdr:cNvPr>
        <xdr:cNvSpPr txBox="1"/>
      </xdr:nvSpPr>
      <xdr:spPr>
        <a:xfrm>
          <a:off x="5159828" y="6180365"/>
          <a:ext cx="311817"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800" b="1"/>
            <a:t>X</a:t>
          </a:r>
        </a:p>
      </xdr:txBody>
    </xdr:sp>
    <xdr:clientData/>
  </xdr:oneCellAnchor>
  <xdr:oneCellAnchor>
    <xdr:from>
      <xdr:col>28</xdr:col>
      <xdr:colOff>209549</xdr:colOff>
      <xdr:row>39</xdr:row>
      <xdr:rowOff>114301</xdr:rowOff>
    </xdr:from>
    <xdr:ext cx="311817" cy="374141"/>
    <xdr:sp macro="" textlink="">
      <xdr:nvSpPr>
        <xdr:cNvPr id="25" name="TextBox 24">
          <a:extLst>
            <a:ext uri="{FF2B5EF4-FFF2-40B4-BE49-F238E27FC236}">
              <a16:creationId xmlns:a16="http://schemas.microsoft.com/office/drawing/2014/main" id="{00000000-0008-0000-0200-000019000000}"/>
            </a:ext>
          </a:extLst>
        </xdr:cNvPr>
        <xdr:cNvSpPr txBox="1"/>
      </xdr:nvSpPr>
      <xdr:spPr>
        <a:xfrm>
          <a:off x="6564085" y="6176283"/>
          <a:ext cx="311817"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800" b="1"/>
            <a:t>X</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58636</xdr:colOff>
      <xdr:row>4</xdr:row>
      <xdr:rowOff>203835</xdr:rowOff>
    </xdr:from>
    <xdr:to>
      <xdr:col>3</xdr:col>
      <xdr:colOff>180975</xdr:colOff>
      <xdr:row>6</xdr:row>
      <xdr:rowOff>69857</xdr:rowOff>
    </xdr:to>
    <xdr:grpSp>
      <xdr:nvGrpSpPr>
        <xdr:cNvPr id="2" name="Group 1">
          <a:extLst>
            <a:ext uri="{FF2B5EF4-FFF2-40B4-BE49-F238E27FC236}">
              <a16:creationId xmlns:a16="http://schemas.microsoft.com/office/drawing/2014/main" id="{00000000-0008-0000-0300-000002000000}"/>
            </a:ext>
          </a:extLst>
        </xdr:cNvPr>
        <xdr:cNvGrpSpPr/>
      </xdr:nvGrpSpPr>
      <xdr:grpSpPr>
        <a:xfrm>
          <a:off x="372961" y="889635"/>
          <a:ext cx="474764" cy="485147"/>
          <a:chOff x="325336" y="563882"/>
          <a:chExt cx="454665" cy="468000"/>
        </a:xfrm>
        <a:solidFill>
          <a:schemeClr val="accent1">
            <a:lumMod val="20000"/>
            <a:lumOff val="80000"/>
          </a:schemeClr>
        </a:solidFill>
      </xdr:grpSpPr>
      <xdr:sp macro="" textlink="">
        <xdr:nvSpPr>
          <xdr:cNvPr id="8" name="Flowchart: Connector 7">
            <a:extLst>
              <a:ext uri="{FF2B5EF4-FFF2-40B4-BE49-F238E27FC236}">
                <a16:creationId xmlns:a16="http://schemas.microsoft.com/office/drawing/2014/main" id="{00000000-0008-0000-0300-000008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9" name="Flowchart: Connector 8">
            <a:extLst>
              <a:ext uri="{FF2B5EF4-FFF2-40B4-BE49-F238E27FC236}">
                <a16:creationId xmlns:a16="http://schemas.microsoft.com/office/drawing/2014/main" id="{00000000-0008-0000-0300-000009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295274</xdr:colOff>
      <xdr:row>1</xdr:row>
      <xdr:rowOff>38965</xdr:rowOff>
    </xdr:from>
    <xdr:to>
      <xdr:col>3</xdr:col>
      <xdr:colOff>74531</xdr:colOff>
      <xdr:row>3</xdr:row>
      <xdr:rowOff>186112</xdr:rowOff>
    </xdr:to>
    <xdr:grpSp>
      <xdr:nvGrpSpPr>
        <xdr:cNvPr id="6" name="Group 5">
          <a:extLst>
            <a:ext uri="{FF2B5EF4-FFF2-40B4-BE49-F238E27FC236}">
              <a16:creationId xmlns:a16="http://schemas.microsoft.com/office/drawing/2014/main" id="{00000000-0008-0000-0400-000006000000}"/>
            </a:ext>
          </a:extLst>
        </xdr:cNvPr>
        <xdr:cNvGrpSpPr/>
      </xdr:nvGrpSpPr>
      <xdr:grpSpPr>
        <a:xfrm>
          <a:off x="295274" y="181840"/>
          <a:ext cx="455532" cy="461472"/>
          <a:chOff x="325336" y="563882"/>
          <a:chExt cx="454665" cy="468000"/>
        </a:xfrm>
        <a:solidFill>
          <a:schemeClr val="accent1">
            <a:lumMod val="20000"/>
            <a:lumOff val="80000"/>
          </a:schemeClr>
        </a:solidFill>
      </xdr:grpSpPr>
      <xdr:sp macro="" textlink="">
        <xdr:nvSpPr>
          <xdr:cNvPr id="7" name="Flowchart: Connector 6">
            <a:extLst>
              <a:ext uri="{FF2B5EF4-FFF2-40B4-BE49-F238E27FC236}">
                <a16:creationId xmlns:a16="http://schemas.microsoft.com/office/drawing/2014/main" id="{00000000-0008-0000-0400-000007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8" name="Flowchart: Connector 7">
            <a:extLst>
              <a:ext uri="{FF2B5EF4-FFF2-40B4-BE49-F238E27FC236}">
                <a16:creationId xmlns:a16="http://schemas.microsoft.com/office/drawing/2014/main" id="{00000000-0008-0000-0400-000008000000}"/>
              </a:ext>
            </a:extLst>
          </xdr:cNvPr>
          <xdr:cNvSpPr/>
        </xdr:nvSpPr>
        <xdr:spPr bwMode="auto">
          <a:xfrm>
            <a:off x="371007" y="613669"/>
            <a:ext cx="353437" cy="367525"/>
          </a:xfrm>
          <a:prstGeom prst="flowChartConnector">
            <a:avLst/>
          </a:prstGeom>
          <a:solidFill>
            <a:schemeClr val="accent1">
              <a:lumMod val="20000"/>
              <a:lumOff val="80000"/>
            </a:schemeClr>
          </a:solid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291043</xdr:colOff>
      <xdr:row>1</xdr:row>
      <xdr:rowOff>0</xdr:rowOff>
    </xdr:from>
    <xdr:to>
      <xdr:col>2</xdr:col>
      <xdr:colOff>202783</xdr:colOff>
      <xdr:row>4</xdr:row>
      <xdr:rowOff>22006</xdr:rowOff>
    </xdr:to>
    <xdr:grpSp>
      <xdr:nvGrpSpPr>
        <xdr:cNvPr id="9" name="Group 8">
          <a:extLst>
            <a:ext uri="{FF2B5EF4-FFF2-40B4-BE49-F238E27FC236}">
              <a16:creationId xmlns:a16="http://schemas.microsoft.com/office/drawing/2014/main" id="{00000000-0008-0000-0500-000009000000}"/>
            </a:ext>
          </a:extLst>
        </xdr:cNvPr>
        <xdr:cNvGrpSpPr/>
      </xdr:nvGrpSpPr>
      <xdr:grpSpPr>
        <a:xfrm>
          <a:off x="291043" y="142875"/>
          <a:ext cx="454665" cy="469681"/>
          <a:chOff x="325336" y="563882"/>
          <a:chExt cx="454665" cy="468000"/>
        </a:xfrm>
        <a:solidFill>
          <a:schemeClr val="accent1">
            <a:lumMod val="20000"/>
            <a:lumOff val="80000"/>
          </a:schemeClr>
        </a:solidFill>
      </xdr:grpSpPr>
      <xdr:sp macro="" textlink="">
        <xdr:nvSpPr>
          <xdr:cNvPr id="10" name="Flowchart: Connector 9">
            <a:extLst>
              <a:ext uri="{FF2B5EF4-FFF2-40B4-BE49-F238E27FC236}">
                <a16:creationId xmlns:a16="http://schemas.microsoft.com/office/drawing/2014/main" id="{00000000-0008-0000-0500-00000A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1" name="Flowchart: Connector 10">
            <a:extLst>
              <a:ext uri="{FF2B5EF4-FFF2-40B4-BE49-F238E27FC236}">
                <a16:creationId xmlns:a16="http://schemas.microsoft.com/office/drawing/2014/main" id="{00000000-0008-0000-0500-00000B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1</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97371</xdr:colOff>
      <xdr:row>0</xdr:row>
      <xdr:rowOff>171449</xdr:rowOff>
    </xdr:from>
    <xdr:to>
      <xdr:col>3</xdr:col>
      <xdr:colOff>75786</xdr:colOff>
      <xdr:row>2</xdr:row>
      <xdr:rowOff>201299</xdr:rowOff>
    </xdr:to>
    <xdr:grpSp>
      <xdr:nvGrpSpPr>
        <xdr:cNvPr id="12" name="Group 11">
          <a:extLst>
            <a:ext uri="{FF2B5EF4-FFF2-40B4-BE49-F238E27FC236}">
              <a16:creationId xmlns:a16="http://schemas.microsoft.com/office/drawing/2014/main" id="{00000000-0008-0000-0600-00000C000000}"/>
            </a:ext>
          </a:extLst>
        </xdr:cNvPr>
        <xdr:cNvGrpSpPr/>
      </xdr:nvGrpSpPr>
      <xdr:grpSpPr>
        <a:xfrm>
          <a:off x="364071" y="171449"/>
          <a:ext cx="454665" cy="468000"/>
          <a:chOff x="325336" y="563882"/>
          <a:chExt cx="454665" cy="468000"/>
        </a:xfrm>
        <a:solidFill>
          <a:schemeClr val="accent1">
            <a:lumMod val="20000"/>
            <a:lumOff val="80000"/>
          </a:schemeClr>
        </a:solidFill>
      </xdr:grpSpPr>
      <xdr:sp macro="" textlink="">
        <xdr:nvSpPr>
          <xdr:cNvPr id="13" name="Flowchart: Connector 12">
            <a:extLst>
              <a:ext uri="{FF2B5EF4-FFF2-40B4-BE49-F238E27FC236}">
                <a16:creationId xmlns:a16="http://schemas.microsoft.com/office/drawing/2014/main" id="{00000000-0008-0000-0600-00000D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4" name="Flowchart: Connector 13">
            <a:extLst>
              <a:ext uri="{FF2B5EF4-FFF2-40B4-BE49-F238E27FC236}">
                <a16:creationId xmlns:a16="http://schemas.microsoft.com/office/drawing/2014/main" id="{00000000-0008-0000-0600-00000E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2</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38100</xdr:colOff>
      <xdr:row>1</xdr:row>
      <xdr:rowOff>95250</xdr:rowOff>
    </xdr:from>
    <xdr:to>
      <xdr:col>3</xdr:col>
      <xdr:colOff>16515</xdr:colOff>
      <xdr:row>4</xdr:row>
      <xdr:rowOff>58425</xdr:rowOff>
    </xdr:to>
    <xdr:grpSp>
      <xdr:nvGrpSpPr>
        <xdr:cNvPr id="5" name="Group 4">
          <a:extLst>
            <a:ext uri="{FF2B5EF4-FFF2-40B4-BE49-F238E27FC236}">
              <a16:creationId xmlns:a16="http://schemas.microsoft.com/office/drawing/2014/main" id="{00000000-0008-0000-0700-000005000000}"/>
            </a:ext>
          </a:extLst>
        </xdr:cNvPr>
        <xdr:cNvGrpSpPr/>
      </xdr:nvGrpSpPr>
      <xdr:grpSpPr>
        <a:xfrm>
          <a:off x="349827" y="207818"/>
          <a:ext cx="454665" cy="465402"/>
          <a:chOff x="325336" y="563882"/>
          <a:chExt cx="454665" cy="468000"/>
        </a:xfrm>
        <a:solidFill>
          <a:schemeClr val="accent1">
            <a:lumMod val="20000"/>
            <a:lumOff val="80000"/>
          </a:schemeClr>
        </a:solidFill>
      </xdr:grpSpPr>
      <xdr:sp macro="" textlink="">
        <xdr:nvSpPr>
          <xdr:cNvPr id="9" name="Flowchart: Connector 8">
            <a:extLst>
              <a:ext uri="{FF2B5EF4-FFF2-40B4-BE49-F238E27FC236}">
                <a16:creationId xmlns:a16="http://schemas.microsoft.com/office/drawing/2014/main" id="{00000000-0008-0000-0700-000009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0" name="Flowchart: Connector 9">
            <a:extLst>
              <a:ext uri="{FF2B5EF4-FFF2-40B4-BE49-F238E27FC236}">
                <a16:creationId xmlns:a16="http://schemas.microsoft.com/office/drawing/2014/main" id="{00000000-0008-0000-0700-00000A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3</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23</xdr:col>
      <xdr:colOff>19050</xdr:colOff>
      <xdr:row>119</xdr:row>
      <xdr:rowOff>66675</xdr:rowOff>
    </xdr:from>
    <xdr:to>
      <xdr:col>23</xdr:col>
      <xdr:colOff>152400</xdr:colOff>
      <xdr:row>120</xdr:row>
      <xdr:rowOff>57150</xdr:rowOff>
    </xdr:to>
    <xdr:sp macro="" textlink="">
      <xdr:nvSpPr>
        <xdr:cNvPr id="2" name="Text Box 3">
          <a:extLst>
            <a:ext uri="{FF2B5EF4-FFF2-40B4-BE49-F238E27FC236}">
              <a16:creationId xmlns:a16="http://schemas.microsoft.com/office/drawing/2014/main" id="{00000000-0008-0000-0800-000002000000}"/>
            </a:ext>
          </a:extLst>
        </xdr:cNvPr>
        <xdr:cNvSpPr txBox="1">
          <a:spLocks noChangeArrowheads="1"/>
        </xdr:cNvSpPr>
      </xdr:nvSpPr>
      <xdr:spPr bwMode="auto">
        <a:xfrm>
          <a:off x="3733800" y="15744825"/>
          <a:ext cx="133350" cy="142875"/>
        </a:xfrm>
        <a:prstGeom prst="rect">
          <a:avLst/>
        </a:prstGeom>
        <a:solidFill>
          <a:srgbClr val="FFFFFF"/>
        </a:solidFill>
        <a:ln w="9360">
          <a:solidFill>
            <a:srgbClr val="000000"/>
          </a:solidFill>
          <a:miter lim="800000"/>
          <a:headEnd/>
          <a:tailEnd/>
        </a:ln>
      </xdr:spPr>
    </xdr:sp>
    <xdr:clientData/>
  </xdr:twoCellAnchor>
  <xdr:twoCellAnchor>
    <xdr:from>
      <xdr:col>39</xdr:col>
      <xdr:colOff>104775</xdr:colOff>
      <xdr:row>119</xdr:row>
      <xdr:rowOff>66675</xdr:rowOff>
    </xdr:from>
    <xdr:to>
      <xdr:col>40</xdr:col>
      <xdr:colOff>76200</xdr:colOff>
      <xdr:row>120</xdr:row>
      <xdr:rowOff>57150</xdr:rowOff>
    </xdr:to>
    <xdr:sp macro="" textlink="">
      <xdr:nvSpPr>
        <xdr:cNvPr id="3" name="Text Box 4">
          <a:extLst>
            <a:ext uri="{FF2B5EF4-FFF2-40B4-BE49-F238E27FC236}">
              <a16:creationId xmlns:a16="http://schemas.microsoft.com/office/drawing/2014/main" id="{00000000-0008-0000-0800-000003000000}"/>
            </a:ext>
          </a:extLst>
        </xdr:cNvPr>
        <xdr:cNvSpPr txBox="1">
          <a:spLocks noChangeArrowheads="1"/>
        </xdr:cNvSpPr>
      </xdr:nvSpPr>
      <xdr:spPr bwMode="auto">
        <a:xfrm>
          <a:off x="6410325" y="15744825"/>
          <a:ext cx="133350" cy="142875"/>
        </a:xfrm>
        <a:prstGeom prst="rect">
          <a:avLst/>
        </a:prstGeom>
        <a:solidFill>
          <a:srgbClr val="FFFFFF"/>
        </a:solidFill>
        <a:ln w="9360">
          <a:solidFill>
            <a:srgbClr val="000000"/>
          </a:solidFill>
          <a:miter lim="800000"/>
          <a:headEnd/>
          <a:tailEnd/>
        </a:ln>
      </xdr:spPr>
    </xdr:sp>
    <xdr:clientData/>
  </xdr:twoCellAnchor>
  <xdr:twoCellAnchor>
    <xdr:from>
      <xdr:col>49</xdr:col>
      <xdr:colOff>104775</xdr:colOff>
      <xdr:row>119</xdr:row>
      <xdr:rowOff>66675</xdr:rowOff>
    </xdr:from>
    <xdr:to>
      <xdr:col>50</xdr:col>
      <xdr:colOff>76200</xdr:colOff>
      <xdr:row>120</xdr:row>
      <xdr:rowOff>57150</xdr:rowOff>
    </xdr:to>
    <xdr:sp macro="" textlink="">
      <xdr:nvSpPr>
        <xdr:cNvPr id="4" name="Text Box 5">
          <a:extLst>
            <a:ext uri="{FF2B5EF4-FFF2-40B4-BE49-F238E27FC236}">
              <a16:creationId xmlns:a16="http://schemas.microsoft.com/office/drawing/2014/main" id="{00000000-0008-0000-0800-000004000000}"/>
            </a:ext>
          </a:extLst>
        </xdr:cNvPr>
        <xdr:cNvSpPr txBox="1">
          <a:spLocks noChangeArrowheads="1"/>
        </xdr:cNvSpPr>
      </xdr:nvSpPr>
      <xdr:spPr bwMode="auto">
        <a:xfrm>
          <a:off x="8048625" y="15744825"/>
          <a:ext cx="133350" cy="142875"/>
        </a:xfrm>
        <a:prstGeom prst="rect">
          <a:avLst/>
        </a:prstGeom>
        <a:solidFill>
          <a:srgbClr val="FFFFFF"/>
        </a:solidFill>
        <a:ln w="9360">
          <a:solidFill>
            <a:srgbClr val="000000"/>
          </a:solidFill>
          <a:miter lim="800000"/>
          <a:headEnd/>
          <a:tailEnd/>
        </a:ln>
      </xdr:spPr>
    </xdr:sp>
    <xdr:clientData/>
  </xdr:twoCellAnchor>
  <xdr:twoCellAnchor>
    <xdr:from>
      <xdr:col>69</xdr:col>
      <xdr:colOff>19050</xdr:colOff>
      <xdr:row>119</xdr:row>
      <xdr:rowOff>95250</xdr:rowOff>
    </xdr:from>
    <xdr:to>
      <xdr:col>69</xdr:col>
      <xdr:colOff>152400</xdr:colOff>
      <xdr:row>120</xdr:row>
      <xdr:rowOff>85725</xdr:rowOff>
    </xdr:to>
    <xdr:sp macro="" textlink="">
      <xdr:nvSpPr>
        <xdr:cNvPr id="5" name="Text Box 6">
          <a:extLst>
            <a:ext uri="{FF2B5EF4-FFF2-40B4-BE49-F238E27FC236}">
              <a16:creationId xmlns:a16="http://schemas.microsoft.com/office/drawing/2014/main" id="{00000000-0008-0000-0800-000005000000}"/>
            </a:ext>
          </a:extLst>
        </xdr:cNvPr>
        <xdr:cNvSpPr txBox="1">
          <a:spLocks noChangeArrowheads="1"/>
        </xdr:cNvSpPr>
      </xdr:nvSpPr>
      <xdr:spPr bwMode="auto">
        <a:xfrm>
          <a:off x="11058525" y="15773400"/>
          <a:ext cx="133350" cy="142875"/>
        </a:xfrm>
        <a:prstGeom prst="rect">
          <a:avLst/>
        </a:prstGeom>
        <a:solidFill>
          <a:srgbClr val="FFFFFF"/>
        </a:solidFill>
        <a:ln w="9360">
          <a:solidFill>
            <a:srgbClr val="000000"/>
          </a:solidFill>
          <a:miter lim="800000"/>
          <a:headEnd/>
          <a:tailEnd/>
        </a:ln>
      </xdr:spPr>
    </xdr:sp>
    <xdr:clientData/>
  </xdr:twoCellAnchor>
  <xdr:twoCellAnchor>
    <xdr:from>
      <xdr:col>59</xdr:col>
      <xdr:colOff>28575</xdr:colOff>
      <xdr:row>119</xdr:row>
      <xdr:rowOff>76200</xdr:rowOff>
    </xdr:from>
    <xdr:to>
      <xdr:col>59</xdr:col>
      <xdr:colOff>161925</xdr:colOff>
      <xdr:row>120</xdr:row>
      <xdr:rowOff>66675</xdr:rowOff>
    </xdr:to>
    <xdr:sp macro="" textlink="">
      <xdr:nvSpPr>
        <xdr:cNvPr id="6" name="Text Box 7">
          <a:extLst>
            <a:ext uri="{FF2B5EF4-FFF2-40B4-BE49-F238E27FC236}">
              <a16:creationId xmlns:a16="http://schemas.microsoft.com/office/drawing/2014/main" id="{00000000-0008-0000-0800-000006000000}"/>
            </a:ext>
          </a:extLst>
        </xdr:cNvPr>
        <xdr:cNvSpPr txBox="1">
          <a:spLocks noChangeArrowheads="1"/>
        </xdr:cNvSpPr>
      </xdr:nvSpPr>
      <xdr:spPr bwMode="auto">
        <a:xfrm>
          <a:off x="9391650" y="15754350"/>
          <a:ext cx="133350" cy="142875"/>
        </a:xfrm>
        <a:prstGeom prst="rect">
          <a:avLst/>
        </a:prstGeom>
        <a:solidFill>
          <a:srgbClr val="FFFFFF"/>
        </a:solidFill>
        <a:ln w="9360">
          <a:solidFill>
            <a:srgbClr val="000000"/>
          </a:solidFill>
          <a:miter lim="800000"/>
          <a:headEnd/>
          <a:tailEnd/>
        </a:ln>
      </xdr:spPr>
    </xdr:sp>
    <xdr:clientData/>
  </xdr:twoCellAnchor>
  <xdr:twoCellAnchor>
    <xdr:from>
      <xdr:col>31</xdr:col>
      <xdr:colOff>95250</xdr:colOff>
      <xdr:row>119</xdr:row>
      <xdr:rowOff>66675</xdr:rowOff>
    </xdr:from>
    <xdr:to>
      <xdr:col>32</xdr:col>
      <xdr:colOff>66675</xdr:colOff>
      <xdr:row>120</xdr:row>
      <xdr:rowOff>57150</xdr:rowOff>
    </xdr:to>
    <xdr:sp macro="" textlink="">
      <xdr:nvSpPr>
        <xdr:cNvPr id="7" name="Text Box 8">
          <a:extLst>
            <a:ext uri="{FF2B5EF4-FFF2-40B4-BE49-F238E27FC236}">
              <a16:creationId xmlns:a16="http://schemas.microsoft.com/office/drawing/2014/main" id="{00000000-0008-0000-0800-000007000000}"/>
            </a:ext>
          </a:extLst>
        </xdr:cNvPr>
        <xdr:cNvSpPr txBox="1">
          <a:spLocks noChangeArrowheads="1"/>
        </xdr:cNvSpPr>
      </xdr:nvSpPr>
      <xdr:spPr bwMode="auto">
        <a:xfrm>
          <a:off x="5105400" y="15744825"/>
          <a:ext cx="133350" cy="142875"/>
        </a:xfrm>
        <a:prstGeom prst="rect">
          <a:avLst/>
        </a:prstGeom>
        <a:solidFill>
          <a:srgbClr val="FFFFFF"/>
        </a:solidFill>
        <a:ln w="9360">
          <a:solidFill>
            <a:srgbClr val="000000"/>
          </a:solidFill>
          <a:miter lim="800000"/>
          <a:headEnd/>
          <a:tailEnd/>
        </a:ln>
      </xdr:spPr>
    </xdr:sp>
    <xdr:clientData/>
  </xdr:twoCellAnchor>
  <xdr:twoCellAnchor>
    <xdr:from>
      <xdr:col>80</xdr:col>
      <xdr:colOff>19050</xdr:colOff>
      <xdr:row>119</xdr:row>
      <xdr:rowOff>66675</xdr:rowOff>
    </xdr:from>
    <xdr:to>
      <xdr:col>80</xdr:col>
      <xdr:colOff>152400</xdr:colOff>
      <xdr:row>120</xdr:row>
      <xdr:rowOff>57150</xdr:rowOff>
    </xdr:to>
    <xdr:sp macro="" textlink="">
      <xdr:nvSpPr>
        <xdr:cNvPr id="8" name="Text Box 9">
          <a:extLst>
            <a:ext uri="{FF2B5EF4-FFF2-40B4-BE49-F238E27FC236}">
              <a16:creationId xmlns:a16="http://schemas.microsoft.com/office/drawing/2014/main" id="{00000000-0008-0000-0800-000008000000}"/>
            </a:ext>
          </a:extLst>
        </xdr:cNvPr>
        <xdr:cNvSpPr txBox="1">
          <a:spLocks noChangeArrowheads="1"/>
        </xdr:cNvSpPr>
      </xdr:nvSpPr>
      <xdr:spPr bwMode="auto">
        <a:xfrm>
          <a:off x="12792075" y="15744825"/>
          <a:ext cx="133350" cy="142875"/>
        </a:xfrm>
        <a:prstGeom prst="rect">
          <a:avLst/>
        </a:prstGeom>
        <a:solidFill>
          <a:srgbClr val="FFFFFF"/>
        </a:solidFill>
        <a:ln w="9360">
          <a:solidFill>
            <a:srgbClr val="000000"/>
          </a:solidFill>
          <a:miter lim="800000"/>
          <a:headEnd/>
          <a:tailEnd/>
        </a:ln>
      </xdr:spPr>
    </xdr:sp>
    <xdr:clientData/>
  </xdr:twoCellAnchor>
  <xdr:twoCellAnchor>
    <xdr:from>
      <xdr:col>90</xdr:col>
      <xdr:colOff>19050</xdr:colOff>
      <xdr:row>119</xdr:row>
      <xdr:rowOff>76200</xdr:rowOff>
    </xdr:from>
    <xdr:to>
      <xdr:col>90</xdr:col>
      <xdr:colOff>152400</xdr:colOff>
      <xdr:row>120</xdr:row>
      <xdr:rowOff>66675</xdr:rowOff>
    </xdr:to>
    <xdr:sp macro="" textlink="">
      <xdr:nvSpPr>
        <xdr:cNvPr id="9" name="Text Box 10">
          <a:extLst>
            <a:ext uri="{FF2B5EF4-FFF2-40B4-BE49-F238E27FC236}">
              <a16:creationId xmlns:a16="http://schemas.microsoft.com/office/drawing/2014/main" id="{00000000-0008-0000-0800-000009000000}"/>
            </a:ext>
          </a:extLst>
        </xdr:cNvPr>
        <xdr:cNvSpPr txBox="1">
          <a:spLocks noChangeArrowheads="1"/>
        </xdr:cNvSpPr>
      </xdr:nvSpPr>
      <xdr:spPr bwMode="auto">
        <a:xfrm>
          <a:off x="14354175" y="15754350"/>
          <a:ext cx="133350" cy="142875"/>
        </a:xfrm>
        <a:prstGeom prst="rect">
          <a:avLst/>
        </a:prstGeom>
        <a:solidFill>
          <a:srgbClr val="FFFFFF"/>
        </a:solidFill>
        <a:ln w="9360">
          <a:solidFill>
            <a:srgbClr val="000000"/>
          </a:solidFill>
          <a:miter lim="800000"/>
          <a:headEnd/>
          <a:tailEnd/>
        </a:ln>
      </xdr:spPr>
    </xdr:sp>
    <xdr:clientData/>
  </xdr:twoCellAnchor>
  <xdr:twoCellAnchor>
    <xdr:from>
      <xdr:col>6</xdr:col>
      <xdr:colOff>171450</xdr:colOff>
      <xdr:row>1</xdr:row>
      <xdr:rowOff>9526</xdr:rowOff>
    </xdr:from>
    <xdr:to>
      <xdr:col>8</xdr:col>
      <xdr:colOff>57149</xdr:colOff>
      <xdr:row>4</xdr:row>
      <xdr:rowOff>95250</xdr:rowOff>
    </xdr:to>
    <xdr:grpSp>
      <xdr:nvGrpSpPr>
        <xdr:cNvPr id="14" name="Group 13">
          <a:extLst>
            <a:ext uri="{FF2B5EF4-FFF2-40B4-BE49-F238E27FC236}">
              <a16:creationId xmlns:a16="http://schemas.microsoft.com/office/drawing/2014/main" id="{00000000-0008-0000-0800-00000E000000}"/>
            </a:ext>
          </a:extLst>
        </xdr:cNvPr>
        <xdr:cNvGrpSpPr/>
      </xdr:nvGrpSpPr>
      <xdr:grpSpPr>
        <a:xfrm>
          <a:off x="1314450" y="542926"/>
          <a:ext cx="571499" cy="590549"/>
          <a:chOff x="325336" y="563882"/>
          <a:chExt cx="454665" cy="468000"/>
        </a:xfrm>
        <a:solidFill>
          <a:schemeClr val="accent1">
            <a:lumMod val="20000"/>
            <a:lumOff val="80000"/>
          </a:schemeClr>
        </a:solidFill>
      </xdr:grpSpPr>
      <xdr:sp macro="" textlink="">
        <xdr:nvSpPr>
          <xdr:cNvPr id="15" name="Flowchart: Connector 14">
            <a:extLst>
              <a:ext uri="{FF2B5EF4-FFF2-40B4-BE49-F238E27FC236}">
                <a16:creationId xmlns:a16="http://schemas.microsoft.com/office/drawing/2014/main" id="{00000000-0008-0000-0800-00000F000000}"/>
              </a:ext>
            </a:extLst>
          </xdr:cNvPr>
          <xdr:cNvSpPr/>
        </xdr:nvSpPr>
        <xdr:spPr bwMode="auto">
          <a:xfrm>
            <a:off x="325336" y="563882"/>
            <a:ext cx="454665" cy="468000"/>
          </a:xfrm>
          <a:prstGeom prst="flowChartConnector">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endParaRPr lang="en-MY" sz="1200"/>
          </a:p>
        </xdr:txBody>
      </xdr:sp>
      <xdr:sp macro="" textlink="">
        <xdr:nvSpPr>
          <xdr:cNvPr id="16" name="Flowchart: Connector 15">
            <a:extLst>
              <a:ext uri="{FF2B5EF4-FFF2-40B4-BE49-F238E27FC236}">
                <a16:creationId xmlns:a16="http://schemas.microsoft.com/office/drawing/2014/main" id="{00000000-0008-0000-0800-000010000000}"/>
              </a:ext>
            </a:extLst>
          </xdr:cNvPr>
          <xdr:cNvSpPr/>
        </xdr:nvSpPr>
        <xdr:spPr bwMode="auto">
          <a:xfrm>
            <a:off x="371006" y="613669"/>
            <a:ext cx="367937" cy="367525"/>
          </a:xfrm>
          <a:prstGeom prst="flowChartConnector">
            <a:avLst/>
          </a:prstGeom>
          <a:grp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en-MY" sz="1200" b="1">
                <a:latin typeface="Arial" pitchFamily="34" charset="0"/>
                <a:cs typeface="Arial" pitchFamily="34" charset="0"/>
              </a:rPr>
              <a:t>4</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eknikal\Teknikal%202018\Users\stats\Desktop\Final%20Table%20Publication%20GDP%202010-2015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eknikal\Teknikal%202018\Mastercopy%20Penerbitan%20KDNK%20Negeri%202015\Mastercopy%20Publication%20KDNK%20Negeri%202010-2014\Table%20Publication%20of%20GDP%202013p_1009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Documents%20and%20Settings\fauziah.seman\Desktop\Borang%20dalam%20format%20excel\KP%20205\FINAL_BORANG%20BE%20PEMBUATAN%20FORMAT%20EXCEL%20(11%20July%202011)%202003%20format%20(3)%20(version%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Documents%20and%20Settings\fauziah.seman\Desktop\Borang%20dalam%20format%20excel\KP%20205\Untuk%20Compile\FINAL_BORANG%20BE%20PEMBUATAN%20FORMAT%20EXCEL%20(KP%202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5-SURYA\sharing%20folder\Documents%20and%20Settings\fauziah.seman\Desktop\Borang%20dalam%20format%20excel\KP%20205\Untuk%20Compile\FINAL_BORANG%20BE%20PEMBUATAN%20FORMAT%20EXCEL%20(KP%202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fauziah.seman\Desktop\Borang%20dalam%20format%20excel\KP%20205\Untuk%20Compile\GEE%20BORANG\FINAL_BORANG%20BE%20PEMBUATAN%20FORMAT%20EXCEL%20(11%20July%202011)%202003%20format%20(3)%20(version%2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5-SURYA\sharing%20folder\Documents%20and%20Settings\fauziah.seman\Desktop\Borang%20dalam%20format%20excel\KP%20205\FINAL_BORANG%20BE%20PEMBUATAN%20FORMAT%20EXCEL%20(11%20July%202011)%202003%20format%20(3)%20(version%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cons"/>
      <sheetName val="Tbl20_21Perkapita (2)"/>
      <sheetName val="Perkapita"/>
      <sheetName val="VA-curr"/>
      <sheetName val="VA-CONSTANT"/>
      <sheetName val="Tbl1_2"/>
      <sheetName val="Tbl3_4"/>
      <sheetName val="Tbl5_7"/>
      <sheetName val="Tbl8_10"/>
      <sheetName val="Tbl11_13"/>
      <sheetName val="Tbl14_16"/>
      <sheetName val="Tbl17_19"/>
      <sheetName val="Tbl20_21Perkapita"/>
      <sheetName val="JOHOR"/>
      <sheetName val="KEDAH"/>
      <sheetName val="KELANTAN"/>
      <sheetName val="MELAKA"/>
      <sheetName val="N9"/>
      <sheetName val="PAHANG"/>
      <sheetName val="PP"/>
      <sheetName val="PERAK"/>
      <sheetName val="PERLIS"/>
      <sheetName val="SELANGOR"/>
      <sheetName val="TERENGGANU"/>
      <sheetName val="SABAH"/>
      <sheetName val="SARAWAK"/>
      <sheetName val="WPKL"/>
      <sheetName val="WP Labuan"/>
      <sheetName val="Supr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ka Hadapan (ms1)"/>
      <sheetName val="Soalan 1(ms.2)"/>
      <sheetName val="Soalan 2, 3 (ms. 3)"/>
      <sheetName val="Soalan 4 (ms.4 &amp; 5)"/>
      <sheetName val="Soalan 5A (ms.6 &amp; 7)"/>
      <sheetName val="Soalan 8 (ms.11 &amp; 12)"/>
      <sheetName val="Soalan 9 (ms.13,14,15&amp;16)"/>
      <sheetName val="Soalan 10,11 (ms.17)"/>
      <sheetName val="Soalan 12, 13 (ms.18 &amp; 19)"/>
      <sheetName val="Soalan 14 (ms.20,21,22 &amp; 23)"/>
      <sheetName val="Soalan 15 (ms.24&amp;25)"/>
      <sheetName val="Soalan 16, 17 (ms.26)"/>
      <sheetName val="PENGGUNAAN ICT (ms.27 &amp; 28)"/>
      <sheetName val="KEGUNAAN PEJABAT (ms.29)"/>
      <sheetName val="Soalan 5B (ms.8 &amp; 9)"/>
      <sheetName val="Soalan 6, 7 (ms.10)"/>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ka Hadapan (ms1)"/>
      <sheetName val="Soalan 1(ms.2)"/>
      <sheetName val="Soalan 2, 3 (ms. 3)"/>
      <sheetName val="Soalan 4 (ms.4 &amp; 5)"/>
      <sheetName val="Soalan 5A (ms.6 &amp; 7)"/>
      <sheetName val="Soalan 5B (ms.8 &amp; 9)"/>
      <sheetName val="Soalan 6, 7 (ms.10)"/>
      <sheetName val="Soalan 8 (ms.11 &amp; 12)"/>
      <sheetName val="Soalan 9 (ms.13,14,15&amp;16)"/>
      <sheetName val="Soalan 10,11 (ms.17)"/>
      <sheetName val="Soalan 12, 13 (ms.18 &amp; 19)"/>
      <sheetName val="Soalan 14 (ms.20,21,22 &amp; 23)"/>
      <sheetName val="Soalan 15 (ms.24&amp;25)"/>
      <sheetName val="Soalan 16, 17 (ms.26)"/>
      <sheetName val="PENGGUNAAN ICT (ms.27 &amp; 28)"/>
      <sheetName val="KEGUNAAN PEJABAT (ms.2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ka Hadapan (ms1)"/>
      <sheetName val="Soalan 1(ms.2)"/>
      <sheetName val="Soalan 2, 3 (ms. 3)"/>
      <sheetName val="Soalan 4 (ms.4 &amp; 5)"/>
      <sheetName val="Soalan 5A (ms.6 &amp; 7)"/>
      <sheetName val="Soalan 5B (ms.8 &amp; 9)"/>
      <sheetName val="Soalan 6, 7 (ms.10)"/>
      <sheetName val="Soalan 8 (ms.11 &amp; 12)"/>
      <sheetName val="Soalan 9 (ms.13,14,15&amp;16)"/>
      <sheetName val="Soalan 10,11 (ms.17)"/>
      <sheetName val="Soalan 12, 13 (ms.18 &amp; 19)"/>
      <sheetName val="Soalan 14 (ms.20,21,22 &amp; 23)"/>
      <sheetName val="Soalan 15 (ms.24&amp;25)"/>
      <sheetName val="Soalan 16, 17 (ms.26)"/>
      <sheetName val="PENGGUNAAN ICT (ms.27 &amp; 28)"/>
      <sheetName val="KEGUNAAN PEJABAT (ms.2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ka Hadapan (ms1)"/>
      <sheetName val="Soalan 1(ms.2)"/>
      <sheetName val="Soalan 2, 3 (ms. 3)"/>
      <sheetName val="Soalan 4 (ms.4 &amp; 5)"/>
      <sheetName val="Soalan 5A (ms.6 &amp; 7)"/>
      <sheetName val="Soalan 5B (ms.8 &amp; 9)"/>
      <sheetName val="Soalan 6, 7 (ms.10)"/>
      <sheetName val="Soalan 8 (ms.11 &amp; 12)"/>
      <sheetName val="Soalan 9 (ms.13,14,15&amp;16)"/>
      <sheetName val="Soalan 10,11 (ms.17)"/>
      <sheetName val="Soalan 12, 13 (ms.18 &amp; 19)"/>
      <sheetName val="Soalan 14 (ms.20,21,22 &amp; 23)"/>
      <sheetName val="Soalan 15 (ms.24&amp;25)"/>
      <sheetName val="Soalan 16, 17 (ms.26)"/>
      <sheetName val="PENGGUNAAN ICT (ms.27 &amp; 28)"/>
      <sheetName val="KEGUNAAN PEJABAT (ms.2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ka Hadapan (ms1)"/>
      <sheetName val="Soalan 1(ms.2)"/>
      <sheetName val="Soalan 2, 3 (ms. 3)"/>
      <sheetName val="Soalan 4 (ms.4 &amp; 5)"/>
      <sheetName val="Soalan 5A (ms.6 &amp; 7)"/>
      <sheetName val="Soalan 8 (ms.11 &amp; 12)"/>
      <sheetName val="Soalan 9 (ms.13,14,15&amp;16)"/>
      <sheetName val="Soalan 10,11 (ms.17)"/>
      <sheetName val="Soalan 12, 13 (ms.18 &amp; 19)"/>
      <sheetName val="Soalan 14 (ms.20,21,22 &amp; 23)"/>
      <sheetName val="Soalan 15 (ms.24&amp;25)"/>
      <sheetName val="Soalan 16, 17 (ms.26)"/>
      <sheetName val="PENGGUNAAN ICT (ms.27 &amp; 28)"/>
      <sheetName val="KEGUNAAN PEJABAT (ms.29)"/>
      <sheetName val="Soalan 5B (ms.8 &amp; 9)"/>
      <sheetName val="Soalan 6, 7 (ms.10)"/>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8.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9.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3.xml"/><Relationship Id="rId1" Type="http://schemas.openxmlformats.org/officeDocument/2006/relationships/printerSettings" Target="../printerSettings/printerSettings14.bin"/><Relationship Id="rId4" Type="http://schemas.openxmlformats.org/officeDocument/2006/relationships/comments" Target="../comments10.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4.xml"/><Relationship Id="rId1" Type="http://schemas.openxmlformats.org/officeDocument/2006/relationships/printerSettings" Target="../printerSettings/printerSettings15.bin"/><Relationship Id="rId4" Type="http://schemas.openxmlformats.org/officeDocument/2006/relationships/comments" Target="../comments11.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5.xml"/><Relationship Id="rId1" Type="http://schemas.openxmlformats.org/officeDocument/2006/relationships/printerSettings" Target="../printerSettings/printerSettings16.bin"/><Relationship Id="rId4"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6.xml"/><Relationship Id="rId1" Type="http://schemas.openxmlformats.org/officeDocument/2006/relationships/printerSettings" Target="../printerSettings/printerSettings17.bin"/><Relationship Id="rId4"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7.xml"/><Relationship Id="rId1" Type="http://schemas.openxmlformats.org/officeDocument/2006/relationships/printerSettings" Target="../printerSettings/printerSettings18.bin"/><Relationship Id="rId4" Type="http://schemas.openxmlformats.org/officeDocument/2006/relationships/comments" Target="../comments14.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www.dosm.gov.my/" TargetMode="Externa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9.xml"/><Relationship Id="rId1" Type="http://schemas.openxmlformats.org/officeDocument/2006/relationships/printerSettings" Target="../printerSettings/printerSettings20.bin"/><Relationship Id="rId4" Type="http://schemas.openxmlformats.org/officeDocument/2006/relationships/comments" Target="../comments15.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0.xml"/><Relationship Id="rId1" Type="http://schemas.openxmlformats.org/officeDocument/2006/relationships/printerSettings" Target="../printerSettings/printerSettings21.bin"/><Relationship Id="rId4" Type="http://schemas.openxmlformats.org/officeDocument/2006/relationships/comments" Target="../comments1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1.xml"/><Relationship Id="rId1" Type="http://schemas.openxmlformats.org/officeDocument/2006/relationships/printerSettings" Target="../printerSettings/printerSettings22.bin"/><Relationship Id="rId4" Type="http://schemas.openxmlformats.org/officeDocument/2006/relationships/comments" Target="../comments17.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2.xml"/><Relationship Id="rId1" Type="http://schemas.openxmlformats.org/officeDocument/2006/relationships/printerSettings" Target="../printerSettings/printerSettings23.bin"/><Relationship Id="rId4" Type="http://schemas.openxmlformats.org/officeDocument/2006/relationships/comments" Target="../comments18.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3.xml"/><Relationship Id="rId1" Type="http://schemas.openxmlformats.org/officeDocument/2006/relationships/printerSettings" Target="../printerSettings/printerSettings24.bin"/><Relationship Id="rId4" Type="http://schemas.openxmlformats.org/officeDocument/2006/relationships/comments" Target="../comments19.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5.xml"/><Relationship Id="rId1" Type="http://schemas.openxmlformats.org/officeDocument/2006/relationships/printerSettings" Target="../printerSettings/printerSettings27.bin"/><Relationship Id="rId4" Type="http://schemas.openxmlformats.org/officeDocument/2006/relationships/comments" Target="../comments21.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www.dosm.gov.my/"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89267-C862-4A8E-BACA-CC48BBB6E3F0}">
  <sheetPr>
    <tabColor rgb="FFFF0000"/>
  </sheetPr>
  <dimension ref="A2:BIV2000"/>
  <sheetViews>
    <sheetView tabSelected="1" topLeftCell="BHV1" zoomScale="90" zoomScaleNormal="90" workbookViewId="0">
      <selection activeCell="BIH18" sqref="BIH18"/>
    </sheetView>
  </sheetViews>
  <sheetFormatPr defaultRowHeight="12.75"/>
  <cols>
    <col min="1" max="1" width="14.7109375" style="2011" customWidth="1"/>
    <col min="2" max="56" width="9.140625" style="2011" customWidth="1"/>
    <col min="57" max="257" width="9.140625" style="2011"/>
    <col min="258" max="520" width="9.140625" style="2011" customWidth="1"/>
    <col min="521" max="521" width="11.85546875" style="2011" customWidth="1"/>
    <col min="522" max="522" width="12" style="2011" customWidth="1"/>
    <col min="523" max="523" width="9.140625" style="2011" customWidth="1"/>
    <col min="524" max="526" width="9.140625" style="2011"/>
    <col min="527" max="914" width="9.140625" style="2011" customWidth="1"/>
    <col min="915" max="915" width="11.42578125" style="2011" customWidth="1"/>
    <col min="916" max="916" width="10.140625" style="2011" customWidth="1"/>
    <col min="917" max="1432" width="9.140625" style="2011" customWidth="1"/>
    <col min="1433" max="1433" width="9.140625" style="2357" customWidth="1"/>
    <col min="1434" max="1495" width="9.140625" style="2011" customWidth="1"/>
    <col min="1496" max="1496" width="9.140625" style="2357" customWidth="1"/>
    <col min="1497" max="1513" width="9.140625" style="2011" customWidth="1"/>
    <col min="1514" max="1514" width="9.140625" style="2357" customWidth="1"/>
    <col min="1515" max="1522" width="9.140625" style="2011" customWidth="1"/>
    <col min="1523" max="1523" width="9.140625" style="2357" customWidth="1"/>
    <col min="1524" max="1579" width="9.140625" style="2011" customWidth="1"/>
    <col min="1580" max="1580" width="9.140625" style="2357" customWidth="1"/>
    <col min="1581" max="1582" width="9.140625" style="2011" customWidth="1"/>
    <col min="1583" max="1585" width="20.85546875" style="2459" customWidth="1"/>
    <col min="1586" max="1591" width="20.85546875" style="2011" customWidth="1"/>
    <col min="1592" max="1592" width="20.85546875" style="2459" customWidth="1"/>
    <col min="1593" max="1598" width="20.85546875" style="2011" customWidth="1"/>
    <col min="1599" max="1602" width="20.85546875" style="2459" customWidth="1"/>
    <col min="1603" max="1603" width="20.85546875" style="2011" customWidth="1"/>
    <col min="1604" max="1604" width="20.85546875" style="2459" customWidth="1"/>
    <col min="1605" max="1606" width="20.85546875" style="2011" customWidth="1"/>
    <col min="1607" max="1607" width="20.7109375" style="2011" customWidth="1"/>
    <col min="1608" max="1608" width="20.85546875" style="2011" customWidth="1"/>
    <col min="1609" max="16384" width="9.140625" style="2011"/>
  </cols>
  <sheetData>
    <row r="2" spans="1:1608" s="3480" customFormat="1" ht="26.25" customHeight="1">
      <c r="A2" s="3489" t="s">
        <v>0</v>
      </c>
      <c r="B2" s="3489" t="s">
        <v>1</v>
      </c>
      <c r="C2" s="3489" t="s">
        <v>2</v>
      </c>
      <c r="D2" s="3489" t="s">
        <v>3</v>
      </c>
      <c r="E2" s="3489" t="s">
        <v>4</v>
      </c>
      <c r="F2" s="3489" t="s">
        <v>5</v>
      </c>
      <c r="G2" s="3489" t="s">
        <v>6</v>
      </c>
      <c r="H2" s="3489" t="s">
        <v>7</v>
      </c>
      <c r="I2" s="3489" t="s">
        <v>8</v>
      </c>
      <c r="J2" s="3489" t="s">
        <v>9</v>
      </c>
      <c r="K2" s="3489" t="s">
        <v>10</v>
      </c>
      <c r="L2" s="3489" t="s">
        <v>11</v>
      </c>
      <c r="M2" s="3489" t="s">
        <v>12</v>
      </c>
      <c r="N2" s="3489" t="s">
        <v>13</v>
      </c>
      <c r="O2" s="3489" t="s">
        <v>14</v>
      </c>
      <c r="P2" s="3489" t="s">
        <v>15</v>
      </c>
      <c r="Q2" s="3489" t="s">
        <v>16</v>
      </c>
      <c r="R2" s="3489" t="s">
        <v>17</v>
      </c>
      <c r="S2" s="3489" t="s">
        <v>18</v>
      </c>
      <c r="T2" s="3489" t="s">
        <v>19</v>
      </c>
      <c r="U2" s="3489" t="s">
        <v>20</v>
      </c>
      <c r="V2" s="3489" t="s">
        <v>21</v>
      </c>
      <c r="W2" s="3489" t="s">
        <v>22</v>
      </c>
      <c r="X2" s="3489" t="s">
        <v>23</v>
      </c>
      <c r="Y2" s="3489" t="s">
        <v>24</v>
      </c>
      <c r="Z2" s="3489" t="s">
        <v>25</v>
      </c>
      <c r="AA2" s="3489" t="s">
        <v>26</v>
      </c>
      <c r="AB2" s="3489" t="s">
        <v>27</v>
      </c>
      <c r="AC2" s="3489" t="s">
        <v>28</v>
      </c>
      <c r="AD2" s="3489" t="s">
        <v>29</v>
      </c>
      <c r="AE2" s="3489" t="s">
        <v>30</v>
      </c>
      <c r="AF2" s="3489" t="s">
        <v>31</v>
      </c>
      <c r="AG2" s="3489" t="s">
        <v>32</v>
      </c>
      <c r="AH2" s="3489" t="s">
        <v>33</v>
      </c>
      <c r="AI2" s="3489" t="s">
        <v>34</v>
      </c>
      <c r="AJ2" s="3489" t="s">
        <v>35</v>
      </c>
      <c r="AK2" s="3489" t="s">
        <v>36</v>
      </c>
      <c r="AL2" s="3489" t="s">
        <v>37</v>
      </c>
      <c r="AM2" s="3489" t="s">
        <v>38</v>
      </c>
      <c r="AN2" s="3489" t="s">
        <v>39</v>
      </c>
      <c r="AO2" s="3489" t="s">
        <v>40</v>
      </c>
      <c r="AP2" s="3489" t="s">
        <v>41</v>
      </c>
      <c r="AQ2" s="3489" t="s">
        <v>42</v>
      </c>
      <c r="AR2" s="3489" t="s">
        <v>43</v>
      </c>
      <c r="AS2" s="3489" t="s">
        <v>44</v>
      </c>
      <c r="AT2" s="3489" t="s">
        <v>45</v>
      </c>
      <c r="AU2" s="3489" t="s">
        <v>46</v>
      </c>
      <c r="AV2" s="3489" t="s">
        <v>47</v>
      </c>
      <c r="AW2" s="3489" t="s">
        <v>48</v>
      </c>
      <c r="AX2" s="3489" t="s">
        <v>49</v>
      </c>
      <c r="AY2" s="3489" t="s">
        <v>50</v>
      </c>
      <c r="AZ2" s="3489" t="s">
        <v>51</v>
      </c>
      <c r="BA2" s="3489" t="s">
        <v>52</v>
      </c>
      <c r="BB2" s="3489" t="s">
        <v>53</v>
      </c>
      <c r="BC2" s="3489" t="s">
        <v>54</v>
      </c>
      <c r="BD2" s="3489" t="s">
        <v>55</v>
      </c>
      <c r="BE2" s="3489" t="s">
        <v>56</v>
      </c>
      <c r="BF2" s="3489" t="s">
        <v>57</v>
      </c>
      <c r="BG2" s="3489" t="s">
        <v>58</v>
      </c>
      <c r="BH2" s="3489" t="s">
        <v>59</v>
      </c>
      <c r="BI2" s="3489" t="s">
        <v>60</v>
      </c>
      <c r="BJ2" s="3489" t="s">
        <v>61</v>
      </c>
      <c r="BK2" s="3489" t="s">
        <v>62</v>
      </c>
      <c r="BL2" s="3489" t="s">
        <v>63</v>
      </c>
      <c r="BM2" s="3489" t="s">
        <v>64</v>
      </c>
      <c r="BN2" s="3489" t="s">
        <v>65</v>
      </c>
      <c r="BO2" s="3489" t="s">
        <v>66</v>
      </c>
      <c r="BP2" s="3489" t="s">
        <v>67</v>
      </c>
      <c r="BQ2" s="3489" t="s">
        <v>68</v>
      </c>
      <c r="BR2" s="3489" t="s">
        <v>69</v>
      </c>
      <c r="BS2" s="3489" t="s">
        <v>70</v>
      </c>
      <c r="BT2" s="3489" t="s">
        <v>71</v>
      </c>
      <c r="BU2" s="3489" t="s">
        <v>72</v>
      </c>
      <c r="BV2" s="3489" t="s">
        <v>73</v>
      </c>
      <c r="BW2" s="3489" t="s">
        <v>74</v>
      </c>
      <c r="BX2" s="3489" t="s">
        <v>75</v>
      </c>
      <c r="BY2" s="3489" t="s">
        <v>76</v>
      </c>
      <c r="BZ2" s="3489" t="s">
        <v>77</v>
      </c>
      <c r="CA2" s="3489" t="s">
        <v>78</v>
      </c>
      <c r="CB2" s="3489" t="s">
        <v>79</v>
      </c>
      <c r="CC2" s="3489" t="s">
        <v>80</v>
      </c>
      <c r="CD2" s="3489" t="s">
        <v>81</v>
      </c>
      <c r="CE2" s="3489" t="s">
        <v>82</v>
      </c>
      <c r="CF2" s="3489" t="s">
        <v>83</v>
      </c>
      <c r="CG2" s="3489" t="s">
        <v>84</v>
      </c>
      <c r="CH2" s="3489" t="s">
        <v>85</v>
      </c>
      <c r="CI2" s="3489" t="s">
        <v>86</v>
      </c>
      <c r="CJ2" s="3489" t="s">
        <v>87</v>
      </c>
      <c r="CK2" s="3489" t="s">
        <v>88</v>
      </c>
      <c r="CL2" s="3489" t="s">
        <v>89</v>
      </c>
      <c r="CM2" s="3489" t="s">
        <v>90</v>
      </c>
      <c r="CN2" s="3489" t="s">
        <v>91</v>
      </c>
      <c r="CO2" s="3489" t="s">
        <v>92</v>
      </c>
      <c r="CP2" s="3489" t="s">
        <v>93</v>
      </c>
      <c r="CQ2" s="3489" t="s">
        <v>94</v>
      </c>
      <c r="CR2" s="3489" t="s">
        <v>95</v>
      </c>
      <c r="CS2" s="3489" t="s">
        <v>96</v>
      </c>
      <c r="CT2" s="3489" t="s">
        <v>97</v>
      </c>
      <c r="CU2" s="3489" t="s">
        <v>98</v>
      </c>
      <c r="CV2" s="3489" t="s">
        <v>99</v>
      </c>
      <c r="CW2" s="3489" t="s">
        <v>100</v>
      </c>
      <c r="CX2" s="3489" t="s">
        <v>101</v>
      </c>
      <c r="CY2" s="3489" t="s">
        <v>102</v>
      </c>
      <c r="CZ2" s="3489" t="s">
        <v>103</v>
      </c>
      <c r="DA2" s="3489" t="s">
        <v>104</v>
      </c>
      <c r="DB2" s="3489" t="s">
        <v>105</v>
      </c>
      <c r="DC2" s="3489" t="s">
        <v>106</v>
      </c>
      <c r="DD2" s="3489" t="s">
        <v>107</v>
      </c>
      <c r="DE2" s="3489" t="s">
        <v>108</v>
      </c>
      <c r="DF2" s="3489" t="s">
        <v>109</v>
      </c>
      <c r="DG2" s="3489" t="s">
        <v>110</v>
      </c>
      <c r="DH2" s="3489" t="s">
        <v>111</v>
      </c>
      <c r="DI2" s="3489" t="s">
        <v>112</v>
      </c>
      <c r="DJ2" s="3489" t="s">
        <v>113</v>
      </c>
      <c r="DK2" s="3489" t="s">
        <v>114</v>
      </c>
      <c r="DL2" s="3489" t="s">
        <v>115</v>
      </c>
      <c r="DM2" s="3489" t="s">
        <v>116</v>
      </c>
      <c r="DN2" s="3489" t="s">
        <v>117</v>
      </c>
      <c r="DO2" s="3489" t="s">
        <v>118</v>
      </c>
      <c r="DP2" s="3489" t="s">
        <v>119</v>
      </c>
      <c r="DQ2" s="3489" t="s">
        <v>120</v>
      </c>
      <c r="DR2" s="3489" t="s">
        <v>121</v>
      </c>
      <c r="DS2" s="3489" t="s">
        <v>122</v>
      </c>
      <c r="DT2" s="3489" t="s">
        <v>123</v>
      </c>
      <c r="DU2" s="3489" t="s">
        <v>124</v>
      </c>
      <c r="DV2" s="3489" t="s">
        <v>125</v>
      </c>
      <c r="DW2" s="3489" t="s">
        <v>126</v>
      </c>
      <c r="DX2" s="3489" t="s">
        <v>127</v>
      </c>
      <c r="DY2" s="3489" t="s">
        <v>128</v>
      </c>
      <c r="DZ2" s="3489" t="s">
        <v>129</v>
      </c>
      <c r="EA2" s="3489" t="s">
        <v>130</v>
      </c>
      <c r="EB2" s="3489" t="s">
        <v>131</v>
      </c>
      <c r="EC2" s="3489" t="s">
        <v>132</v>
      </c>
      <c r="ED2" s="3489" t="s">
        <v>133</v>
      </c>
      <c r="EE2" s="3489" t="s">
        <v>134</v>
      </c>
      <c r="EF2" s="3489" t="s">
        <v>135</v>
      </c>
      <c r="EG2" s="3489" t="s">
        <v>136</v>
      </c>
      <c r="EH2" s="3489" t="s">
        <v>137</v>
      </c>
      <c r="EI2" s="3489" t="s">
        <v>138</v>
      </c>
      <c r="EJ2" s="3489" t="s">
        <v>139</v>
      </c>
      <c r="EK2" s="3489" t="s">
        <v>140</v>
      </c>
      <c r="EL2" s="3489" t="s">
        <v>141</v>
      </c>
      <c r="EM2" s="3489" t="s">
        <v>142</v>
      </c>
      <c r="EN2" s="3489" t="s">
        <v>143</v>
      </c>
      <c r="EO2" s="3489" t="s">
        <v>144</v>
      </c>
      <c r="EP2" s="3489" t="s">
        <v>145</v>
      </c>
      <c r="EQ2" s="3489" t="s">
        <v>146</v>
      </c>
      <c r="ER2" s="3489" t="s">
        <v>147</v>
      </c>
      <c r="ES2" s="3489" t="s">
        <v>148</v>
      </c>
      <c r="ET2" s="3489" t="s">
        <v>149</v>
      </c>
      <c r="EU2" s="3489" t="s">
        <v>150</v>
      </c>
      <c r="EV2" s="3489" t="s">
        <v>151</v>
      </c>
      <c r="EW2" s="3489" t="s">
        <v>152</v>
      </c>
      <c r="EX2" s="3489" t="s">
        <v>153</v>
      </c>
      <c r="EY2" s="3489" t="s">
        <v>154</v>
      </c>
      <c r="EZ2" s="3489" t="s">
        <v>155</v>
      </c>
      <c r="FA2" s="3489" t="s">
        <v>156</v>
      </c>
      <c r="FB2" s="3489" t="s">
        <v>157</v>
      </c>
      <c r="FC2" s="3489" t="s">
        <v>158</v>
      </c>
      <c r="FD2" s="3489" t="s">
        <v>159</v>
      </c>
      <c r="FE2" s="3489" t="s">
        <v>160</v>
      </c>
      <c r="FF2" s="3489" t="s">
        <v>161</v>
      </c>
      <c r="FG2" s="3489" t="s">
        <v>162</v>
      </c>
      <c r="FH2" s="3489" t="s">
        <v>163</v>
      </c>
      <c r="FI2" s="3489" t="s">
        <v>164</v>
      </c>
      <c r="FJ2" s="3489" t="s">
        <v>165</v>
      </c>
      <c r="FK2" s="3489" t="s">
        <v>166</v>
      </c>
      <c r="FL2" s="3489" t="s">
        <v>167</v>
      </c>
      <c r="FM2" s="3489" t="s">
        <v>168</v>
      </c>
      <c r="FN2" s="3489" t="s">
        <v>169</v>
      </c>
      <c r="FO2" s="3489" t="s">
        <v>170</v>
      </c>
      <c r="FP2" s="3489" t="s">
        <v>171</v>
      </c>
      <c r="FQ2" s="3489" t="s">
        <v>172</v>
      </c>
      <c r="FR2" s="3489" t="s">
        <v>173</v>
      </c>
      <c r="FS2" s="3489" t="s">
        <v>174</v>
      </c>
      <c r="FT2" s="3489" t="s">
        <v>175</v>
      </c>
      <c r="FU2" s="3489" t="s">
        <v>176</v>
      </c>
      <c r="FV2" s="3489" t="s">
        <v>177</v>
      </c>
      <c r="FW2" s="3489" t="s">
        <v>178</v>
      </c>
      <c r="FX2" s="3489" t="s">
        <v>179</v>
      </c>
      <c r="FY2" s="3489" t="s">
        <v>180</v>
      </c>
      <c r="FZ2" s="3489" t="s">
        <v>181</v>
      </c>
      <c r="GA2" s="3489" t="s">
        <v>182</v>
      </c>
      <c r="GB2" s="3489" t="s">
        <v>183</v>
      </c>
      <c r="GC2" s="3489" t="s">
        <v>184</v>
      </c>
      <c r="GD2" s="3489" t="s">
        <v>185</v>
      </c>
      <c r="GE2" s="3489" t="s">
        <v>186</v>
      </c>
      <c r="GF2" s="3489" t="s">
        <v>187</v>
      </c>
      <c r="GG2" s="3489" t="s">
        <v>188</v>
      </c>
      <c r="GH2" s="3489" t="s">
        <v>189</v>
      </c>
      <c r="GI2" s="3489" t="s">
        <v>190</v>
      </c>
      <c r="GJ2" s="3489" t="s">
        <v>191</v>
      </c>
      <c r="GK2" s="3489" t="s">
        <v>192</v>
      </c>
      <c r="GL2" s="3489" t="s">
        <v>193</v>
      </c>
      <c r="GM2" s="3489" t="s">
        <v>194</v>
      </c>
      <c r="GN2" s="3489" t="s">
        <v>195</v>
      </c>
      <c r="GO2" s="3489" t="s">
        <v>196</v>
      </c>
      <c r="GP2" s="3489" t="s">
        <v>197</v>
      </c>
      <c r="GQ2" s="3489" t="s">
        <v>198</v>
      </c>
      <c r="GR2" s="3489" t="s">
        <v>199</v>
      </c>
      <c r="GS2" s="3489" t="s">
        <v>200</v>
      </c>
      <c r="GT2" s="3489" t="s">
        <v>201</v>
      </c>
      <c r="GU2" s="3489" t="s">
        <v>202</v>
      </c>
      <c r="GV2" s="3489" t="s">
        <v>203</v>
      </c>
      <c r="GW2" s="3489" t="s">
        <v>204</v>
      </c>
      <c r="GX2" s="3489" t="s">
        <v>205</v>
      </c>
      <c r="GY2" s="3489" t="s">
        <v>206</v>
      </c>
      <c r="GZ2" s="3489" t="s">
        <v>207</v>
      </c>
      <c r="HA2" s="3489" t="s">
        <v>208</v>
      </c>
      <c r="HB2" s="3489" t="s">
        <v>209</v>
      </c>
      <c r="HC2" s="3489" t="s">
        <v>210</v>
      </c>
      <c r="HD2" s="3489" t="s">
        <v>211</v>
      </c>
      <c r="HE2" s="3489" t="s">
        <v>212</v>
      </c>
      <c r="HF2" s="3489" t="s">
        <v>213</v>
      </c>
      <c r="HG2" s="3489" t="s">
        <v>214</v>
      </c>
      <c r="HH2" s="3489" t="s">
        <v>215</v>
      </c>
      <c r="HI2" s="3489" t="s">
        <v>216</v>
      </c>
      <c r="HJ2" s="3489" t="s">
        <v>217</v>
      </c>
      <c r="HK2" s="3489" t="s">
        <v>218</v>
      </c>
      <c r="HL2" s="3489" t="s">
        <v>219</v>
      </c>
      <c r="HM2" s="3489" t="s">
        <v>220</v>
      </c>
      <c r="HN2" s="3489" t="s">
        <v>221</v>
      </c>
      <c r="HO2" s="3489" t="s">
        <v>222</v>
      </c>
      <c r="HP2" s="3489" t="s">
        <v>223</v>
      </c>
      <c r="HQ2" s="3489" t="s">
        <v>224</v>
      </c>
      <c r="HR2" s="3489" t="s">
        <v>225</v>
      </c>
      <c r="HS2" s="3489" t="s">
        <v>226</v>
      </c>
      <c r="HT2" s="3489" t="s">
        <v>227</v>
      </c>
      <c r="HU2" s="3489" t="s">
        <v>228</v>
      </c>
      <c r="HV2" s="3489" t="s">
        <v>229</v>
      </c>
      <c r="HW2" s="3489" t="s">
        <v>230</v>
      </c>
      <c r="HX2" s="3489" t="s">
        <v>231</v>
      </c>
      <c r="HY2" s="3489" t="s">
        <v>232</v>
      </c>
      <c r="HZ2" s="3489" t="s">
        <v>233</v>
      </c>
      <c r="IA2" s="3489" t="s">
        <v>234</v>
      </c>
      <c r="IB2" s="3489" t="s">
        <v>235</v>
      </c>
      <c r="IC2" s="3489" t="s">
        <v>236</v>
      </c>
      <c r="ID2" s="3489" t="s">
        <v>237</v>
      </c>
      <c r="IE2" s="3489" t="s">
        <v>238</v>
      </c>
      <c r="IF2" s="3489" t="s">
        <v>239</v>
      </c>
      <c r="IG2" s="3489" t="s">
        <v>240</v>
      </c>
      <c r="IH2" s="3489" t="s">
        <v>241</v>
      </c>
      <c r="II2" s="3489" t="s">
        <v>242</v>
      </c>
      <c r="IJ2" s="3489" t="s">
        <v>243</v>
      </c>
      <c r="IK2" s="3489" t="s">
        <v>244</v>
      </c>
      <c r="IL2" s="3489" t="s">
        <v>245</v>
      </c>
      <c r="IM2" s="3489" t="s">
        <v>246</v>
      </c>
      <c r="IN2" s="3489" t="s">
        <v>247</v>
      </c>
      <c r="IO2" s="3489" t="s">
        <v>248</v>
      </c>
      <c r="IP2" s="3489" t="s">
        <v>249</v>
      </c>
      <c r="IQ2" s="3489" t="s">
        <v>250</v>
      </c>
      <c r="IR2" s="3489" t="s">
        <v>251</v>
      </c>
      <c r="IS2" s="3489" t="s">
        <v>252</v>
      </c>
      <c r="IT2" s="3489" t="s">
        <v>253</v>
      </c>
      <c r="IU2" s="3489" t="s">
        <v>254</v>
      </c>
      <c r="IV2" s="3489" t="s">
        <v>255</v>
      </c>
      <c r="IW2" s="3489" t="s">
        <v>256</v>
      </c>
      <c r="IX2" s="3489" t="s">
        <v>257</v>
      </c>
      <c r="IY2" s="3489" t="s">
        <v>258</v>
      </c>
      <c r="IZ2" s="3489" t="s">
        <v>259</v>
      </c>
      <c r="JA2" s="3489" t="s">
        <v>260</v>
      </c>
      <c r="JB2" s="3489" t="s">
        <v>261</v>
      </c>
      <c r="JC2" s="3489" t="s">
        <v>262</v>
      </c>
      <c r="JD2" s="3489" t="s">
        <v>263</v>
      </c>
      <c r="JE2" s="3489" t="s">
        <v>264</v>
      </c>
      <c r="JF2" s="3489" t="s">
        <v>265</v>
      </c>
      <c r="JG2" s="3489" t="s">
        <v>266</v>
      </c>
      <c r="JH2" s="3489" t="s">
        <v>267</v>
      </c>
      <c r="JI2" s="3489" t="s">
        <v>268</v>
      </c>
      <c r="JJ2" s="3489" t="s">
        <v>269</v>
      </c>
      <c r="JK2" s="3489" t="s">
        <v>270</v>
      </c>
      <c r="JL2" s="3489" t="s">
        <v>271</v>
      </c>
      <c r="JM2" s="3489" t="s">
        <v>272</v>
      </c>
      <c r="JN2" s="3489" t="s">
        <v>273</v>
      </c>
      <c r="JO2" s="3489" t="s">
        <v>274</v>
      </c>
      <c r="JP2" s="3489" t="s">
        <v>275</v>
      </c>
      <c r="JQ2" s="3489" t="s">
        <v>276</v>
      </c>
      <c r="JR2" s="3489" t="s">
        <v>277</v>
      </c>
      <c r="JS2" s="3489" t="s">
        <v>278</v>
      </c>
      <c r="JT2" s="3489" t="s">
        <v>279</v>
      </c>
      <c r="JU2" s="3489" t="s">
        <v>280</v>
      </c>
      <c r="JV2" s="3489" t="s">
        <v>281</v>
      </c>
      <c r="JW2" s="3489" t="s">
        <v>282</v>
      </c>
      <c r="JX2" s="3489" t="s">
        <v>283</v>
      </c>
      <c r="JY2" s="3489" t="s">
        <v>284</v>
      </c>
      <c r="JZ2" s="3489" t="s">
        <v>285</v>
      </c>
      <c r="KA2" s="3489" t="s">
        <v>286</v>
      </c>
      <c r="KB2" s="3489" t="s">
        <v>287</v>
      </c>
      <c r="KC2" s="3489" t="s">
        <v>288</v>
      </c>
      <c r="KD2" s="3489" t="s">
        <v>289</v>
      </c>
      <c r="KE2" s="3489" t="s">
        <v>290</v>
      </c>
      <c r="KF2" s="3489" t="s">
        <v>291</v>
      </c>
      <c r="KG2" s="3489" t="s">
        <v>292</v>
      </c>
      <c r="KH2" s="3489" t="s">
        <v>293</v>
      </c>
      <c r="KI2" s="3489" t="s">
        <v>294</v>
      </c>
      <c r="KJ2" s="3489" t="s">
        <v>295</v>
      </c>
      <c r="KK2" s="3489" t="s">
        <v>296</v>
      </c>
      <c r="KL2" s="3489" t="s">
        <v>297</v>
      </c>
      <c r="KM2" s="3489" t="s">
        <v>298</v>
      </c>
      <c r="KN2" s="3489" t="s">
        <v>299</v>
      </c>
      <c r="KO2" s="3489" t="s">
        <v>300</v>
      </c>
      <c r="KP2" s="3489" t="s">
        <v>301</v>
      </c>
      <c r="KQ2" s="3489" t="s">
        <v>302</v>
      </c>
      <c r="KR2" s="3489" t="s">
        <v>303</v>
      </c>
      <c r="KS2" s="3489" t="s">
        <v>304</v>
      </c>
      <c r="KT2" s="3489" t="s">
        <v>305</v>
      </c>
      <c r="KU2" s="3489" t="s">
        <v>306</v>
      </c>
      <c r="KV2" s="3489" t="s">
        <v>307</v>
      </c>
      <c r="KW2" s="3489" t="s">
        <v>308</v>
      </c>
      <c r="KX2" s="3489" t="s">
        <v>309</v>
      </c>
      <c r="KY2" s="3489" t="s">
        <v>310</v>
      </c>
      <c r="KZ2" s="3489" t="s">
        <v>311</v>
      </c>
      <c r="LA2" s="3489" t="s">
        <v>312</v>
      </c>
      <c r="LB2" s="3489" t="s">
        <v>313</v>
      </c>
      <c r="LC2" s="3489" t="s">
        <v>314</v>
      </c>
      <c r="LD2" s="3489" t="s">
        <v>315</v>
      </c>
      <c r="LE2" s="3489" t="s">
        <v>316</v>
      </c>
      <c r="LF2" s="3489" t="s">
        <v>317</v>
      </c>
      <c r="LG2" s="3489" t="s">
        <v>318</v>
      </c>
      <c r="LH2" s="3489" t="s">
        <v>319</v>
      </c>
      <c r="LI2" s="3489" t="s">
        <v>320</v>
      </c>
      <c r="LJ2" s="3489" t="s">
        <v>321</v>
      </c>
      <c r="LK2" s="3489" t="s">
        <v>322</v>
      </c>
      <c r="LL2" s="3489" t="s">
        <v>323</v>
      </c>
      <c r="LM2" s="3489" t="s">
        <v>324</v>
      </c>
      <c r="LN2" s="3489" t="s">
        <v>325</v>
      </c>
      <c r="LO2" s="3489" t="s">
        <v>326</v>
      </c>
      <c r="LP2" s="3489" t="s">
        <v>327</v>
      </c>
      <c r="LQ2" s="3489" t="s">
        <v>328</v>
      </c>
      <c r="LR2" s="3489" t="s">
        <v>329</v>
      </c>
      <c r="LS2" s="3489" t="s">
        <v>330</v>
      </c>
      <c r="LT2" s="3489" t="s">
        <v>331</v>
      </c>
      <c r="LU2" s="3489" t="s">
        <v>332</v>
      </c>
      <c r="LV2" s="3489" t="s">
        <v>333</v>
      </c>
      <c r="LW2" s="3489" t="s">
        <v>334</v>
      </c>
      <c r="LX2" s="3489" t="s">
        <v>335</v>
      </c>
      <c r="LY2" s="3489" t="s">
        <v>336</v>
      </c>
      <c r="LZ2" s="3489" t="s">
        <v>337</v>
      </c>
      <c r="MA2" s="3489" t="s">
        <v>338</v>
      </c>
      <c r="MB2" s="3489" t="s">
        <v>339</v>
      </c>
      <c r="MC2" s="3489" t="s">
        <v>340</v>
      </c>
      <c r="MD2" s="3489" t="s">
        <v>341</v>
      </c>
      <c r="ME2" s="3489" t="s">
        <v>342</v>
      </c>
      <c r="MF2" s="3489" t="s">
        <v>343</v>
      </c>
      <c r="MG2" s="3489" t="s">
        <v>344</v>
      </c>
      <c r="MH2" s="3489" t="s">
        <v>345</v>
      </c>
      <c r="MI2" s="3489" t="s">
        <v>346</v>
      </c>
      <c r="MJ2" s="3489" t="s">
        <v>347</v>
      </c>
      <c r="MK2" s="3489" t="s">
        <v>348</v>
      </c>
      <c r="ML2" s="3489" t="s">
        <v>349</v>
      </c>
      <c r="MM2" s="3489" t="s">
        <v>350</v>
      </c>
      <c r="MN2" s="3489" t="s">
        <v>351</v>
      </c>
      <c r="MO2" s="3489" t="s">
        <v>352</v>
      </c>
      <c r="MP2" s="3489" t="s">
        <v>353</v>
      </c>
      <c r="MQ2" s="3489" t="s">
        <v>354</v>
      </c>
      <c r="MR2" s="3489" t="s">
        <v>355</v>
      </c>
      <c r="MS2" s="3489" t="s">
        <v>356</v>
      </c>
      <c r="MT2" s="3489" t="s">
        <v>357</v>
      </c>
      <c r="MU2" s="3489" t="s">
        <v>358</v>
      </c>
      <c r="MV2" s="3489" t="s">
        <v>359</v>
      </c>
      <c r="MW2" s="3489" t="s">
        <v>360</v>
      </c>
      <c r="MX2" s="3489" t="s">
        <v>361</v>
      </c>
      <c r="MY2" s="3489" t="s">
        <v>362</v>
      </c>
      <c r="MZ2" s="3489" t="s">
        <v>363</v>
      </c>
      <c r="NA2" s="3489" t="s">
        <v>364</v>
      </c>
      <c r="NB2" s="3489" t="s">
        <v>365</v>
      </c>
      <c r="NC2" s="3489" t="s">
        <v>366</v>
      </c>
      <c r="ND2" s="3489" t="s">
        <v>367</v>
      </c>
      <c r="NE2" s="3489" t="s">
        <v>368</v>
      </c>
      <c r="NF2" s="3489" t="s">
        <v>369</v>
      </c>
      <c r="NG2" s="3489" t="s">
        <v>370</v>
      </c>
      <c r="NH2" s="3489" t="s">
        <v>371</v>
      </c>
      <c r="NI2" s="3489" t="s">
        <v>372</v>
      </c>
      <c r="NJ2" s="3489" t="s">
        <v>373</v>
      </c>
      <c r="NK2" s="3489" t="s">
        <v>374</v>
      </c>
      <c r="NL2" s="3489" t="s">
        <v>375</v>
      </c>
      <c r="NM2" s="3489" t="s">
        <v>376</v>
      </c>
      <c r="NN2" s="3489" t="s">
        <v>377</v>
      </c>
      <c r="NO2" s="3489" t="s">
        <v>378</v>
      </c>
      <c r="NP2" s="3489" t="s">
        <v>379</v>
      </c>
      <c r="NQ2" s="3489" t="s">
        <v>380</v>
      </c>
      <c r="NR2" s="3489" t="s">
        <v>381</v>
      </c>
      <c r="NS2" s="3489" t="s">
        <v>382</v>
      </c>
      <c r="NT2" s="3489" t="s">
        <v>383</v>
      </c>
      <c r="NU2" s="3489" t="s">
        <v>384</v>
      </c>
      <c r="NV2" s="3489" t="s">
        <v>385</v>
      </c>
      <c r="NW2" s="3489" t="s">
        <v>386</v>
      </c>
      <c r="NX2" s="3489" t="s">
        <v>387</v>
      </c>
      <c r="NY2" s="3489" t="s">
        <v>388</v>
      </c>
      <c r="NZ2" s="3489" t="s">
        <v>389</v>
      </c>
      <c r="OA2" s="3489" t="s">
        <v>390</v>
      </c>
      <c r="OB2" s="3489" t="s">
        <v>391</v>
      </c>
      <c r="OC2" s="3489" t="s">
        <v>392</v>
      </c>
      <c r="OD2" s="3489" t="s">
        <v>393</v>
      </c>
      <c r="OE2" s="3489" t="s">
        <v>394</v>
      </c>
      <c r="OF2" s="3489" t="s">
        <v>395</v>
      </c>
      <c r="OG2" s="3489" t="s">
        <v>396</v>
      </c>
      <c r="OH2" s="3489" t="s">
        <v>397</v>
      </c>
      <c r="OI2" s="3489" t="s">
        <v>398</v>
      </c>
      <c r="OJ2" s="3489" t="s">
        <v>399</v>
      </c>
      <c r="OK2" s="3489" t="s">
        <v>400</v>
      </c>
      <c r="OL2" s="3489" t="s">
        <v>401</v>
      </c>
      <c r="OM2" s="3489" t="s">
        <v>402</v>
      </c>
      <c r="ON2" s="3489" t="s">
        <v>403</v>
      </c>
      <c r="OO2" s="3489" t="s">
        <v>404</v>
      </c>
      <c r="OP2" s="3489" t="s">
        <v>405</v>
      </c>
      <c r="OQ2" s="3489" t="s">
        <v>406</v>
      </c>
      <c r="OR2" s="3489" t="s">
        <v>407</v>
      </c>
      <c r="OS2" s="3489" t="s">
        <v>408</v>
      </c>
      <c r="OT2" s="3489" t="s">
        <v>409</v>
      </c>
      <c r="OU2" s="3489" t="s">
        <v>410</v>
      </c>
      <c r="OV2" s="3489" t="s">
        <v>411</v>
      </c>
      <c r="OW2" s="3489" t="s">
        <v>412</v>
      </c>
      <c r="OX2" s="3489" t="s">
        <v>413</v>
      </c>
      <c r="OY2" s="3489" t="s">
        <v>414</v>
      </c>
      <c r="OZ2" s="3489" t="s">
        <v>415</v>
      </c>
      <c r="PA2" s="3489" t="s">
        <v>416</v>
      </c>
      <c r="PB2" s="3489" t="s">
        <v>417</v>
      </c>
      <c r="PC2" s="3489" t="s">
        <v>418</v>
      </c>
      <c r="PD2" s="3489" t="s">
        <v>419</v>
      </c>
      <c r="PE2" s="3489" t="s">
        <v>420</v>
      </c>
      <c r="PF2" s="3489" t="s">
        <v>421</v>
      </c>
      <c r="PG2" s="3489" t="s">
        <v>422</v>
      </c>
      <c r="PH2" s="3489" t="s">
        <v>423</v>
      </c>
      <c r="PI2" s="3489" t="s">
        <v>424</v>
      </c>
      <c r="PJ2" s="3489" t="s">
        <v>425</v>
      </c>
      <c r="PK2" s="3489" t="s">
        <v>426</v>
      </c>
      <c r="PL2" s="3489" t="s">
        <v>427</v>
      </c>
      <c r="PM2" s="3489" t="s">
        <v>428</v>
      </c>
      <c r="PN2" s="3489" t="s">
        <v>429</v>
      </c>
      <c r="PO2" s="3489" t="s">
        <v>430</v>
      </c>
      <c r="PP2" s="3489" t="s">
        <v>431</v>
      </c>
      <c r="PQ2" s="3489" t="s">
        <v>432</v>
      </c>
      <c r="PR2" s="3489" t="s">
        <v>433</v>
      </c>
      <c r="PS2" s="3489" t="s">
        <v>434</v>
      </c>
      <c r="PT2" s="3489" t="s">
        <v>435</v>
      </c>
      <c r="PU2" s="3489" t="s">
        <v>436</v>
      </c>
      <c r="PV2" s="3489" t="s">
        <v>437</v>
      </c>
      <c r="PW2" s="3489" t="s">
        <v>438</v>
      </c>
      <c r="PX2" s="3489" t="s">
        <v>439</v>
      </c>
      <c r="PY2" s="3489" t="s">
        <v>440</v>
      </c>
      <c r="PZ2" s="3489" t="s">
        <v>441</v>
      </c>
      <c r="QA2" s="3489" t="s">
        <v>442</v>
      </c>
      <c r="QB2" s="3489" t="s">
        <v>443</v>
      </c>
      <c r="QC2" s="3489" t="s">
        <v>444</v>
      </c>
      <c r="QD2" s="3489" t="s">
        <v>445</v>
      </c>
      <c r="QE2" s="3489" t="s">
        <v>446</v>
      </c>
      <c r="QF2" s="3489" t="s">
        <v>447</v>
      </c>
      <c r="QG2" s="3489" t="s">
        <v>448</v>
      </c>
      <c r="QH2" s="3489" t="s">
        <v>449</v>
      </c>
      <c r="QI2" s="3489" t="s">
        <v>450</v>
      </c>
      <c r="QJ2" s="3489" t="s">
        <v>451</v>
      </c>
      <c r="QK2" s="3489" t="s">
        <v>452</v>
      </c>
      <c r="QL2" s="3489" t="s">
        <v>453</v>
      </c>
      <c r="QM2" s="3489" t="s">
        <v>454</v>
      </c>
      <c r="QN2" s="3489" t="s">
        <v>455</v>
      </c>
      <c r="QO2" s="3489" t="s">
        <v>456</v>
      </c>
      <c r="QP2" s="3489" t="s">
        <v>457</v>
      </c>
      <c r="QQ2" s="3489" t="s">
        <v>458</v>
      </c>
      <c r="QR2" s="3489" t="s">
        <v>459</v>
      </c>
      <c r="QS2" s="3489" t="s">
        <v>460</v>
      </c>
      <c r="QT2" s="3489" t="s">
        <v>461</v>
      </c>
      <c r="QU2" s="3489" t="s">
        <v>462</v>
      </c>
      <c r="QV2" s="3489" t="s">
        <v>463</v>
      </c>
      <c r="QW2" s="3489" t="s">
        <v>464</v>
      </c>
      <c r="QX2" s="3489" t="s">
        <v>465</v>
      </c>
      <c r="QY2" s="3489" t="s">
        <v>466</v>
      </c>
      <c r="QZ2" s="3489" t="s">
        <v>467</v>
      </c>
      <c r="RA2" s="3489" t="s">
        <v>468</v>
      </c>
      <c r="RB2" s="3489" t="s">
        <v>469</v>
      </c>
      <c r="RC2" s="3489" t="s">
        <v>470</v>
      </c>
      <c r="RD2" s="3489" t="s">
        <v>471</v>
      </c>
      <c r="RE2" s="3489" t="s">
        <v>472</v>
      </c>
      <c r="RF2" s="3489" t="s">
        <v>473</v>
      </c>
      <c r="RG2" s="3489" t="s">
        <v>474</v>
      </c>
      <c r="RH2" s="3489" t="s">
        <v>475</v>
      </c>
      <c r="RI2" s="3489" t="s">
        <v>476</v>
      </c>
      <c r="RJ2" s="3489" t="s">
        <v>477</v>
      </c>
      <c r="RK2" s="3489" t="s">
        <v>478</v>
      </c>
      <c r="RL2" s="3489" t="s">
        <v>479</v>
      </c>
      <c r="RM2" s="3489" t="s">
        <v>480</v>
      </c>
      <c r="RN2" s="3489" t="s">
        <v>481</v>
      </c>
      <c r="RO2" s="3489" t="s">
        <v>482</v>
      </c>
      <c r="RP2" s="3489" t="s">
        <v>483</v>
      </c>
      <c r="RQ2" s="3489" t="s">
        <v>484</v>
      </c>
      <c r="RR2" s="3489" t="s">
        <v>485</v>
      </c>
      <c r="RS2" s="3489" t="s">
        <v>486</v>
      </c>
      <c r="RT2" s="3489" t="s">
        <v>487</v>
      </c>
      <c r="RU2" s="3489" t="s">
        <v>488</v>
      </c>
      <c r="RV2" s="3489" t="s">
        <v>489</v>
      </c>
      <c r="RW2" s="3489" t="s">
        <v>490</v>
      </c>
      <c r="RX2" s="3489" t="s">
        <v>491</v>
      </c>
      <c r="RY2" s="3489" t="s">
        <v>492</v>
      </c>
      <c r="RZ2" s="3489" t="s">
        <v>493</v>
      </c>
      <c r="SA2" s="3489" t="s">
        <v>494</v>
      </c>
      <c r="SB2" s="3489" t="s">
        <v>495</v>
      </c>
      <c r="SC2" s="3489" t="s">
        <v>496</v>
      </c>
      <c r="SD2" s="3489" t="s">
        <v>497</v>
      </c>
      <c r="SE2" s="3489" t="s">
        <v>498</v>
      </c>
      <c r="SF2" s="3489" t="s">
        <v>499</v>
      </c>
      <c r="SG2" s="3489" t="s">
        <v>500</v>
      </c>
      <c r="SH2" s="3489" t="s">
        <v>501</v>
      </c>
      <c r="SI2" s="3489" t="s">
        <v>502</v>
      </c>
      <c r="SJ2" s="3489" t="s">
        <v>503</v>
      </c>
      <c r="SK2" s="3489" t="s">
        <v>504</v>
      </c>
      <c r="SL2" s="3489" t="s">
        <v>505</v>
      </c>
      <c r="SM2" s="3489" t="s">
        <v>506</v>
      </c>
      <c r="SN2" s="3489" t="s">
        <v>507</v>
      </c>
      <c r="SO2" s="3489" t="s">
        <v>508</v>
      </c>
      <c r="SP2" s="3489" t="s">
        <v>509</v>
      </c>
      <c r="SQ2" s="3489" t="s">
        <v>510</v>
      </c>
      <c r="SR2" s="3489" t="s">
        <v>511</v>
      </c>
      <c r="SS2" s="3489" t="s">
        <v>512</v>
      </c>
      <c r="ST2" s="3489" t="s">
        <v>513</v>
      </c>
      <c r="SU2" s="3489" t="s">
        <v>514</v>
      </c>
      <c r="SV2" s="3489" t="s">
        <v>515</v>
      </c>
      <c r="SW2" s="3489" t="s">
        <v>516</v>
      </c>
      <c r="SX2" s="3489" t="s">
        <v>517</v>
      </c>
      <c r="SY2" s="3489" t="s">
        <v>518</v>
      </c>
      <c r="SZ2" s="3489" t="s">
        <v>519</v>
      </c>
      <c r="TA2" s="3489" t="s">
        <v>520</v>
      </c>
      <c r="TB2" s="3489" t="s">
        <v>521</v>
      </c>
      <c r="TC2" s="3489" t="s">
        <v>522</v>
      </c>
      <c r="TD2" s="3489" t="s">
        <v>523</v>
      </c>
      <c r="TE2" s="3489" t="s">
        <v>524</v>
      </c>
      <c r="TF2" s="3489" t="s">
        <v>525</v>
      </c>
      <c r="TG2" s="3489" t="s">
        <v>526</v>
      </c>
      <c r="TH2" s="3489" t="s">
        <v>527</v>
      </c>
      <c r="TI2" s="3489" t="s">
        <v>528</v>
      </c>
      <c r="TJ2" s="3489" t="s">
        <v>529</v>
      </c>
      <c r="TK2" s="3489" t="s">
        <v>530</v>
      </c>
      <c r="TL2" s="3489" t="s">
        <v>531</v>
      </c>
      <c r="TM2" s="3489" t="s">
        <v>532</v>
      </c>
      <c r="TN2" s="3489" t="s">
        <v>533</v>
      </c>
      <c r="TO2" s="3489" t="s">
        <v>534</v>
      </c>
      <c r="TP2" s="3489" t="s">
        <v>535</v>
      </c>
      <c r="TQ2" s="3489" t="s">
        <v>536</v>
      </c>
      <c r="TR2" s="3489" t="s">
        <v>537</v>
      </c>
      <c r="TS2" s="3489" t="s">
        <v>538</v>
      </c>
      <c r="TT2" s="3489" t="s">
        <v>539</v>
      </c>
      <c r="TU2" s="3489" t="s">
        <v>540</v>
      </c>
      <c r="TV2" s="3489" t="s">
        <v>541</v>
      </c>
      <c r="TW2" s="3489" t="s">
        <v>542</v>
      </c>
      <c r="TX2" s="3489" t="s">
        <v>543</v>
      </c>
      <c r="TY2" s="3489" t="s">
        <v>544</v>
      </c>
      <c r="TZ2" s="3489" t="s">
        <v>545</v>
      </c>
      <c r="UA2" s="3489" t="s">
        <v>546</v>
      </c>
      <c r="UB2" s="3489" t="s">
        <v>547</v>
      </c>
      <c r="UC2" s="3489" t="s">
        <v>548</v>
      </c>
      <c r="UD2" s="3489" t="s">
        <v>549</v>
      </c>
      <c r="UE2" s="3489" t="s">
        <v>550</v>
      </c>
      <c r="UF2" s="3489" t="s">
        <v>551</v>
      </c>
      <c r="UG2" s="3489" t="s">
        <v>552</v>
      </c>
      <c r="UH2" s="3489" t="s">
        <v>553</v>
      </c>
      <c r="UI2" s="3489" t="s">
        <v>554</v>
      </c>
      <c r="UJ2" s="3489" t="s">
        <v>555</v>
      </c>
      <c r="UK2" s="3489" t="s">
        <v>556</v>
      </c>
      <c r="UL2" s="3489" t="s">
        <v>557</v>
      </c>
      <c r="UM2" s="3489" t="s">
        <v>558</v>
      </c>
      <c r="UN2" s="3489" t="s">
        <v>559</v>
      </c>
      <c r="UO2" s="3489" t="s">
        <v>560</v>
      </c>
      <c r="UP2" s="3489" t="s">
        <v>561</v>
      </c>
      <c r="UQ2" s="3489" t="s">
        <v>562</v>
      </c>
      <c r="UR2" s="3489" t="s">
        <v>563</v>
      </c>
      <c r="US2" s="3489" t="s">
        <v>564</v>
      </c>
      <c r="UT2" s="3489" t="s">
        <v>565</v>
      </c>
      <c r="UU2" s="3489" t="s">
        <v>566</v>
      </c>
      <c r="UV2" s="3489" t="s">
        <v>567</v>
      </c>
      <c r="UW2" s="3489" t="s">
        <v>568</v>
      </c>
      <c r="UX2" s="3489" t="s">
        <v>569</v>
      </c>
      <c r="UY2" s="3489" t="s">
        <v>570</v>
      </c>
      <c r="UZ2" s="3489" t="s">
        <v>571</v>
      </c>
      <c r="VA2" s="3489" t="s">
        <v>572</v>
      </c>
      <c r="VB2" s="3489" t="s">
        <v>573</v>
      </c>
      <c r="VC2" s="3489" t="s">
        <v>574</v>
      </c>
      <c r="VD2" s="3489" t="s">
        <v>575</v>
      </c>
      <c r="VE2" s="3489" t="s">
        <v>576</v>
      </c>
      <c r="VF2" s="3489" t="s">
        <v>577</v>
      </c>
      <c r="VG2" s="3489" t="s">
        <v>578</v>
      </c>
      <c r="VH2" s="3489" t="s">
        <v>579</v>
      </c>
      <c r="VI2" s="3489" t="s">
        <v>580</v>
      </c>
      <c r="VJ2" s="3489" t="s">
        <v>581</v>
      </c>
      <c r="VK2" s="3489" t="s">
        <v>582</v>
      </c>
      <c r="VL2" s="3489" t="s">
        <v>583</v>
      </c>
      <c r="VM2" s="3489" t="s">
        <v>584</v>
      </c>
      <c r="VN2" s="3489" t="s">
        <v>585</v>
      </c>
      <c r="VO2" s="3489" t="s">
        <v>586</v>
      </c>
      <c r="VP2" s="3489" t="s">
        <v>587</v>
      </c>
      <c r="VQ2" s="3489" t="s">
        <v>588</v>
      </c>
      <c r="VR2" s="3489" t="s">
        <v>589</v>
      </c>
      <c r="VS2" s="3489" t="s">
        <v>590</v>
      </c>
      <c r="VT2" s="3489" t="s">
        <v>591</v>
      </c>
      <c r="VU2" s="3489" t="s">
        <v>592</v>
      </c>
      <c r="VV2" s="3489" t="s">
        <v>593</v>
      </c>
      <c r="VW2" s="3489" t="s">
        <v>594</v>
      </c>
      <c r="VX2" s="3489" t="s">
        <v>595</v>
      </c>
      <c r="VY2" s="3489" t="s">
        <v>596</v>
      </c>
      <c r="VZ2" s="3489" t="s">
        <v>597</v>
      </c>
      <c r="WA2" s="3489" t="s">
        <v>598</v>
      </c>
      <c r="WB2" s="3489" t="s">
        <v>599</v>
      </c>
      <c r="WC2" s="3489" t="s">
        <v>600</v>
      </c>
      <c r="WD2" s="3489" t="s">
        <v>601</v>
      </c>
      <c r="WE2" s="3489" t="s">
        <v>602</v>
      </c>
      <c r="WF2" s="3489" t="s">
        <v>603</v>
      </c>
      <c r="WG2" s="3489" t="s">
        <v>604</v>
      </c>
      <c r="WH2" s="3489" t="s">
        <v>605</v>
      </c>
      <c r="WI2" s="3489" t="s">
        <v>606</v>
      </c>
      <c r="WJ2" s="3489" t="s">
        <v>607</v>
      </c>
      <c r="WK2" s="3489" t="s">
        <v>608</v>
      </c>
      <c r="WL2" s="3489" t="s">
        <v>609</v>
      </c>
      <c r="WM2" s="3489" t="s">
        <v>610</v>
      </c>
      <c r="WN2" s="3489" t="s">
        <v>611</v>
      </c>
      <c r="WO2" s="3489" t="s">
        <v>612</v>
      </c>
      <c r="WP2" s="3489" t="s">
        <v>613</v>
      </c>
      <c r="WQ2" s="3489" t="s">
        <v>614</v>
      </c>
      <c r="WR2" s="3489" t="s">
        <v>615</v>
      </c>
      <c r="WS2" s="3489" t="s">
        <v>616</v>
      </c>
      <c r="WT2" s="3489" t="s">
        <v>617</v>
      </c>
      <c r="WU2" s="3489" t="s">
        <v>618</v>
      </c>
      <c r="WV2" s="3489" t="s">
        <v>619</v>
      </c>
      <c r="WW2" s="3489" t="s">
        <v>620</v>
      </c>
      <c r="WX2" s="3489" t="s">
        <v>621</v>
      </c>
      <c r="WY2" s="3489" t="s">
        <v>622</v>
      </c>
      <c r="WZ2" s="3489" t="s">
        <v>623</v>
      </c>
      <c r="XA2" s="3489" t="s">
        <v>624</v>
      </c>
      <c r="XB2" s="3489" t="s">
        <v>625</v>
      </c>
      <c r="XC2" s="3489" t="s">
        <v>626</v>
      </c>
      <c r="XD2" s="3489" t="s">
        <v>627</v>
      </c>
      <c r="XE2" s="3489" t="s">
        <v>628</v>
      </c>
      <c r="XF2" s="3489" t="s">
        <v>629</v>
      </c>
      <c r="XG2" s="3489" t="s">
        <v>630</v>
      </c>
      <c r="XH2" s="3489" t="s">
        <v>631</v>
      </c>
      <c r="XI2" s="3489" t="s">
        <v>632</v>
      </c>
      <c r="XJ2" s="3489" t="s">
        <v>633</v>
      </c>
      <c r="XK2" s="3489" t="s">
        <v>634</v>
      </c>
      <c r="XL2" s="3489" t="s">
        <v>635</v>
      </c>
      <c r="XM2" s="3489" t="s">
        <v>636</v>
      </c>
      <c r="XN2" s="3489" t="s">
        <v>637</v>
      </c>
      <c r="XO2" s="3489" t="s">
        <v>638</v>
      </c>
      <c r="XP2" s="3489" t="s">
        <v>639</v>
      </c>
      <c r="XQ2" s="3489" t="s">
        <v>640</v>
      </c>
      <c r="XR2" s="3489" t="s">
        <v>641</v>
      </c>
      <c r="XS2" s="3489" t="s">
        <v>642</v>
      </c>
      <c r="XT2" s="3489" t="s">
        <v>643</v>
      </c>
      <c r="XU2" s="3489" t="s">
        <v>644</v>
      </c>
      <c r="XV2" s="3489" t="s">
        <v>645</v>
      </c>
      <c r="XW2" s="3489" t="s">
        <v>646</v>
      </c>
      <c r="XX2" s="3489" t="s">
        <v>647</v>
      </c>
      <c r="XY2" s="3489" t="s">
        <v>648</v>
      </c>
      <c r="XZ2" s="3489" t="s">
        <v>649</v>
      </c>
      <c r="YA2" s="3489" t="s">
        <v>650</v>
      </c>
      <c r="YB2" s="3489" t="s">
        <v>651</v>
      </c>
      <c r="YC2" s="3489" t="s">
        <v>652</v>
      </c>
      <c r="YD2" s="3489" t="s">
        <v>653</v>
      </c>
      <c r="YE2" s="3489" t="s">
        <v>654</v>
      </c>
      <c r="YF2" s="3489" t="s">
        <v>655</v>
      </c>
      <c r="YG2" s="3489" t="s">
        <v>656</v>
      </c>
      <c r="YH2" s="3489" t="s">
        <v>657</v>
      </c>
      <c r="YI2" s="3489" t="s">
        <v>658</v>
      </c>
      <c r="YJ2" s="3489" t="s">
        <v>659</v>
      </c>
      <c r="YK2" s="3489" t="s">
        <v>660</v>
      </c>
      <c r="YL2" s="3489" t="s">
        <v>661</v>
      </c>
      <c r="YM2" s="3489" t="s">
        <v>662</v>
      </c>
      <c r="YN2" s="3489" t="s">
        <v>663</v>
      </c>
      <c r="YO2" s="3489" t="s">
        <v>664</v>
      </c>
      <c r="YP2" s="3489" t="s">
        <v>665</v>
      </c>
      <c r="YQ2" s="3489" t="s">
        <v>666</v>
      </c>
      <c r="YR2" s="3489" t="s">
        <v>667</v>
      </c>
      <c r="YS2" s="3489" t="s">
        <v>668</v>
      </c>
      <c r="YT2" s="3489" t="s">
        <v>669</v>
      </c>
      <c r="YU2" s="3489" t="s">
        <v>670</v>
      </c>
      <c r="YV2" s="3489" t="s">
        <v>671</v>
      </c>
      <c r="YW2" s="3489" t="s">
        <v>672</v>
      </c>
      <c r="YX2" s="3489" t="s">
        <v>673</v>
      </c>
      <c r="YY2" s="3489" t="s">
        <v>674</v>
      </c>
      <c r="YZ2" s="3489" t="s">
        <v>675</v>
      </c>
      <c r="ZA2" s="3489" t="s">
        <v>676</v>
      </c>
      <c r="ZB2" s="3489" t="s">
        <v>677</v>
      </c>
      <c r="ZC2" s="3489" t="s">
        <v>678</v>
      </c>
      <c r="ZD2" s="3489" t="s">
        <v>679</v>
      </c>
      <c r="ZE2" s="3489" t="s">
        <v>680</v>
      </c>
      <c r="ZF2" s="3489" t="s">
        <v>681</v>
      </c>
      <c r="ZG2" s="3489" t="s">
        <v>682</v>
      </c>
      <c r="ZH2" s="3489" t="s">
        <v>683</v>
      </c>
      <c r="ZI2" s="3489" t="s">
        <v>684</v>
      </c>
      <c r="ZJ2" s="3489" t="s">
        <v>685</v>
      </c>
      <c r="ZK2" s="3489" t="s">
        <v>686</v>
      </c>
      <c r="ZL2" s="3489" t="s">
        <v>687</v>
      </c>
      <c r="ZM2" s="3489" t="s">
        <v>688</v>
      </c>
      <c r="ZN2" s="3489" t="s">
        <v>689</v>
      </c>
      <c r="ZO2" s="3489" t="s">
        <v>690</v>
      </c>
      <c r="ZP2" s="3489" t="s">
        <v>691</v>
      </c>
      <c r="ZQ2" s="3489" t="s">
        <v>692</v>
      </c>
      <c r="ZR2" s="3489" t="s">
        <v>693</v>
      </c>
      <c r="ZS2" s="3489" t="s">
        <v>694</v>
      </c>
      <c r="ZT2" s="3489" t="s">
        <v>695</v>
      </c>
      <c r="ZU2" s="3489" t="s">
        <v>696</v>
      </c>
      <c r="ZV2" s="3489" t="s">
        <v>697</v>
      </c>
      <c r="ZW2" s="3489" t="s">
        <v>698</v>
      </c>
      <c r="ZX2" s="3489" t="s">
        <v>699</v>
      </c>
      <c r="ZY2" s="3489" t="s">
        <v>700</v>
      </c>
      <c r="ZZ2" s="3489" t="s">
        <v>701</v>
      </c>
      <c r="AAA2" s="3489" t="s">
        <v>702</v>
      </c>
      <c r="AAB2" s="3489" t="s">
        <v>703</v>
      </c>
      <c r="AAC2" s="3489" t="s">
        <v>704</v>
      </c>
      <c r="AAD2" s="3489" t="s">
        <v>705</v>
      </c>
      <c r="AAE2" s="3489" t="s">
        <v>706</v>
      </c>
      <c r="AAF2" s="3489" t="s">
        <v>707</v>
      </c>
      <c r="AAG2" s="3489" t="s">
        <v>708</v>
      </c>
      <c r="AAH2" s="3489" t="s">
        <v>709</v>
      </c>
      <c r="AAI2" s="3489" t="s">
        <v>710</v>
      </c>
      <c r="AAJ2" s="3489" t="s">
        <v>711</v>
      </c>
      <c r="AAK2" s="3489" t="s">
        <v>712</v>
      </c>
      <c r="AAL2" s="3489" t="s">
        <v>713</v>
      </c>
      <c r="AAM2" s="3489" t="s">
        <v>714</v>
      </c>
      <c r="AAN2" s="3489" t="s">
        <v>715</v>
      </c>
      <c r="AAO2" s="3489" t="s">
        <v>716</v>
      </c>
      <c r="AAP2" s="3489" t="s">
        <v>717</v>
      </c>
      <c r="AAQ2" s="3489" t="s">
        <v>718</v>
      </c>
      <c r="AAR2" s="3489" t="s">
        <v>719</v>
      </c>
      <c r="AAS2" s="3489" t="s">
        <v>720</v>
      </c>
      <c r="AAT2" s="3489" t="s">
        <v>721</v>
      </c>
      <c r="AAU2" s="3489" t="s">
        <v>722</v>
      </c>
      <c r="AAV2" s="3489" t="s">
        <v>723</v>
      </c>
      <c r="AAW2" s="3489" t="s">
        <v>724</v>
      </c>
      <c r="AAX2" s="3489" t="s">
        <v>725</v>
      </c>
      <c r="AAY2" s="3489" t="s">
        <v>726</v>
      </c>
      <c r="AAZ2" s="3489" t="s">
        <v>727</v>
      </c>
      <c r="ABA2" s="3489" t="s">
        <v>728</v>
      </c>
      <c r="ABB2" s="3489" t="s">
        <v>729</v>
      </c>
      <c r="ABC2" s="3489" t="s">
        <v>730</v>
      </c>
      <c r="ABD2" s="3489" t="s">
        <v>731</v>
      </c>
      <c r="ABE2" s="3489" t="s">
        <v>732</v>
      </c>
      <c r="ABF2" s="3489" t="s">
        <v>733</v>
      </c>
      <c r="ABG2" s="3489" t="s">
        <v>734</v>
      </c>
      <c r="ABH2" s="3489" t="s">
        <v>735</v>
      </c>
      <c r="ABI2" s="3489" t="s">
        <v>736</v>
      </c>
      <c r="ABJ2" s="3489" t="s">
        <v>737</v>
      </c>
      <c r="ABK2" s="3489" t="s">
        <v>738</v>
      </c>
      <c r="ABL2" s="3489" t="s">
        <v>739</v>
      </c>
      <c r="ABM2" s="3489" t="s">
        <v>740</v>
      </c>
      <c r="ABN2" s="3489" t="s">
        <v>741</v>
      </c>
      <c r="ABO2" s="3489" t="s">
        <v>742</v>
      </c>
      <c r="ABP2" s="3489" t="s">
        <v>743</v>
      </c>
      <c r="ABQ2" s="3489" t="s">
        <v>744</v>
      </c>
      <c r="ABR2" s="3489" t="s">
        <v>745</v>
      </c>
      <c r="ABS2" s="3489" t="s">
        <v>746</v>
      </c>
      <c r="ABT2" s="3489" t="s">
        <v>747</v>
      </c>
      <c r="ABU2" s="3489" t="s">
        <v>748</v>
      </c>
      <c r="ABV2" s="3489" t="s">
        <v>749</v>
      </c>
      <c r="ABW2" s="3489" t="s">
        <v>750</v>
      </c>
      <c r="ABX2" s="3489" t="s">
        <v>751</v>
      </c>
      <c r="ABY2" s="3489" t="s">
        <v>752</v>
      </c>
      <c r="ABZ2" s="3489" t="s">
        <v>753</v>
      </c>
      <c r="ACA2" s="3489" t="s">
        <v>754</v>
      </c>
      <c r="ACB2" s="3489" t="s">
        <v>755</v>
      </c>
      <c r="ACC2" s="3489" t="s">
        <v>756</v>
      </c>
      <c r="ACD2" s="3489" t="s">
        <v>757</v>
      </c>
      <c r="ACE2" s="3489" t="s">
        <v>758</v>
      </c>
      <c r="ACF2" s="3489" t="s">
        <v>759</v>
      </c>
      <c r="ACG2" s="3489" t="s">
        <v>760</v>
      </c>
      <c r="ACH2" s="3489" t="s">
        <v>761</v>
      </c>
      <c r="ACI2" s="3489" t="s">
        <v>762</v>
      </c>
      <c r="ACJ2" s="3489" t="s">
        <v>763</v>
      </c>
      <c r="ACK2" s="3489" t="s">
        <v>764</v>
      </c>
      <c r="ACL2" s="3489" t="s">
        <v>765</v>
      </c>
      <c r="ACM2" s="3489" t="s">
        <v>766</v>
      </c>
      <c r="ACN2" s="3489" t="s">
        <v>767</v>
      </c>
      <c r="ACO2" s="3489" t="s">
        <v>768</v>
      </c>
      <c r="ACP2" s="3489" t="s">
        <v>769</v>
      </c>
      <c r="ACQ2" s="3489" t="s">
        <v>770</v>
      </c>
      <c r="ACR2" s="3489" t="s">
        <v>771</v>
      </c>
      <c r="ACS2" s="3489" t="s">
        <v>772</v>
      </c>
      <c r="ACT2" s="3489" t="s">
        <v>773</v>
      </c>
      <c r="ACU2" s="3489" t="s">
        <v>774</v>
      </c>
      <c r="ACV2" s="3489" t="s">
        <v>775</v>
      </c>
      <c r="ACW2" s="3489" t="s">
        <v>776</v>
      </c>
      <c r="ACX2" s="3489" t="s">
        <v>777</v>
      </c>
      <c r="ACY2" s="3489" t="s">
        <v>778</v>
      </c>
      <c r="ACZ2" s="3489" t="s">
        <v>779</v>
      </c>
      <c r="ADA2" s="3489" t="s">
        <v>780</v>
      </c>
      <c r="ADB2" s="3489" t="s">
        <v>781</v>
      </c>
      <c r="ADC2" s="3489" t="s">
        <v>782</v>
      </c>
      <c r="ADD2" s="3489" t="s">
        <v>783</v>
      </c>
      <c r="ADE2" s="3489" t="s">
        <v>784</v>
      </c>
      <c r="ADF2" s="3489" t="s">
        <v>785</v>
      </c>
      <c r="ADG2" s="3489" t="s">
        <v>786</v>
      </c>
      <c r="ADH2" s="3489" t="s">
        <v>787</v>
      </c>
      <c r="ADI2" s="3489" t="s">
        <v>788</v>
      </c>
      <c r="ADJ2" s="3489" t="s">
        <v>789</v>
      </c>
      <c r="ADK2" s="3489" t="s">
        <v>790</v>
      </c>
      <c r="ADL2" s="3489" t="s">
        <v>791</v>
      </c>
      <c r="ADM2" s="3489" t="s">
        <v>792</v>
      </c>
      <c r="ADN2" s="3489" t="s">
        <v>793</v>
      </c>
      <c r="ADO2" s="3489" t="s">
        <v>794</v>
      </c>
      <c r="ADP2" s="3489" t="s">
        <v>795</v>
      </c>
      <c r="ADQ2" s="3489" t="s">
        <v>796</v>
      </c>
      <c r="ADR2" s="3489" t="s">
        <v>797</v>
      </c>
      <c r="ADS2" s="3489" t="s">
        <v>798</v>
      </c>
      <c r="ADT2" s="3489" t="s">
        <v>799</v>
      </c>
      <c r="ADU2" s="3489" t="s">
        <v>800</v>
      </c>
      <c r="ADV2" s="3489" t="s">
        <v>801</v>
      </c>
      <c r="ADW2" s="3489" t="s">
        <v>802</v>
      </c>
      <c r="ADX2" s="3489" t="s">
        <v>803</v>
      </c>
      <c r="ADY2" s="3489" t="s">
        <v>804</v>
      </c>
      <c r="ADZ2" s="3489" t="s">
        <v>805</v>
      </c>
      <c r="AEA2" s="3489">
        <v>136110</v>
      </c>
      <c r="AEB2" s="3489" t="s">
        <v>806</v>
      </c>
      <c r="AEC2" s="3489" t="s">
        <v>807</v>
      </c>
      <c r="AED2" s="3489" t="s">
        <v>808</v>
      </c>
      <c r="AEE2" s="3489" t="s">
        <v>809</v>
      </c>
      <c r="AEF2" s="3489" t="s">
        <v>810</v>
      </c>
      <c r="AEG2" s="3489" t="s">
        <v>811</v>
      </c>
      <c r="AEH2" s="3489" t="s">
        <v>812</v>
      </c>
      <c r="AEI2" s="3489" t="s">
        <v>813</v>
      </c>
      <c r="AEJ2" s="3489" t="s">
        <v>814</v>
      </c>
      <c r="AEK2" s="3489" t="s">
        <v>815</v>
      </c>
      <c r="AEL2" s="3489" t="s">
        <v>816</v>
      </c>
      <c r="AEM2" s="3489" t="s">
        <v>817</v>
      </c>
      <c r="AEN2" s="3489" t="s">
        <v>818</v>
      </c>
      <c r="AEO2" s="3489" t="s">
        <v>819</v>
      </c>
      <c r="AEP2" s="3489" t="s">
        <v>820</v>
      </c>
      <c r="AEQ2" s="3489" t="s">
        <v>821</v>
      </c>
      <c r="AER2" s="3489" t="s">
        <v>822</v>
      </c>
      <c r="AES2" s="3489" t="s">
        <v>823</v>
      </c>
      <c r="AET2" s="3489" t="s">
        <v>824</v>
      </c>
      <c r="AEU2" s="3489" t="s">
        <v>825</v>
      </c>
      <c r="AEV2" s="3489" t="s">
        <v>826</v>
      </c>
      <c r="AEW2" s="3489" t="s">
        <v>827</v>
      </c>
      <c r="AEX2" s="3489" t="s">
        <v>828</v>
      </c>
      <c r="AEY2" s="3489" t="s">
        <v>829</v>
      </c>
      <c r="AEZ2" s="3489" t="s">
        <v>830</v>
      </c>
      <c r="AFA2" s="3489" t="s">
        <v>831</v>
      </c>
      <c r="AFB2" s="3489" t="s">
        <v>832</v>
      </c>
      <c r="AFC2" s="3489" t="s">
        <v>833</v>
      </c>
      <c r="AFD2" s="3489" t="s">
        <v>834</v>
      </c>
      <c r="AFE2" s="3489" t="s">
        <v>835</v>
      </c>
      <c r="AFF2" s="3489" t="s">
        <v>836</v>
      </c>
      <c r="AFG2" s="3489" t="s">
        <v>837</v>
      </c>
      <c r="AFH2" s="3489" t="s">
        <v>838</v>
      </c>
      <c r="AFI2" s="3489" t="s">
        <v>839</v>
      </c>
      <c r="AFJ2" s="3489" t="s">
        <v>840</v>
      </c>
      <c r="AFK2" s="3489" t="s">
        <v>841</v>
      </c>
      <c r="AFL2" s="3489" t="s">
        <v>842</v>
      </c>
      <c r="AFM2" s="3489" t="s">
        <v>843</v>
      </c>
      <c r="AFN2" s="3489" t="s">
        <v>844</v>
      </c>
      <c r="AFO2" s="3489" t="s">
        <v>845</v>
      </c>
      <c r="AFP2" s="3489" t="s">
        <v>846</v>
      </c>
      <c r="AFQ2" s="3489" t="s">
        <v>847</v>
      </c>
      <c r="AFR2" s="3489">
        <v>136111</v>
      </c>
      <c r="AFS2" s="3489">
        <v>136112</v>
      </c>
      <c r="AFT2" s="3489">
        <v>136113</v>
      </c>
      <c r="AFU2" s="3489">
        <v>136114</v>
      </c>
      <c r="AFV2" s="3489">
        <v>136115</v>
      </c>
      <c r="AFW2" s="3489">
        <v>136116</v>
      </c>
      <c r="AFX2" s="3489">
        <v>136117</v>
      </c>
      <c r="AFY2" s="3489">
        <v>136118</v>
      </c>
      <c r="AFZ2" s="3489">
        <v>136119</v>
      </c>
      <c r="AGA2" s="3489">
        <v>136120</v>
      </c>
      <c r="AGB2" s="3489">
        <v>136211</v>
      </c>
      <c r="AGC2" s="3489">
        <v>136212</v>
      </c>
      <c r="AGD2" s="3489">
        <v>136213</v>
      </c>
      <c r="AGE2" s="3489">
        <v>136214</v>
      </c>
      <c r="AGF2" s="3489">
        <v>136215</v>
      </c>
      <c r="AGG2" s="3489">
        <v>136216</v>
      </c>
      <c r="AGH2" s="3489">
        <v>136217</v>
      </c>
      <c r="AGI2" s="3489">
        <v>136218</v>
      </c>
      <c r="AGJ2" s="3489">
        <v>136219</v>
      </c>
      <c r="AGK2" s="3489">
        <v>136220</v>
      </c>
      <c r="AGL2" s="3489">
        <v>136311</v>
      </c>
      <c r="AGM2" s="3489">
        <v>136312</v>
      </c>
      <c r="AGN2" s="3489">
        <v>136313</v>
      </c>
      <c r="AGO2" s="3489">
        <v>136314</v>
      </c>
      <c r="AGP2" s="3489">
        <v>136315</v>
      </c>
      <c r="AGQ2" s="3489">
        <v>136316</v>
      </c>
      <c r="AGR2" s="3489">
        <v>136317</v>
      </c>
      <c r="AGS2" s="3489">
        <v>136318</v>
      </c>
      <c r="AGT2" s="3489">
        <v>136319</v>
      </c>
      <c r="AGU2" s="3489">
        <v>136320</v>
      </c>
      <c r="AGV2" s="3489">
        <v>136411</v>
      </c>
      <c r="AGW2" s="3489">
        <v>136412</v>
      </c>
      <c r="AGX2" s="3489">
        <v>136413</v>
      </c>
      <c r="AGY2" s="3489">
        <v>136414</v>
      </c>
      <c r="AGZ2" s="3489">
        <v>136415</v>
      </c>
      <c r="AHA2" s="3489">
        <v>136416</v>
      </c>
      <c r="AHB2" s="3489">
        <v>136417</v>
      </c>
      <c r="AHC2" s="3489">
        <v>136418</v>
      </c>
      <c r="AHD2" s="3489">
        <v>136419</v>
      </c>
      <c r="AHE2" s="3489">
        <v>136420</v>
      </c>
      <c r="AHF2" s="3489" t="s">
        <v>848</v>
      </c>
      <c r="AHG2" s="3489">
        <v>136511</v>
      </c>
      <c r="AHH2" s="3489">
        <v>136512</v>
      </c>
      <c r="AHI2" s="3489">
        <v>136513</v>
      </c>
      <c r="AHJ2" s="3489">
        <v>136514</v>
      </c>
      <c r="AHK2" s="3489">
        <v>136515</v>
      </c>
      <c r="AHL2" s="3489">
        <v>136516</v>
      </c>
      <c r="AHM2" s="3489">
        <v>136517</v>
      </c>
      <c r="AHN2" s="3489">
        <v>136518</v>
      </c>
      <c r="AHO2" s="3489">
        <v>136519</v>
      </c>
      <c r="AHP2" s="3489">
        <v>136520</v>
      </c>
      <c r="AHQ2" s="3489" t="s">
        <v>849</v>
      </c>
      <c r="AHR2" s="3489" t="s">
        <v>850</v>
      </c>
      <c r="AHS2" s="3489" t="s">
        <v>851</v>
      </c>
      <c r="AHT2" s="3489" t="s">
        <v>852</v>
      </c>
      <c r="AHU2" s="3489" t="s">
        <v>853</v>
      </c>
      <c r="AHV2" s="3489" t="s">
        <v>854</v>
      </c>
      <c r="AHW2" s="3489" t="s">
        <v>855</v>
      </c>
      <c r="AHX2" s="3489" t="s">
        <v>856</v>
      </c>
      <c r="AHY2" s="3489" t="s">
        <v>857</v>
      </c>
      <c r="AHZ2" s="3489" t="s">
        <v>858</v>
      </c>
      <c r="AIA2" s="3489" t="s">
        <v>859</v>
      </c>
      <c r="AIB2" s="3489" t="s">
        <v>860</v>
      </c>
      <c r="AIC2" s="3489" t="s">
        <v>861</v>
      </c>
      <c r="AID2" s="3489" t="s">
        <v>862</v>
      </c>
      <c r="AIE2" s="3489" t="s">
        <v>863</v>
      </c>
      <c r="AIF2" s="3489" t="s">
        <v>864</v>
      </c>
      <c r="AIG2" s="3489" t="s">
        <v>865</v>
      </c>
      <c r="AIH2" s="3489" t="s">
        <v>866</v>
      </c>
      <c r="AII2" s="3489" t="s">
        <v>867</v>
      </c>
      <c r="AIJ2" s="3489" t="s">
        <v>868</v>
      </c>
      <c r="AIK2" s="3489" t="s">
        <v>869</v>
      </c>
      <c r="AIL2" s="3489" t="s">
        <v>870</v>
      </c>
      <c r="AIM2" s="3489" t="s">
        <v>871</v>
      </c>
      <c r="AIN2" s="3489" t="s">
        <v>872</v>
      </c>
      <c r="AIO2" s="3489" t="s">
        <v>873</v>
      </c>
      <c r="AIP2" s="3489" t="s">
        <v>874</v>
      </c>
      <c r="AIQ2" s="3489" t="s">
        <v>875</v>
      </c>
      <c r="AIR2" s="3489" t="s">
        <v>876</v>
      </c>
      <c r="AIS2" s="3489" t="s">
        <v>877</v>
      </c>
      <c r="AIT2" s="3489" t="s">
        <v>878</v>
      </c>
      <c r="AIU2" s="3489" t="s">
        <v>879</v>
      </c>
      <c r="AIV2" s="3489" t="s">
        <v>880</v>
      </c>
      <c r="AIW2" s="3489" t="s">
        <v>881</v>
      </c>
      <c r="AIX2" s="3489" t="s">
        <v>882</v>
      </c>
      <c r="AIY2" s="3489" t="s">
        <v>883</v>
      </c>
      <c r="AIZ2" s="3489" t="s">
        <v>884</v>
      </c>
      <c r="AJA2" s="3489" t="s">
        <v>885</v>
      </c>
      <c r="AJB2" s="3489" t="s">
        <v>886</v>
      </c>
      <c r="AJC2" s="3489" t="s">
        <v>887</v>
      </c>
      <c r="AJD2" s="3489" t="s">
        <v>888</v>
      </c>
      <c r="AJE2" s="3489" t="s">
        <v>889</v>
      </c>
      <c r="AJF2" s="3489" t="s">
        <v>890</v>
      </c>
      <c r="AJG2" s="3489" t="s">
        <v>891</v>
      </c>
      <c r="AJH2" s="3489" t="s">
        <v>892</v>
      </c>
      <c r="AJI2" s="3489" t="s">
        <v>893</v>
      </c>
      <c r="AJJ2" s="3489" t="s">
        <v>894</v>
      </c>
      <c r="AJK2" s="3489" t="s">
        <v>895</v>
      </c>
      <c r="AJL2" s="3489" t="s">
        <v>896</v>
      </c>
      <c r="AJM2" s="3489" t="s">
        <v>897</v>
      </c>
      <c r="AJN2" s="3489" t="s">
        <v>898</v>
      </c>
      <c r="AJO2" s="3489" t="s">
        <v>899</v>
      </c>
      <c r="AJP2" s="3489" t="s">
        <v>900</v>
      </c>
      <c r="AJQ2" s="3489" t="s">
        <v>901</v>
      </c>
      <c r="AJR2" s="3489">
        <v>138511</v>
      </c>
      <c r="AJS2" s="3489">
        <v>138512</v>
      </c>
      <c r="AJT2" s="3489">
        <v>138513</v>
      </c>
      <c r="AJU2" s="3489">
        <v>138514</v>
      </c>
      <c r="AJV2" s="3489">
        <v>138515</v>
      </c>
      <c r="AJW2" s="3489">
        <v>138516</v>
      </c>
      <c r="AJX2" s="3489">
        <v>138517</v>
      </c>
      <c r="AJY2" s="3489">
        <v>138518</v>
      </c>
      <c r="AJZ2" s="3489">
        <v>138519</v>
      </c>
      <c r="AKA2" s="3489">
        <v>138520</v>
      </c>
      <c r="AKB2" s="3489">
        <v>138611</v>
      </c>
      <c r="AKC2" s="3489">
        <v>138612</v>
      </c>
      <c r="AKD2" s="3489">
        <v>138613</v>
      </c>
      <c r="AKE2" s="3489">
        <v>138614</v>
      </c>
      <c r="AKF2" s="3489">
        <v>138615</v>
      </c>
      <c r="AKG2" s="3489">
        <v>138616</v>
      </c>
      <c r="AKH2" s="3489">
        <v>138617</v>
      </c>
      <c r="AKI2" s="3489">
        <v>138618</v>
      </c>
      <c r="AKJ2" s="3489">
        <v>138619</v>
      </c>
      <c r="AKK2" s="3489">
        <v>138620</v>
      </c>
      <c r="AKL2" s="3489">
        <v>138711</v>
      </c>
      <c r="AKM2" s="3489">
        <v>138712</v>
      </c>
      <c r="AKN2" s="3489">
        <v>138713</v>
      </c>
      <c r="AKO2" s="3489">
        <v>138714</v>
      </c>
      <c r="AKP2" s="3489">
        <v>138715</v>
      </c>
      <c r="AKQ2" s="3489">
        <v>138716</v>
      </c>
      <c r="AKR2" s="3489">
        <v>138717</v>
      </c>
      <c r="AKS2" s="3489">
        <v>138718</v>
      </c>
      <c r="AKT2" s="3489">
        <v>138719</v>
      </c>
      <c r="AKU2" s="3489">
        <v>138720</v>
      </c>
      <c r="AKV2" s="3489">
        <v>138811</v>
      </c>
      <c r="AKW2" s="3489">
        <v>138812</v>
      </c>
      <c r="AKX2" s="3489">
        <v>138813</v>
      </c>
      <c r="AKY2" s="3489">
        <v>138814</v>
      </c>
      <c r="AKZ2" s="3489">
        <v>138815</v>
      </c>
      <c r="ALA2" s="3489">
        <v>138816</v>
      </c>
      <c r="ALB2" s="3489">
        <v>138817</v>
      </c>
      <c r="ALC2" s="3489">
        <v>138818</v>
      </c>
      <c r="ALD2" s="3489">
        <v>138819</v>
      </c>
      <c r="ALE2" s="3489">
        <v>138820</v>
      </c>
      <c r="ALF2" s="3489" t="s">
        <v>902</v>
      </c>
      <c r="ALG2" s="3489">
        <v>138911</v>
      </c>
      <c r="ALH2" s="3489">
        <v>138912</v>
      </c>
      <c r="ALI2" s="3489">
        <v>138913</v>
      </c>
      <c r="ALJ2" s="3489">
        <v>138914</v>
      </c>
      <c r="ALK2" s="3489">
        <v>138915</v>
      </c>
      <c r="ALL2" s="3489">
        <v>138916</v>
      </c>
      <c r="ALM2" s="3489">
        <v>138917</v>
      </c>
      <c r="ALN2" s="3489">
        <v>138918</v>
      </c>
      <c r="ALO2" s="3489">
        <v>138919</v>
      </c>
      <c r="ALP2" s="3489">
        <v>138920</v>
      </c>
      <c r="ALQ2" s="3489" t="s">
        <v>903</v>
      </c>
      <c r="ALR2" s="3489" t="s">
        <v>904</v>
      </c>
      <c r="ALS2" s="3489" t="s">
        <v>905</v>
      </c>
      <c r="ALT2" s="3489" t="s">
        <v>906</v>
      </c>
      <c r="ALU2" s="3489" t="s">
        <v>907</v>
      </c>
      <c r="ALV2" s="3489" t="s">
        <v>908</v>
      </c>
      <c r="ALW2" s="3489" t="s">
        <v>909</v>
      </c>
      <c r="ALX2" s="3489" t="s">
        <v>910</v>
      </c>
      <c r="ALY2" s="3489" t="s">
        <v>911</v>
      </c>
      <c r="ALZ2" s="3489" t="s">
        <v>912</v>
      </c>
      <c r="AMA2" s="3489" t="s">
        <v>913</v>
      </c>
      <c r="AMB2" s="3489" t="s">
        <v>914</v>
      </c>
      <c r="AMC2" s="3489" t="s">
        <v>915</v>
      </c>
      <c r="AMD2" s="3489" t="s">
        <v>916</v>
      </c>
      <c r="AME2" s="3489" t="s">
        <v>917</v>
      </c>
      <c r="AMF2" s="3489" t="s">
        <v>918</v>
      </c>
      <c r="AMG2" s="3489" t="s">
        <v>919</v>
      </c>
      <c r="AMH2" s="3489" t="s">
        <v>920</v>
      </c>
      <c r="AMI2" s="3489" t="s">
        <v>921</v>
      </c>
      <c r="AMJ2" s="3489" t="s">
        <v>922</v>
      </c>
      <c r="AMK2" s="3489" t="s">
        <v>923</v>
      </c>
      <c r="AML2" s="3489" t="s">
        <v>924</v>
      </c>
      <c r="AMM2" s="3489" t="s">
        <v>925</v>
      </c>
      <c r="AMN2" s="3489" t="s">
        <v>926</v>
      </c>
      <c r="AMO2" s="3489" t="s">
        <v>927</v>
      </c>
      <c r="AMP2" s="3489" t="s">
        <v>928</v>
      </c>
      <c r="AMQ2" s="3489" t="s">
        <v>929</v>
      </c>
      <c r="AMR2" s="3489" t="s">
        <v>930</v>
      </c>
      <c r="AMS2" s="3489" t="s">
        <v>931</v>
      </c>
      <c r="AMT2" s="3489" t="s">
        <v>932</v>
      </c>
      <c r="AMU2" s="3489" t="s">
        <v>933</v>
      </c>
      <c r="AMV2" s="3489" t="s">
        <v>934</v>
      </c>
      <c r="AMW2" s="3489" t="s">
        <v>935</v>
      </c>
      <c r="AMX2" s="3489" t="s">
        <v>936</v>
      </c>
      <c r="AMY2" s="3489" t="s">
        <v>937</v>
      </c>
      <c r="AMZ2" s="3489" t="s">
        <v>938</v>
      </c>
      <c r="ANA2" s="3489" t="s">
        <v>939</v>
      </c>
      <c r="ANB2" s="3489" t="s">
        <v>940</v>
      </c>
      <c r="ANC2" s="3489" t="s">
        <v>941</v>
      </c>
      <c r="AND2" s="3489" t="s">
        <v>942</v>
      </c>
      <c r="ANE2" s="3489" t="s">
        <v>943</v>
      </c>
      <c r="ANF2" s="3489" t="s">
        <v>944</v>
      </c>
      <c r="ANG2" s="3489" t="s">
        <v>945</v>
      </c>
      <c r="ANH2" s="3489" t="s">
        <v>946</v>
      </c>
      <c r="ANI2" s="3489" t="s">
        <v>947</v>
      </c>
      <c r="ANJ2" s="3489" t="s">
        <v>948</v>
      </c>
      <c r="ANK2" s="3489" t="s">
        <v>949</v>
      </c>
      <c r="ANL2" s="3489" t="s">
        <v>950</v>
      </c>
      <c r="ANM2" s="3489" t="s">
        <v>951</v>
      </c>
      <c r="ANN2" s="3489" t="s">
        <v>952</v>
      </c>
      <c r="ANO2" s="3489" t="s">
        <v>953</v>
      </c>
      <c r="ANP2" s="3489" t="s">
        <v>954</v>
      </c>
      <c r="ANQ2" s="3489" t="s">
        <v>955</v>
      </c>
      <c r="ANR2" s="3489">
        <v>139011</v>
      </c>
      <c r="ANS2" s="3489">
        <v>139012</v>
      </c>
      <c r="ANT2" s="3489">
        <v>139013</v>
      </c>
      <c r="ANU2" s="3489">
        <v>139014</v>
      </c>
      <c r="ANV2" s="3489">
        <v>139015</v>
      </c>
      <c r="ANW2" s="3489">
        <v>139016</v>
      </c>
      <c r="ANX2" s="3489">
        <v>139017</v>
      </c>
      <c r="ANY2" s="3489">
        <v>139018</v>
      </c>
      <c r="ANZ2" s="3489">
        <v>139019</v>
      </c>
      <c r="AOA2" s="3489">
        <v>139020</v>
      </c>
      <c r="AOB2" s="3489">
        <v>139111</v>
      </c>
      <c r="AOC2" s="3489">
        <v>139112</v>
      </c>
      <c r="AOD2" s="3489">
        <v>139113</v>
      </c>
      <c r="AOE2" s="3489">
        <v>139114</v>
      </c>
      <c r="AOF2" s="3489">
        <v>139115</v>
      </c>
      <c r="AOG2" s="3489">
        <v>139116</v>
      </c>
      <c r="AOH2" s="3489">
        <v>139117</v>
      </c>
      <c r="AOI2" s="3489">
        <v>139118</v>
      </c>
      <c r="AOJ2" s="3489">
        <v>139119</v>
      </c>
      <c r="AOK2" s="3489">
        <v>139120</v>
      </c>
      <c r="AOL2" s="3489">
        <v>139211</v>
      </c>
      <c r="AOM2" s="3489">
        <v>139212</v>
      </c>
      <c r="AON2" s="3489">
        <v>139213</v>
      </c>
      <c r="AOO2" s="3489">
        <v>139214</v>
      </c>
      <c r="AOP2" s="3489">
        <v>139215</v>
      </c>
      <c r="AOQ2" s="3489">
        <v>139216</v>
      </c>
      <c r="AOR2" s="3489">
        <v>139217</v>
      </c>
      <c r="AOS2" s="3489">
        <v>139218</v>
      </c>
      <c r="AOT2" s="3489">
        <v>139219</v>
      </c>
      <c r="AOU2" s="3489">
        <v>139220</v>
      </c>
      <c r="AOV2" s="3489">
        <v>139311</v>
      </c>
      <c r="AOW2" s="3489">
        <v>139312</v>
      </c>
      <c r="AOX2" s="3489">
        <v>139313</v>
      </c>
      <c r="AOY2" s="3489">
        <v>139314</v>
      </c>
      <c r="AOZ2" s="3489">
        <v>139315</v>
      </c>
      <c r="APA2" s="3489">
        <v>139316</v>
      </c>
      <c r="APB2" s="3489">
        <v>139317</v>
      </c>
      <c r="APC2" s="3489">
        <v>139318</v>
      </c>
      <c r="APD2" s="3489">
        <v>139319</v>
      </c>
      <c r="APE2" s="3489">
        <v>139320</v>
      </c>
      <c r="APF2" s="3489" t="s">
        <v>956</v>
      </c>
      <c r="APG2" s="3489">
        <v>139411</v>
      </c>
      <c r="APH2" s="3489">
        <v>139412</v>
      </c>
      <c r="API2" s="3489">
        <v>139413</v>
      </c>
      <c r="APJ2" s="3489">
        <v>139414</v>
      </c>
      <c r="APK2" s="3489">
        <v>139415</v>
      </c>
      <c r="APL2" s="3489">
        <v>139416</v>
      </c>
      <c r="APM2" s="3489">
        <v>139417</v>
      </c>
      <c r="APN2" s="3489">
        <v>139418</v>
      </c>
      <c r="APO2" s="3489">
        <v>139419</v>
      </c>
      <c r="APP2" s="3489">
        <v>139420</v>
      </c>
      <c r="APQ2" s="3489" t="s">
        <v>957</v>
      </c>
      <c r="APR2" s="3489" t="s">
        <v>958</v>
      </c>
      <c r="APS2" s="3489" t="s">
        <v>959</v>
      </c>
      <c r="APT2" s="3489" t="s">
        <v>960</v>
      </c>
      <c r="APU2" s="3489" t="s">
        <v>961</v>
      </c>
      <c r="APV2" s="3489" t="s">
        <v>962</v>
      </c>
      <c r="APW2" s="3489" t="s">
        <v>963</v>
      </c>
      <c r="APX2" s="3489" t="s">
        <v>964</v>
      </c>
      <c r="APY2" s="3489" t="s">
        <v>965</v>
      </c>
      <c r="APZ2" s="3489" t="s">
        <v>966</v>
      </c>
      <c r="AQA2" s="3489" t="s">
        <v>967</v>
      </c>
      <c r="AQB2" s="3489" t="s">
        <v>968</v>
      </c>
      <c r="AQC2" s="3489" t="s">
        <v>969</v>
      </c>
      <c r="AQD2" s="3489" t="s">
        <v>970</v>
      </c>
      <c r="AQE2" s="3489" t="s">
        <v>971</v>
      </c>
      <c r="AQF2" s="3489" t="s">
        <v>972</v>
      </c>
      <c r="AQG2" s="3489" t="s">
        <v>973</v>
      </c>
      <c r="AQH2" s="3489" t="s">
        <v>974</v>
      </c>
      <c r="AQI2" s="3489" t="s">
        <v>975</v>
      </c>
      <c r="AQJ2" s="3489" t="s">
        <v>976</v>
      </c>
      <c r="AQK2" s="3489" t="s">
        <v>977</v>
      </c>
      <c r="AQL2" s="3489" t="s">
        <v>978</v>
      </c>
      <c r="AQM2" s="3489" t="s">
        <v>979</v>
      </c>
      <c r="AQN2" s="3489" t="s">
        <v>980</v>
      </c>
      <c r="AQO2" s="3489" t="s">
        <v>981</v>
      </c>
      <c r="AQP2" s="3489" t="s">
        <v>982</v>
      </c>
      <c r="AQQ2" s="3489" t="s">
        <v>983</v>
      </c>
      <c r="AQR2" s="3489" t="s">
        <v>984</v>
      </c>
      <c r="AQS2" s="3489" t="s">
        <v>985</v>
      </c>
      <c r="AQT2" s="3489" t="s">
        <v>986</v>
      </c>
      <c r="AQU2" s="3489" t="s">
        <v>987</v>
      </c>
      <c r="AQV2" s="3489" t="s">
        <v>988</v>
      </c>
      <c r="AQW2" s="3489" t="s">
        <v>989</v>
      </c>
      <c r="AQX2" s="3489" t="s">
        <v>990</v>
      </c>
      <c r="AQY2" s="3489" t="s">
        <v>991</v>
      </c>
      <c r="AQZ2" s="3489" t="s">
        <v>992</v>
      </c>
      <c r="ARA2" s="3489" t="s">
        <v>993</v>
      </c>
      <c r="ARB2" s="3489" t="s">
        <v>994</v>
      </c>
      <c r="ARC2" s="3489" t="s">
        <v>995</v>
      </c>
      <c r="ARD2" s="3489" t="s">
        <v>996</v>
      </c>
      <c r="ARE2" s="3489" t="s">
        <v>997</v>
      </c>
      <c r="ARF2" s="3489" t="s">
        <v>998</v>
      </c>
      <c r="ARG2" s="3489" t="s">
        <v>999</v>
      </c>
      <c r="ARH2" s="3489" t="s">
        <v>1000</v>
      </c>
      <c r="ARI2" s="3489" t="s">
        <v>1001</v>
      </c>
      <c r="ARJ2" s="3489" t="s">
        <v>1002</v>
      </c>
      <c r="ARK2" s="3489" t="s">
        <v>1003</v>
      </c>
      <c r="ARL2" s="3489" t="s">
        <v>1004</v>
      </c>
      <c r="ARM2" s="3489" t="s">
        <v>1005</v>
      </c>
      <c r="ARN2" s="3489" t="s">
        <v>1006</v>
      </c>
      <c r="ARO2" s="3489" t="s">
        <v>1007</v>
      </c>
      <c r="ARP2" s="3489" t="s">
        <v>1008</v>
      </c>
      <c r="ARQ2" s="3489" t="s">
        <v>1009</v>
      </c>
      <c r="ARR2" s="3489">
        <v>139511</v>
      </c>
      <c r="ARS2" s="3489">
        <v>139512</v>
      </c>
      <c r="ART2" s="3489">
        <v>139513</v>
      </c>
      <c r="ARU2" s="3489">
        <v>139514</v>
      </c>
      <c r="ARV2" s="3489">
        <v>139515</v>
      </c>
      <c r="ARW2" s="3489">
        <v>139516</v>
      </c>
      <c r="ARX2" s="3489">
        <v>139517</v>
      </c>
      <c r="ARY2" s="3489">
        <v>139518</v>
      </c>
      <c r="ARZ2" s="3489">
        <v>139519</v>
      </c>
      <c r="ASA2" s="3489">
        <v>139520</v>
      </c>
      <c r="ASB2" s="3489">
        <v>139611</v>
      </c>
      <c r="ASC2" s="3489">
        <v>139612</v>
      </c>
      <c r="ASD2" s="3489">
        <v>139613</v>
      </c>
      <c r="ASE2" s="3489">
        <v>139614</v>
      </c>
      <c r="ASF2" s="3489">
        <v>139615</v>
      </c>
      <c r="ASG2" s="3489">
        <v>139616</v>
      </c>
      <c r="ASH2" s="3489">
        <v>139617</v>
      </c>
      <c r="ASI2" s="3489">
        <v>139618</v>
      </c>
      <c r="ASJ2" s="3489">
        <v>139619</v>
      </c>
      <c r="ASK2" s="3489">
        <v>139620</v>
      </c>
      <c r="ASL2" s="3489">
        <v>139711</v>
      </c>
      <c r="ASM2" s="3489">
        <v>139712</v>
      </c>
      <c r="ASN2" s="3489">
        <v>139713</v>
      </c>
      <c r="ASO2" s="3489">
        <v>139714</v>
      </c>
      <c r="ASP2" s="3489">
        <v>139715</v>
      </c>
      <c r="ASQ2" s="3489">
        <v>139716</v>
      </c>
      <c r="ASR2" s="3489">
        <v>139717</v>
      </c>
      <c r="ASS2" s="3489">
        <v>139718</v>
      </c>
      <c r="AST2" s="3489">
        <v>139719</v>
      </c>
      <c r="ASU2" s="3489">
        <v>139720</v>
      </c>
      <c r="ASV2" s="3489">
        <v>139811</v>
      </c>
      <c r="ASW2" s="3489">
        <v>139812</v>
      </c>
      <c r="ASX2" s="3489">
        <v>139813</v>
      </c>
      <c r="ASY2" s="3489">
        <v>139814</v>
      </c>
      <c r="ASZ2" s="3489">
        <v>139815</v>
      </c>
      <c r="ATA2" s="3489">
        <v>139816</v>
      </c>
      <c r="ATB2" s="3489">
        <v>139817</v>
      </c>
      <c r="ATC2" s="3489">
        <v>139818</v>
      </c>
      <c r="ATD2" s="3489">
        <v>139819</v>
      </c>
      <c r="ATE2" s="3489">
        <v>139820</v>
      </c>
      <c r="ATF2" s="3489" t="s">
        <v>1010</v>
      </c>
      <c r="ATG2" s="3489">
        <v>139911</v>
      </c>
      <c r="ATH2" s="3489">
        <v>139912</v>
      </c>
      <c r="ATI2" s="3489">
        <v>139913</v>
      </c>
      <c r="ATJ2" s="3489">
        <v>139914</v>
      </c>
      <c r="ATK2" s="3489">
        <v>139915</v>
      </c>
      <c r="ATL2" s="3489">
        <v>139916</v>
      </c>
      <c r="ATM2" s="3489">
        <v>139917</v>
      </c>
      <c r="ATN2" s="3489">
        <v>139918</v>
      </c>
      <c r="ATO2" s="3489">
        <v>139919</v>
      </c>
      <c r="ATP2" s="3489">
        <v>139920</v>
      </c>
      <c r="ATQ2" s="3489" t="s">
        <v>1011</v>
      </c>
      <c r="ATR2" s="3489" t="s">
        <v>1012</v>
      </c>
      <c r="ATS2" s="3489" t="s">
        <v>1013</v>
      </c>
      <c r="ATT2" s="3489" t="s">
        <v>1014</v>
      </c>
      <c r="ATU2" s="3489" t="s">
        <v>1015</v>
      </c>
      <c r="ATV2" s="3489" t="s">
        <v>1016</v>
      </c>
      <c r="ATW2" s="3489" t="s">
        <v>1017</v>
      </c>
      <c r="ATX2" s="3489" t="s">
        <v>1018</v>
      </c>
      <c r="ATY2" s="3489" t="s">
        <v>1019</v>
      </c>
      <c r="ATZ2" s="3489" t="s">
        <v>1020</v>
      </c>
      <c r="AUA2" s="3489" t="s">
        <v>1021</v>
      </c>
      <c r="AUB2" s="3489" t="s">
        <v>1022</v>
      </c>
      <c r="AUC2" s="3489" t="s">
        <v>1023</v>
      </c>
      <c r="AUD2" s="3489" t="s">
        <v>1024</v>
      </c>
      <c r="AUE2" s="3489" t="s">
        <v>1025</v>
      </c>
      <c r="AUF2" s="3489" t="s">
        <v>1026</v>
      </c>
      <c r="AUG2" s="3489" t="s">
        <v>1027</v>
      </c>
      <c r="AUH2" s="3489" t="s">
        <v>1028</v>
      </c>
      <c r="AUI2" s="3489" t="s">
        <v>1029</v>
      </c>
      <c r="AUJ2" s="3489" t="s">
        <v>1030</v>
      </c>
      <c r="AUK2" s="3489" t="s">
        <v>1031</v>
      </c>
      <c r="AUL2" s="3489" t="s">
        <v>1032</v>
      </c>
      <c r="AUM2" s="3489" t="s">
        <v>1033</v>
      </c>
      <c r="AUN2" s="3489" t="s">
        <v>1034</v>
      </c>
      <c r="AUO2" s="3489" t="s">
        <v>1035</v>
      </c>
      <c r="AUP2" s="3489" t="s">
        <v>1036</v>
      </c>
      <c r="AUQ2" s="3489" t="s">
        <v>1037</v>
      </c>
      <c r="AUR2" s="3489" t="s">
        <v>1038</v>
      </c>
      <c r="AUS2" s="3489" t="s">
        <v>1039</v>
      </c>
      <c r="AUT2" s="3489" t="s">
        <v>1040</v>
      </c>
      <c r="AUU2" s="3489" t="s">
        <v>1041</v>
      </c>
      <c r="AUV2" s="3489" t="s">
        <v>1042</v>
      </c>
      <c r="AUW2" s="3489" t="s">
        <v>1043</v>
      </c>
      <c r="AUX2" s="3489" t="s">
        <v>1044</v>
      </c>
      <c r="AUY2" s="3489" t="s">
        <v>1045</v>
      </c>
      <c r="AUZ2" s="3489" t="s">
        <v>1046</v>
      </c>
      <c r="AVA2" s="3489" t="s">
        <v>1047</v>
      </c>
      <c r="AVB2" s="3489" t="s">
        <v>1048</v>
      </c>
      <c r="AVC2" s="3489" t="s">
        <v>1049</v>
      </c>
      <c r="AVD2" s="3489" t="s">
        <v>1050</v>
      </c>
      <c r="AVE2" s="3489" t="s">
        <v>1051</v>
      </c>
      <c r="AVF2" s="3489" t="s">
        <v>1052</v>
      </c>
      <c r="AVG2" s="3489" t="s">
        <v>1053</v>
      </c>
      <c r="AVH2" s="3489" t="s">
        <v>1054</v>
      </c>
      <c r="AVI2" s="3489" t="s">
        <v>1055</v>
      </c>
      <c r="AVJ2" s="3489" t="s">
        <v>1056</v>
      </c>
      <c r="AVK2" s="3489" t="s">
        <v>1057</v>
      </c>
      <c r="AVL2" s="3489" t="s">
        <v>1058</v>
      </c>
      <c r="AVM2" s="3489" t="s">
        <v>1059</v>
      </c>
      <c r="AVN2" s="3489" t="s">
        <v>1060</v>
      </c>
      <c r="AVO2" s="3489" t="s">
        <v>1061</v>
      </c>
      <c r="AVP2" s="3489" t="s">
        <v>1062</v>
      </c>
      <c r="AVQ2" s="3489" t="s">
        <v>1063</v>
      </c>
      <c r="AVR2" s="3489" t="s">
        <v>1064</v>
      </c>
      <c r="AVS2" s="3489">
        <v>143401</v>
      </c>
      <c r="AVT2" s="3489">
        <v>143402</v>
      </c>
      <c r="AVU2" s="3489">
        <v>143403</v>
      </c>
      <c r="AVV2" s="3489">
        <v>143404</v>
      </c>
      <c r="AVW2" s="3489">
        <v>143405</v>
      </c>
      <c r="AVX2" s="3489">
        <v>143406</v>
      </c>
      <c r="AVY2" s="3489">
        <v>143407</v>
      </c>
      <c r="AVZ2" s="3489">
        <v>143408</v>
      </c>
      <c r="AWA2" s="3489">
        <v>143409</v>
      </c>
      <c r="AWB2" s="3489">
        <v>143410</v>
      </c>
      <c r="AWC2" s="3489">
        <v>143411</v>
      </c>
      <c r="AWD2" s="3489">
        <v>143412</v>
      </c>
      <c r="AWE2" s="3489">
        <v>143415</v>
      </c>
      <c r="AWF2" s="3489">
        <v>143416</v>
      </c>
      <c r="AWG2" s="3489">
        <v>143417</v>
      </c>
      <c r="AWH2" s="3489">
        <v>143418</v>
      </c>
      <c r="AWI2" s="3489">
        <v>143419</v>
      </c>
      <c r="AWJ2" s="3489">
        <v>143420</v>
      </c>
      <c r="AWK2" s="3489">
        <v>143421</v>
      </c>
      <c r="AWL2" s="3489">
        <v>143423</v>
      </c>
      <c r="AWM2" s="3489">
        <v>143424</v>
      </c>
      <c r="AWN2" s="3489">
        <v>143425</v>
      </c>
      <c r="AWO2" s="3489">
        <v>143426</v>
      </c>
      <c r="AWP2" s="3489">
        <v>143427</v>
      </c>
      <c r="AWQ2" s="3489">
        <v>143428</v>
      </c>
      <c r="AWR2" s="3489">
        <v>143429</v>
      </c>
      <c r="AWS2" s="3489" t="s">
        <v>1065</v>
      </c>
      <c r="AWT2" s="3489">
        <v>143431</v>
      </c>
      <c r="AWU2" s="3489">
        <v>143432</v>
      </c>
      <c r="AWV2" s="3489">
        <v>143433</v>
      </c>
      <c r="AWW2" s="3489">
        <v>143437</v>
      </c>
      <c r="AWX2" s="3489">
        <v>143440</v>
      </c>
      <c r="AWY2" s="3489">
        <v>143443</v>
      </c>
      <c r="AWZ2" s="3489">
        <v>143444</v>
      </c>
      <c r="AXA2" s="3489">
        <v>143445</v>
      </c>
      <c r="AXB2" s="3489">
        <v>143446</v>
      </c>
      <c r="AXC2" s="3489">
        <v>143447</v>
      </c>
      <c r="AXD2" s="3489">
        <v>143448</v>
      </c>
      <c r="AXE2" s="3489">
        <v>143449</v>
      </c>
      <c r="AXF2" s="3489">
        <v>143451</v>
      </c>
      <c r="AXG2" s="3489">
        <v>143452</v>
      </c>
      <c r="AXH2" s="3489">
        <v>143454</v>
      </c>
      <c r="AXI2" s="3489">
        <v>143455</v>
      </c>
      <c r="AXJ2" s="3489">
        <v>143456</v>
      </c>
      <c r="AXK2" s="3489">
        <v>143457</v>
      </c>
      <c r="AXL2" s="3489">
        <v>143458</v>
      </c>
      <c r="AXM2" s="3489">
        <v>143459</v>
      </c>
      <c r="AXN2" s="3489">
        <v>143460</v>
      </c>
      <c r="AXO2" s="3489">
        <v>143461</v>
      </c>
      <c r="AXP2" s="3489" t="s">
        <v>1066</v>
      </c>
      <c r="AXQ2" s="3489" t="s">
        <v>1067</v>
      </c>
      <c r="AXR2" s="3489" t="s">
        <v>1068</v>
      </c>
      <c r="AXS2" s="3489" t="s">
        <v>1069</v>
      </c>
      <c r="AXT2" s="3489" t="s">
        <v>1070</v>
      </c>
      <c r="AXU2" s="3489" t="s">
        <v>1071</v>
      </c>
      <c r="AXV2" s="3489" t="s">
        <v>1072</v>
      </c>
      <c r="AXW2" s="3489" t="s">
        <v>1073</v>
      </c>
      <c r="AXX2" s="3489" t="s">
        <v>1074</v>
      </c>
      <c r="AXY2" s="3489" t="s">
        <v>1075</v>
      </c>
      <c r="AXZ2" s="3489" t="s">
        <v>1076</v>
      </c>
      <c r="AYA2" s="3489" t="s">
        <v>1077</v>
      </c>
      <c r="AYB2" s="3489" t="s">
        <v>1078</v>
      </c>
      <c r="AYC2" s="3489" t="s">
        <v>1079</v>
      </c>
      <c r="AYD2" s="3489" t="s">
        <v>1080</v>
      </c>
      <c r="AYE2" s="3489" t="s">
        <v>1081</v>
      </c>
      <c r="AYF2" s="3489" t="s">
        <v>1082</v>
      </c>
      <c r="AYG2" s="3489" t="s">
        <v>1083</v>
      </c>
      <c r="AYH2" s="3489" t="s">
        <v>1084</v>
      </c>
      <c r="AYI2" s="3489" t="s">
        <v>1085</v>
      </c>
      <c r="AYJ2" s="3489" t="s">
        <v>1086</v>
      </c>
      <c r="AYK2" s="3489">
        <v>310012</v>
      </c>
      <c r="AYL2" s="3489">
        <v>310082</v>
      </c>
      <c r="AYM2" s="3489" t="s">
        <v>1087</v>
      </c>
      <c r="AYN2" s="3489" t="s">
        <v>1088</v>
      </c>
      <c r="AYO2" s="3489" t="s">
        <v>1089</v>
      </c>
      <c r="AYP2" s="3489" t="s">
        <v>1090</v>
      </c>
      <c r="AYQ2" s="3489" t="s">
        <v>1091</v>
      </c>
      <c r="AYR2" s="3489" t="s">
        <v>1092</v>
      </c>
      <c r="AYS2" s="3489" t="s">
        <v>1093</v>
      </c>
      <c r="AYT2" s="3489" t="s">
        <v>1094</v>
      </c>
      <c r="AYU2" s="3489" t="s">
        <v>1095</v>
      </c>
      <c r="AYV2" s="3489" t="s">
        <v>1096</v>
      </c>
      <c r="AYW2" s="3489" t="s">
        <v>1097</v>
      </c>
      <c r="AYX2" s="3489" t="s">
        <v>1098</v>
      </c>
      <c r="AYY2" s="3489" t="s">
        <v>1099</v>
      </c>
      <c r="AYZ2" s="3489" t="s">
        <v>1100</v>
      </c>
      <c r="AZA2" s="3489" t="s">
        <v>1101</v>
      </c>
      <c r="AZB2" s="3489" t="s">
        <v>1102</v>
      </c>
      <c r="AZC2" s="3489" t="s">
        <v>1103</v>
      </c>
      <c r="AZD2" s="3489" t="s">
        <v>1104</v>
      </c>
      <c r="AZE2" s="3489">
        <v>310076</v>
      </c>
      <c r="AZF2" s="3489" t="s">
        <v>1105</v>
      </c>
      <c r="AZG2" s="3489" t="s">
        <v>1106</v>
      </c>
      <c r="AZH2" s="3489" t="s">
        <v>1107</v>
      </c>
      <c r="AZI2" s="3489" t="s">
        <v>1108</v>
      </c>
      <c r="AZJ2" s="3489" t="s">
        <v>1109</v>
      </c>
      <c r="AZK2" s="3489" t="s">
        <v>1110</v>
      </c>
      <c r="AZL2" s="3489" t="s">
        <v>1111</v>
      </c>
      <c r="AZM2" s="3489" t="s">
        <v>1112</v>
      </c>
      <c r="AZN2" s="3489" t="s">
        <v>1113</v>
      </c>
      <c r="AZO2" s="3489" t="s">
        <v>1114</v>
      </c>
      <c r="AZP2" s="3489" t="s">
        <v>1115</v>
      </c>
      <c r="AZQ2" s="3489" t="s">
        <v>1116</v>
      </c>
      <c r="AZR2" s="3489" t="s">
        <v>1117</v>
      </c>
      <c r="AZS2" s="3489" t="s">
        <v>1118</v>
      </c>
      <c r="AZT2" s="3489" t="s">
        <v>1119</v>
      </c>
      <c r="AZU2" s="3489" t="s">
        <v>1120</v>
      </c>
      <c r="AZV2" s="3489" t="s">
        <v>1121</v>
      </c>
      <c r="AZW2" s="3489">
        <v>310079</v>
      </c>
      <c r="AZX2" s="3489" t="s">
        <v>1122</v>
      </c>
      <c r="AZY2" s="3489" t="s">
        <v>1123</v>
      </c>
      <c r="AZZ2" s="3489" t="s">
        <v>1124</v>
      </c>
      <c r="BAA2" s="3489" t="s">
        <v>1125</v>
      </c>
      <c r="BAB2" s="3489" t="s">
        <v>1126</v>
      </c>
      <c r="BAC2" s="3489" t="s">
        <v>1127</v>
      </c>
      <c r="BAD2" s="3489" t="s">
        <v>1128</v>
      </c>
      <c r="BAE2" s="3489" t="s">
        <v>1129</v>
      </c>
      <c r="BAF2" s="3489" t="s">
        <v>1130</v>
      </c>
      <c r="BAG2" s="3489" t="s">
        <v>1131</v>
      </c>
      <c r="BAH2" s="3489" t="s">
        <v>1132</v>
      </c>
      <c r="BAI2" s="3489" t="s">
        <v>1133</v>
      </c>
      <c r="BAJ2" s="3489" t="s">
        <v>1134</v>
      </c>
      <c r="BAK2" s="3489" t="s">
        <v>1135</v>
      </c>
      <c r="BAL2" s="3489" t="s">
        <v>1136</v>
      </c>
      <c r="BAM2" s="3489" t="s">
        <v>1137</v>
      </c>
      <c r="BAN2" s="3489" t="s">
        <v>1138</v>
      </c>
      <c r="BAO2" s="3489" t="s">
        <v>1139</v>
      </c>
      <c r="BAP2" s="3489" t="s">
        <v>1140</v>
      </c>
      <c r="BAQ2" s="3489" t="s">
        <v>1141</v>
      </c>
      <c r="BAR2" s="3489" t="s">
        <v>1142</v>
      </c>
      <c r="BAS2" s="3489" t="s">
        <v>1143</v>
      </c>
      <c r="BAT2" s="3489" t="s">
        <v>1144</v>
      </c>
      <c r="BAU2" s="3489" t="s">
        <v>1145</v>
      </c>
      <c r="BAV2" s="3489" t="s">
        <v>1146</v>
      </c>
      <c r="BAW2" s="3489" t="s">
        <v>1147</v>
      </c>
      <c r="BAX2" s="3489" t="s">
        <v>1148</v>
      </c>
      <c r="BAY2" s="3489" t="s">
        <v>1149</v>
      </c>
      <c r="BAZ2" s="3489" t="s">
        <v>1150</v>
      </c>
      <c r="BBA2" s="3489" t="s">
        <v>1151</v>
      </c>
      <c r="BBB2" s="3489" t="s">
        <v>1152</v>
      </c>
      <c r="BBC2" s="3489" t="s">
        <v>1153</v>
      </c>
      <c r="BBD2" s="3489" t="s">
        <v>1154</v>
      </c>
      <c r="BBE2" s="3489" t="s">
        <v>1155</v>
      </c>
      <c r="BBF2" s="3489" t="s">
        <v>1156</v>
      </c>
      <c r="BBG2" s="3489" t="s">
        <v>1157</v>
      </c>
      <c r="BBH2" s="3489" t="s">
        <v>1158</v>
      </c>
      <c r="BBI2" s="3489" t="s">
        <v>1159</v>
      </c>
      <c r="BBJ2" s="3489" t="s">
        <v>1160</v>
      </c>
      <c r="BBK2" s="3489" t="s">
        <v>1161</v>
      </c>
      <c r="BBL2" s="3489" t="s">
        <v>1162</v>
      </c>
      <c r="BBM2" s="3489" t="s">
        <v>1163</v>
      </c>
      <c r="BBN2" s="3489" t="s">
        <v>1164</v>
      </c>
      <c r="BBO2" s="3489" t="s">
        <v>1165</v>
      </c>
      <c r="BBP2" s="3489" t="s">
        <v>1166</v>
      </c>
      <c r="BBQ2" s="3489" t="s">
        <v>1167</v>
      </c>
      <c r="BBR2" s="3489" t="s">
        <v>1168</v>
      </c>
      <c r="BBS2" s="3489" t="s">
        <v>1169</v>
      </c>
      <c r="BBT2" s="3489" t="s">
        <v>1170</v>
      </c>
      <c r="BBU2" s="3489" t="s">
        <v>1171</v>
      </c>
      <c r="BBV2" s="3489" t="s">
        <v>1172</v>
      </c>
      <c r="BBW2" s="3489" t="s">
        <v>1173</v>
      </c>
      <c r="BBX2" s="3489" t="s">
        <v>1174</v>
      </c>
      <c r="BBY2" s="3489" t="s">
        <v>1175</v>
      </c>
      <c r="BBZ2" s="3489" t="s">
        <v>1176</v>
      </c>
      <c r="BCA2" s="3489" t="s">
        <v>1177</v>
      </c>
      <c r="BCB2" s="3489" t="s">
        <v>1178</v>
      </c>
      <c r="BCC2" s="3489" t="s">
        <v>1179</v>
      </c>
      <c r="BCD2" s="3489" t="s">
        <v>1180</v>
      </c>
      <c r="BCE2" s="3489" t="s">
        <v>1181</v>
      </c>
      <c r="BCF2" s="3489" t="s">
        <v>1182</v>
      </c>
      <c r="BCG2" s="3489" t="s">
        <v>1183</v>
      </c>
      <c r="BCH2" s="3489" t="s">
        <v>1184</v>
      </c>
      <c r="BCI2" s="3489" t="s">
        <v>1185</v>
      </c>
      <c r="BCJ2" s="3489" t="s">
        <v>1186</v>
      </c>
      <c r="BCK2" s="3489" t="s">
        <v>1187</v>
      </c>
      <c r="BCL2" s="3489" t="s">
        <v>1188</v>
      </c>
      <c r="BCM2" s="3489" t="s">
        <v>1189</v>
      </c>
      <c r="BCN2" s="3489" t="s">
        <v>1190</v>
      </c>
      <c r="BCO2" s="3489" t="s">
        <v>1191</v>
      </c>
      <c r="BCP2" s="3489" t="s">
        <v>1192</v>
      </c>
      <c r="BCQ2" s="3489" t="s">
        <v>1193</v>
      </c>
      <c r="BCR2" s="3489" t="s">
        <v>1194</v>
      </c>
      <c r="BCS2" s="3489" t="s">
        <v>1195</v>
      </c>
      <c r="BCT2" s="3489" t="s">
        <v>1196</v>
      </c>
      <c r="BCU2" s="3489" t="s">
        <v>1197</v>
      </c>
      <c r="BCV2" s="3489" t="s">
        <v>1198</v>
      </c>
      <c r="BCW2" s="3489" t="s">
        <v>1199</v>
      </c>
      <c r="BCX2" s="3489" t="s">
        <v>1200</v>
      </c>
      <c r="BCY2" s="3489" t="s">
        <v>1201</v>
      </c>
      <c r="BCZ2" s="3489" t="s">
        <v>1202</v>
      </c>
      <c r="BDA2" s="3489" t="s">
        <v>1203</v>
      </c>
      <c r="BDB2" s="3489" t="s">
        <v>1204</v>
      </c>
      <c r="BDC2" s="3489" t="s">
        <v>1205</v>
      </c>
      <c r="BDD2" s="3489" t="s">
        <v>1206</v>
      </c>
      <c r="BDE2" s="3489" t="s">
        <v>1207</v>
      </c>
      <c r="BDF2" s="3489" t="s">
        <v>1208</v>
      </c>
      <c r="BDG2" s="3489" t="s">
        <v>1209</v>
      </c>
      <c r="BDH2" s="3489" t="s">
        <v>1210</v>
      </c>
      <c r="BDI2" s="3489" t="s">
        <v>1211</v>
      </c>
      <c r="BDJ2" s="3489" t="s">
        <v>1212</v>
      </c>
      <c r="BDK2" s="3489" t="s">
        <v>1213</v>
      </c>
      <c r="BDL2" s="3489" t="s">
        <v>1214</v>
      </c>
      <c r="BDM2" s="3489" t="s">
        <v>1215</v>
      </c>
      <c r="BDN2" s="3489" t="s">
        <v>1216</v>
      </c>
      <c r="BDO2" s="3489" t="s">
        <v>1217</v>
      </c>
      <c r="BDP2" s="3489" t="s">
        <v>1218</v>
      </c>
      <c r="BDQ2" s="3489" t="s">
        <v>1219</v>
      </c>
      <c r="BDR2" s="3489" t="s">
        <v>1220</v>
      </c>
      <c r="BDS2" s="3489" t="s">
        <v>1221</v>
      </c>
      <c r="BDT2" s="3489" t="s">
        <v>1222</v>
      </c>
      <c r="BDU2" s="3489" t="s">
        <v>1223</v>
      </c>
      <c r="BDV2" s="3489" t="s">
        <v>1224</v>
      </c>
      <c r="BDW2" s="3489" t="s">
        <v>1225</v>
      </c>
      <c r="BDX2" s="3489" t="s">
        <v>1226</v>
      </c>
      <c r="BDY2" s="3489" t="s">
        <v>1227</v>
      </c>
      <c r="BDZ2" s="3489" t="s">
        <v>1228</v>
      </c>
      <c r="BEA2" s="3489" t="s">
        <v>1229</v>
      </c>
      <c r="BEB2" s="3489" t="s">
        <v>1230</v>
      </c>
      <c r="BEC2" s="3489" t="s">
        <v>1231</v>
      </c>
      <c r="BED2" s="3489" t="s">
        <v>1232</v>
      </c>
      <c r="BEE2" s="3489" t="s">
        <v>1233</v>
      </c>
      <c r="BEF2" s="3489" t="s">
        <v>1234</v>
      </c>
      <c r="BEG2" s="3489" t="s">
        <v>1235</v>
      </c>
      <c r="BEH2" s="3489" t="s">
        <v>1236</v>
      </c>
      <c r="BEI2" s="3489" t="s">
        <v>1237</v>
      </c>
      <c r="BEJ2" s="3489" t="s">
        <v>1238</v>
      </c>
      <c r="BEK2" s="3489" t="s">
        <v>1239</v>
      </c>
      <c r="BEL2" s="3489" t="s">
        <v>1240</v>
      </c>
      <c r="BEM2" s="3489" t="s">
        <v>1241</v>
      </c>
      <c r="BEN2" s="3489" t="s">
        <v>1242</v>
      </c>
      <c r="BEO2" s="3489" t="s">
        <v>1243</v>
      </c>
      <c r="BEP2" s="3489" t="s">
        <v>1244</v>
      </c>
      <c r="BEQ2" s="3489" t="s">
        <v>1245</v>
      </c>
      <c r="BER2" s="3489" t="s">
        <v>1246</v>
      </c>
      <c r="BES2" s="3489" t="s">
        <v>1247</v>
      </c>
      <c r="BET2" s="3489" t="s">
        <v>1248</v>
      </c>
      <c r="BEU2" s="3489" t="s">
        <v>1249</v>
      </c>
      <c r="BEV2" s="3489" t="s">
        <v>1250</v>
      </c>
      <c r="BEW2" s="3489" t="s">
        <v>1251</v>
      </c>
      <c r="BEX2" s="3489" t="s">
        <v>1252</v>
      </c>
      <c r="BEY2" s="3489" t="s">
        <v>1253</v>
      </c>
      <c r="BEZ2" s="3489" t="s">
        <v>1254</v>
      </c>
      <c r="BFA2" s="3489" t="s">
        <v>1255</v>
      </c>
      <c r="BFB2" s="3489" t="s">
        <v>1256</v>
      </c>
      <c r="BFC2" s="3489" t="s">
        <v>1257</v>
      </c>
      <c r="BFD2" s="3489" t="s">
        <v>1258</v>
      </c>
      <c r="BFE2" s="3489" t="s">
        <v>1259</v>
      </c>
      <c r="BFF2" s="3489" t="s">
        <v>1260</v>
      </c>
      <c r="BFG2" s="3489" t="s">
        <v>1261</v>
      </c>
      <c r="BFH2" s="3489" t="s">
        <v>1262</v>
      </c>
      <c r="BFI2" s="3489" t="s">
        <v>1263</v>
      </c>
      <c r="BFJ2" s="3489" t="s">
        <v>1264</v>
      </c>
      <c r="BFK2" s="3489" t="s">
        <v>1265</v>
      </c>
      <c r="BFL2" s="3489" t="s">
        <v>1266</v>
      </c>
      <c r="BFM2" s="3489" t="s">
        <v>1267</v>
      </c>
      <c r="BFN2" s="3489" t="s">
        <v>1268</v>
      </c>
      <c r="BFO2" s="3489" t="s">
        <v>1269</v>
      </c>
      <c r="BFP2" s="3489" t="s">
        <v>1270</v>
      </c>
      <c r="BFQ2" s="3489" t="s">
        <v>1271</v>
      </c>
      <c r="BFR2" s="3489" t="s">
        <v>1272</v>
      </c>
      <c r="BFS2" s="3489" t="s">
        <v>1273</v>
      </c>
      <c r="BFT2" s="3489" t="s">
        <v>1274</v>
      </c>
      <c r="BFU2" s="3489" t="s">
        <v>1275</v>
      </c>
      <c r="BFV2" s="3489" t="s">
        <v>1276</v>
      </c>
      <c r="BFW2" s="3489" t="s">
        <v>1277</v>
      </c>
      <c r="BFX2" s="3489" t="s">
        <v>1278</v>
      </c>
      <c r="BFY2" s="3489" t="s">
        <v>1279</v>
      </c>
      <c r="BFZ2" s="3489" t="s">
        <v>1280</v>
      </c>
      <c r="BGA2" s="3489" t="s">
        <v>1281</v>
      </c>
      <c r="BGB2" s="3489" t="s">
        <v>1282</v>
      </c>
      <c r="BGC2" s="3489" t="s">
        <v>1283</v>
      </c>
      <c r="BGD2" s="3489" t="s">
        <v>1284</v>
      </c>
      <c r="BGE2" s="3489" t="s">
        <v>1285</v>
      </c>
      <c r="BGF2" s="3489" t="s">
        <v>1286</v>
      </c>
      <c r="BGG2" s="3489" t="s">
        <v>1287</v>
      </c>
      <c r="BGH2" s="3489" t="s">
        <v>1288</v>
      </c>
      <c r="BGI2" s="3489" t="s">
        <v>1289</v>
      </c>
      <c r="BGJ2" s="3489" t="s">
        <v>1290</v>
      </c>
      <c r="BGK2" s="3489" t="s">
        <v>1291</v>
      </c>
      <c r="BGL2" s="3489" t="s">
        <v>1292</v>
      </c>
      <c r="BGM2" s="3489" t="s">
        <v>1293</v>
      </c>
      <c r="BGN2" s="3489" t="s">
        <v>1294</v>
      </c>
      <c r="BGO2" s="3489" t="s">
        <v>1295</v>
      </c>
      <c r="BGP2" s="3489" t="s">
        <v>1296</v>
      </c>
      <c r="BGQ2" s="3489" t="s">
        <v>1297</v>
      </c>
      <c r="BGR2" s="3489" t="s">
        <v>1298</v>
      </c>
      <c r="BGS2" s="3489" t="s">
        <v>1299</v>
      </c>
      <c r="BGT2" s="3489" t="s">
        <v>1300</v>
      </c>
      <c r="BGU2" s="3489" t="s">
        <v>1301</v>
      </c>
      <c r="BGV2" s="3489" t="s">
        <v>1302</v>
      </c>
      <c r="BGW2" s="3489" t="s">
        <v>1303</v>
      </c>
      <c r="BGX2" s="3489" t="s">
        <v>1304</v>
      </c>
      <c r="BGY2" s="3489" t="s">
        <v>1305</v>
      </c>
      <c r="BGZ2" s="3489" t="s">
        <v>1306</v>
      </c>
      <c r="BHA2" s="3489" t="s">
        <v>1307</v>
      </c>
      <c r="BHB2" s="3489" t="s">
        <v>1308</v>
      </c>
      <c r="BHC2" s="3489" t="s">
        <v>1309</v>
      </c>
      <c r="BHD2" s="3489" t="s">
        <v>1310</v>
      </c>
      <c r="BHE2" s="3489" t="s">
        <v>1311</v>
      </c>
      <c r="BHF2" s="3489" t="s">
        <v>1312</v>
      </c>
      <c r="BHG2" s="3489" t="s">
        <v>1313</v>
      </c>
      <c r="BHH2" s="3489" t="s">
        <v>1314</v>
      </c>
      <c r="BHI2" s="3489" t="s">
        <v>1315</v>
      </c>
      <c r="BHJ2" s="3489" t="s">
        <v>1316</v>
      </c>
      <c r="BHK2" s="3489" t="s">
        <v>1317</v>
      </c>
      <c r="BHL2" s="3489" t="s">
        <v>1318</v>
      </c>
      <c r="BHM2" s="3489" t="s">
        <v>1319</v>
      </c>
      <c r="BHN2" s="3489" t="s">
        <v>1320</v>
      </c>
      <c r="BHO2" s="3489" t="s">
        <v>1321</v>
      </c>
      <c r="BHP2" s="3489" t="s">
        <v>1322</v>
      </c>
      <c r="BHQ2" s="3489" t="s">
        <v>1323</v>
      </c>
      <c r="BHR2" s="3489" t="s">
        <v>1324</v>
      </c>
      <c r="BHS2" s="3489" t="s">
        <v>1325</v>
      </c>
      <c r="BHT2" s="3489" t="s">
        <v>1326</v>
      </c>
      <c r="BHU2" s="3489" t="s">
        <v>1327</v>
      </c>
      <c r="BHV2" s="3489" t="s">
        <v>1328</v>
      </c>
      <c r="BHW2" s="3488" t="s">
        <v>3598</v>
      </c>
      <c r="BHX2" s="3488" t="s">
        <v>3599</v>
      </c>
      <c r="BHY2" s="3488" t="s">
        <v>3600</v>
      </c>
      <c r="BHZ2" s="3488" t="s">
        <v>3579</v>
      </c>
      <c r="BIA2" s="3488" t="s">
        <v>3580</v>
      </c>
      <c r="BIB2" s="3490" t="s">
        <v>3597</v>
      </c>
      <c r="BIC2" s="3488" t="s">
        <v>3581</v>
      </c>
      <c r="BID2" s="3488" t="s">
        <v>3582</v>
      </c>
      <c r="BIE2" s="3488" t="s">
        <v>3583</v>
      </c>
      <c r="BIF2" s="3490" t="s">
        <v>3602</v>
      </c>
      <c r="BIG2" s="3488" t="s">
        <v>3584</v>
      </c>
      <c r="BIH2" s="3488" t="s">
        <v>3585</v>
      </c>
      <c r="BII2" s="3488" t="s">
        <v>3586</v>
      </c>
      <c r="BIJ2" s="3488" t="s">
        <v>3587</v>
      </c>
      <c r="BIK2" s="3488" t="s">
        <v>3583</v>
      </c>
      <c r="BIL2" s="3488" t="s">
        <v>3594</v>
      </c>
      <c r="BIM2" s="3490" t="s">
        <v>3601</v>
      </c>
      <c r="BIN2" s="3488" t="s">
        <v>2457</v>
      </c>
      <c r="BIO2" s="3488" t="s">
        <v>3595</v>
      </c>
      <c r="BIP2" s="3490" t="s">
        <v>3596</v>
      </c>
      <c r="BIQ2" s="3488" t="s">
        <v>3588</v>
      </c>
      <c r="BIR2" s="3488" t="s">
        <v>3589</v>
      </c>
      <c r="BIS2" s="3490" t="s">
        <v>3590</v>
      </c>
      <c r="BIT2" s="3490" t="s">
        <v>3591</v>
      </c>
      <c r="BIU2" s="3490" t="s">
        <v>3592</v>
      </c>
      <c r="BIV2" s="3490" t="s">
        <v>3593</v>
      </c>
    </row>
    <row r="3" spans="1:1608" s="183" customFormat="1" ht="18.75" customHeight="1">
      <c r="B3" s="183">
        <f>'Soalan 1(ms3)'!T9</f>
        <v>0</v>
      </c>
      <c r="C3" s="3481">
        <f>'Soalan 1(ms3)'!AB14</f>
        <v>0</v>
      </c>
      <c r="D3" s="3481">
        <f>'Soalan 1(ms3)'!J21</f>
        <v>0</v>
      </c>
      <c r="E3" s="3481">
        <f>'Soalan 1(ms3)'!AB21</f>
        <v>0</v>
      </c>
      <c r="F3" s="183">
        <f>'Soalan 1(ms3)'!B28</f>
        <v>0</v>
      </c>
      <c r="G3" s="3481">
        <f>'Soalan 1(ms3)'!B35</f>
        <v>0</v>
      </c>
      <c r="H3" s="183">
        <f>'Soalan 1(ms3)'!AA42</f>
        <v>0</v>
      </c>
      <c r="I3" s="183">
        <f>'Soalan 1(ms3)'!Y52</f>
        <v>0</v>
      </c>
      <c r="J3" s="183">
        <f>'Soalan 1(ms3)'!W56</f>
        <v>0</v>
      </c>
      <c r="K3" s="3482">
        <f>IF('Soalan 1(ms3)'!D68&lt;&gt;"",1,IF('Soalan 1(ms3)'!J68&lt;&gt;"",2,0))</f>
        <v>0</v>
      </c>
      <c r="L3" s="183">
        <f>'Soalan 1(ms3)'!J78</f>
        <v>0</v>
      </c>
      <c r="M3" s="183">
        <f>'Soalan 1(ms3)'!N78</f>
        <v>0</v>
      </c>
      <c r="N3" s="183">
        <f>'Soalan 1(ms3)'!R78</f>
        <v>0</v>
      </c>
      <c r="O3" s="183">
        <f>'Soalan 1(ms3)'!AA78</f>
        <v>0</v>
      </c>
      <c r="P3" s="183">
        <f>'Soalan 1(ms3)'!AE78</f>
        <v>0</v>
      </c>
      <c r="Q3" s="183">
        <f>'Soalan 1(ms3)'!J82</f>
        <v>0</v>
      </c>
      <c r="R3" s="183">
        <f>'Soalan 1(ms3)'!N82</f>
        <v>0</v>
      </c>
      <c r="S3" s="183">
        <f>'Soalan 1(ms3)'!R82</f>
        <v>0</v>
      </c>
      <c r="T3" s="183">
        <f>'Soalan 1(ms3)'!AA82</f>
        <v>0</v>
      </c>
      <c r="U3" s="183">
        <f>'Soalan 1(ms3)'!AE82</f>
        <v>0</v>
      </c>
      <c r="V3" s="183">
        <f>'Soalan 1(ms4)'!B9</f>
        <v>0</v>
      </c>
      <c r="W3" s="183">
        <f>'Soalan 1(ms4)'!Z20</f>
        <v>0</v>
      </c>
      <c r="X3" s="183">
        <f>'Soalan 1(ms4)'!Z23</f>
        <v>0</v>
      </c>
      <c r="Y3" s="183">
        <f>'Soalan 1(ms4)'!Z26</f>
        <v>0</v>
      </c>
      <c r="Z3" s="183">
        <f>'Soalan 1(ms4)'!AB33</f>
        <v>0</v>
      </c>
      <c r="AA3" s="183">
        <f>'Soalan 1(ms4)'!C39</f>
        <v>0</v>
      </c>
      <c r="AB3" s="183">
        <f>'Soalan 1(ms4)'!AB39</f>
        <v>0</v>
      </c>
      <c r="AC3" s="183">
        <f>'Soalan 1(ms4)'!C52</f>
        <v>0</v>
      </c>
      <c r="AD3" s="183">
        <f>'Soalan 1(ms4)'!AB52</f>
        <v>0</v>
      </c>
      <c r="AE3" s="183">
        <f>'Soalan 1(ms4)'!Z69</f>
        <v>0</v>
      </c>
      <c r="AF3" s="183">
        <f>'Soalan 1(ms4)'!Z72</f>
        <v>0</v>
      </c>
      <c r="AG3" s="183">
        <f>'Soalan 1(ms4)'!Z78</f>
        <v>0</v>
      </c>
      <c r="AH3" s="183">
        <f>'Soalan 1(ms4)'!Z81</f>
        <v>0</v>
      </c>
      <c r="AI3" s="3482">
        <f>IF('Soalan 1(ms5)'!C10&lt;&gt;"",1,IF('Soalan 1(ms5)'!I10&lt;&gt;"",2,0))</f>
        <v>0</v>
      </c>
      <c r="AJ3" s="3482">
        <f>IF('Soalan 1(ms5)'!C20&lt;&gt;"",1,IF('Soalan 1(ms5)'!I20&lt;&gt;"",2,0))</f>
        <v>0</v>
      </c>
      <c r="AK3" s="183">
        <f>'Soalan 1(ms5)'!C29</f>
        <v>0</v>
      </c>
      <c r="AL3" s="183">
        <f>'Soalan 1(ms5)'!AA34</f>
        <v>0</v>
      </c>
      <c r="AM3" s="183">
        <f>'Soalan 1(ms5)'!C43</f>
        <v>0</v>
      </c>
      <c r="AN3" s="183">
        <f>'Soalan 1(ms5)'!AA48</f>
        <v>0</v>
      </c>
      <c r="AO3" s="183">
        <f>'Soalan 1(ms5)'!C54</f>
        <v>0</v>
      </c>
      <c r="AP3" s="183">
        <f>'Soalan 1(ms5)'!AA59</f>
        <v>0</v>
      </c>
      <c r="AQ3" s="3482">
        <f>IF('Soalan 2(ms6)'!AI8&lt;&gt;"",1,IF('Soalan 2(ms6)'!AI11&lt;&gt;"",2,IF('Soalan 2(ms6)'!AI14&lt;&gt;"",9,IF('Soalan 2(ms6)'!AI17&lt;&gt;"",3,IF('Soalan 2(ms6)'!AI20&lt;&gt;"",4,IF('Soalan 2(ms6)'!AI23&lt;&gt;"",5,IF('Soalan 2(ms6)'!AI26&lt;&gt;"",6,IF('Soalan 2(ms6)'!AI29,7,0))))))))</f>
        <v>0</v>
      </c>
      <c r="AR3" s="3482">
        <f>IF('Soalan 2(ms6)'!D42&lt;&gt;"",1,IF('Soalan 2(ms6)'!J42&lt;&gt;"",2,0))</f>
        <v>0</v>
      </c>
      <c r="AS3" s="3482">
        <f>IF('Soalan 2(ms6)'!D69&lt;&gt;"",1,IF('Soalan 2(ms6)'!J69&lt;&gt;"",2,0))</f>
        <v>0</v>
      </c>
      <c r="AT3" s="183">
        <f>'Soalan 3(ms7) '!W8</f>
        <v>0</v>
      </c>
      <c r="AU3" s="183">
        <f>'Soalan 3(ms7) '!W10</f>
        <v>0</v>
      </c>
      <c r="AV3" s="183">
        <f>'Soalan 3(ms7) '!AF44</f>
        <v>0</v>
      </c>
      <c r="AW3" s="183">
        <f>'Soalan 3(ms7) '!AF47</f>
        <v>0</v>
      </c>
      <c r="AX3" s="183">
        <f>'Soalan 3(ms7) '!AF50</f>
        <v>0</v>
      </c>
      <c r="AY3" s="183">
        <f>'Soalan 3(ms7) '!AF57</f>
        <v>0</v>
      </c>
      <c r="AZ3" s="183">
        <f>'Soalan 3(ms7) '!AF60</f>
        <v>0</v>
      </c>
      <c r="BA3" s="183">
        <f>'Soalan 3(ms7) '!AF64</f>
        <v>0</v>
      </c>
      <c r="BB3" s="183">
        <f>'Soalan 3(ms7) '!AF67</f>
        <v>0</v>
      </c>
      <c r="BC3" s="183">
        <f>'Soalan 3(ms7) '!C82</f>
        <v>0</v>
      </c>
      <c r="BD3" s="183">
        <f>'Soalan 3(ms7) '!AE79</f>
        <v>0</v>
      </c>
      <c r="BE3" s="3483">
        <f>'Soalan 4(ms8-11)'!M11</f>
        <v>0</v>
      </c>
      <c r="BF3" s="3483">
        <f>'Soalan 4(ms8-11)'!M15</f>
        <v>0</v>
      </c>
      <c r="BG3" s="3483">
        <f>'Soalan 4(ms8-11)'!M19</f>
        <v>0</v>
      </c>
      <c r="BH3" s="3483">
        <f>'Soalan 4(ms8-11)'!M23</f>
        <v>0</v>
      </c>
      <c r="BI3" s="3483">
        <f>'Soalan 4(ms8-11)'!M27</f>
        <v>0</v>
      </c>
      <c r="BJ3" s="3483">
        <f>'Soalan 4(ms8-11)'!M31</f>
        <v>0</v>
      </c>
      <c r="BK3" s="3483">
        <f>'Soalan 4(ms8-11)'!M35</f>
        <v>0</v>
      </c>
      <c r="BL3" s="3483">
        <f>'Soalan 4(ms8-11)'!M39</f>
        <v>0</v>
      </c>
      <c r="BM3" s="3483">
        <f>'Soalan 4(ms8-11)'!M43</f>
        <v>0</v>
      </c>
      <c r="BN3" s="3483">
        <f>'Soalan 4(ms8-11)'!M47</f>
        <v>0</v>
      </c>
      <c r="BO3" s="183">
        <f>'Soalan 4(ms8-11)'!E48</f>
        <v>0</v>
      </c>
      <c r="BP3" s="3483">
        <f>'Soalan 4(ms8-11)'!M51</f>
        <v>0</v>
      </c>
      <c r="BQ3" s="3483">
        <f>'Soalan 4(ms8-11)'!M55</f>
        <v>0</v>
      </c>
      <c r="BR3" s="3483">
        <f>'Soalan 4(ms8-11)'!M59</f>
        <v>0</v>
      </c>
      <c r="BS3" s="3483">
        <f>'Soalan 4(ms8-11)'!M63</f>
        <v>0</v>
      </c>
      <c r="BT3" s="3483">
        <f>'Soalan 4(ms8-11)'!M67</f>
        <v>0</v>
      </c>
      <c r="BU3" s="3483">
        <f>'Soalan 4(ms8-11)'!M71</f>
        <v>0</v>
      </c>
      <c r="BV3" s="3483">
        <f>'Soalan 4(ms8-11)'!M75</f>
        <v>0</v>
      </c>
      <c r="BW3" s="3483">
        <f>'Soalan 4(ms8-11)'!M79</f>
        <v>0</v>
      </c>
      <c r="BX3" s="3483">
        <f>'Soalan 4(ms8-11)'!M83</f>
        <v>0</v>
      </c>
      <c r="BY3" s="3483">
        <f>'Soalan 4(ms8-11)'!M87</f>
        <v>0</v>
      </c>
      <c r="BZ3" s="3483">
        <f>'Soalan 4(ms8-11)'!M91</f>
        <v>0</v>
      </c>
      <c r="CA3" s="3483">
        <f>'Soalan 4(ms8-11)'!M95</f>
        <v>0</v>
      </c>
      <c r="CB3" s="3483">
        <f>'Soalan 4(ms8-11)'!M99</f>
        <v>0</v>
      </c>
      <c r="CC3" s="3483">
        <f>'Soalan 4(ms8-11)'!M103</f>
        <v>0</v>
      </c>
      <c r="CD3" s="3483">
        <f>'Soalan 4(ms8-11)'!M107</f>
        <v>0</v>
      </c>
      <c r="CE3" s="183">
        <f>'Soalan 4(ms8-11)'!D109</f>
        <v>0</v>
      </c>
      <c r="CF3" s="3483">
        <f>'Soalan 4(ms8-11)'!M111</f>
        <v>0</v>
      </c>
      <c r="CG3" s="3483">
        <f>'Soalan 4(ms8-11)'!AB11</f>
        <v>0</v>
      </c>
      <c r="CH3" s="3483">
        <f>'Soalan 4(ms8-11)'!AB15</f>
        <v>0</v>
      </c>
      <c r="CI3" s="3483">
        <f>'Soalan 4(ms8-11)'!AB19</f>
        <v>0</v>
      </c>
      <c r="CJ3" s="3483">
        <f>'Soalan 4(ms8-11)'!AB23</f>
        <v>0</v>
      </c>
      <c r="CK3" s="3483">
        <f>'Soalan 4(ms8-11)'!AB27</f>
        <v>0</v>
      </c>
      <c r="CL3" s="3483">
        <f>'Soalan 4(ms8-11)'!AB31</f>
        <v>0</v>
      </c>
      <c r="CM3" s="3483">
        <f>'Soalan 4(ms8-11)'!AB35</f>
        <v>0</v>
      </c>
      <c r="CN3" s="3483">
        <f>'Soalan 4(ms8-11)'!AB39</f>
        <v>0</v>
      </c>
      <c r="CO3" s="3483">
        <f>'Soalan 4(ms8-11)'!AB43</f>
        <v>0</v>
      </c>
      <c r="CP3" s="3483">
        <f>'Soalan 4(ms8-11)'!AB47</f>
        <v>0</v>
      </c>
      <c r="CQ3" s="3483">
        <f>'Soalan 4(ms8-11)'!AB51</f>
        <v>0</v>
      </c>
      <c r="CR3" s="3483">
        <f>'Soalan 4(ms8-11)'!AB55</f>
        <v>0</v>
      </c>
      <c r="CS3" s="3483">
        <f>'Soalan 4(ms8-11)'!AB59</f>
        <v>0</v>
      </c>
      <c r="CT3" s="3483">
        <f>'Soalan 4(ms8-11)'!AB63</f>
        <v>0</v>
      </c>
      <c r="CU3" s="3483">
        <f>'Soalan 4(ms8-11)'!AB67</f>
        <v>0</v>
      </c>
      <c r="CV3" s="3483">
        <f>'Soalan 4(ms8-11)'!AB71</f>
        <v>0</v>
      </c>
      <c r="CW3" s="3483">
        <f>'Soalan 4(ms8-11)'!AB75</f>
        <v>0</v>
      </c>
      <c r="CX3" s="3483">
        <f>'Soalan 4(ms8-11)'!AB79</f>
        <v>0</v>
      </c>
      <c r="CY3" s="3483">
        <f>'Soalan 4(ms8-11)'!AB83</f>
        <v>0</v>
      </c>
      <c r="CZ3" s="3483">
        <f>'Soalan 4(ms8-11)'!AB87</f>
        <v>0</v>
      </c>
      <c r="DA3" s="3483">
        <f>'Soalan 4(ms8-11)'!AB91</f>
        <v>0</v>
      </c>
      <c r="DB3" s="3483">
        <f>'Soalan 4(ms8-11)'!AB95</f>
        <v>0</v>
      </c>
      <c r="DC3" s="3483">
        <f>'Soalan 4(ms8-11)'!AB99</f>
        <v>0</v>
      </c>
      <c r="DD3" s="3483">
        <f>'Soalan 4(ms8-11)'!AB103</f>
        <v>0</v>
      </c>
      <c r="DE3" s="3483">
        <f>'Soalan 4(ms8-11)'!AB107</f>
        <v>0</v>
      </c>
      <c r="DF3" s="3483">
        <f>'Soalan 4(ms8-11)'!AB111</f>
        <v>0</v>
      </c>
      <c r="DG3" s="3483">
        <f>'Soalan 4(ms8-11)'!AK15</f>
        <v>0</v>
      </c>
      <c r="DH3" s="3483">
        <f>'Soalan 4(ms8-11)'!AK19</f>
        <v>0</v>
      </c>
      <c r="DI3" s="3483">
        <f>'Soalan 4(ms8-11)'!AK23</f>
        <v>0</v>
      </c>
      <c r="DJ3" s="3483">
        <f>'Soalan 4(ms8-11)'!AK31</f>
        <v>0</v>
      </c>
      <c r="DK3" s="3483">
        <f>'Soalan 4(ms8-11)'!AK35</f>
        <v>0</v>
      </c>
      <c r="DL3" s="3483">
        <f>'Soalan 4(ms8-11)'!AK39</f>
        <v>0</v>
      </c>
      <c r="DM3" s="3483">
        <f>'Soalan 4(ms8-11)'!AK43</f>
        <v>0</v>
      </c>
      <c r="DN3" s="3483">
        <f>'Soalan 4(ms8-11)'!AK47</f>
        <v>0</v>
      </c>
      <c r="DO3" s="3483">
        <f>'Soalan 4(ms8-11)'!AK51</f>
        <v>0</v>
      </c>
      <c r="DP3" s="3483">
        <f>'Soalan 4(ms8-11)'!AK59</f>
        <v>0</v>
      </c>
      <c r="DQ3" s="3483">
        <f>'Soalan 4(ms8-11)'!AK63</f>
        <v>0</v>
      </c>
      <c r="DR3" s="3483">
        <f>'Soalan 4(ms8-11)'!AK67</f>
        <v>0</v>
      </c>
      <c r="DS3" s="3483">
        <f>'Soalan 4(ms8-11)'!AK71</f>
        <v>0</v>
      </c>
      <c r="DT3" s="3483">
        <f>'Soalan 4(ms8-11)'!AK79</f>
        <v>0</v>
      </c>
      <c r="DU3" s="3483">
        <f>'Soalan 4(ms8-11)'!AK83</f>
        <v>0</v>
      </c>
      <c r="DV3" s="3483">
        <f>'Soalan 4(ms8-11)'!AK87</f>
        <v>0</v>
      </c>
      <c r="DW3" s="3483">
        <f>'Soalan 4(ms8-11)'!AK91</f>
        <v>0</v>
      </c>
      <c r="DX3" s="3483">
        <f>'Soalan 4(ms8-11)'!AK107</f>
        <v>0</v>
      </c>
      <c r="DY3" s="3483">
        <f>'Soalan 4(ms8-11)'!AK111</f>
        <v>0</v>
      </c>
      <c r="DZ3" s="3483">
        <f>'Soalan 4(ms8-11)'!AT15</f>
        <v>0</v>
      </c>
      <c r="EA3" s="3483">
        <f>'Soalan 4(ms8-11)'!AT19</f>
        <v>0</v>
      </c>
      <c r="EB3" s="3483">
        <f>'Soalan 4(ms8-11)'!AT23</f>
        <v>0</v>
      </c>
      <c r="EC3" s="3483">
        <f>'Soalan 4(ms8-11)'!AT27</f>
        <v>0</v>
      </c>
      <c r="ED3" s="3483">
        <f>'Soalan 4(ms8-11)'!AT51</f>
        <v>0</v>
      </c>
      <c r="EE3" s="3483">
        <f>'Soalan 4(ms8-11)'!AT55</f>
        <v>0</v>
      </c>
      <c r="EF3" s="3483">
        <f>'Soalan 4(ms8-11)'!AT59</f>
        <v>0</v>
      </c>
      <c r="EG3" s="3483">
        <f>'Soalan 4(ms8-11)'!AT63</f>
        <v>0</v>
      </c>
      <c r="EH3" s="3483">
        <f>'Soalan 4(ms8-11)'!AT67</f>
        <v>0</v>
      </c>
      <c r="EI3" s="3483">
        <f>'Soalan 4(ms8-11)'!AT71</f>
        <v>0</v>
      </c>
      <c r="EJ3" s="3483">
        <f>'Soalan 4(ms8-11)'!AT79</f>
        <v>0</v>
      </c>
      <c r="EK3" s="3483">
        <f>'Soalan 4(ms8-11)'!AT83</f>
        <v>0</v>
      </c>
      <c r="EL3" s="3483">
        <f>'Soalan 4(ms8-11)'!AT87</f>
        <v>0</v>
      </c>
      <c r="EM3" s="3483">
        <f>'Soalan 4(ms8-11)'!AT91</f>
        <v>0</v>
      </c>
      <c r="EN3" s="3483">
        <f>'Soalan 4(ms8-11)'!AT95</f>
        <v>0</v>
      </c>
      <c r="EO3" s="3483">
        <f>'Soalan 4(ms8-11)'!AT99</f>
        <v>0</v>
      </c>
      <c r="EP3" s="3483">
        <f>'Soalan 4(ms8-11)'!AT103</f>
        <v>0</v>
      </c>
      <c r="EQ3" s="3483">
        <f>'Soalan 4(ms8-11)'!AT107</f>
        <v>0</v>
      </c>
      <c r="ER3" s="3483">
        <f>'Soalan 4(ms8-11)'!AT111</f>
        <v>0</v>
      </c>
      <c r="ES3" s="3483">
        <f>'Soalan 4(ms8-11)'!BE11</f>
        <v>0</v>
      </c>
      <c r="ET3" s="3483">
        <f>'Soalan 4(ms8-11)'!BE15</f>
        <v>0</v>
      </c>
      <c r="EU3" s="3483">
        <f>'Soalan 4(ms8-11)'!BE19</f>
        <v>0</v>
      </c>
      <c r="EV3" s="3483">
        <f>'Soalan 4(ms8-11)'!BE23</f>
        <v>0</v>
      </c>
      <c r="EW3" s="3483">
        <f>'Soalan 4(ms8-11)'!BE27</f>
        <v>0</v>
      </c>
      <c r="EX3" s="3483">
        <f>'Soalan 4(ms8-11)'!BE31</f>
        <v>0</v>
      </c>
      <c r="EY3" s="3483">
        <f>'Soalan 4(ms8-11)'!BE35</f>
        <v>0</v>
      </c>
      <c r="EZ3" s="3483">
        <f>'Soalan 4(ms8-11)'!BE39</f>
        <v>0</v>
      </c>
      <c r="FA3" s="3483">
        <f>'Soalan 4(ms8-11)'!BE43</f>
        <v>0</v>
      </c>
      <c r="FB3" s="3483">
        <f>'Soalan 4(ms8-11)'!BE47</f>
        <v>0</v>
      </c>
      <c r="FC3" s="3483">
        <f>'Soalan 4(ms8-11)'!BE51</f>
        <v>0</v>
      </c>
      <c r="FD3" s="3483">
        <f>'Soalan 4(ms8-11)'!BE55</f>
        <v>0</v>
      </c>
      <c r="FE3" s="3483">
        <f>'Soalan 4(ms8-11)'!BE59</f>
        <v>0</v>
      </c>
      <c r="FF3" s="3483">
        <f>'Soalan 4(ms8-11)'!BE63</f>
        <v>0</v>
      </c>
      <c r="FG3" s="3483">
        <f>'Soalan 4(ms8-11)'!BE67</f>
        <v>0</v>
      </c>
      <c r="FH3" s="3483">
        <f>'Soalan 4(ms8-11)'!BE71</f>
        <v>0</v>
      </c>
      <c r="FI3" s="3483">
        <f>'Soalan 4(ms8-11)'!BE75</f>
        <v>0</v>
      </c>
      <c r="FJ3" s="3483">
        <f>'Soalan 4(ms8-11)'!BE79</f>
        <v>0</v>
      </c>
      <c r="FK3" s="3483">
        <f>'Soalan 4(ms8-11)'!BE83</f>
        <v>0</v>
      </c>
      <c r="FL3" s="3483">
        <f>'Soalan 4(ms8-11)'!BE87</f>
        <v>0</v>
      </c>
      <c r="FM3" s="3483">
        <f>'Soalan 4(ms8-11)'!BE91</f>
        <v>0</v>
      </c>
      <c r="FN3" s="3483">
        <f>'Soalan 4(ms8-11)'!BE95</f>
        <v>0</v>
      </c>
      <c r="FO3" s="3483">
        <f>'Soalan 4(ms8-11)'!BE99</f>
        <v>0</v>
      </c>
      <c r="FP3" s="3483">
        <f>'Soalan 4(ms8-11)'!BE103</f>
        <v>0</v>
      </c>
      <c r="FQ3" s="3483">
        <f>'Soalan 4(ms8-11)'!BE107</f>
        <v>0</v>
      </c>
      <c r="FR3" s="3483">
        <f>'Soalan 4(ms8-11)'!BE111</f>
        <v>0</v>
      </c>
      <c r="FS3" s="3483">
        <f>'Soalan 4(ms8-11)'!BN11</f>
        <v>0</v>
      </c>
      <c r="FT3" s="3483">
        <f>'Soalan 4(ms8-11)'!BN15</f>
        <v>0</v>
      </c>
      <c r="FU3" s="3483">
        <f>'Soalan 4(ms8-11)'!BN19</f>
        <v>0</v>
      </c>
      <c r="FV3" s="3483">
        <f>'Soalan 4(ms8-11)'!BN23</f>
        <v>0</v>
      </c>
      <c r="FW3" s="3483">
        <f>'Soalan 4(ms8-11)'!BN27</f>
        <v>0</v>
      </c>
      <c r="FX3" s="3483">
        <f>'Soalan 4(ms8-11)'!BN31</f>
        <v>0</v>
      </c>
      <c r="FY3" s="3483">
        <f>'Soalan 4(ms8-11)'!BN35</f>
        <v>0</v>
      </c>
      <c r="FZ3" s="3483">
        <f>'Soalan 4(ms8-11)'!BN39</f>
        <v>0</v>
      </c>
      <c r="GA3" s="3483">
        <f>'Soalan 4(ms8-11)'!BN43</f>
        <v>0</v>
      </c>
      <c r="GB3" s="3483">
        <f>'Soalan 4(ms8-11)'!BN47</f>
        <v>0</v>
      </c>
      <c r="GC3" s="3483">
        <f>'Soalan 4(ms8-11)'!BN51</f>
        <v>0</v>
      </c>
      <c r="GD3" s="3483">
        <f>'Soalan 4(ms8-11)'!BN55</f>
        <v>0</v>
      </c>
      <c r="GE3" s="3483">
        <f>'Soalan 4(ms8-11)'!BN59</f>
        <v>0</v>
      </c>
      <c r="GF3" s="3483">
        <f>'Soalan 4(ms8-11)'!BN63</f>
        <v>0</v>
      </c>
      <c r="GG3" s="3483">
        <f>'Soalan 4(ms8-11)'!BN67</f>
        <v>0</v>
      </c>
      <c r="GH3" s="3483">
        <f>'Soalan 4(ms8-11)'!BN71</f>
        <v>0</v>
      </c>
      <c r="GI3" s="3483">
        <f>'Soalan 4(ms8-11)'!BN75</f>
        <v>0</v>
      </c>
      <c r="GJ3" s="3483">
        <f>'Soalan 4(ms8-11)'!BN79</f>
        <v>0</v>
      </c>
      <c r="GK3" s="3483">
        <f>'Soalan 4(ms8-11)'!BN83</f>
        <v>0</v>
      </c>
      <c r="GL3" s="3483">
        <f>'Soalan 4(ms8-11)'!BN87</f>
        <v>0</v>
      </c>
      <c r="GM3" s="3483">
        <f>'Soalan 4(ms8-11)'!BN91</f>
        <v>0</v>
      </c>
      <c r="GN3" s="3483">
        <f>'Soalan 4(ms8-11)'!BN95</f>
        <v>0</v>
      </c>
      <c r="GO3" s="3483">
        <f>'Soalan 4(ms8-11)'!BN99</f>
        <v>0</v>
      </c>
      <c r="GP3" s="3483">
        <f>'Soalan 4(ms8-11)'!BN103</f>
        <v>0</v>
      </c>
      <c r="GQ3" s="3483">
        <f>'Soalan 4(ms8-11)'!BN107</f>
        <v>0</v>
      </c>
      <c r="GR3" s="3483">
        <f>'Soalan 4(ms8-11)'!BN111</f>
        <v>0</v>
      </c>
      <c r="GS3" s="3483">
        <f>'Soalan 4(ms8-11)'!BW11</f>
        <v>0</v>
      </c>
      <c r="GT3" s="3483">
        <f>'Soalan 4(ms8-11)'!BW15</f>
        <v>0</v>
      </c>
      <c r="GU3" s="3483">
        <f>'Soalan 4(ms8-11)'!BW19</f>
        <v>0</v>
      </c>
      <c r="GV3" s="3483">
        <f>'Soalan 4(ms8-11)'!BW23</f>
        <v>0</v>
      </c>
      <c r="GW3" s="3483">
        <f>'Soalan 4(ms8-11)'!BW27</f>
        <v>0</v>
      </c>
      <c r="GX3" s="3483">
        <f>'Soalan 4(ms8-11)'!BW31</f>
        <v>0</v>
      </c>
      <c r="GY3" s="3483">
        <f>'Soalan 4(ms8-11)'!BW35</f>
        <v>0</v>
      </c>
      <c r="GZ3" s="3483">
        <f>'Soalan 4(ms8-11)'!BW39</f>
        <v>0</v>
      </c>
      <c r="HA3" s="3483">
        <f>'Soalan 4(ms8-11)'!BW43</f>
        <v>0</v>
      </c>
      <c r="HB3" s="3483">
        <f>'Soalan 4(ms8-11)'!BW47</f>
        <v>0</v>
      </c>
      <c r="HC3" s="3483">
        <f>'Soalan 4(ms8-11)'!BW51</f>
        <v>0</v>
      </c>
      <c r="HD3" s="3483">
        <f>'Soalan 4(ms8-11)'!BW55</f>
        <v>0</v>
      </c>
      <c r="HE3" s="3483">
        <f>'Soalan 4(ms8-11)'!BW59</f>
        <v>0</v>
      </c>
      <c r="HF3" s="3483">
        <f>'Soalan 4(ms8-11)'!BW63</f>
        <v>0</v>
      </c>
      <c r="HG3" s="3483">
        <f>'Soalan 4(ms8-11)'!BW67</f>
        <v>0</v>
      </c>
      <c r="HH3" s="3483">
        <f>'Soalan 4(ms8-11)'!BW71</f>
        <v>0</v>
      </c>
      <c r="HI3" s="3483">
        <f>'Soalan 4(ms8-11)'!BW75</f>
        <v>0</v>
      </c>
      <c r="HJ3" s="3483">
        <f>'Soalan 4(ms8-11)'!BW79</f>
        <v>0</v>
      </c>
      <c r="HK3" s="3483">
        <f>'Soalan 4(ms8-11)'!BW83</f>
        <v>0</v>
      </c>
      <c r="HL3" s="3483">
        <f>'Soalan 4(ms8-11)'!BW87</f>
        <v>0</v>
      </c>
      <c r="HM3" s="3483">
        <f>'Soalan 4(ms8-11)'!BW91</f>
        <v>0</v>
      </c>
      <c r="HN3" s="3483">
        <f>'Soalan 4(ms8-11)'!BW95</f>
        <v>0</v>
      </c>
      <c r="HO3" s="3483">
        <f>'Soalan 4(ms8-11)'!BW99</f>
        <v>0</v>
      </c>
      <c r="HP3" s="3483">
        <f>'Soalan 4(ms8-11)'!BW107</f>
        <v>0</v>
      </c>
      <c r="HQ3" s="3483">
        <f>'Soalan 4(ms8-11)'!BW111</f>
        <v>0</v>
      </c>
      <c r="HR3" s="3483">
        <f>'Soalan 4(ms8-11)'!CG11</f>
        <v>0</v>
      </c>
      <c r="HS3" s="3483">
        <f>'Soalan 4(ms8-11)'!CG15</f>
        <v>0</v>
      </c>
      <c r="HT3" s="3483">
        <f>'Soalan 4(ms8-11)'!CG19</f>
        <v>0</v>
      </c>
      <c r="HU3" s="3483">
        <f>'Soalan 4(ms8-11)'!CG23</f>
        <v>0</v>
      </c>
      <c r="HV3" s="3483">
        <f>'Soalan 4(ms8-11)'!CG27</f>
        <v>0</v>
      </c>
      <c r="HW3" s="3483">
        <f>'Soalan 4(ms8-11)'!CG31</f>
        <v>0</v>
      </c>
      <c r="HX3" s="3483">
        <f>'Soalan 4(ms8-11)'!CG35</f>
        <v>0</v>
      </c>
      <c r="HY3" s="3483">
        <f>'Soalan 4(ms8-11)'!CG39</f>
        <v>0</v>
      </c>
      <c r="HZ3" s="3483">
        <f>'Soalan 4(ms8-11)'!CG43</f>
        <v>0</v>
      </c>
      <c r="IA3" s="3483">
        <f>'Soalan 4(ms8-11)'!CG47</f>
        <v>0</v>
      </c>
      <c r="IB3" s="3483">
        <f>'Soalan 4(ms8-11)'!CG51</f>
        <v>0</v>
      </c>
      <c r="IC3" s="3483">
        <f>'Soalan 4(ms8-11)'!CG55</f>
        <v>0</v>
      </c>
      <c r="ID3" s="3483">
        <f>'Soalan 4(ms8-11)'!CG59</f>
        <v>0</v>
      </c>
      <c r="IE3" s="3483">
        <f>'Soalan 4(ms8-11)'!CG63</f>
        <v>0</v>
      </c>
      <c r="IF3" s="3483">
        <f>'Soalan 4(ms8-11)'!CG67</f>
        <v>0</v>
      </c>
      <c r="IG3" s="3483">
        <f>'Soalan 4(ms8-11)'!CG71</f>
        <v>0</v>
      </c>
      <c r="IH3" s="3483">
        <f>'Soalan 4(ms8-11)'!CG75</f>
        <v>0</v>
      </c>
      <c r="II3" s="3483">
        <f>'Soalan 4(ms8-11)'!CG79</f>
        <v>0</v>
      </c>
      <c r="IJ3" s="3483">
        <f>'Soalan 4(ms8-11)'!CG83</f>
        <v>0</v>
      </c>
      <c r="IK3" s="3483">
        <f>'Soalan 4(ms8-11)'!CG87</f>
        <v>0</v>
      </c>
      <c r="IL3" s="3483">
        <f>'Soalan 4(ms8-11)'!CG91</f>
        <v>0</v>
      </c>
      <c r="IM3" s="3483">
        <f>'Soalan 4(ms8-11)'!CG95</f>
        <v>0</v>
      </c>
      <c r="IN3" s="3483">
        <f>'Soalan 4(ms8-11)'!CG99</f>
        <v>0</v>
      </c>
      <c r="IO3" s="3483">
        <f>'Soalan 4(ms8-11)'!CG103</f>
        <v>0</v>
      </c>
      <c r="IP3" s="3483">
        <f>'Soalan 4(ms8-11)'!CG107</f>
        <v>0</v>
      </c>
      <c r="IQ3" s="3483">
        <f>'Soalan 4(ms8-11)'!CG111</f>
        <v>0</v>
      </c>
      <c r="IR3" s="3483">
        <f>'Soalan 4(ms8-11)'!AB117</f>
        <v>0</v>
      </c>
      <c r="IS3" s="3483">
        <f>'Soalan 4(ms8-11)'!AK117</f>
        <v>0</v>
      </c>
      <c r="IT3" s="3483">
        <f>'Soalan 4(ms8-11)'!AT117</f>
        <v>0</v>
      </c>
      <c r="IU3" s="3483">
        <f>'Soalan 4(ms8-11)'!BN117</f>
        <v>0</v>
      </c>
      <c r="IV3" s="3483">
        <f>'Soalan 4(ms8-11)'!BW117</f>
        <v>0</v>
      </c>
      <c r="IW3" s="3483">
        <f>'Soalan 4(ms8-11)'!CG117</f>
        <v>0</v>
      </c>
      <c r="IX3" s="3483">
        <f>'Soalan 5A(ms12-13)'!K17</f>
        <v>0</v>
      </c>
      <c r="IY3" s="3483">
        <f>'Soalan 5A(ms12-13)'!K21</f>
        <v>0</v>
      </c>
      <c r="IZ3" s="3483">
        <f>'Soalan 5A(ms12-13)'!K25</f>
        <v>0</v>
      </c>
      <c r="JA3" s="3483">
        <f>'Soalan 5A(ms12-13)'!K30</f>
        <v>0</v>
      </c>
      <c r="JB3" s="3483">
        <f>'Soalan 5A(ms12-13)'!K34</f>
        <v>0</v>
      </c>
      <c r="JC3" s="3483">
        <f>'Soalan 5A(ms12-13)'!K38</f>
        <v>0</v>
      </c>
      <c r="JD3" s="3483">
        <f>'Soalan 5A(ms12-13)'!K42</f>
        <v>0</v>
      </c>
      <c r="JE3" s="3483">
        <f>'Soalan 5A(ms12-13)'!K46</f>
        <v>0</v>
      </c>
      <c r="JF3" s="3483">
        <f>'Soalan 5A(ms12-13)'!K50</f>
        <v>0</v>
      </c>
      <c r="JG3" s="3483">
        <f>'Soalan 5A(ms12-13)'!K54</f>
        <v>0</v>
      </c>
      <c r="JH3" s="3483">
        <f>'Soalan 5A(ms12-13)'!K58</f>
        <v>0</v>
      </c>
      <c r="JI3" s="3483">
        <f>'Soalan 5A(ms12-13)'!K61</f>
        <v>0</v>
      </c>
      <c r="JJ3" s="3483">
        <f>'Soalan 5A(ms12-13)'!K64</f>
        <v>0</v>
      </c>
      <c r="JK3" s="3483">
        <f>'Soalan 5A(ms12-13)'!K67</f>
        <v>0</v>
      </c>
      <c r="JL3" s="3483">
        <f>'Soalan 5A(ms12-13)'!O17</f>
        <v>0</v>
      </c>
      <c r="JM3" s="3483">
        <f>'Soalan 5A(ms12-13)'!O21</f>
        <v>0</v>
      </c>
      <c r="JN3" s="3483">
        <f>'Soalan 5A(ms12-13)'!O25</f>
        <v>0</v>
      </c>
      <c r="JO3" s="3483">
        <f>'Soalan 5A(ms12-13)'!O30</f>
        <v>0</v>
      </c>
      <c r="JP3" s="3483">
        <f>'Soalan 5A(ms12-13)'!O34</f>
        <v>0</v>
      </c>
      <c r="JQ3" s="3483">
        <f>'Soalan 5A(ms12-13)'!O38</f>
        <v>0</v>
      </c>
      <c r="JR3" s="3483">
        <f>'Soalan 5A(ms12-13)'!O42</f>
        <v>0</v>
      </c>
      <c r="JS3" s="3483">
        <f>'Soalan 5A(ms12-13)'!O46</f>
        <v>0</v>
      </c>
      <c r="JT3" s="3483">
        <f>'Soalan 5A(ms12-13)'!O50</f>
        <v>0</v>
      </c>
      <c r="JU3" s="3483">
        <f>'Soalan 5A(ms12-13)'!O54</f>
        <v>0</v>
      </c>
      <c r="JV3" s="3483">
        <f>'Soalan 5A(ms12-13)'!O58</f>
        <v>0</v>
      </c>
      <c r="JW3" s="3483">
        <f>'Soalan 5A(ms12-13)'!O61</f>
        <v>0</v>
      </c>
      <c r="JX3" s="3483">
        <f>'Soalan 5A(ms12-13)'!O64</f>
        <v>0</v>
      </c>
      <c r="JY3" s="3483">
        <f>'Soalan 5A(ms12-13)'!O67</f>
        <v>0</v>
      </c>
      <c r="JZ3" s="3483">
        <f>'Soalan 5A(ms12-13)'!S17</f>
        <v>0</v>
      </c>
      <c r="KA3" s="3483">
        <f>'Soalan 5A(ms12-13)'!S21</f>
        <v>0</v>
      </c>
      <c r="KB3" s="3483">
        <f>'Soalan 5A(ms12-13)'!S25</f>
        <v>0</v>
      </c>
      <c r="KC3" s="3483">
        <f>'Soalan 5A(ms12-13)'!S30</f>
        <v>0</v>
      </c>
      <c r="KD3" s="3483">
        <f>'Soalan 5A(ms12-13)'!S34</f>
        <v>0</v>
      </c>
      <c r="KE3" s="3483">
        <f>'Soalan 5A(ms12-13)'!S38</f>
        <v>0</v>
      </c>
      <c r="KF3" s="3483">
        <f>'Soalan 5A(ms12-13)'!S42</f>
        <v>0</v>
      </c>
      <c r="KG3" s="3483">
        <f>'Soalan 5A(ms12-13)'!S46</f>
        <v>0</v>
      </c>
      <c r="KH3" s="3483">
        <f>'Soalan 5A(ms12-13)'!S50</f>
        <v>0</v>
      </c>
      <c r="KI3" s="3483">
        <f>'Soalan 5A(ms12-13)'!S54</f>
        <v>0</v>
      </c>
      <c r="KJ3" s="3483">
        <f>'Soalan 5A(ms12-13)'!S58</f>
        <v>0</v>
      </c>
      <c r="KK3" s="3483">
        <f>'Soalan 5A(ms12-13)'!S61</f>
        <v>0</v>
      </c>
      <c r="KL3" s="3483">
        <f>'Soalan 5A(ms12-13)'!S64</f>
        <v>0</v>
      </c>
      <c r="KM3" s="3483">
        <f>'Soalan 5A(ms12-13)'!S67</f>
        <v>0</v>
      </c>
      <c r="KN3" s="3483">
        <f>'Soalan 5A(ms12-13)'!W25</f>
        <v>0</v>
      </c>
      <c r="KO3" s="3483">
        <f>'Soalan 5A(ms12-13)'!W30</f>
        <v>0</v>
      </c>
      <c r="KP3" s="3483">
        <f>'Soalan 5A(ms12-13)'!W34</f>
        <v>0</v>
      </c>
      <c r="KQ3" s="3483">
        <f>'Soalan 5A(ms12-13)'!W38</f>
        <v>0</v>
      </c>
      <c r="KR3" s="3483">
        <f>'Soalan 5A(ms12-13)'!W42</f>
        <v>0</v>
      </c>
      <c r="KS3" s="3483">
        <f>'Soalan 5A(ms12-13)'!W46</f>
        <v>0</v>
      </c>
      <c r="KT3" s="3483">
        <f>'Soalan 5A(ms12-13)'!W50</f>
        <v>0</v>
      </c>
      <c r="KU3" s="3483">
        <f>'Soalan 5A(ms12-13)'!W54</f>
        <v>0</v>
      </c>
      <c r="KV3" s="3483">
        <f>'Soalan 5A(ms12-13)'!W58</f>
        <v>0</v>
      </c>
      <c r="KW3" s="3483">
        <f>'Soalan 5A(ms12-13)'!W61</f>
        <v>0</v>
      </c>
      <c r="KX3" s="3483">
        <f>'Soalan 5A(ms12-13)'!W67</f>
        <v>0</v>
      </c>
      <c r="KY3" s="3483">
        <f>'Soalan 5A(ms12-13)'!AF25</f>
        <v>0</v>
      </c>
      <c r="KZ3" s="3483">
        <f>'Soalan 5A(ms12-13)'!AF30</f>
        <v>0</v>
      </c>
      <c r="LA3" s="3483">
        <f>'Soalan 5A(ms12-13)'!AF34</f>
        <v>0</v>
      </c>
      <c r="LB3" s="3483">
        <f>'Soalan 5A(ms12-13)'!AF38</f>
        <v>0</v>
      </c>
      <c r="LC3" s="3483">
        <f>'Soalan 5A(ms12-13)'!AF42</f>
        <v>0</v>
      </c>
      <c r="LD3" s="3483">
        <f>'Soalan 5A(ms12-13)'!AF46</f>
        <v>0</v>
      </c>
      <c r="LE3" s="3483">
        <f>'Soalan 5A(ms12-13)'!AF50</f>
        <v>0</v>
      </c>
      <c r="LF3" s="3483">
        <f>'Soalan 5A(ms12-13)'!AF54</f>
        <v>0</v>
      </c>
      <c r="LG3" s="3483">
        <f>'Soalan 5A(ms12-13)'!AF58</f>
        <v>0</v>
      </c>
      <c r="LH3" s="3483">
        <f>'Soalan 5A(ms12-13)'!AF61</f>
        <v>0</v>
      </c>
      <c r="LI3" s="3483">
        <f>'Soalan 5A(ms12-13)'!AF64</f>
        <v>0</v>
      </c>
      <c r="LJ3" s="3483">
        <f>'Soalan 5A(ms12-13)'!AF67</f>
        <v>0</v>
      </c>
      <c r="LK3" s="3483">
        <f>'Soalan 5A(ms12-13)'!AJ25</f>
        <v>0</v>
      </c>
      <c r="LL3" s="3483">
        <f>'Soalan 5A(ms12-13)'!AJ30</f>
        <v>0</v>
      </c>
      <c r="LM3" s="3483">
        <f>'Soalan 5A(ms12-13)'!AJ34</f>
        <v>0</v>
      </c>
      <c r="LN3" s="3483">
        <f>'Soalan 5A(ms12-13)'!AJ38</f>
        <v>0</v>
      </c>
      <c r="LO3" s="3483">
        <f>'Soalan 5A(ms12-13)'!AJ42</f>
        <v>0</v>
      </c>
      <c r="LP3" s="3483">
        <f>'Soalan 5A(ms12-13)'!AJ46</f>
        <v>0</v>
      </c>
      <c r="LQ3" s="3483">
        <f>'Soalan 5A(ms12-13)'!AJ50</f>
        <v>0</v>
      </c>
      <c r="LR3" s="3483">
        <f>'Soalan 5A(ms12-13)'!AJ54</f>
        <v>0</v>
      </c>
      <c r="LS3" s="3483">
        <f>'Soalan 5A(ms12-13)'!AJ58</f>
        <v>0</v>
      </c>
      <c r="LT3" s="3483">
        <f>'Soalan 5A(ms12-13)'!AJ61</f>
        <v>0</v>
      </c>
      <c r="LU3" s="3483">
        <f>'Soalan 5A(ms12-13)'!AJ64</f>
        <v>0</v>
      </c>
      <c r="LV3" s="3483">
        <f>'Soalan 5A(ms12-13)'!AJ67</f>
        <v>0</v>
      </c>
      <c r="LW3" s="3483">
        <f>'Soalan 5A(ms12-13)'!AN25</f>
        <v>0</v>
      </c>
      <c r="LX3" s="3483">
        <f>'Soalan 5A(ms12-13)'!AN30</f>
        <v>0</v>
      </c>
      <c r="LY3" s="3483">
        <f>'Soalan 5A(ms12-13)'!AN34</f>
        <v>0</v>
      </c>
      <c r="LZ3" s="3483">
        <f>'Soalan 5A(ms12-13)'!AN38</f>
        <v>0</v>
      </c>
      <c r="MA3" s="3483">
        <f>'Soalan 5A(ms12-13)'!AN42</f>
        <v>0</v>
      </c>
      <c r="MB3" s="3483">
        <f>'Soalan 5A(ms12-13)'!AN46</f>
        <v>0</v>
      </c>
      <c r="MC3" s="3483">
        <f>'Soalan 5A(ms12-13)'!AN50</f>
        <v>0</v>
      </c>
      <c r="MD3" s="3483">
        <f>'Soalan 5A(ms12-13)'!AN54</f>
        <v>0</v>
      </c>
      <c r="ME3" s="3483">
        <f>'Soalan 5A(ms12-13)'!AN58</f>
        <v>0</v>
      </c>
      <c r="MF3" s="3483">
        <f>'Soalan 5A(ms12-13)'!AN61</f>
        <v>0</v>
      </c>
      <c r="MG3" s="3483">
        <f>'Soalan 5A(ms12-13)'!AN64</f>
        <v>0</v>
      </c>
      <c r="MH3" s="3483">
        <f>'Soalan 5A(ms12-13)'!AN67</f>
        <v>0</v>
      </c>
      <c r="MI3" s="3483">
        <f>'Soalan 5B(ms14-15)'!K17</f>
        <v>0</v>
      </c>
      <c r="MJ3" s="3483">
        <f>'Soalan 5B(ms14-15)'!K21</f>
        <v>0</v>
      </c>
      <c r="MK3" s="3483">
        <f>'Soalan 5B(ms14-15)'!K25</f>
        <v>0</v>
      </c>
      <c r="ML3" s="3483">
        <f>'Soalan 5B(ms14-15)'!K29</f>
        <v>0</v>
      </c>
      <c r="MM3" s="3483">
        <f>'Soalan 5B(ms14-15)'!K33</f>
        <v>0</v>
      </c>
      <c r="MN3" s="3483">
        <f>'Soalan 5B(ms14-15)'!K37</f>
        <v>0</v>
      </c>
      <c r="MO3" s="3483">
        <f>'Soalan 5B(ms14-15)'!K41</f>
        <v>0</v>
      </c>
      <c r="MP3" s="3483">
        <f>'Soalan 5B(ms14-15)'!K45</f>
        <v>0</v>
      </c>
      <c r="MQ3" s="3483">
        <f>'Soalan 5B(ms14-15)'!K49</f>
        <v>0</v>
      </c>
      <c r="MR3" s="3483">
        <f>'Soalan 5B(ms14-15)'!K53</f>
        <v>0</v>
      </c>
      <c r="MS3" s="3483">
        <f>'Soalan 5B(ms14-15)'!K57</f>
        <v>0</v>
      </c>
      <c r="MT3" s="3483">
        <f>'Soalan 5B(ms14-15)'!K60</f>
        <v>0</v>
      </c>
      <c r="MU3" s="3483">
        <f>'Soalan 5B(ms14-15)'!K63</f>
        <v>0</v>
      </c>
      <c r="MV3" s="3483">
        <f>'Soalan 5B(ms14-15)'!K66</f>
        <v>0</v>
      </c>
      <c r="MW3" s="3483">
        <f>'Soalan 5B(ms14-15)'!O17</f>
        <v>0</v>
      </c>
      <c r="MX3" s="3483">
        <f>'Soalan 5B(ms14-15)'!O21</f>
        <v>0</v>
      </c>
      <c r="MY3" s="3483">
        <f>'Soalan 5B(ms14-15)'!O25</f>
        <v>0</v>
      </c>
      <c r="MZ3" s="3483">
        <f>'Soalan 5B(ms14-15)'!O29</f>
        <v>0</v>
      </c>
      <c r="NA3" s="3483">
        <f>'Soalan 5B(ms14-15)'!O33</f>
        <v>0</v>
      </c>
      <c r="NB3" s="3483">
        <f>'Soalan 5B(ms14-15)'!O37</f>
        <v>0</v>
      </c>
      <c r="NC3" s="3483">
        <f>'Soalan 5B(ms14-15)'!O41</f>
        <v>0</v>
      </c>
      <c r="ND3" s="3483">
        <f>'Soalan 5B(ms14-15)'!O45</f>
        <v>0</v>
      </c>
      <c r="NE3" s="3483">
        <f>'Soalan 5B(ms14-15)'!O49</f>
        <v>0</v>
      </c>
      <c r="NF3" s="3483">
        <f>'Soalan 5B(ms14-15)'!O53</f>
        <v>0</v>
      </c>
      <c r="NG3" s="3483">
        <f>'Soalan 5B(ms14-15)'!O57</f>
        <v>0</v>
      </c>
      <c r="NH3" s="3483">
        <f>'Soalan 5B(ms14-15)'!O60</f>
        <v>0</v>
      </c>
      <c r="NI3" s="3483">
        <f>'Soalan 5B(ms14-15)'!O63</f>
        <v>0</v>
      </c>
      <c r="NJ3" s="3483">
        <f>'Soalan 5B(ms14-15)'!O66</f>
        <v>0</v>
      </c>
      <c r="NK3" s="3483">
        <f>'Soalan 5B(ms14-15)'!T17</f>
        <v>0</v>
      </c>
      <c r="NL3" s="3483">
        <f>'Soalan 5B(ms14-15)'!T21</f>
        <v>0</v>
      </c>
      <c r="NM3" s="3483">
        <f>'Soalan 5B(ms14-15)'!T25</f>
        <v>0</v>
      </c>
      <c r="NN3" s="3483">
        <f>'Soalan 5B(ms14-15)'!T29</f>
        <v>0</v>
      </c>
      <c r="NO3" s="3483">
        <f>'Soalan 5B(ms14-15)'!T33</f>
        <v>0</v>
      </c>
      <c r="NP3" s="3483">
        <f>'Soalan 5B(ms14-15)'!T37</f>
        <v>0</v>
      </c>
      <c r="NQ3" s="3483">
        <f>'Soalan 5B(ms14-15)'!T41</f>
        <v>0</v>
      </c>
      <c r="NR3" s="3483">
        <f>'Soalan 5B(ms14-15)'!T45</f>
        <v>0</v>
      </c>
      <c r="NS3" s="3483">
        <f>'Soalan 5B(ms14-15)'!T49</f>
        <v>0</v>
      </c>
      <c r="NT3" s="3483">
        <f>'Soalan 5B(ms14-15)'!T53</f>
        <v>0</v>
      </c>
      <c r="NU3" s="3483">
        <f>'Soalan 5B(ms14-15)'!T57</f>
        <v>0</v>
      </c>
      <c r="NV3" s="3483">
        <f>'Soalan 5B(ms14-15)'!T60</f>
        <v>0</v>
      </c>
      <c r="NW3" s="3483">
        <f>'Soalan 5B(ms14-15)'!T63</f>
        <v>0</v>
      </c>
      <c r="NX3" s="3483">
        <f>'Soalan 5B(ms14-15)'!T66</f>
        <v>0</v>
      </c>
      <c r="NY3" s="3483">
        <f>'Soalan 5B(ms14-15)'!X25</f>
        <v>0</v>
      </c>
      <c r="NZ3" s="3483">
        <f>'Soalan 5B(ms14-15)'!X29</f>
        <v>0</v>
      </c>
      <c r="OA3" s="3483">
        <f>'Soalan 5B(ms14-15)'!X33</f>
        <v>0</v>
      </c>
      <c r="OB3" s="3483">
        <f>'Soalan 5B(ms14-15)'!X37</f>
        <v>0</v>
      </c>
      <c r="OC3" s="3483">
        <f>'Soalan 5B(ms14-15)'!X41</f>
        <v>0</v>
      </c>
      <c r="OD3" s="3483">
        <f>'Soalan 5B(ms14-15)'!X45</f>
        <v>0</v>
      </c>
      <c r="OE3" s="3483">
        <f>'Soalan 5B(ms14-15)'!X49</f>
        <v>0</v>
      </c>
      <c r="OF3" s="3483">
        <f>'Soalan 5B(ms14-15)'!X53</f>
        <v>0</v>
      </c>
      <c r="OG3" s="3483">
        <f>'Soalan 5B(ms14-15)'!X57</f>
        <v>0</v>
      </c>
      <c r="OH3" s="3483">
        <f>'Soalan 5B(ms14-15)'!X60</f>
        <v>0</v>
      </c>
      <c r="OI3" s="3483">
        <f>'Soalan 5B(ms14-15)'!X66</f>
        <v>0</v>
      </c>
      <c r="OJ3" s="3483">
        <f>'Soalan 5B(ms14-15)'!AH25</f>
        <v>0</v>
      </c>
      <c r="OK3" s="3483">
        <f>'Soalan 5B(ms14-15)'!AH29</f>
        <v>0</v>
      </c>
      <c r="OL3" s="3483">
        <f>'Soalan 5B(ms14-15)'!AH33</f>
        <v>0</v>
      </c>
      <c r="OM3" s="3483">
        <f>'Soalan 5B(ms14-15)'!AH37</f>
        <v>0</v>
      </c>
      <c r="ON3" s="3483">
        <f>'Soalan 5B(ms14-15)'!AH41</f>
        <v>0</v>
      </c>
      <c r="OO3" s="3483">
        <f>'Soalan 5B(ms14-15)'!AH45</f>
        <v>0</v>
      </c>
      <c r="OP3" s="3483">
        <f>'Soalan 5B(ms14-15)'!AH49</f>
        <v>0</v>
      </c>
      <c r="OQ3" s="3483">
        <f>'Soalan 5B(ms14-15)'!AH53</f>
        <v>0</v>
      </c>
      <c r="OR3" s="3483">
        <f>'Soalan 5B(ms14-15)'!AH57</f>
        <v>0</v>
      </c>
      <c r="OS3" s="3483">
        <f>'Soalan 5B(ms14-15)'!AH60</f>
        <v>0</v>
      </c>
      <c r="OT3" s="3483">
        <f>'Soalan 5B(ms14-15)'!AH63</f>
        <v>0</v>
      </c>
      <c r="OU3" s="3483">
        <f>'Soalan 5B(ms14-15)'!AH66</f>
        <v>0</v>
      </c>
      <c r="OV3" s="3483">
        <f>'Soalan 5B(ms14-15)'!AL25</f>
        <v>0</v>
      </c>
      <c r="OW3" s="3483">
        <f>'Soalan 5B(ms14-15)'!AL29</f>
        <v>0</v>
      </c>
      <c r="OX3" s="3483">
        <f>'Soalan 5B(ms14-15)'!AL33</f>
        <v>0</v>
      </c>
      <c r="OY3" s="3483">
        <f>'Soalan 5B(ms14-15)'!AL37</f>
        <v>0</v>
      </c>
      <c r="OZ3" s="3483">
        <f>'Soalan 5B(ms14-15)'!AL41</f>
        <v>0</v>
      </c>
      <c r="PA3" s="3483">
        <f>'Soalan 5B(ms14-15)'!AL45</f>
        <v>0</v>
      </c>
      <c r="PB3" s="3483">
        <f>'Soalan 5B(ms14-15)'!AL49</f>
        <v>0</v>
      </c>
      <c r="PC3" s="3483">
        <f>'Soalan 5B(ms14-15)'!AL53</f>
        <v>0</v>
      </c>
      <c r="PD3" s="3483">
        <f>'Soalan 5B(ms14-15)'!AL57</f>
        <v>0</v>
      </c>
      <c r="PE3" s="3483">
        <f>'Soalan 5B(ms14-15)'!AL60</f>
        <v>0</v>
      </c>
      <c r="PF3" s="3483">
        <f>'Soalan 5B(ms14-15)'!AL63</f>
        <v>0</v>
      </c>
      <c r="PG3" s="3483">
        <f>'Soalan 5B(ms14-15)'!AL66</f>
        <v>0</v>
      </c>
      <c r="PH3" s="3483">
        <f>'Soalan 5B(ms14-15)'!AP25</f>
        <v>0</v>
      </c>
      <c r="PI3" s="3483">
        <f>'Soalan 5B(ms14-15)'!AP29</f>
        <v>0</v>
      </c>
      <c r="PJ3" s="3483">
        <f>'Soalan 5B(ms14-15)'!AP33</f>
        <v>0</v>
      </c>
      <c r="PK3" s="3483">
        <f>'Soalan 5B(ms14-15)'!AP37</f>
        <v>0</v>
      </c>
      <c r="PL3" s="3483">
        <f>'Soalan 5B(ms14-15)'!AP41</f>
        <v>0</v>
      </c>
      <c r="PM3" s="3483">
        <f>'Soalan 5B(ms14-15)'!AP45</f>
        <v>0</v>
      </c>
      <c r="PN3" s="3483">
        <f>'Soalan 5B(ms14-15)'!AP49</f>
        <v>0</v>
      </c>
      <c r="PO3" s="3483">
        <f>'Soalan 5B(ms14-15)'!AP53</f>
        <v>0</v>
      </c>
      <c r="PP3" s="3483">
        <f>'Soalan 5B(ms14-15)'!AP57</f>
        <v>0</v>
      </c>
      <c r="PQ3" s="3483">
        <f>'Soalan 5B(ms14-15)'!AP60</f>
        <v>0</v>
      </c>
      <c r="PR3" s="3483">
        <f>'Soalan 5B(ms14-15)'!AP63</f>
        <v>0</v>
      </c>
      <c r="PS3" s="3483">
        <f>'Soalan 5B(ms14-15)'!AP66</f>
        <v>0</v>
      </c>
      <c r="PT3" s="3484">
        <f>'Soalan 6(ms16)'!L15</f>
        <v>0</v>
      </c>
      <c r="PU3" s="3484">
        <f>'Soalan 6(ms16)'!L21</f>
        <v>0</v>
      </c>
      <c r="PV3" s="3484">
        <f>'Soalan 6(ms16)'!L25</f>
        <v>0</v>
      </c>
      <c r="PW3" s="3484">
        <f>'Soalan 6(ms16)'!L31</f>
        <v>0</v>
      </c>
      <c r="PX3" s="3484">
        <f>'Soalan 6(ms16)'!L35</f>
        <v>0</v>
      </c>
      <c r="PY3" s="3484">
        <f>'Soalan 6(ms16)'!L39</f>
        <v>0</v>
      </c>
      <c r="PZ3" s="3484">
        <f>'Soalan 6(ms16)'!L45</f>
        <v>0</v>
      </c>
      <c r="QA3" s="3484">
        <f>'Soalan 6(ms16)'!L49</f>
        <v>0</v>
      </c>
      <c r="QB3" s="3484">
        <f>'Soalan 6(ms16)'!L53</f>
        <v>0</v>
      </c>
      <c r="QC3" s="3484">
        <f>'Soalan 6(ms16)'!L57</f>
        <v>0</v>
      </c>
      <c r="QD3" s="3484">
        <f>'Soalan 6(ms16)'!L61</f>
        <v>0</v>
      </c>
      <c r="QE3" s="3484">
        <f>'Soalan 6(ms16)'!L65</f>
        <v>0</v>
      </c>
      <c r="QF3" s="3484">
        <f>'Soalan 6(ms16)'!T15</f>
        <v>0</v>
      </c>
      <c r="QG3" s="3484">
        <f>'Soalan 6(ms16)'!T21</f>
        <v>0</v>
      </c>
      <c r="QH3" s="3484">
        <f>'Soalan 6(ms16)'!T25</f>
        <v>0</v>
      </c>
      <c r="QI3" s="3484">
        <f>'Soalan 6(ms16)'!T31</f>
        <v>0</v>
      </c>
      <c r="QJ3" s="3484">
        <f>'Soalan 6(ms16)'!T35</f>
        <v>0</v>
      </c>
      <c r="QK3" s="3484">
        <f>'Soalan 6(ms16)'!T39</f>
        <v>0</v>
      </c>
      <c r="QL3" s="3484">
        <f>'Soalan 6(ms16)'!T45</f>
        <v>0</v>
      </c>
      <c r="QM3" s="3484">
        <f>'Soalan 6(ms16)'!T49</f>
        <v>0</v>
      </c>
      <c r="QN3" s="3484">
        <f>'Soalan 6(ms16)'!T53</f>
        <v>0</v>
      </c>
      <c r="QO3" s="3484">
        <f>'Soalan 6(ms16)'!T57</f>
        <v>0</v>
      </c>
      <c r="QP3" s="3484">
        <f>'Soalan 6(ms16)'!T61</f>
        <v>0</v>
      </c>
      <c r="QQ3" s="3484">
        <f>'Soalan 6(ms16)'!T65</f>
        <v>0</v>
      </c>
      <c r="QR3" s="3484">
        <f>'Soalan 7(ms17)'!AI9</f>
        <v>0</v>
      </c>
      <c r="QS3" s="3484">
        <f>'Soalan 7(ms17)'!AJ13</f>
        <v>0</v>
      </c>
      <c r="QT3" s="3484">
        <f>'Soalan 7(ms17)'!AK17</f>
        <v>0</v>
      </c>
      <c r="QU3" s="3484">
        <f>'Soalan 7(ms17)'!AG21</f>
        <v>0</v>
      </c>
      <c r="QV3" s="3484">
        <f>'Soalan 7(ms17)'!AE25</f>
        <v>0</v>
      </c>
      <c r="QW3" s="3484">
        <f>'Soalan 7(ms17)'!AE29</f>
        <v>0</v>
      </c>
      <c r="QX3" s="3484">
        <f>'Soalan 7(ms17)'!AA36</f>
        <v>0</v>
      </c>
      <c r="QY3" s="183">
        <f>'Soalan 8(ms18-20)'!W8</f>
        <v>0</v>
      </c>
      <c r="QZ3" s="3483">
        <f>'Soalan 8(ms18-20)'!AD13</f>
        <v>0</v>
      </c>
      <c r="RA3" s="183">
        <f>'Soalan 8(ms18-20)'!W17</f>
        <v>0</v>
      </c>
      <c r="RB3" s="3483">
        <f>'Soalan 8(ms18-20)'!AD21</f>
        <v>0</v>
      </c>
      <c r="RC3" s="183">
        <f>'Soalan 8(ms18-20)'!W25</f>
        <v>0</v>
      </c>
      <c r="RD3" s="3483">
        <f>'Soalan 8(ms18-20)'!AD30</f>
        <v>0</v>
      </c>
      <c r="RE3" s="183">
        <f>'Soalan 8(ms18-20)'!W34</f>
        <v>0</v>
      </c>
      <c r="RF3" s="3483">
        <f>'Soalan 8(ms18-20)'!AD39</f>
        <v>0</v>
      </c>
      <c r="RG3" s="183">
        <f>'Soalan 8(ms18-20)'!W44</f>
        <v>0</v>
      </c>
      <c r="RH3" s="183">
        <f>'Soalan 8(ms18-20)'!W50</f>
        <v>0</v>
      </c>
      <c r="RI3" s="183">
        <f>'Soalan 8(ms18-20)'!W55</f>
        <v>0</v>
      </c>
      <c r="RJ3" s="183">
        <f>'Soalan 8(ms18-20)'!W59</f>
        <v>0</v>
      </c>
      <c r="RK3" s="183">
        <f>'Soalan 8(ms18-20)'!W79</f>
        <v>0</v>
      </c>
      <c r="RL3" s="3483">
        <f>'Soalan 8(ms18-20)'!AD83</f>
        <v>0</v>
      </c>
      <c r="RM3" s="183">
        <f>'Soalan 8(ms18-20)'!W89</f>
        <v>0</v>
      </c>
      <c r="RN3" s="3483">
        <f>'Soalan 8(ms18-20)'!AD94</f>
        <v>0</v>
      </c>
      <c r="RO3" s="183">
        <f>'Soalan 8(ms18-20)'!W109</f>
        <v>0</v>
      </c>
      <c r="RP3" s="3483">
        <f>'Soalan 8(ms18-20)'!AD114</f>
        <v>0</v>
      </c>
      <c r="RQ3" s="183">
        <f>'Soalan 8(ms18-20)'!W124</f>
        <v>0</v>
      </c>
      <c r="RR3" s="183">
        <f>'Soalan 8(ms18-20)'!W130</f>
        <v>0</v>
      </c>
      <c r="RS3" s="183">
        <f>'Soalan 8(ms18-20)'!C134</f>
        <v>0</v>
      </c>
      <c r="RT3" s="183">
        <f>'Soalan 8(ms18-20)'!W138</f>
        <v>0</v>
      </c>
      <c r="RU3" s="183">
        <f>'Soalan 8(ms18-20)'!W144</f>
        <v>0</v>
      </c>
      <c r="RV3" s="183">
        <f>'Soalan 8(ms18-20)'!C148</f>
        <v>0</v>
      </c>
      <c r="RW3" s="183">
        <f>'Soalan 8(ms18-20)'!W152</f>
        <v>0</v>
      </c>
      <c r="RX3" s="183">
        <f>'Soalan 8(ms18-20)'!W159</f>
        <v>0</v>
      </c>
      <c r="RY3" s="183">
        <f>'Soalan 8(ms18-20)'!W167</f>
        <v>0</v>
      </c>
      <c r="RZ3" s="183">
        <f>'Soalan 8(ms18-20)'!W171</f>
        <v>0</v>
      </c>
      <c r="SA3" s="183">
        <f>'Soalan 8(ms18-20)'!W175</f>
        <v>0</v>
      </c>
      <c r="SB3" s="183">
        <f>'Soalan 8(ms18-20)'!W179</f>
        <v>0</v>
      </c>
      <c r="SC3" s="183">
        <f>'Soalan 8(ms18-20)'!W183</f>
        <v>0</v>
      </c>
      <c r="SD3" s="183">
        <f>'Soalan 8(ms18-20)'!W187</f>
        <v>0</v>
      </c>
      <c r="SE3" s="183">
        <f>'Soalan 8(ms18-20)'!W191</f>
        <v>0</v>
      </c>
      <c r="SF3" s="183">
        <f>'Soalan 8(ms18-20)'!W203</f>
        <v>0</v>
      </c>
      <c r="SG3" s="183">
        <f>'Soalan 8(ms18-20)'!W210</f>
        <v>0</v>
      </c>
      <c r="SH3" s="183">
        <f>'Soalan 8(ms18-20)'!C213</f>
        <v>0</v>
      </c>
      <c r="SI3" s="183">
        <f>'Soalan 8(ms18-20)'!W225</f>
        <v>0</v>
      </c>
      <c r="SJ3" s="183">
        <f>'Soalan 8(ms18-20)'!W229</f>
        <v>0</v>
      </c>
      <c r="SK3" s="183">
        <f>'Soalan 8(ms18-20)'!W233</f>
        <v>0</v>
      </c>
      <c r="SL3" s="183">
        <f>'Soalan 8(ms18-20)'!W237</f>
        <v>0</v>
      </c>
      <c r="SM3" s="183">
        <f>'Soalan 8(ms18-20)'!W241</f>
        <v>0</v>
      </c>
      <c r="SN3" s="183">
        <f>'Soalan 8(ms18-20)'!D243</f>
        <v>0</v>
      </c>
      <c r="SO3" s="183">
        <f>'Soalan 8(ms18-20)'!U255</f>
        <v>0</v>
      </c>
      <c r="SP3" s="183">
        <f>'Soalan 8(ms18-20)'!W261</f>
        <v>0</v>
      </c>
      <c r="SQ3" s="183">
        <f>'Soalan 8(ms18-20)'!V267</f>
        <v>0</v>
      </c>
      <c r="SR3" s="183">
        <f>'Soalan 9(ms21-25)'!S8</f>
        <v>0</v>
      </c>
      <c r="SS3" s="183">
        <f>'Soalan 9(ms21-25)'!S26</f>
        <v>0</v>
      </c>
      <c r="ST3" s="183">
        <f>'Soalan 9(ms21-25)'!S30</f>
        <v>0</v>
      </c>
      <c r="SU3" s="183">
        <f>'Soalan 9(ms21-25)'!S34</f>
        <v>0</v>
      </c>
      <c r="SV3" s="183">
        <f>'Soalan 9(ms21-25)'!S38</f>
        <v>0</v>
      </c>
      <c r="SW3" s="183">
        <f>'Soalan 9(ms21-25)'!S42</f>
        <v>0</v>
      </c>
      <c r="SX3" s="183">
        <f>'Soalan 9(ms21-25)'!S46</f>
        <v>0</v>
      </c>
      <c r="SY3" s="183">
        <f>'Soalan 9(ms21-25)'!S50</f>
        <v>0</v>
      </c>
      <c r="SZ3" s="183">
        <f>'Soalan 9(ms21-25)'!S54</f>
        <v>0</v>
      </c>
      <c r="TA3" s="183">
        <f>'Soalan 9(ms21-25)'!S60</f>
        <v>0</v>
      </c>
      <c r="TB3" s="183">
        <f>'Soalan 9(ms21-25)'!C65</f>
        <v>0</v>
      </c>
      <c r="TC3" s="183">
        <f>'Soalan 9(ms21-25)'!S68</f>
        <v>0</v>
      </c>
      <c r="TD3" s="183">
        <f>'Soalan 9(ms21-25)'!S80</f>
        <v>0</v>
      </c>
      <c r="TE3" s="3484">
        <f>'Soalan 9(ms21-25)'!S83</f>
        <v>0</v>
      </c>
      <c r="TF3" s="3484">
        <f>'Soalan 9(ms21-25)'!S86</f>
        <v>0</v>
      </c>
      <c r="TG3" s="183">
        <f>'Soalan 9(ms21-25)'!S100</f>
        <v>0</v>
      </c>
      <c r="TH3" s="183">
        <f>'Soalan 9(ms21-25)'!S105</f>
        <v>0</v>
      </c>
      <c r="TI3" s="183">
        <f>'Soalan 9(ms21-25)'!S112</f>
        <v>0</v>
      </c>
      <c r="TJ3" s="183">
        <f>'Soalan 9(ms21-25)'!S117</f>
        <v>0</v>
      </c>
      <c r="TK3" s="183">
        <f>'Soalan 9(ms21-25)'!S122</f>
        <v>0</v>
      </c>
      <c r="TL3" s="183">
        <f>'Soalan 9(ms21-25)'!S127</f>
        <v>0</v>
      </c>
      <c r="TM3" s="183">
        <f>'Soalan 9(ms21-25)'!S132</f>
        <v>0</v>
      </c>
      <c r="TN3" s="183">
        <f>'Soalan 9(ms21-25)'!S137</f>
        <v>0</v>
      </c>
      <c r="TO3" s="183">
        <f>'Soalan 9(ms21-25)'!S142</f>
        <v>0</v>
      </c>
      <c r="TP3" s="183">
        <f>'Soalan 9(ms21-25)'!S148</f>
        <v>0</v>
      </c>
      <c r="TQ3" s="183">
        <f>'Soalan 9(ms21-25)'!S153</f>
        <v>0</v>
      </c>
      <c r="TR3" s="183">
        <f>'Soalan 9(ms21-25)'!S158</f>
        <v>0</v>
      </c>
      <c r="TS3" s="183">
        <f>'Soalan 9(ms21-25)'!S165</f>
        <v>0</v>
      </c>
      <c r="TT3" s="183">
        <f>'Soalan 9(ms21-25)'!S172</f>
        <v>0</v>
      </c>
      <c r="TU3" s="183">
        <f>'Soalan 9(ms21-25)'!S177</f>
        <v>0</v>
      </c>
      <c r="TV3" s="183">
        <f>'Soalan 9(ms21-25)'!C179</f>
        <v>0</v>
      </c>
      <c r="TW3" s="183">
        <f>'Soalan 9(ms21-25)'!S184</f>
        <v>0</v>
      </c>
      <c r="TX3" s="183">
        <f>'Soalan 9(ms21-25)'!S201</f>
        <v>0</v>
      </c>
      <c r="TY3" s="183">
        <f>'Soalan 9(ms21-25)'!S204</f>
        <v>0</v>
      </c>
      <c r="TZ3" s="183">
        <f>'Soalan 9(ms21-25)'!S207</f>
        <v>0</v>
      </c>
      <c r="UA3" s="183">
        <f>'Soalan 9(ms21-25)'!S210</f>
        <v>0</v>
      </c>
      <c r="UB3" s="183">
        <f>'Soalan 9(ms21-25)'!S213</f>
        <v>0</v>
      </c>
      <c r="UC3" s="183">
        <f>'Soalan 9(ms21-25)'!S216</f>
        <v>0</v>
      </c>
      <c r="UD3" s="183">
        <f>'Soalan 9(ms21-25)'!S219</f>
        <v>0</v>
      </c>
      <c r="UE3" s="183">
        <f>'Soalan 9(ms21-25)'!S222</f>
        <v>0</v>
      </c>
      <c r="UF3" s="183">
        <f>'Soalan 9(ms21-25)'!S225</f>
        <v>0</v>
      </c>
      <c r="UG3" s="183">
        <f>'Soalan 9(ms21-25)'!S232</f>
        <v>0</v>
      </c>
      <c r="UH3" s="183">
        <f>'Soalan 9(ms21-25)'!D234</f>
        <v>0</v>
      </c>
      <c r="UI3" s="183">
        <f>'Soalan 9(ms21-25)'!S236</f>
        <v>0</v>
      </c>
      <c r="UJ3" s="183">
        <f>'Soalan 9(ms21-25)'!D240</f>
        <v>0</v>
      </c>
      <c r="UK3" s="3483">
        <f>'Soalan 9(ms21-25)'!S242</f>
        <v>0</v>
      </c>
      <c r="UL3" s="3483">
        <f>'Soalan 9(ms21-25)'!S245</f>
        <v>0</v>
      </c>
      <c r="UM3" s="183">
        <f>'Soalan 9(ms21-25)'!S252</f>
        <v>0</v>
      </c>
      <c r="UN3" s="183">
        <f>'Soalan 9(ms21-25)'!S256</f>
        <v>0</v>
      </c>
      <c r="UO3" s="183">
        <f>'Soalan 9(ms21-25)'!S260</f>
        <v>0</v>
      </c>
      <c r="UP3" s="183">
        <f>'Soalan 9(ms21-25)'!S265</f>
        <v>0</v>
      </c>
      <c r="UQ3" s="183">
        <f>'Soalan 9(ms21-25)'!C267</f>
        <v>0</v>
      </c>
      <c r="UR3" s="183">
        <f>'Soalan 9(ms21-25)'!S285</f>
        <v>0</v>
      </c>
      <c r="US3" s="183">
        <f>'Soalan 9(ms21-25)'!S289</f>
        <v>0</v>
      </c>
      <c r="UT3" s="183">
        <f>'Soalan 9(ms21-25)'!S306</f>
        <v>0</v>
      </c>
      <c r="UU3" s="183">
        <f>'Soalan 9(ms21-25)'!S330</f>
        <v>0</v>
      </c>
      <c r="UV3" s="183">
        <f>'Soalan 9(ms21-25)'!S336</f>
        <v>0</v>
      </c>
      <c r="UW3" s="183">
        <f>'Soalan 9(ms21-25)'!S339</f>
        <v>0</v>
      </c>
      <c r="UX3" s="183">
        <f>'Soalan 9(ms21-25)'!S345</f>
        <v>0</v>
      </c>
      <c r="UY3" s="183">
        <f>'Soalan 9(ms21-25)'!S356</f>
        <v>0</v>
      </c>
      <c r="UZ3" s="183">
        <f>'Soalan 9(ms21-25)'!S360</f>
        <v>0</v>
      </c>
      <c r="VA3" s="183">
        <f>'Soalan 9(ms21-25)'!S364</f>
        <v>0</v>
      </c>
      <c r="VB3" s="183">
        <f>'Soalan 9(ms21-25)'!S367</f>
        <v>0</v>
      </c>
      <c r="VC3" s="183">
        <f>'Soalan 9(ms21-25)'!S370</f>
        <v>0</v>
      </c>
      <c r="VD3" s="183">
        <f>'Soalan 9(ms21-25)'!S373</f>
        <v>0</v>
      </c>
      <c r="VE3" s="183">
        <f>'Soalan 9(ms21-25)'!S389</f>
        <v>0</v>
      </c>
      <c r="VF3" s="183">
        <f>'Soalan 9(ms21-25)'!D394</f>
        <v>0</v>
      </c>
      <c r="VG3" s="183">
        <f>'Soalan 9(ms21-25)'!S398</f>
        <v>0</v>
      </c>
      <c r="VH3" s="183">
        <f>'Soalan 9(ms21-25)'!S403</f>
        <v>0</v>
      </c>
      <c r="VI3" s="183">
        <f>'Soalan 9(ms21-25)'!S408</f>
        <v>0</v>
      </c>
      <c r="VJ3" s="183">
        <f>'Soalan 9(ms21-25)'!S413</f>
        <v>0</v>
      </c>
      <c r="VK3" s="183">
        <f>'Soalan 9(ms21-25)'!S418</f>
        <v>0</v>
      </c>
      <c r="VL3" s="183">
        <f>'Soalan 9(ms21-25)'!S426</f>
        <v>0</v>
      </c>
      <c r="VM3" s="183">
        <f>'Soalan 9(ms21-25)'!S430</f>
        <v>0</v>
      </c>
      <c r="VN3" s="183">
        <f>'Soalan 9(ms21-25)'!S434</f>
        <v>0</v>
      </c>
      <c r="VO3" s="183">
        <f>'Soalan 9(ms21-25)'!D438</f>
        <v>0</v>
      </c>
      <c r="VP3" s="183">
        <f>'Soalan 9(ms21-25)'!S442</f>
        <v>0</v>
      </c>
      <c r="VQ3" s="183">
        <f>'Soalan 9(ms21-25)'!Q447</f>
        <v>0</v>
      </c>
      <c r="VR3" s="183">
        <f>'Soalan 9(ms21-25)'!S453</f>
        <v>0</v>
      </c>
      <c r="VS3" s="183">
        <f>'Soalan 9(ms21-25)'!S458</f>
        <v>0</v>
      </c>
      <c r="VT3" s="183">
        <f>'Soalan 9(ms21-25)'!S463</f>
        <v>0</v>
      </c>
      <c r="VU3" s="183">
        <f>'Soalan 9(ms21-25)'!S468</f>
        <v>0</v>
      </c>
      <c r="VV3" s="183">
        <f>'Soalan 9(ms21-25)'!Q474</f>
        <v>0</v>
      </c>
      <c r="VW3" s="183">
        <f>'Soalan 10&amp;11(ms26)'!L8</f>
        <v>0</v>
      </c>
      <c r="VX3" s="183">
        <f>'Soalan 10&amp;11(ms26)'!L12</f>
        <v>0</v>
      </c>
      <c r="VY3" s="183">
        <f>'Soalan 10&amp;11(ms26)'!L15</f>
        <v>0</v>
      </c>
      <c r="VZ3" s="183">
        <f>'Soalan 10&amp;11(ms26)'!L19</f>
        <v>0</v>
      </c>
      <c r="WA3" s="183">
        <f>'Soalan 10&amp;11(ms26)'!L24</f>
        <v>0</v>
      </c>
      <c r="WB3" s="183">
        <f>'Soalan 10&amp;11(ms26)'!S8</f>
        <v>0</v>
      </c>
      <c r="WC3" s="183">
        <f>'Soalan 10&amp;11(ms26)'!S12</f>
        <v>0</v>
      </c>
      <c r="WD3" s="183">
        <f>'Soalan 10&amp;11(ms26)'!S15</f>
        <v>0</v>
      </c>
      <c r="WE3" s="183">
        <f>'Soalan 10&amp;11(ms26)'!S19</f>
        <v>0</v>
      </c>
      <c r="WF3" s="183">
        <f>'Soalan 10&amp;11(ms26)'!S24</f>
        <v>0</v>
      </c>
      <c r="WG3" s="3484">
        <f>'Soalan 10&amp;11(ms26)'!H37</f>
        <v>0</v>
      </c>
      <c r="WH3" s="3484">
        <f>'Soalan 10&amp;11(ms26)'!R37</f>
        <v>0</v>
      </c>
      <c r="WI3" s="183">
        <f>'Soalan 10&amp;11(ms26)'!Y46</f>
        <v>0</v>
      </c>
      <c r="WJ3" s="183">
        <f>'Soalan 10&amp;11(ms26)'!Y48</f>
        <v>0</v>
      </c>
      <c r="WK3" s="183">
        <f>'Soalan 10&amp;11(ms26)'!Y50</f>
        <v>0</v>
      </c>
      <c r="WL3" s="183">
        <f>'Soalan 10&amp;11(ms26)'!Y52</f>
        <v>0</v>
      </c>
      <c r="WM3" s="183">
        <f>'Soalan 10&amp;11(ms26)'!Y54</f>
        <v>0</v>
      </c>
      <c r="WN3" s="183">
        <f>'Soalan 10&amp;11(ms26)'!Y56</f>
        <v>0</v>
      </c>
      <c r="WO3" s="183">
        <f>'Soalan 10&amp;11(ms26)'!Y58</f>
        <v>0</v>
      </c>
      <c r="WP3" s="183">
        <f>'Soalan 10&amp;11(ms26)'!Y60</f>
        <v>0</v>
      </c>
      <c r="WQ3" s="183">
        <f>'Soalan 10&amp;11(ms26)'!Y62</f>
        <v>0</v>
      </c>
      <c r="WR3" s="183">
        <f>'Soalan 10&amp;11(ms26)'!Y64</f>
        <v>0</v>
      </c>
      <c r="WS3" s="183">
        <f>'Soalan 10&amp;11(ms26)'!Y66</f>
        <v>0</v>
      </c>
      <c r="WT3" s="183">
        <f>'Soalan 10&amp;11(ms26)'!Y68</f>
        <v>0</v>
      </c>
      <c r="WU3" s="183">
        <f>'Soalan 10&amp;11(ms26)'!Y70</f>
        <v>0</v>
      </c>
      <c r="WV3" s="183">
        <f>'Soalan 10&amp;11(ms26)'!Y72</f>
        <v>0</v>
      </c>
      <c r="WW3" s="183">
        <f>'Soalan 10&amp;11(ms26)'!Y74</f>
        <v>0</v>
      </c>
      <c r="WX3" s="183">
        <f>'Soalan 10&amp;11(ms26)'!Y76</f>
        <v>0</v>
      </c>
      <c r="WY3" s="183">
        <f>'Soalan 10&amp;11(ms26)'!Y78</f>
        <v>0</v>
      </c>
      <c r="WZ3" s="183">
        <f>'Soalan 10&amp;11(ms26)'!D80</f>
        <v>0</v>
      </c>
      <c r="XA3" s="183">
        <f>'Soalan 12 (ms27-29) '!L12</f>
        <v>0</v>
      </c>
      <c r="XB3" s="183">
        <f>'Soalan 12 (ms27-29) '!L15</f>
        <v>0</v>
      </c>
      <c r="XC3" s="183">
        <f>'Soalan 12 (ms27-29) '!L18</f>
        <v>0</v>
      </c>
      <c r="XD3" s="183">
        <f>'Soalan 12 (ms27-29) '!L22</f>
        <v>0</v>
      </c>
      <c r="XE3" s="183">
        <f>'Soalan 12 (ms27-29) '!L25</f>
        <v>0</v>
      </c>
      <c r="XF3" s="183">
        <f>'Soalan 12 (ms27-29) '!L29</f>
        <v>0</v>
      </c>
      <c r="XG3" s="183">
        <f>'Soalan 12 (ms27-29) '!L38</f>
        <v>0</v>
      </c>
      <c r="XH3" s="183">
        <f>'Soalan 12 (ms27-29) '!L42</f>
        <v>0</v>
      </c>
      <c r="XI3" s="183">
        <f>'Soalan 12 (ms27-29) '!L45</f>
        <v>0</v>
      </c>
      <c r="XJ3" s="183">
        <f>'Soalan 12 (ms27-29) '!L49</f>
        <v>0</v>
      </c>
      <c r="XK3" s="183">
        <f>'Soalan 12 (ms27-29) '!L55</f>
        <v>0</v>
      </c>
      <c r="XL3" s="183">
        <f>'Soalan 12 (ms27-29) '!O60</f>
        <v>0</v>
      </c>
      <c r="XM3" s="183">
        <f>'Soalan 12 (ms27-29) '!O63</f>
        <v>0</v>
      </c>
      <c r="XN3" s="183">
        <f>'Soalan 12 (ms27-29) '!O66</f>
        <v>0</v>
      </c>
      <c r="XO3" s="183">
        <f>'Soalan 12 (ms27-29) '!L107</f>
        <v>0</v>
      </c>
      <c r="XP3" s="183">
        <f>'Soalan 12 (ms27-29) '!L114</f>
        <v>0</v>
      </c>
      <c r="XQ3" s="183">
        <f>'Soalan 12 (ms27-29) '!L118</f>
        <v>0</v>
      </c>
      <c r="XR3" s="183">
        <f>'Soalan 12 (ms27-29) '!L122</f>
        <v>0</v>
      </c>
      <c r="XS3" s="183">
        <f>'Soalan 12 (ms27-29) '!L126</f>
        <v>0</v>
      </c>
      <c r="XT3" s="183">
        <f>'Soalan 12 (ms27-29) '!L130</f>
        <v>0</v>
      </c>
      <c r="XU3" s="183">
        <f>'Soalan 12 (ms27-29) '!L134</f>
        <v>0</v>
      </c>
      <c r="XV3" s="183">
        <f>'Soalan 12 (ms27-29) '!L138</f>
        <v>0</v>
      </c>
      <c r="XW3" s="183">
        <f>'Soalan 12 (ms27-29) '!L142</f>
        <v>0</v>
      </c>
      <c r="XX3" s="183">
        <f>'Soalan 12 (ms27-29) '!L146</f>
        <v>0</v>
      </c>
      <c r="XY3" s="183">
        <f>'Soalan 12 (ms27-29) '!L151</f>
        <v>0</v>
      </c>
      <c r="XZ3" s="183">
        <f>'Soalan 12 (ms27-29) '!L155</f>
        <v>0</v>
      </c>
      <c r="YA3" s="183">
        <f>'Soalan 12 (ms27-29) '!G163</f>
        <v>0</v>
      </c>
      <c r="YB3" s="183">
        <f>'Soalan 12 (ms27-29) '!L166</f>
        <v>0</v>
      </c>
      <c r="YC3" s="183">
        <f>'Soalan 12 (ms27-29) '!L172</f>
        <v>0</v>
      </c>
      <c r="YD3" s="183">
        <f>'Soalan 12 (ms27-29) '!L203</f>
        <v>0</v>
      </c>
      <c r="YE3" s="183">
        <f>'Soalan 12 (ms27-29) '!L207</f>
        <v>0</v>
      </c>
      <c r="YF3" s="183">
        <f>'Soalan 12 (ms27-29) '!L214</f>
        <v>0</v>
      </c>
      <c r="YG3" s="183">
        <f>'Soalan 12 (ms27-29) '!L218</f>
        <v>0</v>
      </c>
      <c r="YH3" s="183">
        <f>'Soalan 12 (ms27-29) '!L222</f>
        <v>0</v>
      </c>
      <c r="YI3" s="183">
        <f>'Soalan 12 (ms27-29) '!L226</f>
        <v>0</v>
      </c>
      <c r="YJ3" s="183">
        <f>'Soalan 12 (ms27-29) '!L230</f>
        <v>0</v>
      </c>
      <c r="YK3" s="183">
        <f>'Soalan 12 (ms27-29) '!L234</f>
        <v>0</v>
      </c>
      <c r="YL3" s="183">
        <f>'Soalan 12 (ms27-29) '!L238</f>
        <v>0</v>
      </c>
      <c r="YM3" s="183">
        <f>'Soalan 12 (ms27-29) '!L242</f>
        <v>0</v>
      </c>
      <c r="YN3" s="183">
        <f>'Soalan 12 (ms27-29) '!L246</f>
        <v>0</v>
      </c>
      <c r="YO3" s="183">
        <f>'Soalan 12 (ms27-29) '!I254</f>
        <v>0</v>
      </c>
      <c r="YP3" s="183">
        <f>'Soalan 12 (ms27-29) '!L258</f>
        <v>0</v>
      </c>
      <c r="YQ3" s="183">
        <f>'Soalan 12 (ms27-29) '!S12</f>
        <v>0</v>
      </c>
      <c r="YR3" s="183">
        <f>'Soalan 12 (ms27-29) '!S15</f>
        <v>0</v>
      </c>
      <c r="YS3" s="183">
        <f>'Soalan 12 (ms27-29) '!S18</f>
        <v>0</v>
      </c>
      <c r="YT3" s="183">
        <f>'Soalan 12 (ms27-29) '!S22</f>
        <v>0</v>
      </c>
      <c r="YU3" s="183">
        <f>'Soalan 12 (ms27-29) '!S25</f>
        <v>0</v>
      </c>
      <c r="YV3" s="183">
        <f>'Soalan 12 (ms27-29) '!S29</f>
        <v>0</v>
      </c>
      <c r="YW3" s="183">
        <f>'Soalan 12 (ms27-29) '!S38</f>
        <v>0</v>
      </c>
      <c r="YX3" s="183">
        <f>'Soalan 12 (ms27-29) '!S42</f>
        <v>0</v>
      </c>
      <c r="YY3" s="183">
        <f>'Soalan 12 (ms27-29) '!S45</f>
        <v>0</v>
      </c>
      <c r="YZ3" s="183">
        <f>'Soalan 12 (ms27-29) '!S49</f>
        <v>0</v>
      </c>
      <c r="ZA3" s="183">
        <f>'Soalan 12 (ms27-29) '!S55</f>
        <v>0</v>
      </c>
      <c r="ZB3" s="183">
        <f>'Soalan 12 (ms27-29) '!S107</f>
        <v>0</v>
      </c>
      <c r="ZC3" s="183">
        <f>'Soalan 12 (ms27-29) '!S114</f>
        <v>0</v>
      </c>
      <c r="ZD3" s="183">
        <f>'Soalan 12 (ms27-29) '!S118</f>
        <v>0</v>
      </c>
      <c r="ZE3" s="183">
        <f>'Soalan 12 (ms27-29) '!S122</f>
        <v>0</v>
      </c>
      <c r="ZF3" s="183">
        <f>'Soalan 12 (ms27-29) '!S126</f>
        <v>0</v>
      </c>
      <c r="ZG3" s="183">
        <f>'Soalan 12 (ms27-29) '!S130</f>
        <v>0</v>
      </c>
      <c r="ZH3" s="183">
        <f>'Soalan 12 (ms27-29) '!S134</f>
        <v>0</v>
      </c>
      <c r="ZI3" s="183">
        <f>'Soalan 12 (ms27-29) '!S138</f>
        <v>0</v>
      </c>
      <c r="ZJ3" s="183">
        <f>'Soalan 12 (ms27-29) '!S142</f>
        <v>0</v>
      </c>
      <c r="ZK3" s="183">
        <f>'Soalan 12 (ms27-29) '!S146</f>
        <v>0</v>
      </c>
      <c r="ZL3" s="183">
        <f>'Soalan 12 (ms27-29) '!S151</f>
        <v>0</v>
      </c>
      <c r="ZM3" s="183">
        <f>'Soalan 12 (ms27-29) '!S155</f>
        <v>0</v>
      </c>
      <c r="ZN3" s="183">
        <f>'Soalan 12 (ms27-29) '!S166</f>
        <v>0</v>
      </c>
      <c r="ZO3" s="183">
        <f>'Soalan 12 (ms27-29) '!S172</f>
        <v>0</v>
      </c>
      <c r="ZP3" s="183">
        <f>'Soalan 12 (ms27-29) '!S203</f>
        <v>0</v>
      </c>
      <c r="ZQ3" s="183">
        <f>'Soalan 12 (ms27-29) '!S207</f>
        <v>0</v>
      </c>
      <c r="ZR3" s="183">
        <f>'Soalan 12 (ms27-29) '!S214</f>
        <v>0</v>
      </c>
      <c r="ZS3" s="183">
        <f>'Soalan 12 (ms27-29) '!S218</f>
        <v>0</v>
      </c>
      <c r="ZT3" s="183">
        <f>'Soalan 12 (ms27-29) '!S222</f>
        <v>0</v>
      </c>
      <c r="ZU3" s="183">
        <f>'Soalan 12 (ms27-29) '!S226</f>
        <v>0</v>
      </c>
      <c r="ZV3" s="183">
        <f>'Soalan 12 (ms27-29) '!S230</f>
        <v>0</v>
      </c>
      <c r="ZW3" s="183">
        <f>'Soalan 12 (ms27-29) '!S234</f>
        <v>0</v>
      </c>
      <c r="ZX3" s="183">
        <f>'Soalan 12 (ms27-29) '!S238</f>
        <v>0</v>
      </c>
      <c r="ZY3" s="183">
        <f>'Soalan 12 (ms27-29) '!S242</f>
        <v>0</v>
      </c>
      <c r="ZZ3" s="183">
        <f>'Soalan 12 (ms27-29) '!S246</f>
        <v>0</v>
      </c>
      <c r="AAA3" s="183">
        <f>'Soalan 12 (ms27-29) '!S258</f>
        <v>0</v>
      </c>
      <c r="AAB3" s="183">
        <f>'Soalan 12 (ms27-29) '!W267</f>
        <v>0</v>
      </c>
      <c r="AAC3" s="183">
        <f>'Soalan 12 (ms27-29) '!W270</f>
        <v>0</v>
      </c>
      <c r="AAD3" s="183">
        <f>'Soalan 12 (ms27-29) '!S275</f>
        <v>0</v>
      </c>
      <c r="AAE3" s="183">
        <f>'Soalan 13 A (ms30)'!C28</f>
        <v>0</v>
      </c>
      <c r="AAF3" s="183">
        <f>'Soalan 13 A (ms30)'!M28</f>
        <v>0</v>
      </c>
      <c r="AAG3" s="183">
        <f>'Soalan 13 A (ms30)'!S28</f>
        <v>0</v>
      </c>
      <c r="AAH3" s="183">
        <f>'Soalan 13 A (ms30)'!S29</f>
        <v>0</v>
      </c>
      <c r="AAI3" s="183">
        <f>'Soalan 13 A (ms30)'!S30</f>
        <v>0</v>
      </c>
      <c r="AAJ3" s="183">
        <f>'Soalan 13 A (ms30)'!AD28</f>
        <v>0</v>
      </c>
      <c r="AAK3" s="183">
        <f>'Soalan 13 A (ms30)'!AD29</f>
        <v>0</v>
      </c>
      <c r="AAL3" s="183">
        <f>'Soalan 13 A (ms30)'!AD30</f>
        <v>0</v>
      </c>
      <c r="AAM3" s="183">
        <f>'Soalan 13 A (ms30)'!C31</f>
        <v>0</v>
      </c>
      <c r="AAN3" s="183">
        <f>'Soalan 13 A (ms30)'!M31</f>
        <v>0</v>
      </c>
      <c r="AAO3" s="183">
        <f>'Soalan 13 A (ms30)'!S31</f>
        <v>0</v>
      </c>
      <c r="AAP3" s="183">
        <f>'Soalan 13 A (ms30)'!S32</f>
        <v>0</v>
      </c>
      <c r="AAQ3" s="183">
        <f>'Soalan 13 A (ms30)'!S33</f>
        <v>0</v>
      </c>
      <c r="AAR3" s="183">
        <f>'Soalan 13 A (ms30)'!AD31</f>
        <v>0</v>
      </c>
      <c r="AAS3" s="183">
        <f>'Soalan 13 A (ms30)'!AD32</f>
        <v>0</v>
      </c>
      <c r="AAT3" s="183">
        <f>'Soalan 13 A (ms30)'!AD33</f>
        <v>0</v>
      </c>
      <c r="AAU3" s="183">
        <f>'Soalan 13 A (ms30)'!C34</f>
        <v>0</v>
      </c>
      <c r="AAV3" s="183">
        <f>'Soalan 13 A (ms30)'!M34</f>
        <v>0</v>
      </c>
      <c r="AAW3" s="183">
        <f>'Soalan 13 A (ms30)'!S34</f>
        <v>0</v>
      </c>
      <c r="AAX3" s="183">
        <f>'Soalan 13 A (ms30)'!S35</f>
        <v>0</v>
      </c>
      <c r="AAY3" s="183">
        <f>'Soalan 13 A (ms30)'!S36</f>
        <v>0</v>
      </c>
      <c r="AAZ3" s="183">
        <f>'Soalan 13 A (ms30)'!AD34</f>
        <v>0</v>
      </c>
      <c r="ABA3" s="183">
        <f>'Soalan 13 A (ms30)'!AD35</f>
        <v>0</v>
      </c>
      <c r="ABB3" s="183">
        <f>'Soalan 13 A (ms30)'!AD36</f>
        <v>0</v>
      </c>
      <c r="ABC3" s="183">
        <f>'Soalan 13 A (ms30)'!C37</f>
        <v>0</v>
      </c>
      <c r="ABD3" s="183">
        <f>'Soalan 13 A (ms30)'!M37</f>
        <v>0</v>
      </c>
      <c r="ABE3" s="183">
        <f>'Soalan 13 A (ms30)'!S37</f>
        <v>0</v>
      </c>
      <c r="ABF3" s="183">
        <f>'Soalan 13 A (ms30)'!S38</f>
        <v>0</v>
      </c>
      <c r="ABG3" s="183">
        <f>'Soalan 13 A (ms30)'!S39</f>
        <v>0</v>
      </c>
      <c r="ABH3" s="183">
        <f>'Soalan 13 A (ms30)'!AD37</f>
        <v>0</v>
      </c>
      <c r="ABI3" s="183">
        <f>'Soalan 13 A (ms30)'!AD38</f>
        <v>0</v>
      </c>
      <c r="ABJ3" s="183">
        <f>'Soalan 13 A (ms30)'!AD39</f>
        <v>0</v>
      </c>
      <c r="ABK3" s="183">
        <f>'Soalan 13 A (ms30)'!C40</f>
        <v>0</v>
      </c>
      <c r="ABL3" s="183">
        <f>'Soalan 13 A (ms30)'!M40</f>
        <v>0</v>
      </c>
      <c r="ABM3" s="183">
        <f>'Soalan 13 A (ms30)'!S40</f>
        <v>0</v>
      </c>
      <c r="ABN3" s="183">
        <f>'Soalan 13 A (ms30)'!S41</f>
        <v>0</v>
      </c>
      <c r="ABO3" s="183">
        <f>'Soalan 13 A (ms30)'!S42</f>
        <v>0</v>
      </c>
      <c r="ABP3" s="183">
        <f>'Soalan 13 A (ms30)'!AD40</f>
        <v>0</v>
      </c>
      <c r="ABQ3" s="183">
        <f>'Soalan 13 A (ms30)'!AD41</f>
        <v>0</v>
      </c>
      <c r="ABR3" s="183">
        <f>'Soalan 13 A (ms30)'!AD42</f>
        <v>0</v>
      </c>
      <c r="ABS3" s="183">
        <f>'Soalan 13 A (ms30)'!C43</f>
        <v>0</v>
      </c>
      <c r="ABT3" s="183">
        <f>'Soalan 13 A (ms30)'!M43</f>
        <v>0</v>
      </c>
      <c r="ABU3" s="183">
        <f>'Soalan 13 A (ms30)'!S43</f>
        <v>0</v>
      </c>
      <c r="ABV3" s="183">
        <f>'Soalan 13 A (ms30)'!S44</f>
        <v>0</v>
      </c>
      <c r="ABW3" s="183">
        <f>'Soalan 13 A (ms30)'!S45</f>
        <v>0</v>
      </c>
      <c r="ABX3" s="183">
        <f>'Soalan 13 A (ms30)'!AD43</f>
        <v>0</v>
      </c>
      <c r="ABY3" s="183">
        <f>'Soalan 13 A (ms30)'!AD44</f>
        <v>0</v>
      </c>
      <c r="ABZ3" s="183">
        <f>'Soalan 13 A (ms30)'!AD45</f>
        <v>0</v>
      </c>
      <c r="ACA3" s="183">
        <f>'Soalan 13 A (ms30)'!C46</f>
        <v>0</v>
      </c>
      <c r="ACB3" s="183">
        <f>'Soalan 13 A (ms30)'!M46</f>
        <v>0</v>
      </c>
      <c r="ACC3" s="183">
        <f>'Soalan 13 A (ms30)'!S46</f>
        <v>0</v>
      </c>
      <c r="ACD3" s="183">
        <f>'Soalan 13 A (ms30)'!S47</f>
        <v>0</v>
      </c>
      <c r="ACE3" s="183">
        <f>'Soalan 13 A (ms30)'!S48</f>
        <v>0</v>
      </c>
      <c r="ACF3" s="183">
        <f>'Soalan 13 A (ms30)'!AD46</f>
        <v>0</v>
      </c>
      <c r="ACG3" s="183">
        <f>'Soalan 13 A (ms30)'!AD47</f>
        <v>0</v>
      </c>
      <c r="ACH3" s="183">
        <f>'Soalan 13 A (ms30)'!AD48</f>
        <v>0</v>
      </c>
      <c r="ACI3" s="183">
        <f>'Soalan 13 A (ms30)'!C49</f>
        <v>0</v>
      </c>
      <c r="ACJ3" s="183">
        <f>'Soalan 13 A (ms30)'!M49</f>
        <v>0</v>
      </c>
      <c r="ACK3" s="183">
        <f>'Soalan 13 A (ms30)'!S49</f>
        <v>0</v>
      </c>
      <c r="ACL3" s="183">
        <f>'Soalan 13 A (ms30)'!S50</f>
        <v>0</v>
      </c>
      <c r="ACM3" s="183">
        <f>'Soalan 13 A (ms30)'!S51</f>
        <v>0</v>
      </c>
      <c r="ACN3" s="183">
        <f>'Soalan 13 A (ms30)'!AD49</f>
        <v>0</v>
      </c>
      <c r="ACO3" s="183">
        <f>'Soalan 13 A (ms30)'!AD50</f>
        <v>0</v>
      </c>
      <c r="ACP3" s="183">
        <f>'Soalan 13 A (ms30)'!AD51</f>
        <v>0</v>
      </c>
      <c r="ACQ3" s="183">
        <f>'Soalan 13 A (ms30)'!C52</f>
        <v>0</v>
      </c>
      <c r="ACR3" s="183">
        <f>'Soalan 13 A (ms30)'!M52</f>
        <v>0</v>
      </c>
      <c r="ACS3" s="183">
        <f>'Soalan 13 A (ms30)'!S52</f>
        <v>0</v>
      </c>
      <c r="ACT3" s="183">
        <f>'Soalan 13 A (ms30)'!S53</f>
        <v>0</v>
      </c>
      <c r="ACU3" s="183">
        <f>'Soalan 13 A (ms30)'!S54</f>
        <v>0</v>
      </c>
      <c r="ACV3" s="183">
        <f>'Soalan 13 A (ms30)'!AD52</f>
        <v>0</v>
      </c>
      <c r="ACW3" s="183">
        <f>'Soalan 13 A (ms30)'!AD53</f>
        <v>0</v>
      </c>
      <c r="ACX3" s="183">
        <f>'Soalan 13 A (ms30)'!AD54</f>
        <v>0</v>
      </c>
      <c r="ACY3" s="183">
        <f>'Soalan 13 A (ms30)'!C55</f>
        <v>0</v>
      </c>
      <c r="ACZ3" s="183">
        <f>'Soalan 13 A (ms30)'!M55</f>
        <v>0</v>
      </c>
      <c r="ADA3" s="183">
        <f>'Soalan 13 A (ms30)'!S55</f>
        <v>0</v>
      </c>
      <c r="ADB3" s="183">
        <f>'Soalan 13 A (ms30)'!S56</f>
        <v>0</v>
      </c>
      <c r="ADC3" s="183">
        <f>'Soalan 13 A (ms30)'!S57</f>
        <v>0</v>
      </c>
      <c r="ADD3" s="183">
        <f>'Soalan 13 A (ms30)'!AD55</f>
        <v>0</v>
      </c>
      <c r="ADE3" s="183">
        <f>'Soalan 13 A (ms30)'!AD56</f>
        <v>0</v>
      </c>
      <c r="ADF3" s="183">
        <f>'Soalan 13 A (ms30)'!AD57</f>
        <v>0</v>
      </c>
      <c r="ADG3" s="183">
        <f>'Soalan 13 B (ms31)'!M14</f>
        <v>0</v>
      </c>
      <c r="ADH3" s="183">
        <f>'Soalan 13 B (ms31)'!R14</f>
        <v>0</v>
      </c>
      <c r="ADI3" s="183">
        <f>'Soalan 13 B (ms31)'!M18</f>
        <v>0</v>
      </c>
      <c r="ADJ3" s="183">
        <f>'Soalan 13 B (ms31)'!R18</f>
        <v>0</v>
      </c>
      <c r="ADK3" s="183">
        <f>'Soalan 13 B (ms31)'!M22</f>
        <v>0</v>
      </c>
      <c r="ADL3" s="183">
        <f>'Soalan 13 B (ms31)'!R22</f>
        <v>0</v>
      </c>
      <c r="ADM3" s="183">
        <f>'Soalan 13 B (ms31)'!M28</f>
        <v>0</v>
      </c>
      <c r="ADN3" s="183">
        <f>'Soalan 13 B (ms31)'!R28</f>
        <v>0</v>
      </c>
      <c r="ADO3" s="183">
        <f>'Soalan 13 B (ms31)'!M34</f>
        <v>0</v>
      </c>
      <c r="ADP3" s="183">
        <f>'Soalan 13 B (ms31)'!R34</f>
        <v>0</v>
      </c>
      <c r="ADQ3" s="183">
        <f>'Soalan 13 B (ms31)'!R39</f>
        <v>0</v>
      </c>
      <c r="ADR3" s="183">
        <f>'Soalan 13 C &amp; D (ms32)'!C10</f>
        <v>0</v>
      </c>
      <c r="ADS3" s="183">
        <f>'Soalan 13 C &amp; D (ms32)'!C11</f>
        <v>0</v>
      </c>
      <c r="ADT3" s="183">
        <f>'Soalan 13 C &amp; D (ms32)'!C12</f>
        <v>0</v>
      </c>
      <c r="ADU3" s="183">
        <f>'Soalan 13 C &amp; D (ms32)'!C13</f>
        <v>0</v>
      </c>
      <c r="ADV3" s="183">
        <f>'Soalan 13 C &amp; D (ms32)'!C14</f>
        <v>0</v>
      </c>
      <c r="ADW3" s="183">
        <f>'Soalan 13 C &amp; D (ms32)'!C15</f>
        <v>0</v>
      </c>
      <c r="ADX3" s="183">
        <f>'Soalan 13 C &amp; D (ms32)'!C16</f>
        <v>0</v>
      </c>
      <c r="ADY3" s="183">
        <f>'Soalan 13 C &amp; D (ms32)'!C17</f>
        <v>0</v>
      </c>
      <c r="ADZ3" s="183">
        <f>'Soalan 13 C &amp; D (ms32)'!C18</f>
        <v>0</v>
      </c>
      <c r="AEA3" s="183">
        <f>'Soalan 13 C &amp; D (ms32)'!C19</f>
        <v>0</v>
      </c>
      <c r="AEB3" s="183">
        <f>'Soalan 13 C &amp; D (ms32)'!E10</f>
        <v>0</v>
      </c>
      <c r="AEC3" s="183">
        <f>'Soalan 13 C &amp; D (ms32)'!E11</f>
        <v>0</v>
      </c>
      <c r="AED3" s="183">
        <f>'Soalan 13 C &amp; D (ms32)'!E12</f>
        <v>0</v>
      </c>
      <c r="AEE3" s="183">
        <f>'Soalan 13 C &amp; D (ms32)'!E13</f>
        <v>0</v>
      </c>
      <c r="AEF3" s="183">
        <f>'Soalan 13 C &amp; D (ms32)'!E14</f>
        <v>0</v>
      </c>
      <c r="AEG3" s="183">
        <f>'Soalan 13 C &amp; D (ms32)'!E15</f>
        <v>0</v>
      </c>
      <c r="AEH3" s="183">
        <f>'Soalan 13 C &amp; D (ms32)'!E16</f>
        <v>0</v>
      </c>
      <c r="AEI3" s="183">
        <f>'Soalan 13 C &amp; D (ms32)'!E17</f>
        <v>0</v>
      </c>
      <c r="AEJ3" s="183">
        <f>'Soalan 13 C &amp; D (ms32)'!E18</f>
        <v>0</v>
      </c>
      <c r="AEK3" s="183">
        <f>'Soalan 13 C &amp; D (ms32)'!E19</f>
        <v>0</v>
      </c>
      <c r="AEL3" s="183">
        <f>'Soalan 13 C &amp; D (ms32)'!F10</f>
        <v>0</v>
      </c>
      <c r="AEM3" s="183">
        <f>'Soalan 13 C &amp; D (ms32)'!F11</f>
        <v>0</v>
      </c>
      <c r="AEN3" s="183">
        <f>'Soalan 13 C &amp; D (ms32)'!F12</f>
        <v>0</v>
      </c>
      <c r="AEO3" s="183">
        <f>'Soalan 13 C &amp; D (ms32)'!F13</f>
        <v>0</v>
      </c>
      <c r="AEP3" s="183">
        <f>'Soalan 13 C &amp; D (ms32)'!F14</f>
        <v>0</v>
      </c>
      <c r="AEQ3" s="183">
        <f>'Soalan 13 C &amp; D (ms32)'!F15</f>
        <v>0</v>
      </c>
      <c r="AER3" s="183">
        <f>'Soalan 13 C &amp; D (ms32)'!F16</f>
        <v>0</v>
      </c>
      <c r="AES3" s="183">
        <f>'Soalan 13 C &amp; D (ms32)'!F17</f>
        <v>0</v>
      </c>
      <c r="AET3" s="183">
        <f>'Soalan 13 C &amp; D (ms32)'!F18</f>
        <v>0</v>
      </c>
      <c r="AEU3" s="183">
        <f>'Soalan 13 C &amp; D (ms32)'!F19</f>
        <v>0</v>
      </c>
      <c r="AEV3" s="183">
        <f>'Soalan 13 C &amp; D (ms32)'!G10</f>
        <v>0</v>
      </c>
      <c r="AEW3" s="183">
        <f>'Soalan 13 C &amp; D (ms32)'!G11</f>
        <v>0</v>
      </c>
      <c r="AEX3" s="183">
        <f>'Soalan 13 C &amp; D (ms32)'!G12</f>
        <v>0</v>
      </c>
      <c r="AEY3" s="183">
        <f>'Soalan 13 C &amp; D (ms32)'!G13</f>
        <v>0</v>
      </c>
      <c r="AEZ3" s="183">
        <f>'Soalan 13 C &amp; D (ms32)'!G14</f>
        <v>0</v>
      </c>
      <c r="AFA3" s="183">
        <f>'Soalan 13 C &amp; D (ms32)'!G15</f>
        <v>0</v>
      </c>
      <c r="AFB3" s="183">
        <f>'Soalan 13 C &amp; D (ms32)'!G16</f>
        <v>0</v>
      </c>
      <c r="AFC3" s="183">
        <f>'Soalan 13 C &amp; D (ms32)'!G17</f>
        <v>0</v>
      </c>
      <c r="AFD3" s="183">
        <f>'Soalan 13 C &amp; D (ms32)'!G18</f>
        <v>0</v>
      </c>
      <c r="AFE3" s="183">
        <f>'Soalan 13 C &amp; D (ms32)'!G19</f>
        <v>0</v>
      </c>
      <c r="AFF3" s="183">
        <f>'Soalan 13 C &amp; D (ms32)'!G20</f>
        <v>0</v>
      </c>
      <c r="AFG3" s="183">
        <f>'Soalan 13 C &amp; D (ms32)'!H10</f>
        <v>0</v>
      </c>
      <c r="AFH3" s="183">
        <f>'Soalan 13 C &amp; D (ms32)'!H11</f>
        <v>0</v>
      </c>
      <c r="AFI3" s="183">
        <f>'Soalan 13 C &amp; D (ms32)'!H12</f>
        <v>0</v>
      </c>
      <c r="AFJ3" s="183">
        <f>'Soalan 13 C &amp; D (ms32)'!H13</f>
        <v>0</v>
      </c>
      <c r="AFK3" s="183">
        <f>'Soalan 13 C &amp; D (ms32)'!H14</f>
        <v>0</v>
      </c>
      <c r="AFL3" s="183">
        <f>'Soalan 13 C &amp; D (ms32)'!H15</f>
        <v>0</v>
      </c>
      <c r="AFM3" s="183">
        <f>'Soalan 13 C &amp; D (ms32)'!H16</f>
        <v>0</v>
      </c>
      <c r="AFN3" s="183">
        <f>'Soalan 13 C &amp; D (ms32)'!H17</f>
        <v>0</v>
      </c>
      <c r="AFO3" s="183">
        <f>'Soalan 13 C &amp; D (ms32)'!H18</f>
        <v>0</v>
      </c>
      <c r="AFP3" s="183">
        <f>'Soalan 13 C &amp; D (ms32)'!H19</f>
        <v>0</v>
      </c>
      <c r="AFQ3" s="183">
        <f>'Soalan 13 C &amp; D (ms32)'!H20</f>
        <v>0</v>
      </c>
      <c r="AFR3" s="183">
        <f>'Soalan 13 C &amp; D (ms32)'!C23</f>
        <v>0</v>
      </c>
      <c r="AFS3" s="183">
        <f>'Soalan 13 C &amp; D (ms32)'!C24</f>
        <v>0</v>
      </c>
      <c r="AFT3" s="183">
        <f>'Soalan 13 C &amp; D (ms32)'!C25</f>
        <v>0</v>
      </c>
      <c r="AFU3" s="183">
        <f>'Soalan 13 C &amp; D (ms32)'!C26</f>
        <v>0</v>
      </c>
      <c r="AFV3" s="183">
        <f>'Soalan 13 C &amp; D (ms32)'!C27</f>
        <v>0</v>
      </c>
      <c r="AFW3" s="183">
        <f>'Soalan 13 C &amp; D (ms32)'!C28</f>
        <v>0</v>
      </c>
      <c r="AFX3" s="183">
        <f>'Soalan 13 C &amp; D (ms32)'!C29</f>
        <v>0</v>
      </c>
      <c r="AFY3" s="183">
        <f>'Soalan 13 C &amp; D (ms32)'!C30</f>
        <v>0</v>
      </c>
      <c r="AFZ3" s="183">
        <f>'Soalan 13 C &amp; D (ms32)'!C31</f>
        <v>0</v>
      </c>
      <c r="AGA3" s="183">
        <f>'Soalan 13 C &amp; D (ms32)'!C32</f>
        <v>0</v>
      </c>
      <c r="AGB3" s="183">
        <f>'Soalan 13 C &amp; D (ms32)'!E23</f>
        <v>0</v>
      </c>
      <c r="AGC3" s="183">
        <f>'Soalan 13 C &amp; D (ms32)'!E24</f>
        <v>0</v>
      </c>
      <c r="AGD3" s="183">
        <f>'Soalan 13 C &amp; D (ms32)'!E25</f>
        <v>0</v>
      </c>
      <c r="AGE3" s="183">
        <f>'Soalan 13 C &amp; D (ms32)'!E26</f>
        <v>0</v>
      </c>
      <c r="AGF3" s="183">
        <f>'Soalan 13 C &amp; D (ms32)'!E27</f>
        <v>0</v>
      </c>
      <c r="AGG3" s="183">
        <f>'Soalan 13 C &amp; D (ms32)'!E28</f>
        <v>0</v>
      </c>
      <c r="AGH3" s="183">
        <f>'Soalan 13 C &amp; D (ms32)'!E29</f>
        <v>0</v>
      </c>
      <c r="AGI3" s="183">
        <f>'Soalan 13 C &amp; D (ms32)'!E30</f>
        <v>0</v>
      </c>
      <c r="AGJ3" s="183">
        <f>'Soalan 13 C &amp; D (ms32)'!E31</f>
        <v>0</v>
      </c>
      <c r="AGK3" s="183">
        <f>'Soalan 13 C &amp; D (ms32)'!E32</f>
        <v>0</v>
      </c>
      <c r="AGL3" s="183">
        <f>'Soalan 13 C &amp; D (ms32)'!F23</f>
        <v>0</v>
      </c>
      <c r="AGM3" s="183">
        <f>'Soalan 13 C &amp; D (ms32)'!F24</f>
        <v>0</v>
      </c>
      <c r="AGN3" s="183">
        <f>'Soalan 13 C &amp; D (ms32)'!F25</f>
        <v>0</v>
      </c>
      <c r="AGO3" s="183">
        <f>'Soalan 13 C &amp; D (ms32)'!F26</f>
        <v>0</v>
      </c>
      <c r="AGP3" s="183">
        <f>'Soalan 13 C &amp; D (ms32)'!F27</f>
        <v>0</v>
      </c>
      <c r="AGQ3" s="183">
        <f>'Soalan 13 C &amp; D (ms32)'!F28</f>
        <v>0</v>
      </c>
      <c r="AGR3" s="183">
        <f>'Soalan 13 C &amp; D (ms32)'!F29</f>
        <v>0</v>
      </c>
      <c r="AGS3" s="183">
        <f>'Soalan 13 C &amp; D (ms32)'!F30</f>
        <v>0</v>
      </c>
      <c r="AGT3" s="183">
        <f>'Soalan 13 C &amp; D (ms32)'!F31</f>
        <v>0</v>
      </c>
      <c r="AGU3" s="183">
        <f>'Soalan 13 C &amp; D (ms32)'!F32</f>
        <v>0</v>
      </c>
      <c r="AGV3" s="183">
        <f>'Soalan 13 C &amp; D (ms32)'!G23</f>
        <v>0</v>
      </c>
      <c r="AGW3" s="183">
        <f>'Soalan 13 C &amp; D (ms32)'!G24</f>
        <v>0</v>
      </c>
      <c r="AGX3" s="183">
        <f>'Soalan 13 C &amp; D (ms32)'!G25</f>
        <v>0</v>
      </c>
      <c r="AGY3" s="183">
        <f>'Soalan 13 C &amp; D (ms32)'!G26</f>
        <v>0</v>
      </c>
      <c r="AGZ3" s="183">
        <f>'Soalan 13 C &amp; D (ms32)'!G27</f>
        <v>0</v>
      </c>
      <c r="AHA3" s="183">
        <f>'Soalan 13 C &amp; D (ms32)'!G28</f>
        <v>0</v>
      </c>
      <c r="AHB3" s="183">
        <f>'Soalan 13 C &amp; D (ms32)'!G29</f>
        <v>0</v>
      </c>
      <c r="AHC3" s="183">
        <f>'Soalan 13 C &amp; D (ms32)'!G30</f>
        <v>0</v>
      </c>
      <c r="AHD3" s="183">
        <f>'Soalan 13 C &amp; D (ms32)'!G31</f>
        <v>0</v>
      </c>
      <c r="AHE3" s="183">
        <f>'Soalan 13 C &amp; D (ms32)'!G32</f>
        <v>0</v>
      </c>
      <c r="AHF3" s="183">
        <f>'Soalan 13 C &amp; D (ms32)'!G33</f>
        <v>0</v>
      </c>
      <c r="AHG3" s="183">
        <f>'Soalan 13 C &amp; D (ms32)'!H23</f>
        <v>0</v>
      </c>
      <c r="AHH3" s="183">
        <f>'Soalan 13 C &amp; D (ms32)'!H24</f>
        <v>0</v>
      </c>
      <c r="AHI3" s="183">
        <f>'Soalan 13 C &amp; D (ms32)'!H25</f>
        <v>0</v>
      </c>
      <c r="AHJ3" s="183">
        <f>'Soalan 13 C &amp; D (ms32)'!H26</f>
        <v>0</v>
      </c>
      <c r="AHK3" s="183">
        <f>'Soalan 13 C &amp; D (ms32)'!H27</f>
        <v>0</v>
      </c>
      <c r="AHL3" s="183">
        <f>'Soalan 13 C &amp; D (ms32)'!H28</f>
        <v>0</v>
      </c>
      <c r="AHM3" s="183">
        <f>'Soalan 13 C &amp; D (ms32)'!H29</f>
        <v>0</v>
      </c>
      <c r="AHN3" s="183">
        <f>'Soalan 13 C &amp; D (ms32)'!H30</f>
        <v>0</v>
      </c>
      <c r="AHO3" s="183">
        <f>'Soalan 13 C &amp; D (ms32)'!H31</f>
        <v>0</v>
      </c>
      <c r="AHP3" s="183">
        <f>'Soalan 13 C &amp; D (ms32)'!H32</f>
        <v>0</v>
      </c>
      <c r="AHQ3" s="183">
        <f>'Soalan 13 C &amp; D (ms32)'!H33</f>
        <v>0</v>
      </c>
      <c r="AHR3" s="183">
        <f>'Soalan 13 C &amp; D (ms32)'!C42</f>
        <v>0</v>
      </c>
      <c r="AHS3" s="183">
        <f>'Soalan 13 C &amp; D (ms32)'!C43</f>
        <v>0</v>
      </c>
      <c r="AHT3" s="183">
        <f>'Soalan 13 C &amp; D (ms32)'!C44</f>
        <v>0</v>
      </c>
      <c r="AHU3" s="183">
        <f>'Soalan 13 C &amp; D (ms32)'!C45</f>
        <v>0</v>
      </c>
      <c r="AHV3" s="183">
        <f>'Soalan 13 C &amp; D (ms32)'!C46</f>
        <v>0</v>
      </c>
      <c r="AHW3" s="183">
        <f>'Soalan 13 C &amp; D (ms32)'!C47</f>
        <v>0</v>
      </c>
      <c r="AHX3" s="183">
        <f>'Soalan 13 C &amp; D (ms32)'!C48</f>
        <v>0</v>
      </c>
      <c r="AHY3" s="183">
        <f>'Soalan 13 C &amp; D (ms32)'!C49</f>
        <v>0</v>
      </c>
      <c r="AHZ3" s="183">
        <f>'Soalan 13 C &amp; D (ms32)'!C50</f>
        <v>0</v>
      </c>
      <c r="AIA3" s="183">
        <f>'Soalan 13 C &amp; D (ms32)'!C51</f>
        <v>0</v>
      </c>
      <c r="AIB3" s="183">
        <f>'Soalan 13 C &amp; D (ms32)'!E42</f>
        <v>0</v>
      </c>
      <c r="AIC3" s="183">
        <f>'Soalan 13 C &amp; D (ms32)'!E43</f>
        <v>0</v>
      </c>
      <c r="AID3" s="183">
        <f>'Soalan 13 C &amp; D (ms32)'!E44</f>
        <v>0</v>
      </c>
      <c r="AIE3" s="183">
        <f>'Soalan 13 C &amp; D (ms32)'!E45</f>
        <v>0</v>
      </c>
      <c r="AIF3" s="183">
        <f>'Soalan 13 C &amp; D (ms32)'!E46</f>
        <v>0</v>
      </c>
      <c r="AIG3" s="183">
        <f>'Soalan 13 C &amp; D (ms32)'!E47</f>
        <v>0</v>
      </c>
      <c r="AIH3" s="183">
        <f>'Soalan 13 C &amp; D (ms32)'!E48</f>
        <v>0</v>
      </c>
      <c r="AII3" s="183">
        <f>'Soalan 13 C &amp; D (ms32)'!E49</f>
        <v>0</v>
      </c>
      <c r="AIJ3" s="183">
        <f>'Soalan 13 C &amp; D (ms32)'!E50</f>
        <v>0</v>
      </c>
      <c r="AIK3" s="183">
        <f>'Soalan 13 C &amp; D (ms32)'!E51</f>
        <v>0</v>
      </c>
      <c r="AIL3" s="183">
        <f>'Soalan 13 C &amp; D (ms32)'!F42</f>
        <v>0</v>
      </c>
      <c r="AIM3" s="183">
        <f>'Soalan 13 C &amp; D (ms32)'!F43</f>
        <v>0</v>
      </c>
      <c r="AIN3" s="183">
        <f>'Soalan 13 C &amp; D (ms32)'!F44</f>
        <v>0</v>
      </c>
      <c r="AIO3" s="183">
        <f>'Soalan 13 C &amp; D (ms32)'!F45</f>
        <v>0</v>
      </c>
      <c r="AIP3" s="183">
        <f>'Soalan 13 C &amp; D (ms32)'!F46</f>
        <v>0</v>
      </c>
      <c r="AIQ3" s="183">
        <f>'Soalan 13 C &amp; D (ms32)'!F47</f>
        <v>0</v>
      </c>
      <c r="AIR3" s="183">
        <f>'Soalan 13 C &amp; D (ms32)'!F48</f>
        <v>0</v>
      </c>
      <c r="AIS3" s="183">
        <f>'Soalan 13 C &amp; D (ms32)'!F49</f>
        <v>0</v>
      </c>
      <c r="AIT3" s="183">
        <f>'Soalan 13 C &amp; D (ms32)'!F50</f>
        <v>0</v>
      </c>
      <c r="AIU3" s="183">
        <f>'Soalan 13 C &amp; D (ms32)'!F51</f>
        <v>0</v>
      </c>
      <c r="AIV3" s="183">
        <f>'Soalan 13 C &amp; D (ms32)'!G42</f>
        <v>0</v>
      </c>
      <c r="AIW3" s="183">
        <f>'Soalan 13 C &amp; D (ms32)'!G43</f>
        <v>0</v>
      </c>
      <c r="AIX3" s="183">
        <f>'Soalan 13 C &amp; D (ms32)'!G44</f>
        <v>0</v>
      </c>
      <c r="AIY3" s="183">
        <f>'Soalan 13 C &amp; D (ms32)'!G45</f>
        <v>0</v>
      </c>
      <c r="AIZ3" s="183">
        <f>'Soalan 13 C &amp; D (ms32)'!G46</f>
        <v>0</v>
      </c>
      <c r="AJA3" s="183">
        <f>'Soalan 13 C &amp; D (ms32)'!G47</f>
        <v>0</v>
      </c>
      <c r="AJB3" s="183">
        <f>'Soalan 13 C &amp; D (ms32)'!G48</f>
        <v>0</v>
      </c>
      <c r="AJC3" s="183">
        <f>'Soalan 13 C &amp; D (ms32)'!G49</f>
        <v>0</v>
      </c>
      <c r="AJD3" s="183">
        <f>'Soalan 13 C &amp; D (ms32)'!G50</f>
        <v>0</v>
      </c>
      <c r="AJE3" s="183">
        <f>'Soalan 13 C &amp; D (ms32)'!G51</f>
        <v>0</v>
      </c>
      <c r="AJF3" s="183">
        <f>'Soalan 13 C &amp; D (ms32)'!G52</f>
        <v>0</v>
      </c>
      <c r="AJG3" s="183">
        <f>'Soalan 13 C &amp; D (ms32)'!H42</f>
        <v>0</v>
      </c>
      <c r="AJH3" s="183">
        <f>'Soalan 13 C &amp; D (ms32)'!H43</f>
        <v>0</v>
      </c>
      <c r="AJI3" s="183">
        <f>'Soalan 13 C &amp; D (ms32)'!H44</f>
        <v>0</v>
      </c>
      <c r="AJJ3" s="183">
        <f>'Soalan 13 C &amp; D (ms32)'!H45</f>
        <v>0</v>
      </c>
      <c r="AJK3" s="183">
        <f>'Soalan 13 C &amp; D (ms32)'!H46</f>
        <v>0</v>
      </c>
      <c r="AJL3" s="183">
        <f>'Soalan 13 C &amp; D (ms32)'!H47</f>
        <v>0</v>
      </c>
      <c r="AJM3" s="183">
        <f>'Soalan 13 C &amp; D (ms32)'!H48</f>
        <v>0</v>
      </c>
      <c r="AJN3" s="183">
        <f>'Soalan 13 C &amp; D (ms32)'!H49</f>
        <v>0</v>
      </c>
      <c r="AJO3" s="183">
        <f>'Soalan 13 C &amp; D (ms32)'!H50</f>
        <v>0</v>
      </c>
      <c r="AJP3" s="183">
        <f>'Soalan 13 C &amp; D (ms32)'!H51</f>
        <v>0</v>
      </c>
      <c r="AJQ3" s="183">
        <f>'Soalan 13 C &amp; D (ms32)'!H52</f>
        <v>0</v>
      </c>
      <c r="AJR3" s="183">
        <f>'Soalan 13 C &amp; D (ms32)'!C55</f>
        <v>0</v>
      </c>
      <c r="AJS3" s="183">
        <f>'Soalan 13 C &amp; D (ms32)'!C56</f>
        <v>0</v>
      </c>
      <c r="AJT3" s="183">
        <f>'Soalan 13 C &amp; D (ms32)'!C57</f>
        <v>0</v>
      </c>
      <c r="AJU3" s="183">
        <f>'Soalan 13 C &amp; D (ms32)'!C58</f>
        <v>0</v>
      </c>
      <c r="AJV3" s="183">
        <f>'Soalan 13 C &amp; D (ms32)'!C59</f>
        <v>0</v>
      </c>
      <c r="AJW3" s="183">
        <f>'Soalan 13 C &amp; D (ms32)'!C60</f>
        <v>0</v>
      </c>
      <c r="AJX3" s="183">
        <f>'Soalan 13 C &amp; D (ms32)'!C61</f>
        <v>0</v>
      </c>
      <c r="AJY3" s="183">
        <f>'Soalan 13 C &amp; D (ms32)'!C62</f>
        <v>0</v>
      </c>
      <c r="AJZ3" s="183">
        <f>'Soalan 13 C &amp; D (ms32)'!C63</f>
        <v>0</v>
      </c>
      <c r="AKA3" s="183">
        <f>'Soalan 13 C &amp; D (ms32)'!C64</f>
        <v>0</v>
      </c>
      <c r="AKB3" s="183">
        <f>'Soalan 13 C &amp; D (ms32)'!E55</f>
        <v>0</v>
      </c>
      <c r="AKC3" s="183">
        <f>'Soalan 13 C &amp; D (ms32)'!E56</f>
        <v>0</v>
      </c>
      <c r="AKD3" s="183">
        <f>'Soalan 13 C &amp; D (ms32)'!E57</f>
        <v>0</v>
      </c>
      <c r="AKE3" s="183">
        <f>'Soalan 13 C &amp; D (ms32)'!E58</f>
        <v>0</v>
      </c>
      <c r="AKF3" s="183">
        <f>'Soalan 13 C &amp; D (ms32)'!E59</f>
        <v>0</v>
      </c>
      <c r="AKG3" s="183">
        <f>'Soalan 13 C &amp; D (ms32)'!E60</f>
        <v>0</v>
      </c>
      <c r="AKH3" s="183">
        <f>'Soalan 13 C &amp; D (ms32)'!E61</f>
        <v>0</v>
      </c>
      <c r="AKI3" s="183">
        <f>'Soalan 13 C &amp; D (ms32)'!E62</f>
        <v>0</v>
      </c>
      <c r="AKJ3" s="183">
        <f>'Soalan 13 C &amp; D (ms32)'!E63</f>
        <v>0</v>
      </c>
      <c r="AKK3" s="183">
        <f>'Soalan 13 C &amp; D (ms32)'!E64</f>
        <v>0</v>
      </c>
      <c r="AKL3" s="183">
        <f>'Soalan 13 C &amp; D (ms32)'!F55</f>
        <v>0</v>
      </c>
      <c r="AKM3" s="183">
        <f>'Soalan 13 C &amp; D (ms32)'!F56</f>
        <v>0</v>
      </c>
      <c r="AKN3" s="183">
        <f>'Soalan 13 C &amp; D (ms32)'!F57</f>
        <v>0</v>
      </c>
      <c r="AKO3" s="183">
        <f>'Soalan 13 C &amp; D (ms32)'!F58</f>
        <v>0</v>
      </c>
      <c r="AKP3" s="183">
        <f>'Soalan 13 C &amp; D (ms32)'!F59</f>
        <v>0</v>
      </c>
      <c r="AKQ3" s="183">
        <f>'Soalan 13 C &amp; D (ms32)'!F60</f>
        <v>0</v>
      </c>
      <c r="AKR3" s="183">
        <f>'Soalan 13 C &amp; D (ms32)'!F61</f>
        <v>0</v>
      </c>
      <c r="AKS3" s="183">
        <f>'Soalan 13 C &amp; D (ms32)'!F62</f>
        <v>0</v>
      </c>
      <c r="AKT3" s="183">
        <f>'Soalan 13 C &amp; D (ms32)'!F63</f>
        <v>0</v>
      </c>
      <c r="AKU3" s="183">
        <f>'Soalan 13 C &amp; D (ms32)'!F64</f>
        <v>0</v>
      </c>
      <c r="AKV3" s="183">
        <f>'Soalan 13 C &amp; D (ms32)'!G55</f>
        <v>0</v>
      </c>
      <c r="AKW3" s="183">
        <f>'Soalan 13 C &amp; D (ms32)'!G56</f>
        <v>0</v>
      </c>
      <c r="AKX3" s="183">
        <f>'Soalan 13 C &amp; D (ms32)'!G57</f>
        <v>0</v>
      </c>
      <c r="AKY3" s="183">
        <f>'Soalan 13 C &amp; D (ms32)'!G58</f>
        <v>0</v>
      </c>
      <c r="AKZ3" s="183">
        <f>'Soalan 13 C &amp; D (ms32)'!G59</f>
        <v>0</v>
      </c>
      <c r="ALA3" s="183">
        <f>'Soalan 13 C &amp; D (ms32)'!G60</f>
        <v>0</v>
      </c>
      <c r="ALB3" s="183">
        <f>'Soalan 13 C &amp; D (ms32)'!G61</f>
        <v>0</v>
      </c>
      <c r="ALC3" s="183">
        <f>'Soalan 13 C &amp; D (ms32)'!G62</f>
        <v>0</v>
      </c>
      <c r="ALD3" s="183">
        <f>'Soalan 13 C &amp; D (ms32)'!G63</f>
        <v>0</v>
      </c>
      <c r="ALE3" s="183">
        <f>'Soalan 13 C &amp; D (ms32)'!G64</f>
        <v>0</v>
      </c>
      <c r="ALF3" s="183">
        <f>'Soalan 13 C &amp; D (ms32)'!G65</f>
        <v>0</v>
      </c>
      <c r="ALG3" s="183">
        <f>'Soalan 13 C &amp; D (ms32)'!H55</f>
        <v>0</v>
      </c>
      <c r="ALH3" s="183">
        <f>'Soalan 13 C &amp; D (ms32)'!H56</f>
        <v>0</v>
      </c>
      <c r="ALI3" s="183">
        <f>'Soalan 13 C &amp; D (ms32)'!H57</f>
        <v>0</v>
      </c>
      <c r="ALJ3" s="183">
        <f>'Soalan 13 C &amp; D (ms32)'!H58</f>
        <v>0</v>
      </c>
      <c r="ALK3" s="183">
        <f>'Soalan 13 C &amp; D (ms32)'!H59</f>
        <v>0</v>
      </c>
      <c r="ALL3" s="183">
        <f>'Soalan 13 C &amp; D (ms32)'!H60</f>
        <v>0</v>
      </c>
      <c r="ALM3" s="183">
        <f>'Soalan 13 C &amp; D (ms32)'!H61</f>
        <v>0</v>
      </c>
      <c r="ALN3" s="183">
        <f>'Soalan 13 C &amp; D (ms32)'!H62</f>
        <v>0</v>
      </c>
      <c r="ALO3" s="183">
        <f>'Soalan 13 C &amp; D (ms32)'!H63</f>
        <v>0</v>
      </c>
      <c r="ALP3" s="183">
        <f>'Soalan 13 C &amp; D (ms32)'!H64</f>
        <v>0</v>
      </c>
      <c r="ALQ3" s="183">
        <f>'Soalan 13 C &amp; D (ms32)'!H65</f>
        <v>0</v>
      </c>
      <c r="ALR3" s="183">
        <f>'Soalan 13 E &amp; F (ms33)'!C10</f>
        <v>0</v>
      </c>
      <c r="ALS3" s="183">
        <f>'Soalan 13 E &amp; F (ms33)'!C11</f>
        <v>0</v>
      </c>
      <c r="ALT3" s="183">
        <f>'Soalan 13 E &amp; F (ms33)'!C12</f>
        <v>0</v>
      </c>
      <c r="ALU3" s="183">
        <f>'Soalan 13 E &amp; F (ms33)'!C13</f>
        <v>0</v>
      </c>
      <c r="ALV3" s="183">
        <f>'Soalan 13 E &amp; F (ms33)'!C14</f>
        <v>0</v>
      </c>
      <c r="ALW3" s="183">
        <f>'Soalan 13 E &amp; F (ms33)'!C15</f>
        <v>0</v>
      </c>
      <c r="ALX3" s="183">
        <f>'Soalan 13 E &amp; F (ms33)'!C16</f>
        <v>0</v>
      </c>
      <c r="ALY3" s="183">
        <f>'Soalan 13 E &amp; F (ms33)'!C17</f>
        <v>0</v>
      </c>
      <c r="ALZ3" s="183">
        <f>'Soalan 13 E &amp; F (ms33)'!C18</f>
        <v>0</v>
      </c>
      <c r="AMA3" s="183">
        <f>'Soalan 13 E &amp; F (ms33)'!C19</f>
        <v>0</v>
      </c>
      <c r="AMB3" s="183">
        <f>'Soalan 13 E &amp; F (ms33)'!E10</f>
        <v>0</v>
      </c>
      <c r="AMC3" s="183">
        <f>'Soalan 13 E &amp; F (ms33)'!E11</f>
        <v>0</v>
      </c>
      <c r="AMD3" s="183">
        <f>'Soalan 13 E &amp; F (ms33)'!E12</f>
        <v>0</v>
      </c>
      <c r="AME3" s="183">
        <f>'Soalan 13 E &amp; F (ms33)'!E13</f>
        <v>0</v>
      </c>
      <c r="AMF3" s="183">
        <f>'Soalan 13 E &amp; F (ms33)'!E14</f>
        <v>0</v>
      </c>
      <c r="AMG3" s="183">
        <f>'Soalan 13 E &amp; F (ms33)'!E15</f>
        <v>0</v>
      </c>
      <c r="AMH3" s="183">
        <f>'Soalan 13 E &amp; F (ms33)'!E16</f>
        <v>0</v>
      </c>
      <c r="AMI3" s="183">
        <f>'Soalan 13 E &amp; F (ms33)'!E17</f>
        <v>0</v>
      </c>
      <c r="AMJ3" s="183">
        <f>'Soalan 13 E &amp; F (ms33)'!E18</f>
        <v>0</v>
      </c>
      <c r="AMK3" s="183">
        <f>'Soalan 13 E &amp; F (ms33)'!E19</f>
        <v>0</v>
      </c>
      <c r="AML3" s="183">
        <f>'Soalan 13 E &amp; F (ms33)'!F10</f>
        <v>0</v>
      </c>
      <c r="AMM3" s="183">
        <f>'Soalan 13 E &amp; F (ms33)'!F11</f>
        <v>0</v>
      </c>
      <c r="AMN3" s="183">
        <f>'Soalan 13 E &amp; F (ms33)'!F12</f>
        <v>0</v>
      </c>
      <c r="AMO3" s="183">
        <f>'Soalan 13 E &amp; F (ms33)'!F13</f>
        <v>0</v>
      </c>
      <c r="AMP3" s="183">
        <f>'Soalan 13 E &amp; F (ms33)'!F14</f>
        <v>0</v>
      </c>
      <c r="AMQ3" s="183">
        <f>'Soalan 13 E &amp; F (ms33)'!F15</f>
        <v>0</v>
      </c>
      <c r="AMR3" s="183">
        <f>'Soalan 13 E &amp; F (ms33)'!F16</f>
        <v>0</v>
      </c>
      <c r="AMS3" s="183">
        <f>'Soalan 13 E &amp; F (ms33)'!F17</f>
        <v>0</v>
      </c>
      <c r="AMT3" s="183">
        <f>'Soalan 13 E &amp; F (ms33)'!F18</f>
        <v>0</v>
      </c>
      <c r="AMU3" s="183">
        <f>'Soalan 13 E &amp; F (ms33)'!F19</f>
        <v>0</v>
      </c>
      <c r="AMV3" s="183">
        <f>'Soalan 13 E &amp; F (ms33)'!G10</f>
        <v>0</v>
      </c>
      <c r="AMW3" s="183">
        <f>'Soalan 13 E &amp; F (ms33)'!G11</f>
        <v>0</v>
      </c>
      <c r="AMX3" s="183">
        <f>'Soalan 13 E &amp; F (ms33)'!G12</f>
        <v>0</v>
      </c>
      <c r="AMY3" s="183">
        <f>'Soalan 13 E &amp; F (ms33)'!G13</f>
        <v>0</v>
      </c>
      <c r="AMZ3" s="183">
        <f>'Soalan 13 E &amp; F (ms33)'!G14</f>
        <v>0</v>
      </c>
      <c r="ANA3" s="183">
        <f>'Soalan 13 E &amp; F (ms33)'!G15</f>
        <v>0</v>
      </c>
      <c r="ANB3" s="183">
        <f>'Soalan 13 E &amp; F (ms33)'!G16</f>
        <v>0</v>
      </c>
      <c r="ANC3" s="183">
        <f>'Soalan 13 E &amp; F (ms33)'!G17</f>
        <v>0</v>
      </c>
      <c r="AND3" s="183">
        <f>'Soalan 13 E &amp; F (ms33)'!G18</f>
        <v>0</v>
      </c>
      <c r="ANE3" s="183">
        <f>'Soalan 13 E &amp; F (ms33)'!G19</f>
        <v>0</v>
      </c>
      <c r="ANF3" s="183">
        <f>'Soalan 13 E &amp; F (ms33)'!G20</f>
        <v>0</v>
      </c>
      <c r="ANG3" s="183">
        <f>'Soalan 13 E &amp; F (ms33)'!H10</f>
        <v>0</v>
      </c>
      <c r="ANH3" s="183">
        <f>'Soalan 13 E &amp; F (ms33)'!H11</f>
        <v>0</v>
      </c>
      <c r="ANI3" s="183">
        <f>'Soalan 13 E &amp; F (ms33)'!H12</f>
        <v>0</v>
      </c>
      <c r="ANJ3" s="183">
        <f>'Soalan 13 E &amp; F (ms33)'!H13</f>
        <v>0</v>
      </c>
      <c r="ANK3" s="183">
        <f>'Soalan 13 E &amp; F (ms33)'!H14</f>
        <v>0</v>
      </c>
      <c r="ANL3" s="183">
        <f>'Soalan 13 E &amp; F (ms33)'!H15</f>
        <v>0</v>
      </c>
      <c r="ANM3" s="183">
        <f>'Soalan 13 E &amp; F (ms33)'!H16</f>
        <v>0</v>
      </c>
      <c r="ANN3" s="183">
        <f>'Soalan 13 E &amp; F (ms33)'!H17</f>
        <v>0</v>
      </c>
      <c r="ANO3" s="183">
        <f>'Soalan 13 E &amp; F (ms33)'!H18</f>
        <v>0</v>
      </c>
      <c r="ANP3" s="183">
        <f>'Soalan 13 E &amp; F (ms33)'!H19</f>
        <v>0</v>
      </c>
      <c r="ANQ3" s="183">
        <f>'Soalan 13 E &amp; F (ms33)'!H20</f>
        <v>0</v>
      </c>
      <c r="ANR3" s="183">
        <f>'Soalan 13 E &amp; F (ms33)'!C23</f>
        <v>0</v>
      </c>
      <c r="ANS3" s="183">
        <f>'Soalan 13 E &amp; F (ms33)'!C24</f>
        <v>0</v>
      </c>
      <c r="ANT3" s="183">
        <f>'Soalan 13 E &amp; F (ms33)'!C25</f>
        <v>0</v>
      </c>
      <c r="ANU3" s="183">
        <f>'Soalan 13 E &amp; F (ms33)'!C26</f>
        <v>0</v>
      </c>
      <c r="ANV3" s="183">
        <f>'Soalan 13 E &amp; F (ms33)'!C27</f>
        <v>0</v>
      </c>
      <c r="ANW3" s="183">
        <f>'Soalan 13 E &amp; F (ms33)'!C28</f>
        <v>0</v>
      </c>
      <c r="ANX3" s="183">
        <f>'Soalan 13 E &amp; F (ms33)'!C29</f>
        <v>0</v>
      </c>
      <c r="ANY3" s="183">
        <f>'Soalan 13 E &amp; F (ms33)'!C30</f>
        <v>0</v>
      </c>
      <c r="ANZ3" s="183">
        <f>'Soalan 13 E &amp; F (ms33)'!C31</f>
        <v>0</v>
      </c>
      <c r="AOA3" s="183">
        <f>'Soalan 13 E &amp; F (ms33)'!C32</f>
        <v>0</v>
      </c>
      <c r="AOB3" s="183">
        <f>'Soalan 13 E &amp; F (ms33)'!E23</f>
        <v>0</v>
      </c>
      <c r="AOC3" s="183">
        <f>'Soalan 13 E &amp; F (ms33)'!E24</f>
        <v>0</v>
      </c>
      <c r="AOD3" s="183">
        <f>'Soalan 13 E &amp; F (ms33)'!E25</f>
        <v>0</v>
      </c>
      <c r="AOE3" s="183">
        <f>'Soalan 13 E &amp; F (ms33)'!E26</f>
        <v>0</v>
      </c>
      <c r="AOF3" s="183">
        <f>'Soalan 13 E &amp; F (ms33)'!E27</f>
        <v>0</v>
      </c>
      <c r="AOG3" s="183">
        <f>'Soalan 13 E &amp; F (ms33)'!E28</f>
        <v>0</v>
      </c>
      <c r="AOH3" s="183">
        <f>'Soalan 13 E &amp; F (ms33)'!E29</f>
        <v>0</v>
      </c>
      <c r="AOI3" s="183">
        <f>'Soalan 13 E &amp; F (ms33)'!E30</f>
        <v>0</v>
      </c>
      <c r="AOJ3" s="183">
        <f>'Soalan 13 E &amp; F (ms33)'!E31</f>
        <v>0</v>
      </c>
      <c r="AOK3" s="183">
        <f>'Soalan 13 E &amp; F (ms33)'!E32</f>
        <v>0</v>
      </c>
      <c r="AOL3" s="183">
        <f>'Soalan 13 E &amp; F (ms33)'!F23</f>
        <v>0</v>
      </c>
      <c r="AOM3" s="183">
        <f>'Soalan 13 E &amp; F (ms33)'!F24</f>
        <v>0</v>
      </c>
      <c r="AON3" s="183">
        <f>'Soalan 13 E &amp; F (ms33)'!F25</f>
        <v>0</v>
      </c>
      <c r="AOO3" s="183">
        <f>'Soalan 13 E &amp; F (ms33)'!F26</f>
        <v>0</v>
      </c>
      <c r="AOP3" s="183">
        <f>'Soalan 13 E &amp; F (ms33)'!F27</f>
        <v>0</v>
      </c>
      <c r="AOQ3" s="183">
        <f>'Soalan 13 E &amp; F (ms33)'!F28</f>
        <v>0</v>
      </c>
      <c r="AOR3" s="183">
        <f>'Soalan 13 E &amp; F (ms33)'!F29</f>
        <v>0</v>
      </c>
      <c r="AOS3" s="183">
        <f>'Soalan 13 E &amp; F (ms33)'!F30</f>
        <v>0</v>
      </c>
      <c r="AOT3" s="183">
        <f>'Soalan 13 E &amp; F (ms33)'!F31</f>
        <v>0</v>
      </c>
      <c r="AOU3" s="183">
        <f>'Soalan 13 E &amp; F (ms33)'!F32</f>
        <v>0</v>
      </c>
      <c r="AOV3" s="183">
        <f>'Soalan 13 E &amp; F (ms33)'!G23</f>
        <v>0</v>
      </c>
      <c r="AOW3" s="183">
        <f>'Soalan 13 E &amp; F (ms33)'!G24</f>
        <v>0</v>
      </c>
      <c r="AOX3" s="183">
        <f>'Soalan 13 E &amp; F (ms33)'!G25</f>
        <v>0</v>
      </c>
      <c r="AOY3" s="183">
        <f>'Soalan 13 E &amp; F (ms33)'!G26</f>
        <v>0</v>
      </c>
      <c r="AOZ3" s="183">
        <f>'Soalan 13 E &amp; F (ms33)'!G27</f>
        <v>0</v>
      </c>
      <c r="APA3" s="183">
        <f>'Soalan 13 E &amp; F (ms33)'!G28</f>
        <v>0</v>
      </c>
      <c r="APB3" s="183">
        <f>'Soalan 13 E &amp; F (ms33)'!G29</f>
        <v>0</v>
      </c>
      <c r="APC3" s="183">
        <f>'Soalan 13 E &amp; F (ms33)'!G30</f>
        <v>0</v>
      </c>
      <c r="APD3" s="183">
        <f>'Soalan 13 E &amp; F (ms33)'!G31</f>
        <v>0</v>
      </c>
      <c r="APE3" s="183">
        <f>'Soalan 13 E &amp; F (ms33)'!G32</f>
        <v>0</v>
      </c>
      <c r="APF3" s="183">
        <f>'Soalan 13 E &amp; F (ms33)'!G33</f>
        <v>0</v>
      </c>
      <c r="APG3" s="183">
        <f>'Soalan 13 E &amp; F (ms33)'!H23</f>
        <v>0</v>
      </c>
      <c r="APH3" s="183">
        <f>'Soalan 13 E &amp; F (ms33)'!H24</f>
        <v>0</v>
      </c>
      <c r="API3" s="183">
        <f>'Soalan 13 E &amp; F (ms33)'!H25</f>
        <v>0</v>
      </c>
      <c r="APJ3" s="183">
        <f>'Soalan 13 E &amp; F (ms33)'!H26</f>
        <v>0</v>
      </c>
      <c r="APK3" s="183">
        <f>'Soalan 13 E &amp; F (ms33)'!H27</f>
        <v>0</v>
      </c>
      <c r="APL3" s="183">
        <f>'Soalan 13 E &amp; F (ms33)'!H28</f>
        <v>0</v>
      </c>
      <c r="APM3" s="183">
        <f>'Soalan 13 E &amp; F (ms33)'!H29</f>
        <v>0</v>
      </c>
      <c r="APN3" s="183">
        <f>'Soalan 13 E &amp; F (ms33)'!H30</f>
        <v>0</v>
      </c>
      <c r="APO3" s="183">
        <f>'Soalan 13 E &amp; F (ms33)'!H31</f>
        <v>0</v>
      </c>
      <c r="APP3" s="183">
        <f>'Soalan 13 E &amp; F (ms33)'!H32</f>
        <v>0</v>
      </c>
      <c r="APQ3" s="183">
        <f>'Soalan 13 E &amp; F (ms33)'!H33</f>
        <v>0</v>
      </c>
      <c r="APR3" s="183">
        <f>'Soalan 13 E &amp; F (ms33)'!C42</f>
        <v>0</v>
      </c>
      <c r="APS3" s="183">
        <f>'Soalan 13 E &amp; F (ms33)'!C43</f>
        <v>0</v>
      </c>
      <c r="APT3" s="183">
        <f>'Soalan 13 E &amp; F (ms33)'!C44</f>
        <v>0</v>
      </c>
      <c r="APU3" s="183">
        <f>'Soalan 13 E &amp; F (ms33)'!C45</f>
        <v>0</v>
      </c>
      <c r="APV3" s="183">
        <f>'Soalan 13 E &amp; F (ms33)'!C46</f>
        <v>0</v>
      </c>
      <c r="APW3" s="183">
        <f>'Soalan 13 E &amp; F (ms33)'!C47</f>
        <v>0</v>
      </c>
      <c r="APX3" s="183">
        <f>'Soalan 13 E &amp; F (ms33)'!C48</f>
        <v>0</v>
      </c>
      <c r="APY3" s="183">
        <f>'Soalan 13 E &amp; F (ms33)'!C49</f>
        <v>0</v>
      </c>
      <c r="APZ3" s="183">
        <f>'Soalan 13 E &amp; F (ms33)'!C50</f>
        <v>0</v>
      </c>
      <c r="AQA3" s="183">
        <f>'Soalan 13 E &amp; F (ms33)'!C51</f>
        <v>0</v>
      </c>
      <c r="AQB3" s="183">
        <f>'Soalan 13 E &amp; F (ms33)'!E42</f>
        <v>0</v>
      </c>
      <c r="AQC3" s="183">
        <f>'Soalan 13 E &amp; F (ms33)'!E43</f>
        <v>0</v>
      </c>
      <c r="AQD3" s="183">
        <f>'Soalan 13 E &amp; F (ms33)'!E44</f>
        <v>0</v>
      </c>
      <c r="AQE3" s="183">
        <f>'Soalan 13 E &amp; F (ms33)'!E45</f>
        <v>0</v>
      </c>
      <c r="AQF3" s="183">
        <f>'Soalan 13 E &amp; F (ms33)'!E46</f>
        <v>0</v>
      </c>
      <c r="AQG3" s="183">
        <f>'Soalan 13 E &amp; F (ms33)'!E47</f>
        <v>0</v>
      </c>
      <c r="AQH3" s="183">
        <f>'Soalan 13 E &amp; F (ms33)'!E48</f>
        <v>0</v>
      </c>
      <c r="AQI3" s="183">
        <f>'Soalan 13 E &amp; F (ms33)'!E49</f>
        <v>0</v>
      </c>
      <c r="AQJ3" s="183">
        <f>'Soalan 13 E &amp; F (ms33)'!E50</f>
        <v>0</v>
      </c>
      <c r="AQK3" s="183">
        <f>'Soalan 13 E &amp; F (ms33)'!E51</f>
        <v>0</v>
      </c>
      <c r="AQL3" s="183">
        <f>'Soalan 13 E &amp; F (ms33)'!F42</f>
        <v>0</v>
      </c>
      <c r="AQM3" s="183">
        <f>'Soalan 13 E &amp; F (ms33)'!F43</f>
        <v>0</v>
      </c>
      <c r="AQN3" s="183">
        <f>'Soalan 13 E &amp; F (ms33)'!F44</f>
        <v>0</v>
      </c>
      <c r="AQO3" s="183">
        <f>'Soalan 13 E &amp; F (ms33)'!F45</f>
        <v>0</v>
      </c>
      <c r="AQP3" s="183">
        <f>'Soalan 13 E &amp; F (ms33)'!F46</f>
        <v>0</v>
      </c>
      <c r="AQQ3" s="183">
        <f>'Soalan 13 E &amp; F (ms33)'!F47</f>
        <v>0</v>
      </c>
      <c r="AQR3" s="183">
        <f>'Soalan 13 E &amp; F (ms33)'!F48</f>
        <v>0</v>
      </c>
      <c r="AQS3" s="183">
        <f>'Soalan 13 E &amp; F (ms33)'!F49</f>
        <v>0</v>
      </c>
      <c r="AQT3" s="183">
        <f>'Soalan 13 E &amp; F (ms33)'!F50</f>
        <v>0</v>
      </c>
      <c r="AQU3" s="183">
        <f>'Soalan 13 E &amp; F (ms33)'!F51</f>
        <v>0</v>
      </c>
      <c r="AQV3" s="183">
        <f>'Soalan 13 E &amp; F (ms33)'!G42</f>
        <v>0</v>
      </c>
      <c r="AQW3" s="183">
        <f>'Soalan 13 E &amp; F (ms33)'!G43</f>
        <v>0</v>
      </c>
      <c r="AQX3" s="183">
        <f>'Soalan 13 E &amp; F (ms33)'!G44</f>
        <v>0</v>
      </c>
      <c r="AQY3" s="183">
        <f>'Soalan 13 E &amp; F (ms33)'!G45</f>
        <v>0</v>
      </c>
      <c r="AQZ3" s="183">
        <f>'Soalan 13 E &amp; F (ms33)'!G46</f>
        <v>0</v>
      </c>
      <c r="ARA3" s="183">
        <f>'Soalan 13 E &amp; F (ms33)'!G47</f>
        <v>0</v>
      </c>
      <c r="ARB3" s="183">
        <f>'Soalan 13 E &amp; F (ms33)'!G48</f>
        <v>0</v>
      </c>
      <c r="ARC3" s="183">
        <f>'Soalan 13 E &amp; F (ms33)'!G49</f>
        <v>0</v>
      </c>
      <c r="ARD3" s="183">
        <f>'Soalan 13 E &amp; F (ms33)'!G50</f>
        <v>0</v>
      </c>
      <c r="ARE3" s="183">
        <f>'Soalan 13 E &amp; F (ms33)'!G51</f>
        <v>0</v>
      </c>
      <c r="ARF3" s="183">
        <f>'Soalan 13 E &amp; F (ms33)'!G52</f>
        <v>0</v>
      </c>
      <c r="ARG3" s="183">
        <f>'Soalan 13 E &amp; F (ms33)'!H42</f>
        <v>0</v>
      </c>
      <c r="ARH3" s="183">
        <f>'Soalan 13 E &amp; F (ms33)'!H43</f>
        <v>0</v>
      </c>
      <c r="ARI3" s="183">
        <f>'Soalan 13 E &amp; F (ms33)'!H44</f>
        <v>0</v>
      </c>
      <c r="ARJ3" s="183">
        <f>'Soalan 13 E &amp; F (ms33)'!H45</f>
        <v>0</v>
      </c>
      <c r="ARK3" s="183">
        <f>'Soalan 13 E &amp; F (ms33)'!H46</f>
        <v>0</v>
      </c>
      <c r="ARL3" s="183">
        <f>'Soalan 13 E &amp; F (ms33)'!H47</f>
        <v>0</v>
      </c>
      <c r="ARM3" s="183">
        <f>'Soalan 13 E &amp; F (ms33)'!H48</f>
        <v>0</v>
      </c>
      <c r="ARN3" s="183">
        <f>'Soalan 13 E &amp; F (ms33)'!H49</f>
        <v>0</v>
      </c>
      <c r="ARO3" s="183">
        <f>'Soalan 13 E &amp; F (ms33)'!H50</f>
        <v>0</v>
      </c>
      <c r="ARP3" s="183">
        <f>'Soalan 13 E &amp; F (ms33)'!H51</f>
        <v>0</v>
      </c>
      <c r="ARQ3" s="183">
        <f>'Soalan 13 E &amp; F (ms33)'!H52</f>
        <v>0</v>
      </c>
      <c r="ARR3" s="183">
        <f>'Soalan 13 E &amp; F (ms33)'!C55</f>
        <v>0</v>
      </c>
      <c r="ARS3" s="183">
        <f>'Soalan 13 E &amp; F (ms33)'!C56</f>
        <v>0</v>
      </c>
      <c r="ART3" s="183">
        <f>'Soalan 13 E &amp; F (ms33)'!C57</f>
        <v>0</v>
      </c>
      <c r="ARU3" s="183">
        <f>'Soalan 13 E &amp; F (ms33)'!C58</f>
        <v>0</v>
      </c>
      <c r="ARV3" s="183">
        <f>'Soalan 13 E &amp; F (ms33)'!C59</f>
        <v>0</v>
      </c>
      <c r="ARW3" s="183">
        <f>'Soalan 13 E &amp; F (ms33)'!C60</f>
        <v>0</v>
      </c>
      <c r="ARX3" s="183">
        <f>'Soalan 13 E &amp; F (ms33)'!C61</f>
        <v>0</v>
      </c>
      <c r="ARY3" s="183">
        <f>'Soalan 13 E &amp; F (ms33)'!C62</f>
        <v>0</v>
      </c>
      <c r="ARZ3" s="183">
        <f>'Soalan 13 E &amp; F (ms33)'!C63</f>
        <v>0</v>
      </c>
      <c r="ASA3" s="183">
        <f>'Soalan 13 E &amp; F (ms33)'!C64</f>
        <v>0</v>
      </c>
      <c r="ASB3" s="183">
        <f>'Soalan 13 E &amp; F (ms33)'!E55</f>
        <v>0</v>
      </c>
      <c r="ASC3" s="183">
        <f>'Soalan 13 E &amp; F (ms33)'!E56</f>
        <v>0</v>
      </c>
      <c r="ASD3" s="183">
        <f>'Soalan 13 E &amp; F (ms33)'!E57</f>
        <v>0</v>
      </c>
      <c r="ASE3" s="183">
        <f>'Soalan 13 E &amp; F (ms33)'!E58</f>
        <v>0</v>
      </c>
      <c r="ASF3" s="183">
        <f>'Soalan 13 E &amp; F (ms33)'!E59</f>
        <v>0</v>
      </c>
      <c r="ASG3" s="183">
        <f>'Soalan 13 E &amp; F (ms33)'!E60</f>
        <v>0</v>
      </c>
      <c r="ASH3" s="183">
        <f>'Soalan 13 E &amp; F (ms33)'!E61</f>
        <v>0</v>
      </c>
      <c r="ASI3" s="183">
        <f>'Soalan 13 E &amp; F (ms33)'!E62</f>
        <v>0</v>
      </c>
      <c r="ASJ3" s="183">
        <f>'Soalan 13 E &amp; F (ms33)'!E63</f>
        <v>0</v>
      </c>
      <c r="ASK3" s="183">
        <f>'Soalan 13 E &amp; F (ms33)'!E64</f>
        <v>0</v>
      </c>
      <c r="ASL3" s="183">
        <f>'Soalan 13 E &amp; F (ms33)'!F55</f>
        <v>0</v>
      </c>
      <c r="ASM3" s="183">
        <f>'Soalan 13 E &amp; F (ms33)'!F56</f>
        <v>0</v>
      </c>
      <c r="ASN3" s="183">
        <f>'Soalan 13 E &amp; F (ms33)'!F57</f>
        <v>0</v>
      </c>
      <c r="ASO3" s="183">
        <f>'Soalan 13 E &amp; F (ms33)'!F58</f>
        <v>0</v>
      </c>
      <c r="ASP3" s="183">
        <f>'Soalan 13 E &amp; F (ms33)'!F59</f>
        <v>0</v>
      </c>
      <c r="ASQ3" s="183">
        <f>'Soalan 13 E &amp; F (ms33)'!F60</f>
        <v>0</v>
      </c>
      <c r="ASR3" s="183">
        <f>'Soalan 13 E &amp; F (ms33)'!F61</f>
        <v>0</v>
      </c>
      <c r="ASS3" s="183">
        <f>'Soalan 13 E &amp; F (ms33)'!F62</f>
        <v>0</v>
      </c>
      <c r="AST3" s="183">
        <f>'Soalan 13 E &amp; F (ms33)'!F63</f>
        <v>0</v>
      </c>
      <c r="ASU3" s="183">
        <f>'Soalan 13 E &amp; F (ms33)'!F64</f>
        <v>0</v>
      </c>
      <c r="ASV3" s="183">
        <f>'Soalan 13 E &amp; F (ms33)'!G55</f>
        <v>0</v>
      </c>
      <c r="ASW3" s="183">
        <f>'Soalan 13 E &amp; F (ms33)'!G56</f>
        <v>0</v>
      </c>
      <c r="ASX3" s="183">
        <f>'Soalan 13 E &amp; F (ms33)'!G57</f>
        <v>0</v>
      </c>
      <c r="ASY3" s="183">
        <f>'Soalan 13 E &amp; F (ms33)'!G58</f>
        <v>0</v>
      </c>
      <c r="ASZ3" s="183">
        <f>'Soalan 13 E &amp; F (ms33)'!G59</f>
        <v>0</v>
      </c>
      <c r="ATA3" s="183">
        <f>'Soalan 13 E &amp; F (ms33)'!G60</f>
        <v>0</v>
      </c>
      <c r="ATB3" s="183">
        <f>'Soalan 13 E &amp; F (ms33)'!G61</f>
        <v>0</v>
      </c>
      <c r="ATC3" s="183">
        <f>'Soalan 13 E &amp; F (ms33)'!G62</f>
        <v>0</v>
      </c>
      <c r="ATD3" s="183">
        <f>'Soalan 13 E &amp; F (ms33)'!G63</f>
        <v>0</v>
      </c>
      <c r="ATE3" s="183">
        <f>'Soalan 13 E &amp; F (ms33)'!G64</f>
        <v>0</v>
      </c>
      <c r="ATF3" s="183">
        <f>'Soalan 13 E &amp; F (ms33)'!G65</f>
        <v>0</v>
      </c>
      <c r="ATG3" s="183">
        <f>'Soalan 13 E &amp; F (ms33)'!H55</f>
        <v>0</v>
      </c>
      <c r="ATH3" s="183">
        <f>'Soalan 13 E &amp; F (ms33)'!H56</f>
        <v>0</v>
      </c>
      <c r="ATI3" s="183">
        <f>'Soalan 13 E &amp; F (ms33)'!H57</f>
        <v>0</v>
      </c>
      <c r="ATJ3" s="183">
        <f>'Soalan 13 E &amp; F (ms33)'!H58</f>
        <v>0</v>
      </c>
      <c r="ATK3" s="183">
        <f>'Soalan 13 E &amp; F (ms33)'!H59</f>
        <v>0</v>
      </c>
      <c r="ATL3" s="183">
        <f>'Soalan 13 E &amp; F (ms33)'!H60</f>
        <v>0</v>
      </c>
      <c r="ATM3" s="183">
        <f>'Soalan 13 E &amp; F (ms33)'!H61</f>
        <v>0</v>
      </c>
      <c r="ATN3" s="183">
        <f>'Soalan 13 E &amp; F (ms33)'!H62</f>
        <v>0</v>
      </c>
      <c r="ATO3" s="183">
        <f>'Soalan 13 E &amp; F (ms33)'!H63</f>
        <v>0</v>
      </c>
      <c r="ATP3" s="183">
        <f>'Soalan 13 E &amp; F (ms33)'!H64</f>
        <v>0</v>
      </c>
      <c r="ATQ3" s="183">
        <f>'Soalan 13 E &amp; F (ms33)'!H65</f>
        <v>0</v>
      </c>
      <c r="ATR3" s="183">
        <f>'Soalan 14(ms34-35)'!J16</f>
        <v>0</v>
      </c>
      <c r="ATS3" s="183">
        <f>'Soalan 14(ms34-35)'!J17</f>
        <v>0</v>
      </c>
      <c r="ATT3" s="183">
        <f>'Soalan 14(ms34-35)'!J18</f>
        <v>0</v>
      </c>
      <c r="ATU3" s="183">
        <f>'Soalan 14(ms34-35)'!J19</f>
        <v>0</v>
      </c>
      <c r="ATV3" s="183">
        <f>'Soalan 14(ms34-35)'!J20</f>
        <v>0</v>
      </c>
      <c r="ATW3" s="183">
        <f>'Soalan 14(ms34-35)'!J21</f>
        <v>0</v>
      </c>
      <c r="ATX3" s="183">
        <f>'Soalan 14(ms34-35)'!J22</f>
        <v>0</v>
      </c>
      <c r="ATY3" s="183">
        <f>'Soalan 14(ms34-35)'!J23</f>
        <v>0</v>
      </c>
      <c r="ATZ3" s="183">
        <f>'Soalan 14(ms34-35)'!J24</f>
        <v>0</v>
      </c>
      <c r="AUA3" s="183">
        <f>'Soalan 14(ms34-35)'!J25</f>
        <v>0</v>
      </c>
      <c r="AUB3" s="183">
        <f>'Soalan 14(ms34-35)'!J26</f>
        <v>0</v>
      </c>
      <c r="AUC3" s="183">
        <f>'Soalan 14(ms34-35)'!J27</f>
        <v>0</v>
      </c>
      <c r="AUD3" s="183">
        <f>'Soalan 14(ms34-35)'!J28</f>
        <v>0</v>
      </c>
      <c r="AUE3" s="183">
        <f>'Soalan 14(ms34-35)'!J29</f>
        <v>0</v>
      </c>
      <c r="AUF3" s="183">
        <f>'Soalan 14(ms34-35)'!J30</f>
        <v>0</v>
      </c>
      <c r="AUG3" s="183">
        <f>'Soalan 14(ms34-35)'!J31</f>
        <v>0</v>
      </c>
      <c r="AUH3" s="183">
        <f>'Soalan 14(ms34-35)'!J32</f>
        <v>0</v>
      </c>
      <c r="AUI3" s="183">
        <f>'Soalan 14(ms34-35)'!J33</f>
        <v>0</v>
      </c>
      <c r="AUJ3" s="183">
        <f>'Soalan 14(ms34-35)'!J34</f>
        <v>0</v>
      </c>
      <c r="AUK3" s="183">
        <f>'Soalan 14(ms34-35)'!J35</f>
        <v>0</v>
      </c>
      <c r="AUL3" s="183">
        <f>'Soalan 14(ms34-35)'!J36</f>
        <v>0</v>
      </c>
      <c r="AUM3" s="183">
        <f>'Soalan 14(ms34-35)'!J37</f>
        <v>0</v>
      </c>
      <c r="AUN3" s="183">
        <f>'Soalan 14(ms34-35)'!J38</f>
        <v>0</v>
      </c>
      <c r="AUO3" s="183">
        <f>'Soalan 14(ms34-35)'!J39</f>
        <v>0</v>
      </c>
      <c r="AUP3" s="183">
        <f>'Soalan 14(ms34-35)'!J40</f>
        <v>0</v>
      </c>
      <c r="AUQ3" s="183">
        <f>'Soalan 14(ms34-35)'!J57</f>
        <v>0</v>
      </c>
      <c r="AUR3" s="183">
        <f>'Soalan 14(ms34-35)'!J58</f>
        <v>0</v>
      </c>
      <c r="AUS3" s="183">
        <f>'Soalan 14(ms34-35)'!J59</f>
        <v>0</v>
      </c>
      <c r="AUT3" s="183">
        <f>'Soalan 14(ms34-35)'!J60</f>
        <v>0</v>
      </c>
      <c r="AUU3" s="183">
        <f>'Soalan 14(ms34-35)'!J61</f>
        <v>0</v>
      </c>
      <c r="AUV3" s="183">
        <f>'Soalan 14(ms34-35)'!J62</f>
        <v>0</v>
      </c>
      <c r="AUW3" s="183">
        <f>'Soalan 14(ms34-35)'!J63</f>
        <v>0</v>
      </c>
      <c r="AUX3" s="183">
        <f>'Soalan 14(ms34-35)'!J64</f>
        <v>0</v>
      </c>
      <c r="AUY3" s="183">
        <f>'Soalan 14(ms34-35)'!J65</f>
        <v>0</v>
      </c>
      <c r="AUZ3" s="183">
        <f>'Soalan 14(ms34-35)'!J66</f>
        <v>0</v>
      </c>
      <c r="AVA3" s="183">
        <f>'Soalan 14(ms34-35)'!J67</f>
        <v>0</v>
      </c>
      <c r="AVB3" s="183">
        <f>'Soalan 14(ms34-35)'!J68</f>
        <v>0</v>
      </c>
      <c r="AVC3" s="183">
        <f>'Soalan 14(ms34-35)'!J69</f>
        <v>0</v>
      </c>
      <c r="AVD3" s="183">
        <f>'Soalan 14(ms34-35)'!J70</f>
        <v>0</v>
      </c>
      <c r="AVE3" s="183">
        <f>'Soalan 14(ms34-35)'!J71</f>
        <v>0</v>
      </c>
      <c r="AVF3" s="183">
        <f>'Soalan 14(ms34-35)'!J72</f>
        <v>0</v>
      </c>
      <c r="AVG3" s="183">
        <f>'Soalan 14(ms34-35)'!J73</f>
        <v>0</v>
      </c>
      <c r="AVH3" s="183">
        <f>'Soalan 14(ms34-35)'!J74</f>
        <v>0</v>
      </c>
      <c r="AVI3" s="183">
        <f>'Soalan 14(ms34-35)'!J75</f>
        <v>0</v>
      </c>
      <c r="AVJ3" s="183">
        <f>'Soalan 14(ms34-35)'!J76</f>
        <v>0</v>
      </c>
      <c r="AVK3" s="183">
        <f>'Soalan 14(ms34-35)'!J77</f>
        <v>0</v>
      </c>
      <c r="AVL3" s="183">
        <f>'Soalan 14(ms34-35)'!J78</f>
        <v>0</v>
      </c>
      <c r="AVM3" s="183">
        <f>'Soalan 14(ms34-35)'!B78</f>
        <v>0</v>
      </c>
      <c r="AVN3" s="183">
        <f>'Soalan 14(ms34-35)'!J79</f>
        <v>0</v>
      </c>
      <c r="AVO3" s="183">
        <f>'Soalan 14(ms34-35)'!B79</f>
        <v>0</v>
      </c>
      <c r="AVP3" s="183">
        <f>'Soalan 14(ms34-35)'!J80</f>
        <v>0</v>
      </c>
      <c r="AVQ3" s="183">
        <f>'Soalan 14(ms34-35)'!B80</f>
        <v>0</v>
      </c>
      <c r="AVR3" s="183">
        <f>'Soalan 14(ms34-35)'!J81</f>
        <v>0</v>
      </c>
      <c r="AVS3" s="183">
        <f>'Soalan 14(ms34-35)'!M16</f>
        <v>0</v>
      </c>
      <c r="AVT3" s="183">
        <f>'Soalan 14(ms34-35)'!M17</f>
        <v>0</v>
      </c>
      <c r="AVU3" s="183">
        <f>'Soalan 14(ms34-35)'!M18</f>
        <v>0</v>
      </c>
      <c r="AVV3" s="183">
        <f>'Soalan 14(ms34-35)'!M19</f>
        <v>0</v>
      </c>
      <c r="AVW3" s="183">
        <f>'Soalan 14(ms34-35)'!M20</f>
        <v>0</v>
      </c>
      <c r="AVX3" s="183">
        <f>'Soalan 14(ms34-35)'!M21</f>
        <v>0</v>
      </c>
      <c r="AVY3" s="183">
        <f>'Soalan 14(ms34-35)'!M22</f>
        <v>0</v>
      </c>
      <c r="AVZ3" s="183">
        <f>'Soalan 14(ms34-35)'!M23</f>
        <v>0</v>
      </c>
      <c r="AWA3" s="183">
        <f>'Soalan 14(ms34-35)'!M24</f>
        <v>0</v>
      </c>
      <c r="AWB3" s="183">
        <f>'Soalan 14(ms34-35)'!M25</f>
        <v>0</v>
      </c>
      <c r="AWC3" s="183">
        <f>'Soalan 14(ms34-35)'!M26</f>
        <v>0</v>
      </c>
      <c r="AWD3" s="183">
        <f>'Soalan 14(ms34-35)'!M27</f>
        <v>0</v>
      </c>
      <c r="AWE3" s="183">
        <f>'Soalan 14(ms34-35)'!M28</f>
        <v>0</v>
      </c>
      <c r="AWF3" s="183">
        <f>'Soalan 14(ms34-35)'!M29</f>
        <v>0</v>
      </c>
      <c r="AWG3" s="183">
        <f>'Soalan 14(ms34-35)'!M30</f>
        <v>0</v>
      </c>
      <c r="AWH3" s="183">
        <f>'Soalan 14(ms34-35)'!M31</f>
        <v>0</v>
      </c>
      <c r="AWI3" s="183">
        <f>'Soalan 14(ms34-35)'!M32</f>
        <v>0</v>
      </c>
      <c r="AWJ3" s="183">
        <f>'Soalan 14(ms34-35)'!M33</f>
        <v>0</v>
      </c>
      <c r="AWK3" s="183">
        <f>'Soalan 14(ms34-35)'!M34</f>
        <v>0</v>
      </c>
      <c r="AWL3" s="183">
        <f>'Soalan 14(ms34-35)'!M35</f>
        <v>0</v>
      </c>
      <c r="AWM3" s="183">
        <f>'Soalan 14(ms34-35)'!M36</f>
        <v>0</v>
      </c>
      <c r="AWN3" s="183">
        <f>'Soalan 14(ms34-35)'!M37</f>
        <v>0</v>
      </c>
      <c r="AWO3" s="183">
        <f>'Soalan 14(ms34-35)'!M38</f>
        <v>0</v>
      </c>
      <c r="AWP3" s="183">
        <f>'Soalan 14(ms34-35)'!M39</f>
        <v>0</v>
      </c>
      <c r="AWQ3" s="183">
        <f>'Soalan 14(ms34-35)'!M40</f>
        <v>0</v>
      </c>
      <c r="AWR3" s="183">
        <f>'Soalan 14(ms34-35)'!M57</f>
        <v>0</v>
      </c>
      <c r="AWS3" s="183">
        <f>'Soalan 14(ms34-35)'!M58</f>
        <v>0</v>
      </c>
      <c r="AWT3" s="183">
        <f>'Soalan 14(ms34-35)'!M59</f>
        <v>0</v>
      </c>
      <c r="AWU3" s="183">
        <f>'Soalan 14(ms34-35)'!M60</f>
        <v>0</v>
      </c>
      <c r="AWV3" s="183">
        <f>'Soalan 14(ms34-35)'!M61</f>
        <v>0</v>
      </c>
      <c r="AWW3" s="183">
        <f>'Soalan 14(ms34-35)'!M62</f>
        <v>0</v>
      </c>
      <c r="AWX3" s="183">
        <f>'Soalan 14(ms34-35)'!M63</f>
        <v>0</v>
      </c>
      <c r="AWY3" s="183">
        <f>'Soalan 14(ms34-35)'!M64</f>
        <v>0</v>
      </c>
      <c r="AWZ3" s="183">
        <f>'Soalan 14(ms34-35)'!M65</f>
        <v>0</v>
      </c>
      <c r="AXA3" s="183">
        <f>'Soalan 14(ms34-35)'!M66</f>
        <v>0</v>
      </c>
      <c r="AXB3" s="183">
        <f>'Soalan 14(ms34-35)'!M67</f>
        <v>0</v>
      </c>
      <c r="AXC3" s="183">
        <f>'Soalan 14(ms34-35)'!M68</f>
        <v>0</v>
      </c>
      <c r="AXD3" s="183">
        <f>'Soalan 14(ms34-35)'!M69</f>
        <v>0</v>
      </c>
      <c r="AXE3" s="183">
        <f>'Soalan 14(ms34-35)'!M70</f>
        <v>0</v>
      </c>
      <c r="AXF3" s="183">
        <f>'Soalan 14(ms34-35)'!M71</f>
        <v>0</v>
      </c>
      <c r="AXG3" s="183">
        <f>'Soalan 14(ms34-35)'!M72</f>
        <v>0</v>
      </c>
      <c r="AXH3" s="183">
        <f>'Soalan 14(ms34-35)'!M73</f>
        <v>0</v>
      </c>
      <c r="AXI3" s="183">
        <f>'Soalan 14(ms34-35)'!M74</f>
        <v>0</v>
      </c>
      <c r="AXJ3" s="183">
        <f>'Soalan 14(ms34-35)'!M75</f>
        <v>0</v>
      </c>
      <c r="AXK3" s="183">
        <f>'Soalan 14(ms34-35)'!M76</f>
        <v>0</v>
      </c>
      <c r="AXL3" s="183">
        <f>'Soalan 14(ms34-35)'!M77</f>
        <v>0</v>
      </c>
      <c r="AXM3" s="183">
        <f>'Soalan 14(ms34-35)'!M78</f>
        <v>0</v>
      </c>
      <c r="AXN3" s="183">
        <f>'Soalan 14(ms34-35)'!M79</f>
        <v>0</v>
      </c>
      <c r="AXO3" s="183">
        <f>'Soalan 14(ms34-35)'!M80</f>
        <v>0</v>
      </c>
      <c r="AXP3" s="183">
        <f>'Soalan 15&amp;16 (ms36)'!M10</f>
        <v>0</v>
      </c>
      <c r="AXQ3" s="183">
        <f>'Soalan 15&amp;16 (ms36)'!T10</f>
        <v>0</v>
      </c>
      <c r="AXR3" s="183">
        <f>'Soalan 15&amp;16 (ms36)'!S31</f>
        <v>0</v>
      </c>
      <c r="AXS3" s="183">
        <f>'Soalan 15&amp;16 (ms36)'!S35</f>
        <v>0</v>
      </c>
      <c r="AXT3" s="183">
        <f>'Soalan 15&amp;16 (ms36)'!S39</f>
        <v>0</v>
      </c>
      <c r="AXU3" s="183">
        <f>'Soalan 15&amp;16 (ms36)'!S43</f>
        <v>0</v>
      </c>
      <c r="AXV3" s="183">
        <f>'Soalan 15&amp;16 (ms36)'!S47</f>
        <v>0</v>
      </c>
      <c r="AXW3" s="183">
        <f>'Soalan 15&amp;16 (ms36)'!S51</f>
        <v>0</v>
      </c>
      <c r="AXX3" s="183">
        <f>'Soalan 15&amp;16 (ms36)'!S55</f>
        <v>0</v>
      </c>
      <c r="AXY3" s="183">
        <f>'Soalan 15&amp;16 (ms36)'!S59</f>
        <v>0</v>
      </c>
      <c r="AXZ3" s="183">
        <f>'Soalan 15&amp;16 (ms36)'!S63</f>
        <v>0</v>
      </c>
      <c r="AYA3" s="183">
        <f>'Soalan 15&amp;16 (ms36)'!S67</f>
        <v>0</v>
      </c>
      <c r="AYB3" s="183">
        <f>'Soalan 15&amp;16 (ms36)'!S71</f>
        <v>0</v>
      </c>
      <c r="AYC3" s="183">
        <f>'Soalan 15&amp;16 (ms36)'!S75</f>
        <v>0</v>
      </c>
      <c r="AYD3" s="183">
        <f>'Soalan 15&amp;16 (ms36)'!S79</f>
        <v>0</v>
      </c>
      <c r="AYE3" s="183">
        <f>'Soalan 15&amp;16 (ms36)'!S83</f>
        <v>0</v>
      </c>
      <c r="AYF3" s="183">
        <f>'Soalan 15&amp;16 (ms36)'!S87</f>
        <v>0</v>
      </c>
      <c r="AYG3" s="183">
        <f>'Soalan 15&amp;16 (ms36)'!S91</f>
        <v>0</v>
      </c>
      <c r="AYH3" s="3482">
        <f>IF('Seksyen A'!F18&lt;&gt;"",1,IF('Seksyen A'!F23&lt;&gt;"",2,0))</f>
        <v>0</v>
      </c>
      <c r="AYI3" s="183">
        <f>'Seksyen A'!AD29</f>
        <v>0</v>
      </c>
      <c r="AYJ3" s="3482">
        <f>IF('Seksyen A'!F39&lt;&gt;"",1,IF('Seksyen A'!F53&lt;&gt;"",2,0))</f>
        <v>0</v>
      </c>
      <c r="AYK3" s="183">
        <f>'Seksyen A'!AF47</f>
        <v>0</v>
      </c>
      <c r="AYL3" s="183">
        <f>'Seksyen A'!AF50</f>
        <v>0</v>
      </c>
      <c r="AYM3" s="183">
        <f>'Seksyen A'!AE61</f>
        <v>0</v>
      </c>
      <c r="AYN3" s="183">
        <f>'Seksyen A'!AE64</f>
        <v>0</v>
      </c>
      <c r="AYO3" s="183">
        <f>'Seksyen A'!AE67</f>
        <v>0</v>
      </c>
      <c r="AYP3" s="183">
        <f>'Seksyen A'!AE70</f>
        <v>0</v>
      </c>
      <c r="AYQ3" s="183">
        <f>'Seksyen A'!AE73</f>
        <v>0</v>
      </c>
      <c r="AYR3" s="183">
        <f>'Seksyen A'!AE76</f>
        <v>0</v>
      </c>
      <c r="AYS3" s="183">
        <f>'Seksyen A'!AE104</f>
        <v>0</v>
      </c>
      <c r="AYT3" s="183">
        <f>'Seksyen A'!AE107</f>
        <v>0</v>
      </c>
      <c r="AYU3" s="183">
        <f>'Seksyen A'!AE110</f>
        <v>0</v>
      </c>
      <c r="AYV3" s="183">
        <f>'Seksyen A'!AE113</f>
        <v>0</v>
      </c>
      <c r="AYW3" s="183">
        <f>'Seksyen A'!AE116</f>
        <v>0</v>
      </c>
      <c r="AYX3" s="183">
        <f>'Seksyen A'!AE119</f>
        <v>0</v>
      </c>
      <c r="AYY3" s="183">
        <f>'Seksyen A'!AE122</f>
        <v>0</v>
      </c>
      <c r="AYZ3" s="183">
        <f>'Seksyen A'!AE125</f>
        <v>0</v>
      </c>
      <c r="AZA3" s="183">
        <f>'Seksyen A'!AE128</f>
        <v>0</v>
      </c>
      <c r="AZB3" s="183">
        <f>'Seksyen A'!AE131</f>
        <v>0</v>
      </c>
      <c r="AZC3" s="183">
        <f>'Seksyen A'!AE137</f>
        <v>0</v>
      </c>
      <c r="AZD3" s="183">
        <f>'Seksyen A'!AE140</f>
        <v>0</v>
      </c>
      <c r="AZE3" s="183">
        <f>'Seksyen A'!AE143</f>
        <v>0</v>
      </c>
      <c r="AZF3" s="183">
        <f>'Seksyen A'!AE146</f>
        <v>0</v>
      </c>
      <c r="AZG3" s="3482">
        <f>IF('Seksyen A'!E157&lt;&gt;"",1,IF('Seksyen A'!O157&lt;&gt;"",2,0))</f>
        <v>0</v>
      </c>
      <c r="AZH3" s="183">
        <f>'Seksyen A'!AE163</f>
        <v>0</v>
      </c>
      <c r="AZI3" s="183">
        <f>'Seksyen A'!AE166</f>
        <v>0</v>
      </c>
      <c r="AZJ3" s="183">
        <f>'Seksyen A'!AE169</f>
        <v>0</v>
      </c>
      <c r="AZK3" s="183">
        <f>'Seksyen A'!AE172</f>
        <v>0</v>
      </c>
      <c r="AZL3" s="183">
        <f>'Seksyen A'!AE199</f>
        <v>0</v>
      </c>
      <c r="AZM3" s="183">
        <f>'Seksyen A'!AE202</f>
        <v>0</v>
      </c>
      <c r="AZN3" s="183">
        <f>'Seksyen A'!AE205</f>
        <v>0</v>
      </c>
      <c r="AZO3" s="183">
        <f>'Seksyen A'!AE208</f>
        <v>0</v>
      </c>
      <c r="AZP3" s="183">
        <f>'Seksyen A'!AE211</f>
        <v>0</v>
      </c>
      <c r="AZQ3" s="183">
        <f>'Seksyen A'!AE214</f>
        <v>0</v>
      </c>
      <c r="AZR3" s="183">
        <f>'Seksyen A'!AE217</f>
        <v>0</v>
      </c>
      <c r="AZS3" s="183">
        <f>'Seksyen A'!AE220</f>
        <v>0</v>
      </c>
      <c r="AZT3" s="183">
        <f>'Seksyen A'!AE223</f>
        <v>0</v>
      </c>
      <c r="AZU3" s="183">
        <f>'Seksyen A'!E226</f>
        <v>0</v>
      </c>
      <c r="AZV3" s="183">
        <f>'Seksyen A'!AE229</f>
        <v>0</v>
      </c>
      <c r="AZW3" s="3482">
        <f>IF('Seksyen A'!F237&lt;&gt;"",1,IF('Seksyen A'!P237&lt;&gt;"",2,0))</f>
        <v>0</v>
      </c>
      <c r="AZX3" s="3482">
        <f>IF('Seksyen A'!E293&lt;&gt;"",1,IF('Seksyen A'!O293&lt;&gt;"",2,0))</f>
        <v>0</v>
      </c>
      <c r="AZY3" s="183">
        <f>'Seksyen A'!AE302</f>
        <v>0</v>
      </c>
      <c r="AZZ3" s="183">
        <f>'Seksyen A'!AE305</f>
        <v>0</v>
      </c>
      <c r="BAA3" s="183">
        <f>'Seksyen A'!AE308</f>
        <v>0</v>
      </c>
      <c r="BAB3" s="183">
        <f>'Seksyen A'!AE311</f>
        <v>0</v>
      </c>
      <c r="BAC3" s="183">
        <f>'Seksyen A'!AE314</f>
        <v>0</v>
      </c>
      <c r="BAD3" s="183">
        <f>'Seksyen A'!AE322</f>
        <v>0</v>
      </c>
      <c r="BAE3" s="183">
        <f>'Seksyen A'!AE326</f>
        <v>0</v>
      </c>
      <c r="BAF3" s="3482">
        <f>IF('Seksyen A'!E334&lt;&gt;"",1,IF('Seksyen A'!O334&lt;&gt;"",2,0))</f>
        <v>0</v>
      </c>
      <c r="BAG3" s="183">
        <f>'Seksyen A'!AB354</f>
        <v>0</v>
      </c>
      <c r="BAH3" s="183">
        <f>'Seksyen A'!AB388</f>
        <v>0</v>
      </c>
      <c r="BAI3" s="183">
        <f>'Seksyen A'!AB392</f>
        <v>0</v>
      </c>
      <c r="BAJ3" s="183">
        <f>'Seksyen A'!AB396</f>
        <v>0</v>
      </c>
      <c r="BAK3" s="183">
        <f>'Seksyen A'!AB407</f>
        <v>0</v>
      </c>
      <c r="BAL3" s="183">
        <f>'Seksyen A'!AB410</f>
        <v>0</v>
      </c>
      <c r="BAM3" s="3482">
        <f>IF('Seksyen A'!E421&lt;&gt;"",1,IF('Seksyen A'!O421&lt;&gt;"",2,0))</f>
        <v>0</v>
      </c>
      <c r="BAN3" s="183">
        <f>'Seksyen A'!AC436</f>
        <v>0</v>
      </c>
      <c r="BAO3" s="183">
        <f>'Seksyen A'!AC446</f>
        <v>0</v>
      </c>
      <c r="BAP3" s="183">
        <f>'Seksyen A'!AC450</f>
        <v>0</v>
      </c>
      <c r="BAQ3" s="183">
        <f>'Seksyen A'!AC454</f>
        <v>0</v>
      </c>
      <c r="BAR3" s="183">
        <f>'Seksyen A'!AC464</f>
        <v>0</v>
      </c>
      <c r="BAS3" s="183">
        <f>'Seksyen A'!AC467</f>
        <v>0</v>
      </c>
      <c r="BAT3" s="3482">
        <f>IF('Seksyen B_OGSE'!D12&lt;&gt;"",1,IF('Seksyen B_OGSE'!J12&lt;&gt;"",2,0))</f>
        <v>0</v>
      </c>
      <c r="BAU3" s="183">
        <f>'Seksyen B_OGSE'!D24</f>
        <v>0</v>
      </c>
      <c r="BAV3" s="183">
        <f>'Seksyen B_OGSE'!D27</f>
        <v>0</v>
      </c>
      <c r="BAW3" s="183">
        <f>'Seksyen B_OGSE'!D30</f>
        <v>0</v>
      </c>
      <c r="BAX3" s="183">
        <f>'Seksyen B_OGSE'!D33</f>
        <v>0</v>
      </c>
      <c r="BAY3" s="183">
        <f>'Seksyen B_OGSE'!D36</f>
        <v>0</v>
      </c>
      <c r="BAZ3" s="183">
        <f>'Seksyen B_OGSE'!AD23</f>
        <v>0</v>
      </c>
      <c r="BBA3" s="183">
        <f>'Seksyen B_OGSE'!AD26</f>
        <v>0</v>
      </c>
      <c r="BBB3" s="183">
        <f>'Seksyen B_OGSE'!AD29</f>
        <v>0</v>
      </c>
      <c r="BBC3" s="183">
        <f>'Seksyen B_OGSE'!AD32</f>
        <v>0</v>
      </c>
      <c r="BBD3" s="183">
        <f>'Seksyen B_OGSE'!AD35</f>
        <v>0</v>
      </c>
      <c r="BBE3" s="183">
        <f>'Seksyen B_OGSE'!Y43</f>
        <v>0</v>
      </c>
      <c r="BBF3" s="183">
        <f>'Seksyen B_OGSE'!AD47</f>
        <v>0</v>
      </c>
      <c r="BBG3" s="183">
        <f>'Seksyen C'!AH11</f>
        <v>0</v>
      </c>
      <c r="BBH3" s="183">
        <f>'Seksyen C'!AH16</f>
        <v>0</v>
      </c>
      <c r="BBI3" s="183">
        <f>'Seksyen C'!AH19</f>
        <v>0</v>
      </c>
      <c r="BBJ3" s="183">
        <f>'Seksyen C'!AH22</f>
        <v>0</v>
      </c>
      <c r="BBK3" s="183">
        <f>'Seksyen C'!AH29</f>
        <v>0</v>
      </c>
      <c r="BBL3" s="183">
        <f>'Seksyen C'!AH32</f>
        <v>0</v>
      </c>
      <c r="BBM3" s="183">
        <f>'Seksyen C'!AH35</f>
        <v>0</v>
      </c>
      <c r="BBN3" s="183">
        <f>'Seksyen C'!AH38</f>
        <v>0</v>
      </c>
      <c r="BBO3" s="183">
        <f>'Seksyen C'!AH41</f>
        <v>0</v>
      </c>
      <c r="BBP3" s="3482">
        <f>IF('Seksyen C'!E54&lt;&gt;"",1,IF('Seksyen C'!E57&lt;&gt;"",2,0))</f>
        <v>0</v>
      </c>
      <c r="BBQ3" s="183">
        <f>'Seksyen C'!AF64</f>
        <v>0</v>
      </c>
      <c r="BBR3" s="183">
        <f>'Seksyen C'!AF67</f>
        <v>0</v>
      </c>
      <c r="BBS3" s="183">
        <f>'Seksyen C'!AF70</f>
        <v>0</v>
      </c>
      <c r="BBT3" s="183">
        <f>'Seksyen C'!AF78</f>
        <v>0</v>
      </c>
      <c r="BBU3" s="183">
        <f>'Seksyen C'!AF81</f>
        <v>0</v>
      </c>
      <c r="BBV3" s="183">
        <f>'Seksyen C'!AF84</f>
        <v>0</v>
      </c>
      <c r="BBW3" s="183">
        <f>'Seksyen C'!AF91</f>
        <v>0</v>
      </c>
      <c r="BBX3" s="183">
        <f>'Seksyen C'!AF94</f>
        <v>0</v>
      </c>
      <c r="BBY3" s="183">
        <f>'Seksyen C'!AF97</f>
        <v>0</v>
      </c>
      <c r="BBZ3" s="183">
        <f>'Seksyen C'!AF100</f>
        <v>0</v>
      </c>
      <c r="BCA3" s="183">
        <f>'Seksyen C'!AF103</f>
        <v>0</v>
      </c>
      <c r="BCB3" s="183">
        <f>'Seksyen C'!AF106</f>
        <v>0</v>
      </c>
      <c r="BCC3" s="183">
        <f>'Seksyen C'!E108</f>
        <v>0</v>
      </c>
      <c r="BCD3" s="183">
        <f>'Seksyen C'!AF123</f>
        <v>0</v>
      </c>
      <c r="BCE3" s="183">
        <f>'Seksyen C'!AF126</f>
        <v>0</v>
      </c>
      <c r="BCF3" s="183">
        <f>'Seksyen C'!AF129</f>
        <v>0</v>
      </c>
      <c r="BCG3" s="183">
        <f>'Seksyen C'!P146</f>
        <v>0</v>
      </c>
      <c r="BCH3" s="183">
        <f>'Seksyen C'!P149</f>
        <v>0</v>
      </c>
      <c r="BCI3" s="183">
        <f>'Seksyen C'!P152</f>
        <v>0</v>
      </c>
      <c r="BCJ3" s="183">
        <f>'Seksyen C'!X146</f>
        <v>0</v>
      </c>
      <c r="BCK3" s="183">
        <f>'Seksyen C'!X149</f>
        <v>0</v>
      </c>
      <c r="BCL3" s="183">
        <f>'Seksyen C'!X152</f>
        <v>0</v>
      </c>
      <c r="BCM3" s="3482">
        <f>IF('Seksyen C'!E161&lt;&gt;"",1,IF('Seksyen C'!J161&lt;&gt;"",2,0))</f>
        <v>0</v>
      </c>
      <c r="BCN3" s="183">
        <f>'Seksyen C'!X169</f>
        <v>0</v>
      </c>
      <c r="BCO3" s="183">
        <f>'Seksyen D'!R19</f>
        <v>0</v>
      </c>
      <c r="BCP3" s="183">
        <f>'Seksyen D'!R25</f>
        <v>0</v>
      </c>
      <c r="BCQ3" s="183">
        <f>'Seksyen D'!R28</f>
        <v>0</v>
      </c>
      <c r="BCR3" s="183">
        <f>'Seksyen D'!R31</f>
        <v>0</v>
      </c>
      <c r="BCS3" s="183">
        <f>'Seksyen D'!R34</f>
        <v>0</v>
      </c>
      <c r="BCT3" s="183">
        <f>'Seksyen D'!X19</f>
        <v>0</v>
      </c>
      <c r="BCU3" s="183">
        <f>'Seksyen D'!X25</f>
        <v>0</v>
      </c>
      <c r="BCV3" s="183">
        <f>'Seksyen D'!X28</f>
        <v>0</v>
      </c>
      <c r="BCW3" s="183">
        <f>'Seksyen D'!X31</f>
        <v>0</v>
      </c>
      <c r="BCX3" s="183">
        <f>'Seksyen D'!X34</f>
        <v>0</v>
      </c>
      <c r="BCY3" s="3482">
        <f>IF('Seksyen E'!F13&lt;&gt;"",1,IF('Seksyen E'!K13&lt;&gt;"",2,0))</f>
        <v>0</v>
      </c>
      <c r="BCZ3" s="3482">
        <f>IF('Seksyen E'!F21&lt;&gt;"",1,IF('Seksyen E'!K21&lt;&gt;"",2,0))</f>
        <v>0</v>
      </c>
      <c r="BDA3" s="3482">
        <f>IF('Seksyen E'!F29&lt;&gt;"",1,IF('Seksyen E'!K29&lt;&gt;"",2,0))</f>
        <v>0</v>
      </c>
      <c r="BDB3" s="183">
        <f>'Seksyen E'!H40</f>
        <v>0</v>
      </c>
      <c r="BDC3" s="183">
        <f>'Seksyen E'!S40</f>
        <v>0</v>
      </c>
      <c r="BDD3" s="183">
        <f>'Seksyen E'!O48</f>
        <v>0</v>
      </c>
      <c r="BDE3" s="183">
        <f>'Seksyen E'!O51</f>
        <v>0</v>
      </c>
      <c r="BDF3" s="183">
        <f>'Seksyen E'!O54</f>
        <v>0</v>
      </c>
      <c r="BDG3" s="183">
        <f>'Seksyen E'!O57</f>
        <v>0</v>
      </c>
      <c r="BDH3" s="183">
        <f>'Seksyen E'!AD48</f>
        <v>0</v>
      </c>
      <c r="BDI3" s="183">
        <f>'Seksyen E'!AD51</f>
        <v>0</v>
      </c>
      <c r="BDJ3" s="183">
        <f>'Seksyen E'!AD54</f>
        <v>0</v>
      </c>
      <c r="BDK3" s="3482">
        <f>IF('Seksyen E'!F65&lt;&gt;"",1,IF('Seksyen E'!K65&lt;&gt;"",2,0))</f>
        <v>0</v>
      </c>
      <c r="BDL3" s="3482">
        <f>IF('Seksyen E'!F73&lt;&gt;"",1,IF('Seksyen E'!K73&lt;&gt;"",2,0))</f>
        <v>0</v>
      </c>
      <c r="BDM3" s="3482">
        <f>IF('Seksyen F'!AI13&lt;&gt;"",1,IF('Seksyen F'!AI16&lt;&gt;"",2,IF('Seksyen F'!AI19&lt;&gt;"",3,IF('Seksyen F'!AI22&lt;&gt;"",4,IF('Seksyen F'!AI25&lt;&gt;"",5,0)))))</f>
        <v>0</v>
      </c>
      <c r="BDN3" s="3482">
        <f>IF('Seksyen F'!D34&lt;&gt;"",1,IF('Seksyen F'!D50&lt;&gt;"",2,0))</f>
        <v>0</v>
      </c>
      <c r="BDO3" s="183">
        <f>'Seksyen F'!AG38</f>
        <v>0</v>
      </c>
      <c r="BDP3" s="183">
        <f>'Seksyen F'!AG41</f>
        <v>0</v>
      </c>
      <c r="BDQ3" s="183">
        <f>'Seksyen F'!AG44</f>
        <v>0</v>
      </c>
      <c r="BDR3" s="183">
        <f>'Seksyen F'!AG47</f>
        <v>0</v>
      </c>
      <c r="BDS3" s="183">
        <f>'Seksyen F'!R57</f>
        <v>0</v>
      </c>
      <c r="BDT3" s="183">
        <f>'Seksyen F'!R60</f>
        <v>0</v>
      </c>
      <c r="BDU3" s="183">
        <f>'Seksyen F'!R65</f>
        <v>0</v>
      </c>
      <c r="BDV3" s="183">
        <f>'Seksyen F'!R70</f>
        <v>0</v>
      </c>
      <c r="BDW3" s="183">
        <f>'Seksyen F'!R73</f>
        <v>0</v>
      </c>
      <c r="BDX3" s="183">
        <f>'Seksyen F'!R76</f>
        <v>0</v>
      </c>
      <c r="BDY3" s="183">
        <f>'Seksyen F'!R79</f>
        <v>0</v>
      </c>
      <c r="BDZ3" s="183">
        <f>'Seksyen F'!R82</f>
        <v>0</v>
      </c>
      <c r="BEA3" s="183">
        <f>'Seksyen F'!R85</f>
        <v>0</v>
      </c>
      <c r="BEB3" s="183">
        <f>'Seksyen F'!R88</f>
        <v>0</v>
      </c>
      <c r="BEC3" s="183">
        <f>'Seksyen F'!AI57</f>
        <v>0</v>
      </c>
      <c r="BED3" s="183">
        <f>'Seksyen F'!AI60</f>
        <v>0</v>
      </c>
      <c r="BEE3" s="183">
        <f>'Seksyen F'!AI63</f>
        <v>0</v>
      </c>
      <c r="BEF3" s="183">
        <f>'Seksyen F'!AI66</f>
        <v>0</v>
      </c>
      <c r="BEG3" s="183">
        <f>'Seksyen F'!AI69</f>
        <v>0</v>
      </c>
      <c r="BEH3" s="183">
        <f>'Seksyen F'!AI72</f>
        <v>0</v>
      </c>
      <c r="BEI3" s="183">
        <f>'Seksyen F'!AI75</f>
        <v>0</v>
      </c>
      <c r="BEJ3" s="183">
        <f>'Seksyen F'!AI78</f>
        <v>0</v>
      </c>
      <c r="BEK3" s="183">
        <f>'Seksyen F'!AI81</f>
        <v>0</v>
      </c>
      <c r="BEL3" s="183">
        <f>'Seksyen F'!AI84</f>
        <v>0</v>
      </c>
      <c r="BEM3" s="183">
        <f>'Seksyen F'!AI87</f>
        <v>0</v>
      </c>
      <c r="BEN3" s="183">
        <f>'Seksyen F'!U89</f>
        <v>0</v>
      </c>
      <c r="BEO3" s="183">
        <f>'Seksyen F'!R108</f>
        <v>0</v>
      </c>
      <c r="BEP3" s="183">
        <f>'Seksyen F'!R111</f>
        <v>0</v>
      </c>
      <c r="BEQ3" s="183">
        <f>'Seksyen F'!R114</f>
        <v>0</v>
      </c>
      <c r="BER3" s="183">
        <f>'Seksyen F'!R117</f>
        <v>0</v>
      </c>
      <c r="BES3" s="183">
        <f>'Seksyen F'!R120</f>
        <v>0</v>
      </c>
      <c r="BET3" s="183">
        <f>'Seksyen F'!R123</f>
        <v>0</v>
      </c>
      <c r="BEU3" s="183">
        <f>'Seksyen F'!R126</f>
        <v>0</v>
      </c>
      <c r="BEV3" s="183">
        <f>'Seksyen F'!R129</f>
        <v>0</v>
      </c>
      <c r="BEW3" s="183">
        <f>'Seksyen F'!R132</f>
        <v>0</v>
      </c>
      <c r="BEX3" s="183">
        <f>'Seksyen F'!AI108</f>
        <v>0</v>
      </c>
      <c r="BEY3" s="183">
        <f>'Seksyen F'!AI111</f>
        <v>0</v>
      </c>
      <c r="BEZ3" s="183">
        <f>'Seksyen F'!AI114</f>
        <v>0</v>
      </c>
      <c r="BFA3" s="183">
        <f>'Seksyen F'!AI117</f>
        <v>0</v>
      </c>
      <c r="BFB3" s="183">
        <f>'Seksyen F'!AI120</f>
        <v>0</v>
      </c>
      <c r="BFC3" s="183">
        <f>'Seksyen F'!AI123</f>
        <v>0</v>
      </c>
      <c r="BFD3" s="183">
        <f>'Seksyen F'!AI126</f>
        <v>0</v>
      </c>
      <c r="BFE3" s="183">
        <f>'Seksyen F'!AI129</f>
        <v>0</v>
      </c>
      <c r="BFF3" s="183">
        <f>'Seksyen F'!U132</f>
        <v>0</v>
      </c>
      <c r="BFG3" s="3482">
        <f>IF('Seksyen F'!D141&lt;&gt;"",1,IF('Seksyen F'!D144&lt;&gt;"",2,IF('Seksyen F'!D147&lt;&gt;"",3,0)))</f>
        <v>0</v>
      </c>
      <c r="BFH3" s="183">
        <f>'Seksyen F'!R153</f>
        <v>0</v>
      </c>
      <c r="BFI3" s="183">
        <f>'Seksyen F'!R156</f>
        <v>0</v>
      </c>
      <c r="BFJ3" s="183">
        <f>'Seksyen F'!R159</f>
        <v>0</v>
      </c>
      <c r="BFK3" s="183">
        <f>'Seksyen F'!R162</f>
        <v>0</v>
      </c>
      <c r="BFL3" s="183">
        <f>'Seksyen F'!AI153</f>
        <v>0</v>
      </c>
      <c r="BFM3" s="183">
        <f>'Seksyen F'!AI156</f>
        <v>0</v>
      </c>
      <c r="BFN3" s="183">
        <f>'Seksyen F'!AI159</f>
        <v>0</v>
      </c>
      <c r="BFO3" s="183">
        <f>'Seksyen F'!U162</f>
        <v>0</v>
      </c>
      <c r="BFP3" s="3482">
        <f>IF('Seksyen F'!R174&lt;&gt;"",1,IF('Seksyen F'!V174&lt;&gt;"",2,IF('Seksyen F'!AA174&lt;&gt;"",3,0)))</f>
        <v>0</v>
      </c>
      <c r="BFQ3" s="3482">
        <f>IF('Seksyen F'!R177&lt;&gt;"",1,IF('Seksyen F'!V177&lt;&gt;"",2,IF('Seksyen F'!AA177&lt;&gt;"",3,0)))</f>
        <v>0</v>
      </c>
      <c r="BFR3" s="3482">
        <f>IF('Seksyen F'!R180&lt;&gt;"",1,IF('Seksyen F'!V180&lt;&gt;"",2,IF('Seksyen F'!AA180&lt;&gt;"",3,0)))</f>
        <v>0</v>
      </c>
      <c r="BFS3" s="3482">
        <f>IF('Seksyen F'!R186&lt;&gt;"",1,IF('Seksyen F'!V186&lt;&gt;"",2,IF('Seksyen F'!AA186&lt;&gt;"",3,0)))</f>
        <v>0</v>
      </c>
      <c r="BFT3" s="3482">
        <f>IF('Seksyen F'!R189&lt;&gt;"",1,IF('Seksyen F'!V189&lt;&gt;"",2,IF('Seksyen F'!AA189&lt;&gt;"",3,0)))</f>
        <v>0</v>
      </c>
      <c r="BFU3" s="3482">
        <f>IF('Seksyen F'!R192&lt;&gt;"",1,IF('Seksyen F'!V192&lt;&gt;"",2,IF('Seksyen F'!AA192&lt;&gt;"",3,0)))</f>
        <v>0</v>
      </c>
      <c r="BFV3" s="3482">
        <f>IF('Seksyen F'!R195&lt;&gt;"",1,IF('Seksyen F'!V195&lt;&gt;"",2,IF('Seksyen F'!AA195&lt;&gt;"",3,0)))</f>
        <v>0</v>
      </c>
      <c r="BFW3" s="183">
        <f>'Seksyen F'!AG222</f>
        <v>0</v>
      </c>
      <c r="BFX3" s="183">
        <f>'Seksyen F'!AG225</f>
        <v>0</v>
      </c>
      <c r="BFY3" s="3482">
        <f>IF('Seksyen F'!D233&lt;&gt;"",1,IF('Seksyen F'!J233&lt;&gt;"",2,0))</f>
        <v>0</v>
      </c>
      <c r="BFZ3" s="183">
        <f>'Seksyen F'!AG241</f>
        <v>0</v>
      </c>
      <c r="BGA3" s="183">
        <f>'Seksyen F'!AG244</f>
        <v>0</v>
      </c>
      <c r="BGB3" s="3482">
        <f>IF('Seksyen F'!D253&lt;&gt;"",1,IF('Seksyen F'!J253&lt;&gt;"",2,0))</f>
        <v>0</v>
      </c>
      <c r="BGC3" s="183">
        <f>'Seksyen F'!R260</f>
        <v>0</v>
      </c>
      <c r="BGD3" s="183">
        <f>'Seksyen F'!R263</f>
        <v>0</v>
      </c>
      <c r="BGE3" s="183">
        <f>'Seksyen F'!R266</f>
        <v>0</v>
      </c>
      <c r="BGF3" s="183">
        <f>'Seksyen F'!R269</f>
        <v>0</v>
      </c>
      <c r="BGG3" s="183">
        <f>'Seksyen F'!AI260</f>
        <v>0</v>
      </c>
      <c r="BGH3" s="183">
        <f>'Seksyen F'!AI263</f>
        <v>0</v>
      </c>
      <c r="BGI3" s="183">
        <f>'Seksyen F'!AI266</f>
        <v>0</v>
      </c>
      <c r="BGJ3" s="183">
        <f>'Seksyen F'!AI269</f>
        <v>0</v>
      </c>
      <c r="BGK3" s="3482">
        <f>IF('Seksyen G'!D13&lt;&gt;"",1,IF('Seksyen G'!J13&lt;&gt;"",2,0))</f>
        <v>0</v>
      </c>
      <c r="BGL3" s="183">
        <f>'Seksyen G'!D31</f>
        <v>0</v>
      </c>
      <c r="BGM3" s="183">
        <f>'Seksyen G'!D34</f>
        <v>0</v>
      </c>
      <c r="BGN3" s="183">
        <f>'Seksyen G'!D37</f>
        <v>0</v>
      </c>
      <c r="BGO3" s="183">
        <f>'Seksyen G'!Y32</f>
        <v>0</v>
      </c>
      <c r="BGP3" s="183">
        <f>'Seksyen G'!Y35</f>
        <v>0</v>
      </c>
      <c r="BGQ3" s="183">
        <f>'Seksyen G'!Y38</f>
        <v>0</v>
      </c>
      <c r="BGR3" s="183">
        <f>'Seksyen G'!AC32</f>
        <v>0</v>
      </c>
      <c r="BGS3" s="183">
        <f>'Seksyen G'!AC35</f>
        <v>0</v>
      </c>
      <c r="BGT3" s="183">
        <f>'Seksyen G'!AC38</f>
        <v>0</v>
      </c>
      <c r="BGU3" s="3482">
        <f>IF('Seksyen H'!E16&lt;&gt;"",1,IF('Seksyen H'!E19&lt;&gt;"",2,0))</f>
        <v>0</v>
      </c>
      <c r="BGV3" s="183">
        <f>'Seksyen H'!AF26</f>
        <v>0</v>
      </c>
      <c r="BGW3" s="183">
        <f>'Seksyen H'!AF29</f>
        <v>0</v>
      </c>
      <c r="BGX3" s="183">
        <f>'Seksyen H'!AF32</f>
        <v>0</v>
      </c>
      <c r="BGY3" s="183">
        <f>'Seksyen H'!AF35</f>
        <v>0</v>
      </c>
      <c r="BGZ3" s="183">
        <f>'Seksyen H'!AF38</f>
        <v>0</v>
      </c>
      <c r="BHA3" s="183">
        <f>'Seksyen H'!AF41</f>
        <v>0</v>
      </c>
      <c r="BHB3" s="183">
        <f>'Seksyen H'!AF44</f>
        <v>0</v>
      </c>
      <c r="BHC3" s="183">
        <f>'Seksyen H'!AF47</f>
        <v>0</v>
      </c>
      <c r="BHD3" s="183">
        <f>'Seksyen H'!AF56</f>
        <v>0</v>
      </c>
      <c r="BHE3" s="183">
        <f>'Seksyen H'!AF59</f>
        <v>0</v>
      </c>
      <c r="BHF3" s="183">
        <f>'Seksyen H'!AF62</f>
        <v>0</v>
      </c>
      <c r="BHG3" s="183">
        <f>'Seksyen H'!AF65</f>
        <v>0</v>
      </c>
      <c r="BHH3" s="183">
        <f>'Seksyen H'!AF70</f>
        <v>0</v>
      </c>
      <c r="BHI3" s="183">
        <f>'Seksyen H'!AF73</f>
        <v>0</v>
      </c>
      <c r="BHJ3" s="183">
        <f>'Seksyen H'!AF78</f>
        <v>0</v>
      </c>
      <c r="BHK3" s="183">
        <f>'Seksyen H'!AF82</f>
        <v>0</v>
      </c>
      <c r="BHL3" s="183">
        <f>'Seksyen H'!AF85</f>
        <v>0</v>
      </c>
      <c r="BHM3" s="183">
        <f>'Seksyen H'!AF88</f>
        <v>0</v>
      </c>
      <c r="BHN3" s="183">
        <f>'Seksyen H'!AF105</f>
        <v>0</v>
      </c>
      <c r="BHO3" s="183">
        <f>'Seksyen H'!AF108</f>
        <v>0</v>
      </c>
      <c r="BHP3" s="183">
        <f>'Seksyen H'!AF111</f>
        <v>0</v>
      </c>
      <c r="BHQ3" s="183">
        <f>'Seksyen H'!AF114</f>
        <v>0</v>
      </c>
      <c r="BHR3" s="183">
        <f>'Seksyen H'!AF117</f>
        <v>0</v>
      </c>
      <c r="BHS3" s="183">
        <f>'Seksyen H'!AF120</f>
        <v>0</v>
      </c>
      <c r="BHT3" s="183">
        <f>'Seksyen H'!J121</f>
        <v>0</v>
      </c>
      <c r="BHU3" s="183">
        <f>'Seksyen H'!AF123</f>
        <v>0</v>
      </c>
      <c r="BHV3" s="3482">
        <f>IF('Seksyen H'!E131&lt;&gt;"",1,IF('Seksyen H'!K131&lt;&gt;"",2,0))</f>
        <v>0</v>
      </c>
      <c r="BHW3" s="3485">
        <f>X3</f>
        <v>0</v>
      </c>
      <c r="BHX3" s="3485">
        <f>SO3</f>
        <v>0</v>
      </c>
      <c r="BHY3" s="3485">
        <f>VQ3</f>
        <v>0</v>
      </c>
      <c r="BHZ3" s="3486">
        <f>(DZ3+EA3+EB3+EC3+ED3+EE3+EF3+EG3+EH3+EI3+EJ3+EK3+EL3+EM3+EN3+EO3+EP3+EQ3+RG3+RK3+RM3+RO3+RQ3+RR3+RU3+RW3+RX3+RZ3+SA3+SB3+SC3+SD3+SE3+SF3+SG3+(TE3/100*TD3)+WC3+WD3+WE3-(SZ3+VX3+VY3+VZ3))</f>
        <v>0</v>
      </c>
      <c r="BIA3" s="3487">
        <f>SR3+SS3+ST3+SU3+SV3+SW3+SX3+SY3+TA3+TC3+TG3+TH3+TI3+TJ3+TK3+TL3+TM3+TN3+TO3+TP3+TQ3+TR3+TS3+TT3+TU3+TY3+TZ3+UA3+UB3+UC3+UD3+UE3+UF3+UI3+UP3+UZ3+VA3+VB3+VC3+VG3+VH3+VI3+VJ3+VK3+VM3+VP3</f>
        <v>0</v>
      </c>
      <c r="BIB3" s="3486">
        <f>BHZ3-BIA3</f>
        <v>0</v>
      </c>
      <c r="BIC3" s="3486">
        <f>JZ3+KA3+KB3+KC3+KD3+KE3+KF3+KG3+KH3+KI3+KJ3+KL3+NK3+NL3+NM3+NN3+NO3+NP3+NQ3+NR3+NS3+NT3+NU3+NW3</f>
        <v>0</v>
      </c>
      <c r="BID3" s="3486">
        <f>KB3+KC3+KD3+KE3+KF3+KG3+KH3+KI3+KJ3+KL3+NM3+NN3+NO3+NP3+NQ3+NR3+NS3+NT3+NU3+NW3</f>
        <v>0</v>
      </c>
      <c r="BIE3" s="3486">
        <f>LW3+LX3+LY3+LZ3+MA3+MB3+MC3+MD3+ME3+MG3+PH3+PI3+PJ3+PK3+PL3+PM3+PN3+PO3+PP3+PR3</f>
        <v>0</v>
      </c>
      <c r="BIF3" s="3486">
        <f>UT3+UU3+UV3+UW3+UX3+UY3+VC3+VE3</f>
        <v>0</v>
      </c>
      <c r="BIG3" s="3486">
        <f>(HR3+HS3+HT3+HU3+HV3+HW3+HX3+HY3+HZ3+IA3+IB3+IC3+ID3+IE3+IF3+IG3+IH3+II3+IJ3+IK3+IL3+IM3+IN3+IO3+IP3+TD3)</f>
        <v>0</v>
      </c>
      <c r="BIH3" s="3487" t="e">
        <f>BIA3/BHZ3</f>
        <v>#DIV/0!</v>
      </c>
      <c r="BII3" s="3487" t="e">
        <f>(BIE3/BID3)*12</f>
        <v>#DIV/0!</v>
      </c>
      <c r="BIJ3" s="3486" t="b">
        <f>(GS3+GT3+GU3+GV3+GW3+GX3+GY3+GZ3+HA3+HB3+HC3+HD3+HE3+HF3+HG3+HH3+HI3+HJ3+HK3+HL3+HM3+HN3+HO3+HP3)=(TW3)</f>
        <v>1</v>
      </c>
      <c r="BIK3" s="3487" t="b">
        <f>BIE3=UT3</f>
        <v>1</v>
      </c>
      <c r="BIL3" s="3486" t="b">
        <f>BIC3=(PT3+PU3+PV3+PW3+PX3+PY3+PZ3+QA3+QB3+QC3+QD3+QF3+QG3+QH3+QI3+QJ3+QK3+QL3+QM3+QN3+QO3+QP3)</f>
        <v>1</v>
      </c>
      <c r="BIM3" s="3486" t="b">
        <f>(BID3&gt;0)=(BIE3&gt;0)</f>
        <v>1</v>
      </c>
      <c r="BIN3" s="3486" t="b">
        <f>YQ3=SV3</f>
        <v>1</v>
      </c>
      <c r="BIO3" s="3486" t="b">
        <f>(ZO3+ZP3)=SX3</f>
        <v>1</v>
      </c>
      <c r="BIP3" s="3486" t="b">
        <f>ZB3+ZC3+ZD3+ZE3+ZF3+ZG3+ZH3+ZI3+ZJ3+ZK3+ZL3+ZM3+ZN3=SY3</f>
        <v>1</v>
      </c>
      <c r="BIQ3" s="3487" t="b">
        <f>SO3-VQ3=WG3</f>
        <v>1</v>
      </c>
      <c r="BIR3" s="3487" t="b">
        <f>(ATR3+ATS3+ATT3+ATU3+ATV3+ATW3+ATX3+ATY3+ATZ3+AUA3+AUB3+AUC3+AUD3+AUE3+AUF3+AUG3+AUH3+AUI3+AUJ3+AUK3+AUL3+AUM3+AUN3+AUO3+AUP3+AUQ3+AUR3+AUS3+AUT3+AUU3+AUV3+AUW3+AUX3+AUY3+AUZ3+AVA3+AVB3+AVC3+AVD3+AVE3+AVF3+AVG3+AVH3+AVI3+AVJ3+AVK3+AVL3+AVN3+AVP3)=SR3</f>
        <v>1</v>
      </c>
      <c r="BIS3" s="3487" t="b">
        <f>ADH3=QY3</f>
        <v>1</v>
      </c>
      <c r="BIT3" s="3487" t="b">
        <f>ADJ3=RA3</f>
        <v>1</v>
      </c>
      <c r="BIU3" s="3487" t="b">
        <f>ADL3=RC3</f>
        <v>1</v>
      </c>
      <c r="BIV3" s="3487" t="b">
        <f>ADN3=RE3</f>
        <v>1</v>
      </c>
    </row>
    <row r="4" spans="1:1608" ht="19.5" customHeight="1">
      <c r="A4" s="2459"/>
      <c r="B4" s="2459"/>
      <c r="C4" s="2459"/>
      <c r="D4" s="2459"/>
      <c r="E4" s="2459"/>
      <c r="F4" s="2459"/>
      <c r="G4" s="2459"/>
      <c r="H4" s="2459"/>
      <c r="I4" s="2459"/>
      <c r="J4" s="2459"/>
      <c r="K4" s="2459"/>
      <c r="L4" s="2459"/>
      <c r="M4" s="2459"/>
      <c r="N4" s="2459"/>
      <c r="O4" s="2459"/>
      <c r="P4" s="2459"/>
      <c r="Q4" s="2459"/>
      <c r="R4" s="2459"/>
      <c r="S4" s="2459"/>
      <c r="T4" s="2459"/>
      <c r="U4" s="2459"/>
      <c r="V4" s="2459"/>
      <c r="W4" s="2459"/>
      <c r="X4" s="2459"/>
      <c r="Y4" s="2459"/>
      <c r="Z4" s="2459"/>
      <c r="AA4" s="2459"/>
      <c r="AB4" s="2459"/>
      <c r="AC4" s="2459"/>
      <c r="AD4" s="2459"/>
      <c r="AE4" s="2459"/>
      <c r="AF4" s="2459"/>
      <c r="AG4" s="2459"/>
      <c r="AH4" s="2459"/>
      <c r="AI4" s="2459"/>
      <c r="AJ4" s="2459"/>
      <c r="AK4" s="2459"/>
      <c r="AL4" s="2459"/>
      <c r="AM4" s="2459"/>
      <c r="AN4" s="2459"/>
      <c r="AO4" s="2459"/>
      <c r="AP4" s="2459"/>
      <c r="AQ4" s="2459"/>
      <c r="AR4" s="2459"/>
      <c r="AS4" s="2459"/>
      <c r="AT4" s="2459"/>
      <c r="AU4" s="2459"/>
      <c r="AV4" s="2459"/>
      <c r="AW4" s="2459"/>
      <c r="AX4" s="2459"/>
      <c r="AY4" s="2459"/>
      <c r="AZ4" s="2459"/>
      <c r="BA4" s="2459"/>
      <c r="BB4" s="2459"/>
      <c r="BC4" s="2459"/>
      <c r="BD4" s="2459"/>
      <c r="BE4" s="2459"/>
      <c r="BF4" s="2459"/>
      <c r="BG4" s="2459"/>
      <c r="BH4" s="2459"/>
      <c r="BI4" s="2459"/>
      <c r="BJ4" s="2459"/>
      <c r="BK4" s="2459"/>
      <c r="BL4" s="2459"/>
      <c r="BM4" s="2459"/>
      <c r="BN4" s="2459"/>
      <c r="BO4" s="2459"/>
      <c r="BP4" s="2459"/>
      <c r="BQ4" s="2459"/>
      <c r="BR4" s="2459"/>
      <c r="BS4" s="2459"/>
      <c r="BT4" s="2459"/>
      <c r="BU4" s="2459"/>
      <c r="BV4" s="2459"/>
      <c r="BW4" s="2459"/>
      <c r="BX4" s="2459"/>
      <c r="BY4" s="2459"/>
      <c r="BZ4" s="2459"/>
      <c r="CA4" s="2459"/>
      <c r="CB4" s="2459"/>
      <c r="CC4" s="2459"/>
      <c r="CD4" s="2459"/>
      <c r="CE4" s="2459"/>
      <c r="CF4" s="2459"/>
      <c r="CG4" s="2459"/>
      <c r="CH4" s="2459"/>
      <c r="CI4" s="2459"/>
      <c r="CJ4" s="2459"/>
      <c r="CK4" s="2459"/>
      <c r="CL4" s="2459"/>
      <c r="CM4" s="2459"/>
      <c r="CN4" s="2459"/>
      <c r="CO4" s="2459"/>
      <c r="CP4" s="2459"/>
      <c r="CQ4" s="2459"/>
      <c r="CR4" s="2459"/>
      <c r="CS4" s="2459"/>
      <c r="CT4" s="2459"/>
      <c r="CU4" s="2459"/>
      <c r="CV4" s="2459"/>
      <c r="CW4" s="2459"/>
      <c r="CX4" s="2459"/>
      <c r="CY4" s="2459"/>
      <c r="CZ4" s="2459"/>
      <c r="DA4" s="2459"/>
      <c r="DB4" s="2459"/>
      <c r="DC4" s="2459"/>
      <c r="DD4" s="2459"/>
      <c r="DE4" s="2459"/>
      <c r="DF4" s="2459"/>
      <c r="DG4" s="2459"/>
      <c r="DH4" s="2459"/>
      <c r="DI4" s="2459"/>
      <c r="DJ4" s="2459"/>
      <c r="DK4" s="2459"/>
      <c r="DL4" s="2459"/>
      <c r="DM4" s="2459"/>
      <c r="DN4" s="2459"/>
      <c r="DO4" s="2459"/>
      <c r="DP4" s="2459"/>
      <c r="DQ4" s="2459"/>
      <c r="DR4" s="2459"/>
      <c r="DS4" s="2459"/>
      <c r="DT4" s="2459"/>
      <c r="DU4" s="2459"/>
      <c r="DV4" s="2459"/>
      <c r="DW4" s="2459"/>
      <c r="DX4" s="2459"/>
      <c r="DY4" s="2459"/>
      <c r="DZ4" s="2459"/>
      <c r="EA4" s="2459"/>
      <c r="EB4" s="2459"/>
      <c r="EC4" s="2459"/>
      <c r="ED4" s="2459"/>
      <c r="EE4" s="2459"/>
      <c r="EF4" s="2459"/>
      <c r="EG4" s="2459"/>
      <c r="EH4" s="2459"/>
      <c r="EI4" s="2459"/>
      <c r="EJ4" s="2459"/>
      <c r="EK4" s="2459"/>
      <c r="EL4" s="2459"/>
      <c r="EM4" s="2459"/>
      <c r="EN4" s="2459"/>
      <c r="EO4" s="2459"/>
      <c r="EP4" s="2459"/>
      <c r="EQ4" s="2459"/>
      <c r="ER4" s="2459"/>
      <c r="ES4" s="2459"/>
      <c r="ET4" s="2459"/>
      <c r="EU4" s="2459"/>
      <c r="EV4" s="2459"/>
      <c r="EW4" s="2459"/>
      <c r="EX4" s="2459"/>
      <c r="EY4" s="2459"/>
      <c r="EZ4" s="2459"/>
      <c r="FA4" s="2459"/>
      <c r="FB4" s="2459"/>
      <c r="FC4" s="2459"/>
      <c r="FD4" s="2459"/>
      <c r="FE4" s="2459"/>
      <c r="FF4" s="2459"/>
      <c r="FG4" s="2459"/>
      <c r="FH4" s="2459"/>
      <c r="FI4" s="2459"/>
      <c r="FJ4" s="2459"/>
      <c r="FK4" s="2459"/>
      <c r="FL4" s="2459"/>
      <c r="FM4" s="2459"/>
      <c r="FN4" s="2459"/>
      <c r="FO4" s="2459"/>
      <c r="FP4" s="2459"/>
      <c r="FQ4" s="2459"/>
      <c r="FR4" s="2459"/>
      <c r="FS4" s="2459"/>
      <c r="FT4" s="2459"/>
      <c r="FU4" s="2459"/>
      <c r="FV4" s="2459"/>
      <c r="FW4" s="2459"/>
      <c r="FX4" s="2459"/>
      <c r="FY4" s="2459"/>
      <c r="FZ4" s="2459"/>
      <c r="GA4" s="2459"/>
      <c r="GB4" s="2459"/>
      <c r="GC4" s="2459"/>
      <c r="GD4" s="2459"/>
      <c r="GE4" s="2459"/>
      <c r="GF4" s="2459"/>
      <c r="GG4" s="2459"/>
      <c r="GH4" s="2459"/>
      <c r="GI4" s="2459"/>
      <c r="GJ4" s="2459"/>
      <c r="GK4" s="2459"/>
      <c r="GL4" s="2459"/>
      <c r="GM4" s="2459"/>
      <c r="GN4" s="2459"/>
      <c r="GO4" s="2459"/>
      <c r="GP4" s="2459"/>
      <c r="GQ4" s="2459"/>
      <c r="GR4" s="2459"/>
      <c r="GS4" s="2459"/>
      <c r="GT4" s="2459"/>
      <c r="GU4" s="2459"/>
      <c r="GV4" s="2459"/>
      <c r="GW4" s="2459"/>
      <c r="GX4" s="2459"/>
      <c r="GY4" s="2459"/>
      <c r="GZ4" s="2459"/>
      <c r="HA4" s="2459"/>
      <c r="HB4" s="2459"/>
      <c r="HC4" s="2459"/>
      <c r="HD4" s="2459"/>
      <c r="HE4" s="2459"/>
      <c r="HF4" s="2459"/>
      <c r="HG4" s="2459"/>
      <c r="HH4" s="2459"/>
      <c r="HI4" s="2459"/>
      <c r="HJ4" s="2459"/>
      <c r="HK4" s="2459"/>
      <c r="HL4" s="2459"/>
      <c r="HM4" s="2459"/>
      <c r="HN4" s="2459"/>
      <c r="HO4" s="2459"/>
      <c r="HP4" s="2459"/>
      <c r="HQ4" s="2459"/>
      <c r="HR4" s="2459"/>
      <c r="HS4" s="2459"/>
      <c r="HT4" s="2459"/>
      <c r="HU4" s="2459"/>
      <c r="HV4" s="2459"/>
      <c r="HW4" s="2459"/>
      <c r="HX4" s="2459"/>
      <c r="HY4" s="2459"/>
      <c r="HZ4" s="2459"/>
      <c r="IA4" s="2459"/>
      <c r="IB4" s="2459"/>
      <c r="IC4" s="2459"/>
      <c r="ID4" s="2459"/>
      <c r="IE4" s="2459"/>
      <c r="IF4" s="2459"/>
      <c r="IG4" s="2459"/>
      <c r="IH4" s="2459"/>
      <c r="II4" s="2459"/>
      <c r="IJ4" s="2459"/>
      <c r="IK4" s="2459"/>
      <c r="IL4" s="2459"/>
      <c r="IM4" s="2459"/>
      <c r="IN4" s="2459"/>
      <c r="IO4" s="2459"/>
      <c r="IP4" s="2459"/>
      <c r="IQ4" s="2459"/>
      <c r="IR4" s="2459"/>
      <c r="IS4" s="2459"/>
      <c r="IT4" s="2459"/>
      <c r="IU4" s="2459"/>
      <c r="IV4" s="2459"/>
      <c r="IW4" s="2459"/>
      <c r="IX4" s="2459"/>
      <c r="IY4" s="2459"/>
      <c r="IZ4" s="2459"/>
      <c r="JA4" s="2459"/>
      <c r="JB4" s="2459"/>
      <c r="JC4" s="2459"/>
      <c r="JD4" s="2459"/>
      <c r="JE4" s="2459"/>
      <c r="JF4" s="2459"/>
      <c r="JG4" s="2459"/>
      <c r="JH4" s="2459"/>
      <c r="JI4" s="2459"/>
      <c r="JJ4" s="2459"/>
      <c r="JK4" s="2459"/>
      <c r="JL4" s="2459"/>
      <c r="JM4" s="2459"/>
      <c r="JN4" s="2459"/>
      <c r="JO4" s="2459"/>
      <c r="JP4" s="2459"/>
      <c r="JQ4" s="2459"/>
      <c r="JR4" s="2459"/>
      <c r="JS4" s="2459"/>
      <c r="JT4" s="2459"/>
      <c r="JU4" s="2459"/>
      <c r="JV4" s="2459"/>
      <c r="JW4" s="2459"/>
      <c r="JX4" s="2459"/>
      <c r="JY4" s="2459"/>
      <c r="JZ4" s="2459"/>
      <c r="KA4" s="2459"/>
      <c r="KB4" s="2459"/>
      <c r="KC4" s="2459"/>
      <c r="KD4" s="2459"/>
      <c r="KE4" s="2459"/>
      <c r="KF4" s="2459"/>
      <c r="KG4" s="2459"/>
      <c r="KH4" s="2459"/>
      <c r="KI4" s="2459"/>
      <c r="KJ4" s="2459"/>
      <c r="KK4" s="2459"/>
      <c r="KL4" s="2459"/>
      <c r="KM4" s="2459"/>
      <c r="KN4" s="2459"/>
      <c r="KO4" s="2459"/>
      <c r="KP4" s="2459"/>
      <c r="KQ4" s="2459"/>
      <c r="KR4" s="2459"/>
      <c r="KS4" s="2459"/>
      <c r="KT4" s="2459"/>
      <c r="KU4" s="2459"/>
      <c r="KV4" s="2459"/>
      <c r="KW4" s="2459"/>
      <c r="KX4" s="2459"/>
      <c r="KY4" s="2459"/>
      <c r="KZ4" s="2459"/>
      <c r="LA4" s="2459"/>
      <c r="LB4" s="2459"/>
      <c r="LC4" s="2459"/>
      <c r="LD4" s="2459"/>
      <c r="LE4" s="2459"/>
      <c r="LF4" s="2459"/>
      <c r="LG4" s="2459"/>
      <c r="LH4" s="2459"/>
      <c r="LI4" s="2459"/>
      <c r="LJ4" s="2459"/>
      <c r="LK4" s="2459"/>
      <c r="LL4" s="2459"/>
      <c r="LM4" s="2459"/>
      <c r="LN4" s="2459"/>
      <c r="LO4" s="2459"/>
      <c r="LP4" s="2459"/>
      <c r="LQ4" s="2459"/>
      <c r="LR4" s="2459"/>
      <c r="LS4" s="2459"/>
      <c r="LT4" s="2459"/>
      <c r="LU4" s="2459"/>
      <c r="LV4" s="2459"/>
      <c r="LW4" s="2459"/>
      <c r="LX4" s="2459"/>
      <c r="LY4" s="2459"/>
      <c r="LZ4" s="2459"/>
      <c r="MA4" s="2459"/>
      <c r="MB4" s="2459"/>
      <c r="MC4" s="2459"/>
      <c r="MD4" s="2459"/>
      <c r="ME4" s="2459"/>
      <c r="MF4" s="2459"/>
      <c r="MG4" s="2459"/>
      <c r="MH4" s="2459"/>
      <c r="MI4" s="2459"/>
      <c r="MJ4" s="2459"/>
      <c r="MK4" s="2459"/>
      <c r="ML4" s="2459"/>
      <c r="MM4" s="2459"/>
      <c r="MN4" s="2459"/>
      <c r="MO4" s="2459"/>
      <c r="MP4" s="2459"/>
      <c r="MQ4" s="2459"/>
      <c r="MR4" s="2459"/>
      <c r="MS4" s="2459"/>
      <c r="MT4" s="2459"/>
      <c r="MU4" s="2459"/>
      <c r="MV4" s="2459"/>
      <c r="MW4" s="2459"/>
      <c r="MX4" s="2459"/>
      <c r="MY4" s="2459"/>
      <c r="MZ4" s="2459"/>
      <c r="NA4" s="2459"/>
      <c r="NB4" s="2459"/>
      <c r="NC4" s="2459"/>
      <c r="ND4" s="2459"/>
      <c r="NE4" s="2459"/>
      <c r="NF4" s="2459"/>
      <c r="NG4" s="2459"/>
      <c r="NH4" s="2459"/>
      <c r="NI4" s="2459"/>
      <c r="NJ4" s="2459"/>
      <c r="NK4" s="2459"/>
      <c r="NL4" s="2459"/>
      <c r="NM4" s="2459"/>
      <c r="NN4" s="2459"/>
      <c r="NO4" s="2459"/>
      <c r="NP4" s="2459"/>
      <c r="NQ4" s="2459"/>
      <c r="NR4" s="2459"/>
      <c r="NS4" s="2459"/>
      <c r="NT4" s="2459"/>
      <c r="NU4" s="2459"/>
      <c r="NV4" s="2459"/>
      <c r="NW4" s="2459"/>
      <c r="NX4" s="2459"/>
      <c r="NY4" s="2459"/>
      <c r="NZ4" s="2459"/>
      <c r="OA4" s="2459"/>
      <c r="OB4" s="2459"/>
      <c r="OC4" s="2459"/>
      <c r="OD4" s="2459"/>
      <c r="OE4" s="2459"/>
      <c r="OF4" s="2459"/>
      <c r="OG4" s="2459"/>
      <c r="OH4" s="2459"/>
      <c r="OI4" s="2459"/>
      <c r="OJ4" s="2459"/>
      <c r="OK4" s="2459"/>
      <c r="OL4" s="2459"/>
      <c r="OM4" s="2459"/>
      <c r="ON4" s="2459"/>
      <c r="OO4" s="2459"/>
      <c r="OP4" s="2459"/>
      <c r="OQ4" s="2459"/>
      <c r="OR4" s="2459"/>
      <c r="OS4" s="2459"/>
      <c r="OT4" s="2459"/>
      <c r="OU4" s="2459"/>
      <c r="OV4" s="2459"/>
      <c r="OW4" s="2459"/>
      <c r="OX4" s="2459"/>
      <c r="OY4" s="2459"/>
      <c r="OZ4" s="2459"/>
      <c r="PA4" s="2459"/>
      <c r="PB4" s="2459"/>
      <c r="PC4" s="2459"/>
      <c r="PD4" s="2459"/>
      <c r="PE4" s="2459"/>
      <c r="PF4" s="2459"/>
      <c r="PG4" s="2459"/>
      <c r="PH4" s="2459"/>
      <c r="PI4" s="2459"/>
      <c r="PJ4" s="2459"/>
      <c r="PK4" s="2459"/>
      <c r="PL4" s="2459"/>
      <c r="PM4" s="2459"/>
      <c r="PN4" s="2459"/>
      <c r="PO4" s="2459"/>
      <c r="PP4" s="2459"/>
      <c r="PQ4" s="2459"/>
      <c r="PR4" s="2459"/>
      <c r="PS4" s="2459"/>
      <c r="PT4" s="2459"/>
      <c r="PU4" s="2459"/>
      <c r="PV4" s="2459"/>
      <c r="PW4" s="2459"/>
      <c r="PX4" s="2459"/>
      <c r="PY4" s="2459"/>
      <c r="PZ4" s="2459"/>
      <c r="QA4" s="2459"/>
      <c r="QB4" s="2459"/>
      <c r="QC4" s="2459"/>
      <c r="QD4" s="2459"/>
      <c r="QE4" s="2459"/>
      <c r="QF4" s="2459"/>
      <c r="QG4" s="2459"/>
      <c r="QH4" s="2459"/>
      <c r="QI4" s="2459"/>
      <c r="QJ4" s="2459"/>
      <c r="QK4" s="2459"/>
      <c r="QL4" s="2459"/>
      <c r="QM4" s="2459"/>
      <c r="QN4" s="2459"/>
      <c r="QO4" s="2459"/>
      <c r="QP4" s="2459"/>
      <c r="QQ4" s="2459"/>
      <c r="QR4" s="2459"/>
      <c r="QS4" s="2459"/>
      <c r="QT4" s="2459"/>
      <c r="QU4" s="2459"/>
      <c r="QV4" s="2459"/>
      <c r="QW4" s="2459"/>
      <c r="QX4" s="2459"/>
      <c r="QY4" s="2459"/>
      <c r="QZ4" s="2459"/>
      <c r="RA4" s="2459"/>
      <c r="RB4" s="2459"/>
      <c r="RC4" s="2459"/>
      <c r="RD4" s="2459"/>
      <c r="RE4" s="2459"/>
      <c r="RF4" s="2459"/>
      <c r="RG4" s="2459"/>
      <c r="RH4" s="2459"/>
      <c r="RI4" s="2459"/>
      <c r="RJ4" s="2459"/>
      <c r="RK4" s="2459"/>
      <c r="RL4" s="2459"/>
      <c r="RM4" s="2459"/>
      <c r="RN4" s="2459"/>
      <c r="RO4" s="2459"/>
      <c r="RP4" s="2459"/>
      <c r="RQ4" s="2459"/>
      <c r="RR4" s="2459"/>
      <c r="RS4" s="2459"/>
      <c r="RT4" s="2459"/>
      <c r="RU4" s="2459"/>
      <c r="RV4" s="2459"/>
      <c r="RW4" s="2459"/>
      <c r="RX4" s="2459"/>
      <c r="RY4" s="2459"/>
      <c r="RZ4" s="2459"/>
      <c r="SA4" s="2459"/>
      <c r="SB4" s="2459"/>
      <c r="SC4" s="2459"/>
      <c r="SD4" s="2459"/>
      <c r="SE4" s="2459"/>
      <c r="SF4" s="2459"/>
      <c r="SG4" s="2459"/>
      <c r="SH4" s="2459"/>
      <c r="SI4" s="2459"/>
      <c r="SJ4" s="2459"/>
      <c r="SK4" s="2459"/>
      <c r="SL4" s="2459"/>
      <c r="SM4" s="2459"/>
      <c r="SN4" s="2459"/>
      <c r="SO4" s="2459"/>
      <c r="SP4" s="2459"/>
      <c r="SQ4" s="2459"/>
      <c r="SR4" s="2459"/>
      <c r="SS4" s="2459"/>
      <c r="ST4" s="2459"/>
      <c r="SU4" s="2459"/>
      <c r="SV4" s="2459"/>
      <c r="SW4" s="2459"/>
      <c r="SX4" s="2459"/>
      <c r="SY4" s="2459"/>
      <c r="SZ4" s="2459"/>
      <c r="TA4" s="2459"/>
      <c r="TB4" s="2459"/>
      <c r="TC4" s="2459"/>
      <c r="TD4" s="2459"/>
      <c r="TE4" s="2459"/>
      <c r="TF4" s="2459"/>
      <c r="TG4" s="2459"/>
      <c r="TH4" s="2459"/>
      <c r="TI4" s="2459"/>
      <c r="TJ4" s="2459"/>
      <c r="TK4" s="2459"/>
      <c r="TL4" s="2459"/>
      <c r="TM4" s="2459"/>
      <c r="TN4" s="2459"/>
      <c r="TO4" s="2459"/>
      <c r="TP4" s="2459"/>
      <c r="TQ4" s="2459"/>
      <c r="TR4" s="2459"/>
      <c r="TS4" s="2459"/>
      <c r="TT4" s="2459"/>
      <c r="TU4" s="2459"/>
      <c r="TV4" s="2459"/>
      <c r="TW4" s="2062"/>
      <c r="TX4" s="2459"/>
      <c r="TY4" s="2459"/>
      <c r="TZ4" s="2459"/>
      <c r="UA4" s="2459"/>
      <c r="UB4" s="2459"/>
      <c r="UC4" s="2459"/>
      <c r="UD4" s="2459"/>
      <c r="UE4" s="2459"/>
      <c r="UF4" s="2459"/>
      <c r="UG4" s="2459"/>
      <c r="UH4" s="2459"/>
      <c r="UI4" s="2459"/>
      <c r="UJ4" s="2459"/>
      <c r="UK4" s="2459"/>
      <c r="UL4" s="2459"/>
      <c r="UM4" s="2459"/>
      <c r="UN4" s="2459"/>
      <c r="UO4" s="2459"/>
      <c r="UP4" s="2459"/>
      <c r="UQ4" s="2459"/>
      <c r="UR4" s="2459"/>
      <c r="US4" s="2459"/>
      <c r="UT4" s="2459"/>
      <c r="UU4" s="2459"/>
      <c r="UV4" s="2459"/>
      <c r="UW4" s="2459"/>
      <c r="UX4" s="2459"/>
      <c r="UY4" s="2459"/>
      <c r="UZ4" s="2459"/>
      <c r="VA4" s="2459"/>
      <c r="VB4" s="2459"/>
      <c r="VC4" s="2459"/>
      <c r="VD4" s="2459"/>
      <c r="VE4" s="2459"/>
      <c r="VF4" s="2459"/>
      <c r="VG4" s="2459"/>
      <c r="VH4" s="2459"/>
      <c r="VI4" s="2459"/>
      <c r="VJ4" s="2459"/>
      <c r="VK4" s="2459"/>
      <c r="VL4" s="2459"/>
      <c r="VM4" s="2459"/>
      <c r="VN4" s="2459"/>
      <c r="VO4" s="2459"/>
      <c r="VP4" s="2459"/>
      <c r="VQ4" s="2459"/>
      <c r="VR4" s="2459"/>
      <c r="VS4" s="2459"/>
      <c r="VT4" s="2459"/>
      <c r="VU4" s="2459"/>
      <c r="VV4" s="2459"/>
      <c r="VW4" s="2459"/>
      <c r="VX4" s="2459"/>
      <c r="VY4" s="2459"/>
      <c r="VZ4" s="2459"/>
      <c r="WA4" s="2459"/>
      <c r="WB4" s="2459"/>
      <c r="WC4" s="2459"/>
      <c r="WD4" s="2459"/>
      <c r="WE4" s="2459"/>
      <c r="WF4" s="2459"/>
      <c r="WG4" s="2459"/>
      <c r="WH4" s="2459"/>
      <c r="WI4" s="2459"/>
      <c r="WJ4" s="2459"/>
      <c r="WK4" s="2459"/>
      <c r="WL4" s="2459"/>
      <c r="WM4" s="2459"/>
      <c r="WN4" s="2459"/>
      <c r="WO4" s="2459"/>
      <c r="WP4" s="2459"/>
      <c r="WQ4" s="2459"/>
      <c r="WR4" s="2459"/>
      <c r="WS4" s="2459"/>
      <c r="WT4" s="2459"/>
      <c r="WU4" s="2459"/>
      <c r="WV4" s="2459"/>
      <c r="WW4" s="2459"/>
      <c r="WX4" s="2459"/>
      <c r="WY4" s="2459"/>
      <c r="WZ4" s="2459"/>
      <c r="XA4" s="2459"/>
      <c r="XB4" s="2459"/>
      <c r="XC4" s="2459"/>
      <c r="XD4" s="2459"/>
      <c r="XE4" s="2459"/>
      <c r="XF4" s="2459"/>
      <c r="XG4" s="2459"/>
      <c r="XH4" s="2459"/>
      <c r="XI4" s="2459"/>
      <c r="XJ4" s="2459"/>
      <c r="XK4" s="2459"/>
      <c r="XL4" s="2459"/>
      <c r="XM4" s="2459"/>
      <c r="XN4" s="2459"/>
      <c r="XO4" s="2459"/>
      <c r="XP4" s="2459"/>
      <c r="XQ4" s="2459"/>
      <c r="XR4" s="2459"/>
      <c r="XS4" s="2459"/>
      <c r="XT4" s="2459"/>
      <c r="XU4" s="2459"/>
      <c r="XV4" s="2459"/>
      <c r="XW4" s="2459"/>
      <c r="XX4" s="2459"/>
      <c r="XY4" s="2459"/>
      <c r="XZ4" s="2459"/>
      <c r="YA4" s="2459"/>
      <c r="YB4" s="2459"/>
      <c r="YC4" s="2459"/>
      <c r="YD4" s="2459"/>
      <c r="YE4" s="2459"/>
      <c r="YF4" s="2459"/>
      <c r="YG4" s="2459"/>
      <c r="YH4" s="2459"/>
      <c r="YI4" s="2459"/>
      <c r="YJ4" s="2459"/>
      <c r="YK4" s="2459"/>
      <c r="YL4" s="2459"/>
      <c r="YM4" s="2459"/>
      <c r="YN4" s="2459"/>
      <c r="YO4" s="2459"/>
      <c r="YP4" s="2459"/>
      <c r="YQ4" s="2459"/>
      <c r="YR4" s="2459"/>
      <c r="YS4" s="2459"/>
      <c r="YT4" s="2459"/>
      <c r="YU4" s="2459"/>
      <c r="YV4" s="2459"/>
      <c r="YW4" s="2459"/>
      <c r="YX4" s="2459"/>
      <c r="YY4" s="2459"/>
      <c r="YZ4" s="2459"/>
      <c r="ZA4" s="2459"/>
      <c r="ZB4" s="2459"/>
      <c r="ZC4" s="2459"/>
      <c r="ZD4" s="2459"/>
      <c r="ZE4" s="2459"/>
      <c r="ZF4" s="2459"/>
      <c r="ZG4" s="2459"/>
      <c r="ZH4" s="2459"/>
      <c r="ZI4" s="2459"/>
      <c r="ZJ4" s="2459"/>
      <c r="ZK4" s="2459"/>
      <c r="ZL4" s="2459"/>
      <c r="ZM4" s="2459"/>
      <c r="ZN4" s="2459"/>
      <c r="ZO4" s="2459"/>
      <c r="ZP4" s="2459"/>
      <c r="ZQ4" s="2459"/>
      <c r="ZR4" s="2459"/>
      <c r="ZS4" s="2459"/>
      <c r="ZT4" s="2459"/>
      <c r="ZU4" s="2459"/>
      <c r="ZV4" s="2459"/>
      <c r="ZW4" s="2459"/>
      <c r="ZX4" s="2459"/>
      <c r="ZY4" s="2459"/>
      <c r="ZZ4" s="2459"/>
      <c r="AAA4" s="2459"/>
      <c r="AAB4" s="2459"/>
      <c r="AAC4" s="2459"/>
      <c r="AAD4" s="2459"/>
      <c r="AAE4" s="2459"/>
      <c r="AAF4" s="2459"/>
      <c r="AAG4" s="2459"/>
      <c r="AAH4" s="2459"/>
      <c r="AAI4" s="2459"/>
      <c r="AAJ4" s="2459"/>
      <c r="AAK4" s="2459"/>
      <c r="AAL4" s="2459"/>
      <c r="AAM4" s="2459"/>
      <c r="AAN4" s="2459"/>
      <c r="AAO4" s="2459"/>
      <c r="AAP4" s="2459"/>
      <c r="AAQ4" s="2459"/>
      <c r="AAR4" s="2459"/>
      <c r="AAS4" s="2459"/>
      <c r="AAT4" s="2459"/>
      <c r="AAU4" s="2459"/>
      <c r="AAV4" s="2459"/>
      <c r="AAW4" s="2459"/>
      <c r="AAX4" s="2459"/>
      <c r="AAY4" s="2459"/>
      <c r="AAZ4" s="2459"/>
      <c r="ABA4" s="2459"/>
      <c r="ABB4" s="2459"/>
      <c r="ABC4" s="2459"/>
      <c r="ABD4" s="2459"/>
      <c r="ABE4" s="2459"/>
      <c r="ABF4" s="2459"/>
      <c r="ABG4" s="2459"/>
      <c r="ABH4" s="2459"/>
      <c r="ABI4" s="2459"/>
      <c r="ABJ4" s="2459"/>
      <c r="ABK4" s="2459"/>
      <c r="ABL4" s="2459"/>
      <c r="ABM4" s="2459"/>
      <c r="ABN4" s="2459"/>
      <c r="ABO4" s="2459"/>
      <c r="ABP4" s="2459"/>
      <c r="ABQ4" s="2459"/>
      <c r="ABR4" s="2459"/>
      <c r="ABS4" s="2459"/>
      <c r="ABT4" s="2459"/>
      <c r="ABU4" s="2459"/>
      <c r="ABV4" s="2459"/>
      <c r="ABW4" s="2459"/>
      <c r="ABX4" s="2459"/>
      <c r="ABY4" s="2459"/>
      <c r="ABZ4" s="2459"/>
      <c r="ACA4" s="2459"/>
      <c r="ACB4" s="2459"/>
      <c r="ACC4" s="2459"/>
      <c r="ACD4" s="2459"/>
      <c r="ACE4" s="2459"/>
      <c r="ACF4" s="2459"/>
      <c r="ACG4" s="2459"/>
      <c r="ACH4" s="2459"/>
      <c r="ACI4" s="2459"/>
      <c r="ACJ4" s="2459"/>
      <c r="ACK4" s="2459"/>
      <c r="ACL4" s="2459"/>
      <c r="ACM4" s="2459"/>
      <c r="ACN4" s="2459"/>
      <c r="ACO4" s="2459"/>
      <c r="ACP4" s="2459"/>
      <c r="ACQ4" s="2459"/>
      <c r="ACR4" s="2459"/>
      <c r="ACS4" s="2459"/>
      <c r="ACT4" s="2459"/>
      <c r="ACU4" s="2459"/>
      <c r="ACV4" s="2459"/>
      <c r="ACW4" s="2459"/>
      <c r="ACX4" s="2459"/>
      <c r="ACY4" s="2459"/>
      <c r="ACZ4" s="2459"/>
      <c r="ADA4" s="2459"/>
      <c r="ADB4" s="2459"/>
      <c r="ADC4" s="2459"/>
      <c r="ADD4" s="2459"/>
      <c r="ADE4" s="2459"/>
      <c r="ADF4" s="2459"/>
      <c r="ADG4" s="2459"/>
      <c r="ADH4" s="2459"/>
      <c r="ADI4" s="2459"/>
      <c r="ADJ4" s="2459"/>
      <c r="ADK4" s="2459"/>
      <c r="ADL4" s="2459"/>
      <c r="ADM4" s="2459"/>
      <c r="ADN4" s="2459"/>
      <c r="ADO4" s="2459"/>
      <c r="ADP4" s="2459"/>
      <c r="ADQ4" s="2459"/>
      <c r="ADR4" s="2459"/>
      <c r="ADS4" s="2459"/>
      <c r="ADT4" s="2459"/>
      <c r="ADU4" s="2459"/>
      <c r="ADV4" s="2459"/>
      <c r="ADW4" s="2459"/>
      <c r="ADX4" s="2459"/>
      <c r="ADY4" s="2459"/>
      <c r="ADZ4" s="2459"/>
      <c r="AEA4" s="2459"/>
      <c r="AEB4" s="2459"/>
      <c r="AEC4" s="2459"/>
      <c r="AED4" s="2459"/>
      <c r="AEE4" s="2459"/>
      <c r="AEF4" s="2459"/>
      <c r="AEG4" s="2459"/>
      <c r="AEH4" s="2459"/>
      <c r="AEI4" s="2459"/>
      <c r="AEJ4" s="2459"/>
      <c r="AEK4" s="2459"/>
      <c r="AEL4" s="2459"/>
      <c r="AEM4" s="2459"/>
      <c r="AEN4" s="2459"/>
      <c r="AEO4" s="2459"/>
      <c r="AEP4" s="2459"/>
      <c r="AEQ4" s="2459"/>
      <c r="AER4" s="2459"/>
      <c r="AES4" s="2459"/>
      <c r="AET4" s="2459"/>
      <c r="AEU4" s="2459"/>
      <c r="AEV4" s="2459"/>
      <c r="AEW4" s="2459"/>
      <c r="AEX4" s="2459"/>
      <c r="AEY4" s="2459"/>
      <c r="AEZ4" s="2459"/>
      <c r="AFA4" s="2459"/>
      <c r="AFB4" s="2459"/>
      <c r="AFC4" s="2459"/>
      <c r="AFD4" s="2459"/>
      <c r="AFE4" s="2459"/>
      <c r="AFF4" s="2459"/>
      <c r="AFG4" s="2459"/>
      <c r="AFH4" s="2459"/>
      <c r="AFI4" s="2459"/>
      <c r="AFJ4" s="2459"/>
      <c r="AFK4" s="2459"/>
      <c r="AFL4" s="2459"/>
      <c r="AFM4" s="2459"/>
      <c r="AFN4" s="2459"/>
      <c r="AFO4" s="2459"/>
      <c r="AFP4" s="2459"/>
      <c r="AFQ4" s="2459"/>
      <c r="AFR4" s="2459"/>
      <c r="AFS4" s="2459"/>
      <c r="AFT4" s="2459"/>
      <c r="AFU4" s="2459"/>
      <c r="AFV4" s="2459"/>
      <c r="AFW4" s="2459"/>
      <c r="AFX4" s="2459"/>
      <c r="AFY4" s="2459"/>
      <c r="AFZ4" s="2459"/>
      <c r="AGA4" s="2459"/>
      <c r="AGB4" s="2459"/>
      <c r="AGC4" s="2459"/>
      <c r="AGD4" s="2459"/>
      <c r="AGE4" s="2459"/>
      <c r="AGF4" s="2459"/>
      <c r="AGG4" s="2459"/>
      <c r="AGH4" s="2459"/>
      <c r="AGI4" s="2459"/>
      <c r="AGJ4" s="2459"/>
      <c r="AGK4" s="2459"/>
      <c r="AGL4" s="2459"/>
      <c r="AGM4" s="2459"/>
      <c r="AGN4" s="2459"/>
      <c r="AGO4" s="2459"/>
      <c r="AGP4" s="2459"/>
      <c r="AGQ4" s="2459"/>
      <c r="AGR4" s="2459"/>
      <c r="AGS4" s="2459"/>
      <c r="AGT4" s="2459"/>
      <c r="AGU4" s="2459"/>
      <c r="AGV4" s="2459"/>
      <c r="AGW4" s="2459"/>
      <c r="AGX4" s="2459"/>
      <c r="AGY4" s="2459"/>
      <c r="AGZ4" s="2459"/>
      <c r="AHA4" s="2459"/>
      <c r="AHB4" s="2459"/>
      <c r="AHC4" s="2459"/>
      <c r="AHD4" s="2459"/>
      <c r="AHE4" s="2459"/>
      <c r="AHF4" s="2459"/>
      <c r="AHG4" s="2459"/>
      <c r="AHH4" s="2459"/>
      <c r="AHI4" s="2459"/>
      <c r="AHJ4" s="2459"/>
      <c r="AHK4" s="2459"/>
      <c r="AHL4" s="2459"/>
      <c r="AHM4" s="2459"/>
      <c r="AHN4" s="2459"/>
      <c r="AHO4" s="2459"/>
      <c r="AHP4" s="2459"/>
      <c r="AHQ4" s="2459"/>
      <c r="AHR4" s="2459"/>
      <c r="AHS4" s="2459"/>
      <c r="AHT4" s="2459"/>
      <c r="AHU4" s="2459"/>
      <c r="AHV4" s="2459"/>
      <c r="AHW4" s="2459"/>
      <c r="AHX4" s="2459"/>
      <c r="AHY4" s="2459"/>
      <c r="AHZ4" s="2459"/>
      <c r="AIA4" s="2459"/>
      <c r="AIB4" s="2459"/>
      <c r="AIC4" s="2459"/>
      <c r="AID4" s="2459"/>
      <c r="AIE4" s="2459"/>
      <c r="AIF4" s="2459"/>
      <c r="AIG4" s="2459"/>
      <c r="AIH4" s="2459"/>
      <c r="AII4" s="2459"/>
      <c r="AIJ4" s="2459"/>
      <c r="AIK4" s="2459"/>
      <c r="AIL4" s="2459"/>
      <c r="AIM4" s="2459"/>
      <c r="AIN4" s="2459"/>
      <c r="AIO4" s="2459"/>
      <c r="AIP4" s="2459"/>
      <c r="AIQ4" s="2459"/>
      <c r="AIR4" s="2459"/>
      <c r="AIS4" s="2459"/>
      <c r="AIT4" s="2459"/>
      <c r="AIU4" s="2459"/>
      <c r="AIV4" s="2459"/>
      <c r="AIW4" s="2459"/>
      <c r="AIX4" s="2459"/>
      <c r="AIY4" s="2459"/>
      <c r="AIZ4" s="2459"/>
      <c r="AJA4" s="2459"/>
      <c r="AJB4" s="2459"/>
      <c r="AJC4" s="2459"/>
      <c r="AJD4" s="2459"/>
      <c r="AJE4" s="2459"/>
      <c r="AJF4" s="2459"/>
      <c r="AJG4" s="2459"/>
      <c r="AJH4" s="2459"/>
      <c r="AJI4" s="2459"/>
      <c r="AJJ4" s="2459"/>
      <c r="AJK4" s="2459"/>
      <c r="AJL4" s="2459"/>
      <c r="AJM4" s="2459"/>
      <c r="AJN4" s="2459"/>
      <c r="AJO4" s="2459"/>
      <c r="AJP4" s="2459"/>
      <c r="AJQ4" s="2459"/>
      <c r="AJR4" s="2459"/>
      <c r="AJS4" s="2459"/>
      <c r="AJT4" s="2459"/>
      <c r="AJU4" s="2459"/>
      <c r="AJV4" s="2459"/>
      <c r="AJW4" s="2459"/>
      <c r="AJX4" s="2459"/>
      <c r="AJY4" s="2459"/>
      <c r="AJZ4" s="2459"/>
      <c r="AKA4" s="2459"/>
      <c r="AKB4" s="2459"/>
      <c r="AKC4" s="2459"/>
      <c r="AKD4" s="2459"/>
      <c r="AKE4" s="2459"/>
      <c r="AKF4" s="2459"/>
      <c r="AKG4" s="2459"/>
      <c r="AKH4" s="2459"/>
      <c r="AKI4" s="2459"/>
      <c r="AKJ4" s="2459"/>
      <c r="AKK4" s="2459"/>
      <c r="AKL4" s="2459"/>
      <c r="AKM4" s="2459"/>
      <c r="AKN4" s="2459"/>
      <c r="AKO4" s="2459"/>
      <c r="AKP4" s="2459"/>
      <c r="AKQ4" s="2459"/>
      <c r="AKR4" s="2459"/>
      <c r="AKS4" s="2459"/>
      <c r="AKT4" s="2459"/>
      <c r="AKU4" s="2459"/>
      <c r="AKV4" s="2459"/>
      <c r="AKW4" s="2459"/>
      <c r="AKX4" s="2459"/>
      <c r="AKY4" s="2459"/>
      <c r="AKZ4" s="2459"/>
      <c r="ALA4" s="2459"/>
      <c r="ALB4" s="2459"/>
      <c r="ALC4" s="2459"/>
      <c r="ALD4" s="2459"/>
      <c r="ALE4" s="2459"/>
      <c r="ALF4" s="2459"/>
      <c r="ALG4" s="2459"/>
      <c r="ALH4" s="2459"/>
      <c r="ALI4" s="2459"/>
      <c r="ALJ4" s="2459"/>
      <c r="ALK4" s="2459"/>
      <c r="ALL4" s="2459"/>
      <c r="ALM4" s="2459"/>
      <c r="ALN4" s="2459"/>
      <c r="ALO4" s="2459"/>
      <c r="ALP4" s="2459"/>
      <c r="ALQ4" s="2459"/>
      <c r="ALR4" s="2459"/>
      <c r="ALS4" s="2459"/>
      <c r="ALT4" s="2459"/>
      <c r="ALU4" s="2459"/>
      <c r="ALV4" s="2459"/>
      <c r="ALW4" s="2459"/>
      <c r="ALX4" s="2459"/>
      <c r="ALY4" s="2459"/>
      <c r="ALZ4" s="2459"/>
      <c r="AMA4" s="2459"/>
      <c r="AMB4" s="2459"/>
      <c r="AMC4" s="2459"/>
      <c r="AMD4" s="2459"/>
      <c r="AME4" s="2459"/>
      <c r="AMF4" s="2459"/>
      <c r="AMG4" s="2459"/>
      <c r="AMH4" s="2459"/>
      <c r="AMI4" s="2459"/>
      <c r="AMJ4" s="2459"/>
      <c r="AMK4" s="2459"/>
      <c r="AML4" s="2459"/>
      <c r="AMM4" s="2459"/>
      <c r="AMN4" s="2459"/>
      <c r="AMO4" s="2459"/>
      <c r="AMP4" s="2459"/>
      <c r="AMQ4" s="2459"/>
      <c r="AMR4" s="2459"/>
      <c r="AMS4" s="2459"/>
      <c r="AMT4" s="2459"/>
      <c r="AMU4" s="2459"/>
      <c r="AMV4" s="2459"/>
      <c r="AMW4" s="2459"/>
      <c r="AMX4" s="2459"/>
      <c r="AMY4" s="2459"/>
      <c r="AMZ4" s="2459"/>
      <c r="ANA4" s="2459"/>
      <c r="ANB4" s="2459"/>
      <c r="ANC4" s="2459"/>
      <c r="AND4" s="2459"/>
      <c r="ANE4" s="2459"/>
      <c r="ANF4" s="2459"/>
      <c r="ANG4" s="2459"/>
      <c r="ANH4" s="2459"/>
      <c r="ANI4" s="2459"/>
      <c r="ANJ4" s="2459"/>
      <c r="ANK4" s="2459"/>
      <c r="ANL4" s="2459"/>
      <c r="ANM4" s="2459"/>
      <c r="ANN4" s="2459"/>
      <c r="ANO4" s="2459"/>
      <c r="ANP4" s="2459"/>
      <c r="ANQ4" s="2459"/>
      <c r="ANR4" s="2459"/>
      <c r="ANS4" s="2459"/>
      <c r="ANT4" s="2459"/>
      <c r="ANU4" s="2459"/>
      <c r="ANV4" s="2459"/>
      <c r="ANW4" s="2459"/>
      <c r="ANX4" s="2459"/>
      <c r="ANY4" s="2459"/>
      <c r="ANZ4" s="2459"/>
      <c r="AOA4" s="2459"/>
      <c r="AOB4" s="2459"/>
      <c r="AOC4" s="2459"/>
      <c r="AOD4" s="2459"/>
      <c r="AOE4" s="2459"/>
      <c r="AOF4" s="2459"/>
      <c r="AOG4" s="2459"/>
      <c r="AOH4" s="2459"/>
      <c r="AOI4" s="2459"/>
      <c r="AOJ4" s="2459"/>
      <c r="AOK4" s="2459"/>
      <c r="AOL4" s="2459"/>
      <c r="AOM4" s="2459"/>
      <c r="AON4" s="2459"/>
      <c r="AOO4" s="2459"/>
      <c r="AOP4" s="2459"/>
      <c r="AOQ4" s="2459"/>
      <c r="AOR4" s="2459"/>
      <c r="AOS4" s="2459"/>
      <c r="AOT4" s="2459"/>
      <c r="AOU4" s="2459"/>
      <c r="AOV4" s="2459"/>
      <c r="AOW4" s="2459"/>
      <c r="AOX4" s="2459"/>
      <c r="AOY4" s="2459"/>
      <c r="AOZ4" s="2459"/>
      <c r="APA4" s="2459"/>
      <c r="APB4" s="2459"/>
      <c r="APC4" s="2459"/>
      <c r="APD4" s="2459"/>
      <c r="APE4" s="2459"/>
      <c r="APF4" s="2459"/>
      <c r="APG4" s="2459"/>
      <c r="APH4" s="2459"/>
      <c r="API4" s="2459"/>
      <c r="APJ4" s="2459"/>
      <c r="APK4" s="2459"/>
      <c r="APL4" s="2459"/>
      <c r="APM4" s="2459"/>
      <c r="APN4" s="2459"/>
      <c r="APO4" s="2459"/>
      <c r="APP4" s="2459"/>
      <c r="APQ4" s="2459"/>
      <c r="APR4" s="2459"/>
      <c r="APS4" s="2459"/>
      <c r="APT4" s="2459"/>
      <c r="APU4" s="2459"/>
      <c r="APV4" s="2459"/>
      <c r="APW4" s="2459"/>
      <c r="APX4" s="2459"/>
      <c r="APY4" s="2459"/>
      <c r="APZ4" s="2459"/>
      <c r="AQA4" s="2459"/>
      <c r="AQB4" s="2459"/>
      <c r="AQC4" s="2459"/>
      <c r="AQD4" s="2459"/>
      <c r="AQE4" s="2459"/>
      <c r="AQF4" s="2459"/>
      <c r="AQG4" s="2459"/>
      <c r="AQH4" s="2459"/>
      <c r="AQI4" s="2459"/>
      <c r="AQJ4" s="2459"/>
      <c r="AQK4" s="2459"/>
      <c r="AQL4" s="2459"/>
      <c r="AQM4" s="2459"/>
      <c r="AQN4" s="2459"/>
      <c r="AQO4" s="2459"/>
      <c r="AQP4" s="2459"/>
      <c r="AQQ4" s="2459"/>
      <c r="AQR4" s="2459"/>
      <c r="AQS4" s="2459"/>
      <c r="AQT4" s="2459"/>
      <c r="AQU4" s="2459"/>
      <c r="AQV4" s="2459"/>
      <c r="AQW4" s="2459"/>
      <c r="AQX4" s="2459"/>
      <c r="AQY4" s="2459"/>
      <c r="AQZ4" s="2459"/>
      <c r="ARA4" s="2459"/>
      <c r="ARB4" s="2459"/>
      <c r="ARC4" s="2459"/>
      <c r="ARD4" s="2459"/>
      <c r="ARE4" s="2459"/>
      <c r="ARF4" s="2459"/>
      <c r="ARG4" s="2459"/>
      <c r="ARH4" s="2459"/>
      <c r="ARI4" s="2459"/>
      <c r="ARJ4" s="2459"/>
      <c r="ARK4" s="2459"/>
      <c r="ARL4" s="2459"/>
      <c r="ARM4" s="2459"/>
      <c r="ARN4" s="2459"/>
      <c r="ARO4" s="2459"/>
      <c r="ARP4" s="2459"/>
      <c r="ARQ4" s="2459"/>
      <c r="ARR4" s="2459"/>
      <c r="ARS4" s="2459"/>
      <c r="ART4" s="2459"/>
      <c r="ARU4" s="2459"/>
      <c r="ARV4" s="2459"/>
      <c r="ARW4" s="2459"/>
      <c r="ARX4" s="2459"/>
      <c r="ARY4" s="2459"/>
      <c r="ARZ4" s="2459"/>
      <c r="ASA4" s="2459"/>
      <c r="ASB4" s="2459"/>
      <c r="ASC4" s="2459"/>
      <c r="ASD4" s="2459"/>
      <c r="ASE4" s="2459"/>
      <c r="ASF4" s="2459"/>
      <c r="ASG4" s="2459"/>
      <c r="ASH4" s="2459"/>
      <c r="ASI4" s="2459"/>
      <c r="ASJ4" s="2459"/>
      <c r="ASK4" s="2459"/>
      <c r="ASL4" s="2459"/>
      <c r="ASM4" s="2459"/>
      <c r="ASN4" s="2459"/>
      <c r="ASO4" s="2459"/>
      <c r="ASP4" s="2459"/>
      <c r="ASQ4" s="2459"/>
      <c r="ASR4" s="2459"/>
      <c r="ASS4" s="2459"/>
      <c r="AST4" s="2459"/>
      <c r="ASU4" s="2459"/>
      <c r="ASV4" s="2459"/>
      <c r="ASW4" s="2459"/>
      <c r="ASX4" s="2459"/>
      <c r="ASY4" s="2459"/>
      <c r="ASZ4" s="2459"/>
      <c r="ATA4" s="2459"/>
      <c r="ATB4" s="2459"/>
      <c r="ATC4" s="2459"/>
      <c r="ATD4" s="2459"/>
      <c r="ATE4" s="2459"/>
      <c r="ATF4" s="2459"/>
      <c r="ATG4" s="2459"/>
      <c r="ATH4" s="2459"/>
      <c r="ATI4" s="2459"/>
      <c r="ATJ4" s="2459"/>
      <c r="ATK4" s="2459"/>
      <c r="ATL4" s="2459"/>
      <c r="ATM4" s="2459"/>
      <c r="ATN4" s="2459"/>
      <c r="ATO4" s="2459"/>
      <c r="ATP4" s="2459"/>
      <c r="ATQ4" s="2459"/>
      <c r="ATR4" s="2459"/>
      <c r="ATS4" s="2459"/>
      <c r="ATT4" s="2459"/>
      <c r="ATU4" s="2459"/>
      <c r="ATV4" s="2459"/>
      <c r="ATW4" s="2459"/>
      <c r="ATX4" s="2459"/>
      <c r="ATY4" s="2459"/>
      <c r="ATZ4" s="2459"/>
      <c r="AUA4" s="2459"/>
      <c r="AUB4" s="2459"/>
      <c r="AUC4" s="2459"/>
      <c r="AUD4" s="2459"/>
      <c r="AUE4" s="2459"/>
      <c r="AUF4" s="2459"/>
      <c r="AUG4" s="2459"/>
      <c r="AUH4" s="2459"/>
      <c r="AUI4" s="2459"/>
      <c r="AUJ4" s="2459"/>
      <c r="AUK4" s="2459"/>
      <c r="AUL4" s="2459"/>
      <c r="AUM4" s="2459"/>
      <c r="AUN4" s="2459"/>
      <c r="AUO4" s="2459"/>
      <c r="AUP4" s="2459"/>
      <c r="AUQ4" s="2459"/>
      <c r="AUR4" s="2459"/>
      <c r="AUS4" s="2459"/>
      <c r="AUT4" s="2459"/>
      <c r="AUU4" s="2459"/>
      <c r="AUV4" s="2459"/>
      <c r="AUW4" s="2459"/>
      <c r="AUX4" s="2459"/>
      <c r="AUY4" s="2459"/>
      <c r="AUZ4" s="2459"/>
      <c r="AVA4" s="2459"/>
      <c r="AVB4" s="2459"/>
      <c r="AVC4" s="2459"/>
      <c r="AVD4" s="2459"/>
      <c r="AVE4" s="2459"/>
      <c r="AVF4" s="2459"/>
      <c r="AVG4" s="2459"/>
      <c r="AVH4" s="2459"/>
      <c r="AVI4" s="2459"/>
      <c r="AVJ4" s="2459"/>
      <c r="AVK4" s="2459"/>
      <c r="AVL4" s="2459"/>
      <c r="AVM4" s="2459"/>
      <c r="AVN4" s="2459"/>
      <c r="AVO4" s="2459"/>
      <c r="AVP4" s="2459"/>
      <c r="AVQ4" s="2459"/>
      <c r="AVR4" s="2459"/>
      <c r="AVS4" s="2459"/>
      <c r="AVT4" s="2459"/>
      <c r="AVU4" s="2459"/>
      <c r="AVV4" s="2459"/>
      <c r="AVW4" s="2459"/>
      <c r="AVX4" s="2459"/>
      <c r="AVY4" s="2459"/>
      <c r="AVZ4" s="2459"/>
      <c r="AWA4" s="2459"/>
      <c r="AWB4" s="2459"/>
      <c r="AWC4" s="2459"/>
      <c r="AWD4" s="2459"/>
      <c r="AWE4" s="2459"/>
      <c r="AWF4" s="2459"/>
      <c r="AWG4" s="2459"/>
      <c r="AWH4" s="2459"/>
      <c r="AWI4" s="2459"/>
      <c r="AWJ4" s="2459"/>
      <c r="AWK4" s="2459"/>
      <c r="AWL4" s="2459"/>
      <c r="AWM4" s="2459"/>
      <c r="AWN4" s="2459"/>
      <c r="AWO4" s="2459"/>
      <c r="AWP4" s="2459"/>
      <c r="AWQ4" s="2459"/>
      <c r="AWR4" s="2459"/>
      <c r="AWS4" s="2459"/>
      <c r="AWT4" s="2459"/>
      <c r="AWU4" s="2459"/>
      <c r="AWV4" s="2459"/>
      <c r="AWW4" s="2459"/>
      <c r="AWX4" s="2459"/>
      <c r="AWY4" s="2459"/>
      <c r="AWZ4" s="2459"/>
      <c r="AXA4" s="2459"/>
      <c r="AXB4" s="2459"/>
      <c r="AXC4" s="2459"/>
      <c r="AXD4" s="2459"/>
      <c r="AXE4" s="2459"/>
      <c r="AXF4" s="2459"/>
      <c r="AXG4" s="2459"/>
      <c r="AXH4" s="2459"/>
      <c r="AXI4" s="2459"/>
      <c r="AXJ4" s="2459"/>
      <c r="AXK4" s="2459"/>
      <c r="AXL4" s="2459"/>
      <c r="AXM4" s="2459"/>
      <c r="AXN4" s="2459"/>
      <c r="AXO4" s="2459"/>
      <c r="AXP4" s="2459"/>
      <c r="AXQ4" s="2459"/>
      <c r="AXR4" s="2459"/>
      <c r="AXS4" s="2459"/>
      <c r="AXT4" s="2459"/>
      <c r="AXU4" s="2459"/>
      <c r="AXV4" s="2459"/>
      <c r="AXW4" s="2459"/>
      <c r="AXX4" s="2459"/>
      <c r="AXY4" s="2459"/>
      <c r="AXZ4" s="2459"/>
      <c r="AYA4" s="2459"/>
      <c r="AYB4" s="2459"/>
      <c r="AYC4" s="2459"/>
      <c r="AYD4" s="2459"/>
      <c r="AYE4" s="2459"/>
      <c r="AYF4" s="2459"/>
      <c r="AYG4" s="2459"/>
      <c r="AYH4" s="2459"/>
      <c r="AYI4" s="2459"/>
      <c r="AYJ4" s="2459"/>
      <c r="AYK4" s="2459"/>
      <c r="AYL4" s="2459"/>
      <c r="AYM4" s="2459"/>
      <c r="AYN4" s="2459"/>
      <c r="AYO4" s="2459"/>
      <c r="AYP4" s="2459"/>
      <c r="AYQ4" s="2459"/>
      <c r="AYR4" s="2459"/>
      <c r="AYS4" s="2459"/>
      <c r="AYT4" s="2459"/>
      <c r="AYU4" s="2064"/>
      <c r="AYV4" s="2459"/>
      <c r="AYW4" s="2459"/>
      <c r="AYX4" s="2459"/>
      <c r="AYY4" s="2459"/>
      <c r="AYZ4" s="2459"/>
      <c r="AZA4" s="2459"/>
      <c r="AZB4" s="2459"/>
      <c r="AZC4" s="2459"/>
      <c r="AZD4" s="2459"/>
      <c r="AZE4" s="2459"/>
      <c r="AZF4" s="2459"/>
      <c r="AZG4" s="2459"/>
      <c r="AZH4" s="2459"/>
      <c r="AZI4" s="2459"/>
      <c r="AZJ4" s="2459"/>
      <c r="AZK4" s="2459"/>
      <c r="AZL4" s="2459"/>
      <c r="AZM4" s="2459"/>
      <c r="AZN4" s="2459"/>
      <c r="AZO4" s="2459"/>
      <c r="AZP4" s="2459"/>
      <c r="AZQ4" s="2459"/>
      <c r="AZR4" s="2459"/>
      <c r="AZS4" s="2459"/>
      <c r="AZT4" s="2459"/>
      <c r="AZU4" s="2459"/>
      <c r="AZV4" s="2459"/>
      <c r="AZW4" s="2459"/>
      <c r="AZX4" s="2459"/>
      <c r="AZY4" s="2459"/>
      <c r="AZZ4" s="2459"/>
      <c r="BAA4" s="2459"/>
      <c r="BAB4" s="2459"/>
      <c r="BAC4" s="2459"/>
      <c r="BAD4" s="2459"/>
      <c r="BAE4" s="2459"/>
      <c r="BAF4" s="2459"/>
      <c r="BAG4" s="2459"/>
      <c r="BAH4" s="2459"/>
      <c r="BAI4" s="2459"/>
      <c r="BAJ4" s="2459"/>
      <c r="BAK4" s="2459"/>
      <c r="BAL4" s="2459"/>
      <c r="BAM4" s="2459"/>
      <c r="BAN4" s="2459"/>
      <c r="BAO4" s="2459"/>
      <c r="BAP4" s="2459"/>
      <c r="BAQ4" s="2459"/>
      <c r="BAR4" s="2459"/>
      <c r="BAS4" s="2459"/>
      <c r="BAT4" s="2459"/>
      <c r="BAU4" s="2459"/>
      <c r="BAV4" s="2459"/>
      <c r="BAW4" s="2459"/>
      <c r="BAX4" s="2459"/>
      <c r="BAY4" s="2459"/>
      <c r="BAZ4" s="2459"/>
      <c r="BBA4" s="2459"/>
      <c r="BBB4" s="2459"/>
      <c r="BBC4" s="2459"/>
      <c r="BBD4" s="2459"/>
      <c r="BBE4" s="2459"/>
      <c r="BBF4" s="2459"/>
      <c r="BBG4" s="2459"/>
      <c r="BBH4" s="2459"/>
      <c r="BBI4" s="2459"/>
      <c r="BBJ4" s="2459"/>
      <c r="BBK4" s="2459"/>
      <c r="BBL4" s="2459"/>
      <c r="BBM4" s="2459"/>
      <c r="BBN4" s="2459"/>
      <c r="BBO4" s="2459"/>
      <c r="BBP4" s="2459"/>
      <c r="BBQ4" s="2459"/>
      <c r="BBR4" s="2459"/>
      <c r="BBS4" s="2459"/>
      <c r="BBT4" s="2459"/>
      <c r="BBU4" s="2459"/>
      <c r="BBV4" s="2459"/>
      <c r="BBW4" s="2459"/>
      <c r="BBX4" s="2459"/>
      <c r="BBY4" s="2459"/>
      <c r="BBZ4" s="2459"/>
      <c r="BCA4" s="2459"/>
      <c r="BCB4" s="2459"/>
      <c r="BCC4" s="2459"/>
      <c r="BCD4" s="2459"/>
      <c r="BCE4" s="2459"/>
      <c r="BCF4" s="2459"/>
      <c r="BCG4" s="2459"/>
      <c r="BCH4" s="2459"/>
      <c r="BCI4" s="2459"/>
      <c r="BCJ4" s="2459"/>
      <c r="BCK4" s="2459"/>
      <c r="BCL4" s="2459"/>
      <c r="BCM4" s="2459"/>
      <c r="BCN4" s="2459"/>
      <c r="BCO4" s="2459"/>
      <c r="BCP4" s="2459"/>
      <c r="BCQ4" s="2459"/>
      <c r="BCR4" s="2459"/>
      <c r="BCS4" s="2459"/>
      <c r="BCT4" s="2459"/>
      <c r="BCU4" s="2459"/>
      <c r="BCV4" s="2459"/>
      <c r="BCW4" s="2459"/>
      <c r="BCX4" s="2459"/>
      <c r="BCY4" s="2459"/>
      <c r="BCZ4" s="2459"/>
      <c r="BDA4" s="2459"/>
      <c r="BDB4" s="2459"/>
      <c r="BDC4" s="2459"/>
      <c r="BDD4" s="2459"/>
      <c r="BDE4" s="2459"/>
      <c r="BDF4" s="2459"/>
      <c r="BDG4" s="2459"/>
      <c r="BDH4" s="2459"/>
      <c r="BDI4" s="2459"/>
      <c r="BDJ4" s="2459"/>
      <c r="BDK4" s="2459"/>
      <c r="BDL4" s="2459"/>
      <c r="BDM4" s="2459"/>
      <c r="BDN4" s="2459"/>
      <c r="BDO4" s="2459"/>
      <c r="BDP4" s="2459"/>
      <c r="BDQ4" s="2459"/>
      <c r="BDR4" s="2459"/>
      <c r="BDS4" s="2459"/>
      <c r="BDT4" s="2459"/>
      <c r="BDU4" s="2459"/>
      <c r="BDV4" s="2459"/>
      <c r="BDW4" s="2459"/>
      <c r="BDX4" s="2459"/>
      <c r="BDY4" s="2459"/>
      <c r="BDZ4" s="2459"/>
      <c r="BEA4" s="2459"/>
      <c r="BEB4" s="2459"/>
      <c r="BEC4" s="2459"/>
      <c r="BED4" s="2459"/>
      <c r="BEE4" s="2459"/>
      <c r="BEF4" s="2459"/>
      <c r="BEG4" s="2459"/>
      <c r="BEH4" s="2459"/>
      <c r="BEI4" s="2459"/>
      <c r="BEJ4" s="2459"/>
      <c r="BEK4" s="2459"/>
      <c r="BEL4" s="2459"/>
      <c r="BEM4" s="2459"/>
      <c r="BEN4" s="2459"/>
      <c r="BEO4" s="2459"/>
      <c r="BEP4" s="2459"/>
      <c r="BEQ4" s="2459"/>
      <c r="BER4" s="2459"/>
      <c r="BES4" s="2459"/>
      <c r="BET4" s="2459"/>
      <c r="BEU4" s="2459"/>
      <c r="BEV4" s="2459"/>
      <c r="BEW4" s="2459"/>
      <c r="BEX4" s="2459"/>
      <c r="BEY4" s="2459"/>
      <c r="BEZ4" s="2459"/>
      <c r="BFA4" s="2459"/>
      <c r="BFB4" s="2459"/>
      <c r="BFC4" s="2459"/>
      <c r="BFD4" s="2459"/>
      <c r="BFE4" s="2459"/>
      <c r="BFF4" s="2459"/>
      <c r="BFG4" s="2459"/>
      <c r="BFH4" s="2459"/>
      <c r="BFI4" s="2459"/>
      <c r="BFJ4" s="2459"/>
      <c r="BFK4" s="2459"/>
      <c r="BFL4" s="2459"/>
      <c r="BFM4" s="2459"/>
      <c r="BFN4" s="2459"/>
      <c r="BFO4" s="2459"/>
      <c r="BFP4" s="2066"/>
      <c r="BFQ4" s="2066"/>
      <c r="BFR4" s="2459"/>
      <c r="BFS4" s="2459"/>
      <c r="BFT4" s="2459"/>
      <c r="BFU4" s="2459"/>
      <c r="BFV4" s="2459"/>
      <c r="BFW4" s="2459"/>
      <c r="BFX4" s="2459"/>
      <c r="BFY4" s="2459"/>
      <c r="BFZ4" s="2459"/>
      <c r="BGA4" s="2459"/>
      <c r="BGB4" s="2459"/>
      <c r="BGC4" s="2459"/>
      <c r="BGD4" s="2459"/>
      <c r="BGE4" s="2459"/>
      <c r="BGF4" s="2459"/>
      <c r="BGG4" s="2459"/>
      <c r="BGH4" s="2459"/>
      <c r="BGI4" s="2459"/>
      <c r="BGJ4" s="2459"/>
      <c r="BGK4" s="2459"/>
      <c r="BGL4" s="2459"/>
      <c r="BGM4" s="2459"/>
      <c r="BGN4" s="2459"/>
      <c r="BGO4" s="2459"/>
      <c r="BGP4" s="2459"/>
      <c r="BGQ4" s="2459"/>
      <c r="BGR4" s="2459"/>
      <c r="BGS4" s="2459"/>
      <c r="BGT4" s="2459"/>
      <c r="BGU4" s="2459"/>
      <c r="BGV4" s="2459"/>
      <c r="BGW4" s="2459"/>
      <c r="BGX4" s="2459"/>
      <c r="BGY4" s="2459"/>
      <c r="BGZ4" s="2459"/>
      <c r="BHA4" s="2459"/>
      <c r="BHB4" s="2459"/>
      <c r="BHC4" s="2459"/>
      <c r="BHD4" s="2459"/>
      <c r="BHE4" s="2459"/>
      <c r="BHF4" s="2459"/>
      <c r="BHG4" s="2459"/>
      <c r="BHH4" s="2459"/>
      <c r="BHI4" s="2459"/>
      <c r="BHJ4" s="2459"/>
      <c r="BHK4" s="2459"/>
      <c r="BHL4" s="2459"/>
      <c r="BHM4" s="2459"/>
      <c r="BHN4" s="2459"/>
      <c r="BHO4" s="2459"/>
      <c r="BHP4" s="2459"/>
      <c r="BHQ4" s="2459"/>
      <c r="BHR4" s="2459"/>
      <c r="BHS4" s="2459"/>
      <c r="BHT4" s="2459"/>
      <c r="BHU4" s="2459"/>
      <c r="BHV4" s="2459"/>
    </row>
    <row r="5" spans="1:1608" ht="19.5" customHeight="1">
      <c r="A5" s="2459"/>
      <c r="B5" s="2459"/>
      <c r="C5" s="2459"/>
      <c r="D5" s="2459"/>
      <c r="E5" s="2459"/>
      <c r="F5" s="2459"/>
      <c r="G5" s="2459"/>
      <c r="H5" s="2459"/>
      <c r="I5" s="2459"/>
      <c r="J5" s="2459"/>
      <c r="K5" s="2459"/>
      <c r="L5" s="2459"/>
      <c r="M5" s="2459"/>
      <c r="N5" s="2459"/>
      <c r="O5" s="2459"/>
      <c r="P5" s="2459"/>
      <c r="Q5" s="2459"/>
      <c r="R5" s="2459"/>
      <c r="S5" s="2459"/>
      <c r="T5" s="2459"/>
      <c r="U5" s="2459"/>
      <c r="V5" s="2459"/>
      <c r="W5" s="2459"/>
      <c r="X5" s="2459"/>
      <c r="Y5" s="2459"/>
      <c r="Z5" s="2459"/>
      <c r="AA5" s="2459"/>
      <c r="AB5" s="2459"/>
      <c r="AC5" s="2459"/>
      <c r="AD5" s="2459"/>
      <c r="AE5" s="2459"/>
      <c r="AF5" s="2459"/>
      <c r="AG5" s="2459"/>
      <c r="AH5" s="2459"/>
      <c r="AI5" s="2459"/>
      <c r="AJ5" s="2459"/>
      <c r="AK5" s="2459"/>
      <c r="AL5" s="2459"/>
      <c r="AM5" s="2459"/>
      <c r="AN5" s="2459"/>
      <c r="AO5" s="2459"/>
      <c r="AP5" s="2459"/>
      <c r="AQ5" s="2459"/>
      <c r="AR5" s="2459"/>
      <c r="AS5" s="2459"/>
      <c r="AT5" s="2459"/>
      <c r="AU5" s="2459"/>
      <c r="AV5" s="2459"/>
      <c r="AW5" s="2459"/>
      <c r="AX5" s="2459"/>
      <c r="AY5" s="2459"/>
      <c r="AZ5" s="2459"/>
      <c r="BA5" s="2459"/>
      <c r="BB5" s="2459"/>
      <c r="BC5" s="2459"/>
      <c r="BD5" s="2459"/>
      <c r="BE5" s="2459"/>
      <c r="BF5" s="2459"/>
      <c r="BG5" s="2459"/>
      <c r="BH5" s="2459"/>
      <c r="BI5" s="2459"/>
      <c r="BJ5" s="2459"/>
      <c r="BK5" s="2459"/>
      <c r="BL5" s="2459"/>
      <c r="BM5" s="2459"/>
      <c r="BN5" s="2459"/>
      <c r="BO5" s="2459"/>
      <c r="BP5" s="2459"/>
      <c r="BQ5" s="2459"/>
      <c r="BR5" s="2459"/>
      <c r="BS5" s="2459"/>
      <c r="BT5" s="2459"/>
      <c r="BU5" s="2459"/>
      <c r="BV5" s="2459"/>
      <c r="BW5" s="2459"/>
      <c r="BX5" s="2459"/>
      <c r="BY5" s="2459"/>
      <c r="BZ5" s="2459"/>
      <c r="CA5" s="2459"/>
      <c r="CB5" s="2459"/>
      <c r="CC5" s="2459"/>
      <c r="CD5" s="2459"/>
      <c r="CE5" s="2459"/>
      <c r="CF5" s="2459"/>
      <c r="CG5" s="2459"/>
      <c r="CH5" s="2459"/>
      <c r="CI5" s="2459"/>
      <c r="CJ5" s="2459"/>
      <c r="CK5" s="2459"/>
      <c r="CL5" s="2459"/>
      <c r="CM5" s="2459"/>
      <c r="CN5" s="2459"/>
      <c r="CO5" s="2459"/>
      <c r="CP5" s="2459"/>
      <c r="CQ5" s="2459"/>
      <c r="CR5" s="2459"/>
      <c r="CS5" s="2459"/>
      <c r="CT5" s="2459"/>
      <c r="CU5" s="2459"/>
      <c r="CV5" s="2459"/>
      <c r="CW5" s="2459"/>
      <c r="CX5" s="2459"/>
      <c r="CY5" s="2459"/>
      <c r="CZ5" s="2459"/>
      <c r="DA5" s="2459"/>
      <c r="DB5" s="2459"/>
      <c r="DC5" s="2459"/>
      <c r="DD5" s="2459"/>
      <c r="DE5" s="2459"/>
      <c r="DF5" s="2459"/>
      <c r="DG5" s="2459"/>
      <c r="DH5" s="2459"/>
      <c r="DI5" s="2459"/>
      <c r="DJ5" s="2459"/>
      <c r="DK5" s="2459"/>
      <c r="DL5" s="2459"/>
      <c r="DM5" s="2459"/>
      <c r="DN5" s="2459"/>
      <c r="DO5" s="2459"/>
      <c r="DP5" s="2459"/>
      <c r="DQ5" s="2459"/>
      <c r="DR5" s="2459"/>
      <c r="DS5" s="2459"/>
      <c r="DT5" s="2459"/>
      <c r="DU5" s="2459"/>
      <c r="DV5" s="2459"/>
      <c r="DW5" s="2459"/>
      <c r="DX5" s="2459"/>
      <c r="DY5" s="2459"/>
      <c r="DZ5" s="2459"/>
      <c r="EA5" s="2459"/>
      <c r="EB5" s="2459"/>
      <c r="EC5" s="2459"/>
      <c r="ED5" s="2459"/>
      <c r="EE5" s="2459"/>
      <c r="EF5" s="2459"/>
      <c r="EG5" s="2459"/>
      <c r="EH5" s="2459"/>
      <c r="EI5" s="2459"/>
      <c r="EJ5" s="2459"/>
      <c r="EK5" s="2459"/>
      <c r="EL5" s="2459"/>
      <c r="EM5" s="2459"/>
      <c r="EN5" s="2459"/>
      <c r="EO5" s="2459"/>
      <c r="EP5" s="2459"/>
      <c r="EQ5" s="2459"/>
      <c r="ER5" s="2459"/>
      <c r="ES5" s="2459"/>
      <c r="ET5" s="2459"/>
      <c r="EU5" s="2459"/>
      <c r="EV5" s="2459"/>
      <c r="EW5" s="2459"/>
      <c r="EX5" s="2459"/>
      <c r="EY5" s="2459"/>
      <c r="EZ5" s="2459"/>
      <c r="FA5" s="2459"/>
      <c r="FB5" s="2459"/>
      <c r="FC5" s="2459"/>
      <c r="FD5" s="2459"/>
      <c r="FE5" s="2459"/>
      <c r="FF5" s="2459"/>
      <c r="FG5" s="2459"/>
      <c r="FH5" s="2459"/>
      <c r="FI5" s="2459"/>
      <c r="FJ5" s="2459"/>
      <c r="FK5" s="2459"/>
      <c r="FL5" s="2459"/>
      <c r="FM5" s="2459"/>
      <c r="FN5" s="2459"/>
      <c r="FO5" s="2459"/>
      <c r="FP5" s="2459"/>
      <c r="FQ5" s="2459"/>
      <c r="FR5" s="2459"/>
      <c r="FS5" s="2459"/>
      <c r="FT5" s="2459"/>
      <c r="FU5" s="2459"/>
      <c r="FV5" s="2459"/>
      <c r="FW5" s="2459"/>
      <c r="FX5" s="2459"/>
      <c r="FY5" s="2459"/>
      <c r="FZ5" s="2459"/>
      <c r="GA5" s="2459"/>
      <c r="GB5" s="2459"/>
      <c r="GC5" s="2459"/>
      <c r="GD5" s="2459"/>
      <c r="GE5" s="2459"/>
      <c r="GF5" s="2459"/>
      <c r="GG5" s="2459"/>
      <c r="GH5" s="2459"/>
      <c r="GI5" s="2459"/>
      <c r="GJ5" s="2459"/>
      <c r="GK5" s="2459"/>
      <c r="GL5" s="2459"/>
      <c r="GM5" s="2459"/>
      <c r="GN5" s="2459"/>
      <c r="GO5" s="2459"/>
      <c r="GP5" s="2459"/>
      <c r="GQ5" s="2459"/>
      <c r="GR5" s="2459"/>
      <c r="GS5" s="2459"/>
      <c r="GT5" s="2459"/>
      <c r="GU5" s="2459"/>
      <c r="GV5" s="2459"/>
      <c r="GW5" s="2459"/>
      <c r="GX5" s="2459"/>
      <c r="GY5" s="2459"/>
      <c r="GZ5" s="2459"/>
      <c r="HA5" s="2459"/>
      <c r="HB5" s="2459"/>
      <c r="HC5" s="2459"/>
      <c r="HD5" s="2459"/>
      <c r="HE5" s="2459"/>
      <c r="HF5" s="2459"/>
      <c r="HG5" s="2459"/>
      <c r="HH5" s="2459"/>
      <c r="HI5" s="2459"/>
      <c r="HJ5" s="2459"/>
      <c r="HK5" s="2459"/>
      <c r="HL5" s="2459"/>
      <c r="HM5" s="2459"/>
      <c r="HN5" s="2459"/>
      <c r="HO5" s="2459"/>
      <c r="HP5" s="2459"/>
      <c r="HQ5" s="2459"/>
      <c r="HR5" s="2459"/>
      <c r="HS5" s="2459"/>
      <c r="HT5" s="2459"/>
      <c r="HU5" s="2459"/>
      <c r="HV5" s="2459"/>
      <c r="HW5" s="2459"/>
      <c r="HX5" s="2459"/>
      <c r="HY5" s="2459"/>
      <c r="HZ5" s="2459"/>
      <c r="IA5" s="2459"/>
      <c r="IB5" s="2459"/>
      <c r="IC5" s="2459"/>
      <c r="ID5" s="2459"/>
      <c r="IE5" s="2459"/>
      <c r="IF5" s="2459"/>
      <c r="IG5" s="2459"/>
      <c r="IH5" s="2459"/>
      <c r="II5" s="2459"/>
      <c r="IJ5" s="2459"/>
      <c r="IK5" s="2459"/>
      <c r="IL5" s="2459"/>
      <c r="IM5" s="2459"/>
      <c r="IN5" s="2459"/>
      <c r="IO5" s="2459"/>
      <c r="IP5" s="2459"/>
      <c r="IQ5" s="2459"/>
      <c r="IR5" s="2459"/>
      <c r="IS5" s="2459"/>
      <c r="IT5" s="2459"/>
      <c r="IU5" s="2459"/>
      <c r="IV5" s="2459"/>
      <c r="IW5" s="2459"/>
      <c r="IX5" s="2459"/>
      <c r="IY5" s="2459"/>
      <c r="IZ5" s="2459"/>
      <c r="JA5" s="2459"/>
      <c r="JB5" s="2459"/>
      <c r="JC5" s="2459"/>
      <c r="JD5" s="2459"/>
      <c r="JE5" s="2459"/>
      <c r="JF5" s="2459"/>
      <c r="JG5" s="2459"/>
      <c r="JH5" s="2459"/>
      <c r="JI5" s="2459"/>
      <c r="JJ5" s="2459"/>
      <c r="JK5" s="2459"/>
      <c r="JL5" s="2459"/>
      <c r="JM5" s="2459"/>
      <c r="JN5" s="2459"/>
      <c r="JO5" s="2459"/>
      <c r="JP5" s="2459"/>
      <c r="JQ5" s="2459"/>
      <c r="JR5" s="2459"/>
      <c r="JS5" s="2459"/>
      <c r="JT5" s="2459"/>
      <c r="JU5" s="2459"/>
      <c r="JV5" s="2459"/>
      <c r="JW5" s="2459"/>
      <c r="JX5" s="2459"/>
      <c r="JY5" s="2459"/>
      <c r="JZ5" s="2459"/>
      <c r="KA5" s="2459"/>
      <c r="KB5" s="2459"/>
      <c r="KC5" s="2459"/>
      <c r="KD5" s="2459"/>
      <c r="KE5" s="2459"/>
      <c r="KF5" s="2459"/>
      <c r="KG5" s="2459"/>
      <c r="KH5" s="2459"/>
      <c r="KI5" s="2459"/>
      <c r="KJ5" s="2459"/>
      <c r="KK5" s="2459"/>
      <c r="KL5" s="2459"/>
      <c r="KM5" s="2459"/>
      <c r="KN5" s="2459"/>
      <c r="KO5" s="2459"/>
      <c r="KP5" s="2459"/>
      <c r="KQ5" s="2459"/>
      <c r="KR5" s="2459"/>
      <c r="KS5" s="2459"/>
      <c r="KT5" s="2459"/>
      <c r="KU5" s="2459"/>
      <c r="KV5" s="2459"/>
      <c r="KW5" s="2459"/>
      <c r="KX5" s="2459"/>
      <c r="KY5" s="2459"/>
      <c r="KZ5" s="2459"/>
      <c r="LA5" s="2459"/>
      <c r="LB5" s="2459"/>
      <c r="LC5" s="2459"/>
      <c r="LD5" s="2459"/>
      <c r="LE5" s="2459"/>
      <c r="LF5" s="2459"/>
      <c r="LG5" s="2459"/>
      <c r="LH5" s="2459"/>
      <c r="LI5" s="2459"/>
      <c r="LJ5" s="2459"/>
      <c r="LK5" s="2459"/>
      <c r="LL5" s="2459"/>
      <c r="LM5" s="2459"/>
      <c r="LN5" s="2459"/>
      <c r="LO5" s="2459"/>
      <c r="LP5" s="2459"/>
      <c r="LQ5" s="2459"/>
      <c r="LR5" s="2459"/>
      <c r="LS5" s="2459"/>
      <c r="LT5" s="2459"/>
      <c r="LU5" s="2459"/>
      <c r="LV5" s="2459"/>
      <c r="LW5" s="2459"/>
      <c r="LX5" s="2459"/>
      <c r="LY5" s="2459"/>
      <c r="LZ5" s="2459"/>
      <c r="MA5" s="2459"/>
      <c r="MB5" s="2459"/>
      <c r="MC5" s="2459"/>
      <c r="MD5" s="2459"/>
      <c r="ME5" s="2459"/>
      <c r="MF5" s="2459"/>
      <c r="MG5" s="2459"/>
      <c r="MH5" s="2459"/>
      <c r="MI5" s="2459"/>
      <c r="MJ5" s="2459"/>
      <c r="MK5" s="2459"/>
      <c r="ML5" s="2459"/>
      <c r="MM5" s="2459"/>
      <c r="MN5" s="2459"/>
      <c r="MO5" s="2459"/>
      <c r="MP5" s="2459"/>
      <c r="MQ5" s="2459"/>
      <c r="MR5" s="2459"/>
      <c r="MS5" s="2459"/>
      <c r="MT5" s="2459"/>
      <c r="MU5" s="2459"/>
      <c r="MV5" s="2459"/>
      <c r="MW5" s="2459"/>
      <c r="MX5" s="2459"/>
      <c r="MY5" s="2459"/>
      <c r="MZ5" s="2459"/>
      <c r="NA5" s="2459"/>
      <c r="NB5" s="2459"/>
      <c r="NC5" s="2459"/>
      <c r="ND5" s="2459"/>
      <c r="NE5" s="2459"/>
      <c r="NF5" s="2459"/>
      <c r="NG5" s="2459"/>
      <c r="NH5" s="2459"/>
      <c r="NI5" s="2459"/>
      <c r="NJ5" s="2459"/>
      <c r="NK5" s="2459"/>
      <c r="NL5" s="2459"/>
      <c r="NM5" s="2459"/>
      <c r="NN5" s="2459"/>
      <c r="NO5" s="2459"/>
      <c r="NP5" s="2459"/>
      <c r="NQ5" s="2459"/>
      <c r="NR5" s="2459"/>
      <c r="NS5" s="2459"/>
      <c r="NT5" s="2459"/>
      <c r="NU5" s="2459"/>
      <c r="NV5" s="2459"/>
      <c r="NW5" s="2459"/>
      <c r="NX5" s="2459"/>
      <c r="NY5" s="2459"/>
      <c r="NZ5" s="2459"/>
      <c r="OA5" s="2459"/>
      <c r="OB5" s="2459"/>
      <c r="OC5" s="2459"/>
      <c r="OD5" s="2459"/>
      <c r="OE5" s="2459"/>
      <c r="OF5" s="2459"/>
      <c r="OG5" s="2459"/>
      <c r="OH5" s="2459"/>
      <c r="OI5" s="2459"/>
      <c r="OJ5" s="2459"/>
      <c r="OK5" s="2459"/>
      <c r="OL5" s="2459"/>
      <c r="OM5" s="2459"/>
      <c r="ON5" s="2459"/>
      <c r="OO5" s="2459"/>
      <c r="OP5" s="2459"/>
      <c r="OQ5" s="2459"/>
      <c r="OR5" s="2459"/>
      <c r="OS5" s="2459"/>
      <c r="OT5" s="2459"/>
      <c r="OU5" s="2459"/>
      <c r="OV5" s="2459"/>
      <c r="OW5" s="2459"/>
      <c r="OX5" s="2459"/>
      <c r="OY5" s="2459"/>
      <c r="OZ5" s="2459"/>
      <c r="PA5" s="2459"/>
      <c r="PB5" s="2459"/>
      <c r="PC5" s="2459"/>
      <c r="PD5" s="2459"/>
      <c r="PE5" s="2459"/>
      <c r="PF5" s="2459"/>
      <c r="PG5" s="2459"/>
      <c r="PH5" s="2459"/>
      <c r="PI5" s="2459"/>
      <c r="PJ5" s="2459"/>
      <c r="PK5" s="2459"/>
      <c r="PL5" s="2459"/>
      <c r="PM5" s="2459"/>
      <c r="PN5" s="2459"/>
      <c r="PO5" s="2459"/>
      <c r="PP5" s="2459"/>
      <c r="PQ5" s="2459"/>
      <c r="PR5" s="2459"/>
      <c r="PS5" s="2459"/>
      <c r="PT5" s="2459"/>
      <c r="PU5" s="2459"/>
      <c r="PV5" s="2459"/>
      <c r="PW5" s="2459"/>
      <c r="PX5" s="2459"/>
      <c r="PY5" s="2459"/>
      <c r="PZ5" s="2459"/>
      <c r="QA5" s="2459"/>
      <c r="QB5" s="2459"/>
      <c r="QC5" s="2459"/>
      <c r="QD5" s="2459"/>
      <c r="QE5" s="2459"/>
      <c r="QF5" s="2459"/>
      <c r="QG5" s="2459"/>
      <c r="QH5" s="2459"/>
      <c r="QI5" s="2459"/>
      <c r="QJ5" s="2459"/>
      <c r="QK5" s="2459"/>
      <c r="QL5" s="2459"/>
      <c r="QM5" s="2459"/>
      <c r="QN5" s="2459"/>
      <c r="QO5" s="2459"/>
      <c r="QP5" s="2459"/>
      <c r="QQ5" s="2459"/>
      <c r="QR5" s="2459"/>
      <c r="QS5" s="2459"/>
      <c r="QT5" s="2459"/>
      <c r="QU5" s="2459"/>
      <c r="QV5" s="2459"/>
      <c r="QW5" s="2459"/>
      <c r="QX5" s="2459"/>
      <c r="QY5" s="2459"/>
      <c r="QZ5" s="2459"/>
      <c r="RA5" s="2459"/>
      <c r="RB5" s="2459"/>
      <c r="RC5" s="2459"/>
      <c r="RD5" s="2459"/>
      <c r="RE5" s="2459"/>
      <c r="RF5" s="2459"/>
      <c r="RG5" s="2459"/>
      <c r="RH5" s="2459"/>
      <c r="RI5" s="2459"/>
      <c r="RJ5" s="2459"/>
      <c r="RK5" s="2459"/>
      <c r="RL5" s="2459"/>
      <c r="RM5" s="2459"/>
      <c r="RN5" s="2459"/>
      <c r="RO5" s="2459"/>
      <c r="RP5" s="2459"/>
      <c r="RQ5" s="2459"/>
      <c r="RR5" s="2459"/>
      <c r="RS5" s="2459"/>
      <c r="RT5" s="2459"/>
      <c r="RU5" s="2459"/>
      <c r="RV5" s="2459"/>
      <c r="RW5" s="2459"/>
      <c r="RX5" s="2459"/>
      <c r="RY5" s="2459"/>
      <c r="RZ5" s="2459"/>
      <c r="SA5" s="2459"/>
      <c r="SB5" s="2459"/>
      <c r="SC5" s="2459"/>
      <c r="SD5" s="2459"/>
      <c r="SE5" s="2459"/>
      <c r="SF5" s="2459"/>
      <c r="SG5" s="2459"/>
      <c r="SH5" s="2459"/>
      <c r="SI5" s="2459"/>
      <c r="SJ5" s="2459"/>
      <c r="SK5" s="2459"/>
      <c r="SL5" s="2459"/>
      <c r="SM5" s="2459"/>
      <c r="SN5" s="2459"/>
      <c r="SO5" s="2459"/>
      <c r="SP5" s="2459"/>
      <c r="SQ5" s="2459"/>
      <c r="SR5" s="2459"/>
      <c r="SS5" s="2459"/>
      <c r="ST5" s="2459"/>
      <c r="SU5" s="2459"/>
      <c r="SV5" s="2459"/>
      <c r="SW5" s="2459"/>
      <c r="SX5" s="2459"/>
      <c r="SY5" s="2459"/>
      <c r="SZ5" s="2459"/>
      <c r="TA5" s="2459"/>
      <c r="TB5" s="2459"/>
      <c r="TC5" s="2459"/>
      <c r="TD5" s="2459"/>
      <c r="TE5" s="2459"/>
      <c r="TF5" s="2459"/>
      <c r="TG5" s="2459"/>
      <c r="TH5" s="2459"/>
      <c r="TI5" s="2459"/>
      <c r="TJ5" s="2459"/>
      <c r="TK5" s="2459"/>
      <c r="TL5" s="2459"/>
      <c r="TM5" s="2459"/>
      <c r="TN5" s="2459"/>
      <c r="TO5" s="2459"/>
      <c r="TP5" s="2459"/>
      <c r="TQ5" s="2459"/>
      <c r="TR5" s="2459"/>
      <c r="TS5" s="2459"/>
      <c r="TT5" s="2459"/>
      <c r="TU5" s="2459"/>
      <c r="TV5" s="2459"/>
      <c r="TW5" s="2062"/>
      <c r="TX5" s="2459"/>
      <c r="TY5" s="2459"/>
      <c r="TZ5" s="2459"/>
      <c r="UA5" s="2459"/>
      <c r="UB5" s="2459"/>
      <c r="UC5" s="2459"/>
      <c r="UD5" s="2459"/>
      <c r="UE5" s="2459"/>
      <c r="UF5" s="2459"/>
      <c r="UG5" s="2459"/>
      <c r="UH5" s="2459"/>
      <c r="UI5" s="2459"/>
      <c r="UJ5" s="2459"/>
      <c r="UK5" s="2459"/>
      <c r="UL5" s="2459"/>
      <c r="UM5" s="2459"/>
      <c r="UN5" s="2459"/>
      <c r="UO5" s="2459"/>
      <c r="UP5" s="2459"/>
      <c r="UQ5" s="2459"/>
      <c r="UR5" s="2459"/>
      <c r="US5" s="2459"/>
      <c r="UT5" s="2459"/>
      <c r="UU5" s="2459"/>
      <c r="UV5" s="2459"/>
      <c r="UW5" s="2459"/>
      <c r="UX5" s="2459"/>
      <c r="UY5" s="2459"/>
      <c r="UZ5" s="2459"/>
      <c r="VA5" s="2459"/>
      <c r="VB5" s="2459"/>
      <c r="VC5" s="2459"/>
      <c r="VD5" s="2459"/>
      <c r="VE5" s="2459"/>
      <c r="VF5" s="2459"/>
      <c r="VG5" s="2459"/>
      <c r="VH5" s="2459"/>
      <c r="VI5" s="2459"/>
      <c r="VJ5" s="2459"/>
      <c r="VK5" s="2459"/>
      <c r="VL5" s="2459"/>
      <c r="VM5" s="2459"/>
      <c r="VN5" s="2459"/>
      <c r="VO5" s="2459"/>
      <c r="VP5" s="2459"/>
      <c r="VQ5" s="2459"/>
      <c r="VR5" s="2459"/>
      <c r="VS5" s="2459"/>
      <c r="VT5" s="2459"/>
      <c r="VU5" s="2459"/>
      <c r="VV5" s="2459"/>
      <c r="VW5" s="2459"/>
      <c r="VX5" s="2459"/>
      <c r="VY5" s="2459"/>
      <c r="VZ5" s="2459"/>
      <c r="WA5" s="2459"/>
      <c r="WB5" s="2459"/>
      <c r="WC5" s="2459"/>
      <c r="WD5" s="2459"/>
      <c r="WE5" s="2459"/>
      <c r="WF5" s="2459"/>
      <c r="WG5" s="2459"/>
      <c r="WH5" s="2459"/>
      <c r="WI5" s="2459"/>
      <c r="WJ5" s="2459"/>
      <c r="WK5" s="2459"/>
      <c r="WL5" s="2459"/>
      <c r="WM5" s="2459"/>
      <c r="WN5" s="2459"/>
      <c r="WO5" s="2459"/>
      <c r="WP5" s="2459"/>
      <c r="WQ5" s="2459"/>
      <c r="WR5" s="2459"/>
      <c r="WS5" s="2459"/>
      <c r="WT5" s="2459"/>
      <c r="WU5" s="2459"/>
      <c r="WV5" s="2459"/>
      <c r="WW5" s="2459"/>
      <c r="WX5" s="2459"/>
      <c r="WY5" s="2459"/>
      <c r="WZ5" s="2459"/>
      <c r="XA5" s="2459"/>
      <c r="XB5" s="2459"/>
      <c r="XC5" s="2459"/>
      <c r="XD5" s="2459"/>
      <c r="XE5" s="2459"/>
      <c r="XF5" s="2459"/>
      <c r="XG5" s="2459"/>
      <c r="XH5" s="2459"/>
      <c r="XI5" s="2459"/>
      <c r="XJ5" s="2459"/>
      <c r="XK5" s="2459"/>
      <c r="XL5" s="2459"/>
      <c r="XM5" s="2459"/>
      <c r="XN5" s="2459"/>
      <c r="XO5" s="2459"/>
      <c r="XP5" s="2459"/>
      <c r="XQ5" s="2459"/>
      <c r="XR5" s="2459"/>
      <c r="XS5" s="2459"/>
      <c r="XT5" s="2459"/>
      <c r="XU5" s="2459"/>
      <c r="XV5" s="2459"/>
      <c r="XW5" s="2459"/>
      <c r="XX5" s="2459"/>
      <c r="XY5" s="2459"/>
      <c r="XZ5" s="2459"/>
      <c r="YA5" s="2459"/>
      <c r="YB5" s="2459"/>
      <c r="YC5" s="2459"/>
      <c r="YD5" s="2459"/>
      <c r="YE5" s="2459"/>
      <c r="YF5" s="2459"/>
      <c r="YG5" s="2459"/>
      <c r="YH5" s="2459"/>
      <c r="YI5" s="2459"/>
      <c r="YJ5" s="2459"/>
      <c r="YK5" s="2459"/>
      <c r="YL5" s="2459"/>
      <c r="YM5" s="2459"/>
      <c r="YN5" s="2459"/>
      <c r="YO5" s="2459"/>
      <c r="YP5" s="2459"/>
      <c r="YQ5" s="2459"/>
      <c r="YR5" s="2459"/>
      <c r="YS5" s="2459"/>
      <c r="YT5" s="2459"/>
      <c r="YU5" s="2459"/>
      <c r="YV5" s="2459"/>
      <c r="YW5" s="2459"/>
      <c r="YX5" s="2459"/>
      <c r="YY5" s="2459"/>
      <c r="YZ5" s="2459"/>
      <c r="ZA5" s="2459"/>
      <c r="ZB5" s="2459"/>
      <c r="ZC5" s="2459"/>
      <c r="ZD5" s="2459"/>
      <c r="ZE5" s="2459"/>
      <c r="ZF5" s="2459"/>
      <c r="ZG5" s="2459"/>
      <c r="ZH5" s="2459"/>
      <c r="ZI5" s="2459"/>
      <c r="ZJ5" s="2459"/>
      <c r="ZK5" s="2459"/>
      <c r="ZL5" s="2459"/>
      <c r="ZM5" s="2459"/>
      <c r="ZN5" s="2459"/>
      <c r="ZO5" s="2459"/>
      <c r="ZP5" s="2459"/>
      <c r="ZQ5" s="2459"/>
      <c r="ZR5" s="2459"/>
      <c r="ZS5" s="2459"/>
      <c r="ZT5" s="2459"/>
      <c r="ZU5" s="2459"/>
      <c r="ZV5" s="2459"/>
      <c r="ZW5" s="2459"/>
      <c r="ZX5" s="2459"/>
      <c r="ZY5" s="2459"/>
      <c r="ZZ5" s="2459"/>
      <c r="AAA5" s="2459"/>
      <c r="AAB5" s="2459"/>
      <c r="AAC5" s="2459"/>
      <c r="AAD5" s="2459"/>
      <c r="AAE5" s="2459"/>
      <c r="AAF5" s="2459"/>
      <c r="AAG5" s="2459"/>
      <c r="AAH5" s="2459"/>
      <c r="AAI5" s="2459"/>
      <c r="AAJ5" s="2459"/>
      <c r="AAK5" s="2459"/>
      <c r="AAL5" s="2459"/>
      <c r="AAM5" s="2459"/>
      <c r="AAN5" s="2459"/>
      <c r="AAO5" s="2459"/>
      <c r="AAP5" s="2459"/>
      <c r="AAQ5" s="2459"/>
      <c r="AAR5" s="2459"/>
      <c r="AAS5" s="2459"/>
      <c r="AAT5" s="2459"/>
      <c r="AAU5" s="2459"/>
      <c r="AAV5" s="2459"/>
      <c r="AAW5" s="2459"/>
      <c r="AAX5" s="2459"/>
      <c r="AAY5" s="2459"/>
      <c r="AAZ5" s="2459"/>
      <c r="ABA5" s="2459"/>
      <c r="ABB5" s="2459"/>
      <c r="ABC5" s="2459"/>
      <c r="ABD5" s="2459"/>
      <c r="ABE5" s="2459"/>
      <c r="ABF5" s="2459"/>
      <c r="ABG5" s="2459"/>
      <c r="ABH5" s="2459"/>
      <c r="ABI5" s="2459"/>
      <c r="ABJ5" s="2459"/>
      <c r="ABK5" s="2459"/>
      <c r="ABL5" s="2459"/>
      <c r="ABM5" s="2459"/>
      <c r="ABN5" s="2459"/>
      <c r="ABO5" s="2459"/>
      <c r="ABP5" s="2459"/>
      <c r="ABQ5" s="2459"/>
      <c r="ABR5" s="2459"/>
      <c r="ABS5" s="2459"/>
      <c r="ABT5" s="2459"/>
      <c r="ABU5" s="2459"/>
      <c r="ABV5" s="2459"/>
      <c r="ABW5" s="2459"/>
      <c r="ABX5" s="2459"/>
      <c r="ABY5" s="2459"/>
      <c r="ABZ5" s="2459"/>
      <c r="ACA5" s="2459"/>
      <c r="ACB5" s="2459"/>
      <c r="ACC5" s="2459"/>
      <c r="ACD5" s="2459"/>
      <c r="ACE5" s="2459"/>
      <c r="ACF5" s="2459"/>
      <c r="ACG5" s="2459"/>
      <c r="ACH5" s="2459"/>
      <c r="ACI5" s="2459"/>
      <c r="ACJ5" s="2459"/>
      <c r="ACK5" s="2459"/>
      <c r="ACL5" s="2459"/>
      <c r="ACM5" s="2459"/>
      <c r="ACN5" s="2459"/>
      <c r="ACO5" s="2459"/>
      <c r="ACP5" s="2459"/>
      <c r="ACQ5" s="2459"/>
      <c r="ACR5" s="2459"/>
      <c r="ACS5" s="2459"/>
      <c r="ACT5" s="2459"/>
      <c r="ACU5" s="2459"/>
      <c r="ACV5" s="2459"/>
      <c r="ACW5" s="2459"/>
      <c r="ACX5" s="2459"/>
      <c r="ACY5" s="2459"/>
      <c r="ACZ5" s="2459"/>
      <c r="ADA5" s="2459"/>
      <c r="ADB5" s="2459"/>
      <c r="ADC5" s="2459"/>
      <c r="ADD5" s="2459"/>
      <c r="ADE5" s="2459"/>
      <c r="ADF5" s="2459"/>
      <c r="ADG5" s="2459"/>
      <c r="ADH5" s="2459"/>
      <c r="ADI5" s="2459"/>
      <c r="ADJ5" s="2459"/>
      <c r="ADK5" s="2459"/>
      <c r="ADL5" s="2459"/>
      <c r="ADM5" s="2459"/>
      <c r="ADN5" s="2459"/>
      <c r="ADO5" s="2459"/>
      <c r="ADP5" s="2459"/>
      <c r="ADQ5" s="2459"/>
      <c r="ADR5" s="2459"/>
      <c r="ADS5" s="2459"/>
      <c r="ADT5" s="2459"/>
      <c r="ADU5" s="2459"/>
      <c r="ADV5" s="2459"/>
      <c r="ADW5" s="2459"/>
      <c r="ADX5" s="2459"/>
      <c r="ADY5" s="2459"/>
      <c r="ADZ5" s="2459"/>
      <c r="AEA5" s="2459"/>
      <c r="AEB5" s="2459"/>
      <c r="AEC5" s="2459"/>
      <c r="AED5" s="2459"/>
      <c r="AEE5" s="2459"/>
      <c r="AEF5" s="2459"/>
      <c r="AEG5" s="2459"/>
      <c r="AEH5" s="2459"/>
      <c r="AEI5" s="2459"/>
      <c r="AEJ5" s="2459"/>
      <c r="AEK5" s="2459"/>
      <c r="AEL5" s="2459"/>
      <c r="AEM5" s="2459"/>
      <c r="AEN5" s="2459"/>
      <c r="AEO5" s="2459"/>
      <c r="AEP5" s="2459"/>
      <c r="AEQ5" s="2459"/>
      <c r="AER5" s="2459"/>
      <c r="AES5" s="2459"/>
      <c r="AET5" s="2459"/>
      <c r="AEU5" s="2459"/>
      <c r="AEV5" s="2459"/>
      <c r="AEW5" s="2459"/>
      <c r="AEX5" s="2459"/>
      <c r="AEY5" s="2459"/>
      <c r="AEZ5" s="2459"/>
      <c r="AFA5" s="2459"/>
      <c r="AFB5" s="2459"/>
      <c r="AFC5" s="2459"/>
      <c r="AFD5" s="2459"/>
      <c r="AFE5" s="2459"/>
      <c r="AFF5" s="2459"/>
      <c r="AFG5" s="2459"/>
      <c r="AFH5" s="2459"/>
      <c r="AFI5" s="2459"/>
      <c r="AFJ5" s="2459"/>
      <c r="AFK5" s="2459"/>
      <c r="AFL5" s="2459"/>
      <c r="AFM5" s="2459"/>
      <c r="AFN5" s="2459"/>
      <c r="AFO5" s="2459"/>
      <c r="AFP5" s="2459"/>
      <c r="AFQ5" s="2459"/>
      <c r="AFR5" s="2459"/>
      <c r="AFS5" s="2459"/>
      <c r="AFT5" s="2459"/>
      <c r="AFU5" s="2459"/>
      <c r="AFV5" s="2459"/>
      <c r="AFW5" s="2459"/>
      <c r="AFX5" s="2459"/>
      <c r="AFY5" s="2459"/>
      <c r="AFZ5" s="2459"/>
      <c r="AGA5" s="2459"/>
      <c r="AGB5" s="2459"/>
      <c r="AGC5" s="2459"/>
      <c r="AGD5" s="2459"/>
      <c r="AGE5" s="2459"/>
      <c r="AGF5" s="2459"/>
      <c r="AGG5" s="2459"/>
      <c r="AGH5" s="2459"/>
      <c r="AGI5" s="2459"/>
      <c r="AGJ5" s="2459"/>
      <c r="AGK5" s="2459"/>
      <c r="AGL5" s="2459"/>
      <c r="AGM5" s="2459"/>
      <c r="AGN5" s="2459"/>
      <c r="AGO5" s="2459"/>
      <c r="AGP5" s="2459"/>
      <c r="AGQ5" s="2459"/>
      <c r="AGR5" s="2459"/>
      <c r="AGS5" s="2459"/>
      <c r="AGT5" s="2459"/>
      <c r="AGU5" s="2459"/>
      <c r="AGV5" s="2459"/>
      <c r="AGW5" s="2459"/>
      <c r="AGX5" s="2459"/>
      <c r="AGY5" s="2459"/>
      <c r="AGZ5" s="2459"/>
      <c r="AHA5" s="2459"/>
      <c r="AHB5" s="2459"/>
      <c r="AHC5" s="2459"/>
      <c r="AHD5" s="2459"/>
      <c r="AHE5" s="2459"/>
      <c r="AHF5" s="2459"/>
      <c r="AHG5" s="2459"/>
      <c r="AHH5" s="2459"/>
      <c r="AHI5" s="2459"/>
      <c r="AHJ5" s="2459"/>
      <c r="AHK5" s="2459"/>
      <c r="AHL5" s="2459"/>
      <c r="AHM5" s="2459"/>
      <c r="AHN5" s="2459"/>
      <c r="AHO5" s="2459"/>
      <c r="AHP5" s="2459"/>
      <c r="AHQ5" s="2459"/>
      <c r="AHR5" s="2459"/>
      <c r="AHS5" s="2459"/>
      <c r="AHT5" s="2459"/>
      <c r="AHU5" s="2459"/>
      <c r="AHV5" s="2459"/>
      <c r="AHW5" s="2459"/>
      <c r="AHX5" s="2459"/>
      <c r="AHY5" s="2459"/>
      <c r="AHZ5" s="2459"/>
      <c r="AIA5" s="2459"/>
      <c r="AIB5" s="2459"/>
      <c r="AIC5" s="2459"/>
      <c r="AID5" s="2459"/>
      <c r="AIE5" s="2459"/>
      <c r="AIF5" s="2459"/>
      <c r="AIG5" s="2459"/>
      <c r="AIH5" s="2459"/>
      <c r="AII5" s="2459"/>
      <c r="AIJ5" s="2459"/>
      <c r="AIK5" s="2459"/>
      <c r="AIL5" s="2459"/>
      <c r="AIM5" s="2459"/>
      <c r="AIN5" s="2459"/>
      <c r="AIO5" s="2459"/>
      <c r="AIP5" s="2459"/>
      <c r="AIQ5" s="2459"/>
      <c r="AIR5" s="2459"/>
      <c r="AIS5" s="2459"/>
      <c r="AIT5" s="2459"/>
      <c r="AIU5" s="2459"/>
      <c r="AIV5" s="2459"/>
      <c r="AIW5" s="2459"/>
      <c r="AIX5" s="2459"/>
      <c r="AIY5" s="2459"/>
      <c r="AIZ5" s="2459"/>
      <c r="AJA5" s="2459"/>
      <c r="AJB5" s="2459"/>
      <c r="AJC5" s="2459"/>
      <c r="AJD5" s="2459"/>
      <c r="AJE5" s="2459"/>
      <c r="AJF5" s="2459"/>
      <c r="AJG5" s="2459"/>
      <c r="AJH5" s="2459"/>
      <c r="AJI5" s="2459"/>
      <c r="AJJ5" s="2459"/>
      <c r="AJK5" s="2459"/>
      <c r="AJL5" s="2459"/>
      <c r="AJM5" s="2459"/>
      <c r="AJN5" s="2459"/>
      <c r="AJO5" s="2459"/>
      <c r="AJP5" s="2459"/>
      <c r="AJQ5" s="2459"/>
      <c r="AJR5" s="2459"/>
      <c r="AJS5" s="2459"/>
      <c r="AJT5" s="2459"/>
      <c r="AJU5" s="2459"/>
      <c r="AJV5" s="2459"/>
      <c r="AJW5" s="2459"/>
      <c r="AJX5" s="2459"/>
      <c r="AJY5" s="2459"/>
      <c r="AJZ5" s="2459"/>
      <c r="AKA5" s="2459"/>
      <c r="AKB5" s="2459"/>
      <c r="AKC5" s="2459"/>
      <c r="AKD5" s="2459"/>
      <c r="AKE5" s="2459"/>
      <c r="AKF5" s="2459"/>
      <c r="AKG5" s="2459"/>
      <c r="AKH5" s="2459"/>
      <c r="AKI5" s="2459"/>
      <c r="AKJ5" s="2459"/>
      <c r="AKK5" s="2459"/>
      <c r="AKL5" s="2459"/>
      <c r="AKM5" s="2459"/>
      <c r="AKN5" s="2459"/>
      <c r="AKO5" s="2459"/>
      <c r="AKP5" s="2459"/>
      <c r="AKQ5" s="2459"/>
      <c r="AKR5" s="2459"/>
      <c r="AKS5" s="2459"/>
      <c r="AKT5" s="2459"/>
      <c r="AKU5" s="2459"/>
      <c r="AKV5" s="2459"/>
      <c r="AKW5" s="2459"/>
      <c r="AKX5" s="2459"/>
      <c r="AKY5" s="2459"/>
      <c r="AKZ5" s="2459"/>
      <c r="ALA5" s="2459"/>
      <c r="ALB5" s="2459"/>
      <c r="ALC5" s="2459"/>
      <c r="ALD5" s="2459"/>
      <c r="ALE5" s="2459"/>
      <c r="ALF5" s="2459"/>
      <c r="ALG5" s="2459"/>
      <c r="ALH5" s="2459"/>
      <c r="ALI5" s="2459"/>
      <c r="ALJ5" s="2459"/>
      <c r="ALK5" s="2459"/>
      <c r="ALL5" s="2459"/>
      <c r="ALM5" s="2459"/>
      <c r="ALN5" s="2459"/>
      <c r="ALO5" s="2459"/>
      <c r="ALP5" s="2459"/>
      <c r="ALQ5" s="2459"/>
      <c r="ALR5" s="2459"/>
      <c r="ALS5" s="2459"/>
      <c r="ALT5" s="2459"/>
      <c r="ALU5" s="2459"/>
      <c r="ALV5" s="2459"/>
      <c r="ALW5" s="2459"/>
      <c r="ALX5" s="2459"/>
      <c r="ALY5" s="2459"/>
      <c r="ALZ5" s="2459"/>
      <c r="AMA5" s="2459"/>
      <c r="AMB5" s="2459"/>
      <c r="AMC5" s="2459"/>
      <c r="AMD5" s="2459"/>
      <c r="AME5" s="2459"/>
      <c r="AMF5" s="2459"/>
      <c r="AMG5" s="2459"/>
      <c r="AMH5" s="2459"/>
      <c r="AMI5" s="2459"/>
      <c r="AMJ5" s="2459"/>
      <c r="AMK5" s="2459"/>
      <c r="AML5" s="2459"/>
      <c r="AMM5" s="2459"/>
      <c r="AMN5" s="2459"/>
      <c r="AMO5" s="2459"/>
      <c r="AMP5" s="2459"/>
      <c r="AMQ5" s="2459"/>
      <c r="AMR5" s="2459"/>
      <c r="AMS5" s="2459"/>
      <c r="AMT5" s="2459"/>
      <c r="AMU5" s="2459"/>
      <c r="AMV5" s="2459"/>
      <c r="AMW5" s="2459"/>
      <c r="AMX5" s="2459"/>
      <c r="AMY5" s="2459"/>
      <c r="AMZ5" s="2459"/>
      <c r="ANA5" s="2459"/>
      <c r="ANB5" s="2459"/>
      <c r="ANC5" s="2459"/>
      <c r="AND5" s="2459"/>
      <c r="ANE5" s="2459"/>
      <c r="ANF5" s="2459"/>
      <c r="ANG5" s="2459"/>
      <c r="ANH5" s="2459"/>
      <c r="ANI5" s="2459"/>
      <c r="ANJ5" s="2459"/>
      <c r="ANK5" s="2459"/>
      <c r="ANL5" s="2459"/>
      <c r="ANM5" s="2459"/>
      <c r="ANN5" s="2459"/>
      <c r="ANO5" s="2459"/>
      <c r="ANP5" s="2459"/>
      <c r="ANQ5" s="2459"/>
      <c r="ANR5" s="2459"/>
      <c r="ANS5" s="2459"/>
      <c r="ANT5" s="2459"/>
      <c r="ANU5" s="2459"/>
      <c r="ANV5" s="2459"/>
      <c r="ANW5" s="2459"/>
      <c r="ANX5" s="2459"/>
      <c r="ANY5" s="2459"/>
      <c r="ANZ5" s="2459"/>
      <c r="AOA5" s="2459"/>
      <c r="AOB5" s="2459"/>
      <c r="AOC5" s="2459"/>
      <c r="AOD5" s="2459"/>
      <c r="AOE5" s="2459"/>
      <c r="AOF5" s="2459"/>
      <c r="AOG5" s="2459"/>
      <c r="AOH5" s="2459"/>
      <c r="AOI5" s="2459"/>
      <c r="AOJ5" s="2459"/>
      <c r="AOK5" s="2459"/>
      <c r="AOL5" s="2459"/>
      <c r="AOM5" s="2459"/>
      <c r="AON5" s="2459"/>
      <c r="AOO5" s="2459"/>
      <c r="AOP5" s="2459"/>
      <c r="AOQ5" s="2459"/>
      <c r="AOR5" s="2459"/>
      <c r="AOS5" s="2459"/>
      <c r="AOT5" s="2459"/>
      <c r="AOU5" s="2459"/>
      <c r="AOV5" s="2459"/>
      <c r="AOW5" s="2459"/>
      <c r="AOX5" s="2459"/>
      <c r="AOY5" s="2459"/>
      <c r="AOZ5" s="2459"/>
      <c r="APA5" s="2459"/>
      <c r="APB5" s="2459"/>
      <c r="APC5" s="2459"/>
      <c r="APD5" s="2459"/>
      <c r="APE5" s="2459"/>
      <c r="APF5" s="2459"/>
      <c r="APG5" s="2459"/>
      <c r="APH5" s="2459"/>
      <c r="API5" s="2459"/>
      <c r="APJ5" s="2459"/>
      <c r="APK5" s="2459"/>
      <c r="APL5" s="2459"/>
      <c r="APM5" s="2459"/>
      <c r="APN5" s="2459"/>
      <c r="APO5" s="2459"/>
      <c r="APP5" s="2459"/>
      <c r="APQ5" s="2459"/>
      <c r="APR5" s="2459"/>
      <c r="APS5" s="2459"/>
      <c r="APT5" s="2459"/>
      <c r="APU5" s="2459"/>
      <c r="APV5" s="2459"/>
      <c r="APW5" s="2459"/>
      <c r="APX5" s="2459"/>
      <c r="APY5" s="2459"/>
      <c r="APZ5" s="2459"/>
      <c r="AQA5" s="2459"/>
      <c r="AQB5" s="2459"/>
      <c r="AQC5" s="2459"/>
      <c r="AQD5" s="2459"/>
      <c r="AQE5" s="2459"/>
      <c r="AQF5" s="2459"/>
      <c r="AQG5" s="2459"/>
      <c r="AQH5" s="2459"/>
      <c r="AQI5" s="2459"/>
      <c r="AQJ5" s="2459"/>
      <c r="AQK5" s="2459"/>
      <c r="AQL5" s="2459"/>
      <c r="AQM5" s="2459"/>
      <c r="AQN5" s="2459"/>
      <c r="AQO5" s="2459"/>
      <c r="AQP5" s="2459"/>
      <c r="AQQ5" s="2459"/>
      <c r="AQR5" s="2459"/>
      <c r="AQS5" s="2459"/>
      <c r="AQT5" s="2459"/>
      <c r="AQU5" s="2459"/>
      <c r="AQV5" s="2459"/>
      <c r="AQW5" s="2459"/>
      <c r="AQX5" s="2459"/>
      <c r="AQY5" s="2459"/>
      <c r="AQZ5" s="2459"/>
      <c r="ARA5" s="2459"/>
      <c r="ARB5" s="2459"/>
      <c r="ARC5" s="2459"/>
      <c r="ARD5" s="2459"/>
      <c r="ARE5" s="2459"/>
      <c r="ARF5" s="2459"/>
      <c r="ARG5" s="2459"/>
      <c r="ARH5" s="2459"/>
      <c r="ARI5" s="2459"/>
      <c r="ARJ5" s="2459"/>
      <c r="ARK5" s="2459"/>
      <c r="ARL5" s="2459"/>
      <c r="ARM5" s="2459"/>
      <c r="ARN5" s="2459"/>
      <c r="ARO5" s="2459"/>
      <c r="ARP5" s="2459"/>
      <c r="ARQ5" s="2459"/>
      <c r="ARR5" s="2459"/>
      <c r="ARS5" s="2459"/>
      <c r="ART5" s="2459"/>
      <c r="ARU5" s="2459"/>
      <c r="ARV5" s="2459"/>
      <c r="ARW5" s="2459"/>
      <c r="ARX5" s="2459"/>
      <c r="ARY5" s="2459"/>
      <c r="ARZ5" s="2459"/>
      <c r="ASA5" s="2459"/>
      <c r="ASB5" s="2459"/>
      <c r="ASC5" s="2459"/>
      <c r="ASD5" s="2459"/>
      <c r="ASE5" s="2459"/>
      <c r="ASF5" s="2459"/>
      <c r="ASG5" s="2459"/>
      <c r="ASH5" s="2459"/>
      <c r="ASI5" s="2459"/>
      <c r="ASJ5" s="2459"/>
      <c r="ASK5" s="2459"/>
      <c r="ASL5" s="2459"/>
      <c r="ASM5" s="2459"/>
      <c r="ASN5" s="2459"/>
      <c r="ASO5" s="2459"/>
      <c r="ASP5" s="2459"/>
      <c r="ASQ5" s="2459"/>
      <c r="ASR5" s="2459"/>
      <c r="ASS5" s="2459"/>
      <c r="AST5" s="2459"/>
      <c r="ASU5" s="2459"/>
      <c r="ASV5" s="2459"/>
      <c r="ASW5" s="2459"/>
      <c r="ASX5" s="2459"/>
      <c r="ASY5" s="2459"/>
      <c r="ASZ5" s="2459"/>
      <c r="ATA5" s="2459"/>
      <c r="ATB5" s="2459"/>
      <c r="ATC5" s="2459"/>
      <c r="ATD5" s="2459"/>
      <c r="ATE5" s="2459"/>
      <c r="ATF5" s="2459"/>
      <c r="ATG5" s="2459"/>
      <c r="ATH5" s="2459"/>
      <c r="ATI5" s="2459"/>
      <c r="ATJ5" s="2459"/>
      <c r="ATK5" s="2459"/>
      <c r="ATL5" s="2459"/>
      <c r="ATM5" s="2459"/>
      <c r="ATN5" s="2459"/>
      <c r="ATO5" s="2459"/>
      <c r="ATP5" s="2459"/>
      <c r="ATQ5" s="2459"/>
      <c r="ATR5" s="2459"/>
      <c r="ATS5" s="2459"/>
      <c r="ATT5" s="2459"/>
      <c r="ATU5" s="2459"/>
      <c r="ATV5" s="2459"/>
      <c r="ATW5" s="2459"/>
      <c r="ATX5" s="2459"/>
      <c r="ATY5" s="2459"/>
      <c r="ATZ5" s="2459"/>
      <c r="AUA5" s="2459"/>
      <c r="AUB5" s="2459"/>
      <c r="AUC5" s="2459"/>
      <c r="AUD5" s="2459"/>
      <c r="AUE5" s="2459"/>
      <c r="AUF5" s="2459"/>
      <c r="AUG5" s="2459"/>
      <c r="AUH5" s="2459"/>
      <c r="AUI5" s="2459"/>
      <c r="AUJ5" s="2459"/>
      <c r="AUK5" s="2459"/>
      <c r="AUL5" s="2459"/>
      <c r="AUM5" s="2459"/>
      <c r="AUN5" s="2459"/>
      <c r="AUO5" s="2459"/>
      <c r="AUP5" s="2459"/>
      <c r="AUQ5" s="2459"/>
      <c r="AUR5" s="2459"/>
      <c r="AUS5" s="2459"/>
      <c r="AUT5" s="2459"/>
      <c r="AUU5" s="2459"/>
      <c r="AUV5" s="2459"/>
      <c r="AUW5" s="2459"/>
      <c r="AUX5" s="2459"/>
      <c r="AUY5" s="2459"/>
      <c r="AUZ5" s="2459"/>
      <c r="AVA5" s="2459"/>
      <c r="AVB5" s="2459"/>
      <c r="AVC5" s="2459"/>
      <c r="AVD5" s="2459"/>
      <c r="AVE5" s="2459"/>
      <c r="AVF5" s="2459"/>
      <c r="AVG5" s="2459"/>
      <c r="AVH5" s="2459"/>
      <c r="AVI5" s="2459"/>
      <c r="AVJ5" s="2459"/>
      <c r="AVK5" s="2459"/>
      <c r="AVL5" s="2459"/>
      <c r="AVM5" s="2459"/>
      <c r="AVN5" s="2459"/>
      <c r="AVO5" s="2459"/>
      <c r="AVP5" s="2459"/>
      <c r="AVQ5" s="2459"/>
      <c r="AVR5" s="2459"/>
      <c r="AVS5" s="2459"/>
      <c r="AVT5" s="2459"/>
      <c r="AVU5" s="2459"/>
      <c r="AVV5" s="2459"/>
      <c r="AVW5" s="2459"/>
      <c r="AVX5" s="2459"/>
      <c r="AVY5" s="2459"/>
      <c r="AVZ5" s="2459"/>
      <c r="AWA5" s="2459"/>
      <c r="AWB5" s="2459"/>
      <c r="AWC5" s="2459"/>
      <c r="AWD5" s="2459"/>
      <c r="AWE5" s="2459"/>
      <c r="AWF5" s="2459"/>
      <c r="AWG5" s="2459"/>
      <c r="AWH5" s="2459"/>
      <c r="AWI5" s="2459"/>
      <c r="AWJ5" s="2459"/>
      <c r="AWK5" s="2459"/>
      <c r="AWL5" s="2459"/>
      <c r="AWM5" s="2459"/>
      <c r="AWN5" s="2459"/>
      <c r="AWO5" s="2459"/>
      <c r="AWP5" s="2459"/>
      <c r="AWQ5" s="2459"/>
      <c r="AWR5" s="2459"/>
      <c r="AWS5" s="2459"/>
      <c r="AWT5" s="2459"/>
      <c r="AWU5" s="2459"/>
      <c r="AWV5" s="2459"/>
      <c r="AWW5" s="2459"/>
      <c r="AWX5" s="2459"/>
      <c r="AWY5" s="2459"/>
      <c r="AWZ5" s="2459"/>
      <c r="AXA5" s="2459"/>
      <c r="AXB5" s="2459"/>
      <c r="AXC5" s="2459"/>
      <c r="AXD5" s="2459"/>
      <c r="AXE5" s="2459"/>
      <c r="AXF5" s="2459"/>
      <c r="AXG5" s="2459"/>
      <c r="AXH5" s="2459"/>
      <c r="AXI5" s="2459"/>
      <c r="AXJ5" s="2459"/>
      <c r="AXK5" s="2459"/>
      <c r="AXL5" s="2459"/>
      <c r="AXM5" s="2459"/>
      <c r="AXN5" s="2459"/>
      <c r="AXO5" s="2459"/>
      <c r="AXP5" s="2459"/>
      <c r="AXQ5" s="2459"/>
      <c r="AXR5" s="2459"/>
      <c r="AXS5" s="2459"/>
      <c r="AXT5" s="2459"/>
      <c r="AXU5" s="2459"/>
      <c r="AXV5" s="2459"/>
      <c r="AXW5" s="2459"/>
      <c r="AXX5" s="2459"/>
      <c r="AXY5" s="2459"/>
      <c r="AXZ5" s="2459"/>
      <c r="AYA5" s="2459"/>
      <c r="AYB5" s="2459"/>
      <c r="AYC5" s="2459"/>
      <c r="AYD5" s="2459"/>
      <c r="AYE5" s="2459"/>
      <c r="AYF5" s="2459"/>
      <c r="AYG5" s="2459"/>
      <c r="AYH5" s="2459"/>
      <c r="AYI5" s="2459"/>
      <c r="AYJ5" s="2459"/>
      <c r="AYK5" s="2459"/>
      <c r="AYL5" s="2459"/>
      <c r="AYM5" s="2459"/>
      <c r="AYN5" s="2459"/>
      <c r="AYO5" s="2459"/>
      <c r="AYP5" s="2459"/>
      <c r="AYQ5" s="2459"/>
      <c r="AYR5" s="2459"/>
      <c r="AYS5" s="2459"/>
      <c r="AYT5" s="2459"/>
      <c r="AYU5" s="2064"/>
      <c r="AYV5" s="2459"/>
      <c r="AYW5" s="2459"/>
      <c r="AYX5" s="2459"/>
      <c r="AYY5" s="2459"/>
      <c r="AYZ5" s="2459"/>
      <c r="AZA5" s="2459"/>
      <c r="AZB5" s="2459"/>
      <c r="AZC5" s="2459"/>
      <c r="AZD5" s="2459"/>
      <c r="AZE5" s="2459"/>
      <c r="AZF5" s="2459"/>
      <c r="AZG5" s="2459"/>
      <c r="AZH5" s="2459"/>
      <c r="AZI5" s="2459"/>
      <c r="AZJ5" s="2459"/>
      <c r="AZK5" s="2459"/>
      <c r="AZL5" s="2459"/>
      <c r="AZM5" s="2459"/>
      <c r="AZN5" s="2459"/>
      <c r="AZO5" s="2459"/>
      <c r="AZP5" s="2459"/>
      <c r="AZQ5" s="2459"/>
      <c r="AZR5" s="2459"/>
      <c r="AZS5" s="2459"/>
      <c r="AZT5" s="2459"/>
      <c r="AZU5" s="2459"/>
      <c r="AZV5" s="2459"/>
      <c r="AZW5" s="2459"/>
      <c r="AZX5" s="2459"/>
      <c r="AZY5" s="2459"/>
      <c r="AZZ5" s="2459"/>
      <c r="BAA5" s="2459"/>
      <c r="BAB5" s="2459"/>
      <c r="BAC5" s="2459"/>
      <c r="BAD5" s="2459"/>
      <c r="BAE5" s="2459"/>
      <c r="BAF5" s="2459"/>
      <c r="BAG5" s="2459"/>
      <c r="BAH5" s="2459"/>
      <c r="BAI5" s="2459"/>
      <c r="BAJ5" s="2459"/>
      <c r="BAK5" s="2459"/>
      <c r="BAL5" s="2459"/>
      <c r="BAM5" s="2459"/>
      <c r="BAN5" s="2459"/>
      <c r="BAO5" s="2459"/>
      <c r="BAP5" s="2459"/>
      <c r="BAQ5" s="2459"/>
      <c r="BAR5" s="2459"/>
      <c r="BAS5" s="2459"/>
      <c r="BAT5" s="2459"/>
      <c r="BAU5" s="2459"/>
      <c r="BAV5" s="2459"/>
      <c r="BAW5" s="2459"/>
      <c r="BAX5" s="2459"/>
      <c r="BAY5" s="2459"/>
      <c r="BAZ5" s="2459"/>
      <c r="BBA5" s="2459"/>
      <c r="BBB5" s="2459"/>
      <c r="BBC5" s="2459"/>
      <c r="BBD5" s="2459"/>
      <c r="BBE5" s="2459"/>
      <c r="BBF5" s="2459"/>
      <c r="BBG5" s="2459"/>
      <c r="BBH5" s="2459"/>
      <c r="BBI5" s="2459"/>
      <c r="BBJ5" s="2459"/>
      <c r="BBK5" s="2459"/>
      <c r="BBL5" s="2459"/>
      <c r="BBM5" s="2459"/>
      <c r="BBN5" s="2459"/>
      <c r="BBO5" s="2459"/>
      <c r="BBP5" s="2459"/>
      <c r="BBQ5" s="2459"/>
      <c r="BBR5" s="2459"/>
      <c r="BBS5" s="2459"/>
      <c r="BBT5" s="2459"/>
      <c r="BBU5" s="2459"/>
      <c r="BBV5" s="2459"/>
      <c r="BBW5" s="2459"/>
      <c r="BBX5" s="2459"/>
      <c r="BBY5" s="2459"/>
      <c r="BBZ5" s="2459"/>
      <c r="BCA5" s="2459"/>
      <c r="BCB5" s="2459"/>
      <c r="BCC5" s="2459"/>
      <c r="BCD5" s="2459"/>
      <c r="BCE5" s="2459"/>
      <c r="BCF5" s="2459"/>
      <c r="BCG5" s="2459"/>
      <c r="BCH5" s="2459"/>
      <c r="BCI5" s="2459"/>
      <c r="BCJ5" s="2459"/>
      <c r="BCK5" s="2459"/>
      <c r="BCL5" s="2459"/>
      <c r="BCM5" s="2459"/>
      <c r="BCN5" s="2459"/>
      <c r="BCO5" s="2459"/>
      <c r="BCP5" s="2459"/>
      <c r="BCQ5" s="2459"/>
      <c r="BCR5" s="2459"/>
      <c r="BCS5" s="2459"/>
      <c r="BCT5" s="2459"/>
      <c r="BCU5" s="2459"/>
      <c r="BCV5" s="2459"/>
      <c r="BCW5" s="2459"/>
      <c r="BCX5" s="2459"/>
      <c r="BCY5" s="2459"/>
      <c r="BCZ5" s="2459"/>
      <c r="BDA5" s="2459"/>
      <c r="BDB5" s="2459"/>
      <c r="BDC5" s="2459"/>
      <c r="BDD5" s="2459"/>
      <c r="BDE5" s="2459"/>
      <c r="BDF5" s="2459"/>
      <c r="BDG5" s="2459"/>
      <c r="BDH5" s="2459"/>
      <c r="BDI5" s="2459"/>
      <c r="BDJ5" s="2459"/>
      <c r="BDK5" s="2459"/>
      <c r="BDL5" s="2459"/>
      <c r="BDM5" s="2459"/>
      <c r="BDN5" s="2459"/>
      <c r="BDO5" s="2459"/>
      <c r="BDP5" s="2459"/>
      <c r="BDQ5" s="2459"/>
      <c r="BDR5" s="2459"/>
      <c r="BDS5" s="2459"/>
      <c r="BDT5" s="2459"/>
      <c r="BDU5" s="2459"/>
      <c r="BDV5" s="2459"/>
      <c r="BDW5" s="2459"/>
      <c r="BDX5" s="2459"/>
      <c r="BDY5" s="2459"/>
      <c r="BDZ5" s="2459"/>
      <c r="BEA5" s="2459"/>
      <c r="BEB5" s="2459"/>
      <c r="BEC5" s="2459"/>
      <c r="BED5" s="2459"/>
      <c r="BEE5" s="2459"/>
      <c r="BEF5" s="2459"/>
      <c r="BEG5" s="2459"/>
      <c r="BEH5" s="2459"/>
      <c r="BEI5" s="2459"/>
      <c r="BEJ5" s="2459"/>
      <c r="BEK5" s="2459"/>
      <c r="BEL5" s="2459"/>
      <c r="BEM5" s="2459"/>
      <c r="BEN5" s="2459"/>
      <c r="BEO5" s="2459"/>
      <c r="BEP5" s="2459"/>
      <c r="BEQ5" s="2459"/>
      <c r="BER5" s="2459"/>
      <c r="BES5" s="2459"/>
      <c r="BET5" s="2459"/>
      <c r="BEU5" s="2459"/>
      <c r="BEV5" s="2459"/>
      <c r="BEW5" s="2459"/>
      <c r="BEX5" s="2459"/>
      <c r="BEY5" s="2459"/>
      <c r="BEZ5" s="2459"/>
      <c r="BFA5" s="2459"/>
      <c r="BFB5" s="2459"/>
      <c r="BFC5" s="2459"/>
      <c r="BFD5" s="2459"/>
      <c r="BFE5" s="2459"/>
      <c r="BFF5" s="2459"/>
      <c r="BFG5" s="2459"/>
      <c r="BFH5" s="2459"/>
      <c r="BFI5" s="2459"/>
      <c r="BFJ5" s="2459"/>
      <c r="BFK5" s="2459"/>
      <c r="BFL5" s="2459"/>
      <c r="BFM5" s="2459"/>
      <c r="BFN5" s="2459"/>
      <c r="BFO5" s="2459"/>
      <c r="BFP5" s="2066"/>
      <c r="BFQ5" s="2066"/>
      <c r="BFR5" s="2459"/>
      <c r="BFS5" s="2459"/>
      <c r="BFT5" s="2459"/>
      <c r="BFU5" s="2459"/>
      <c r="BFV5" s="2459"/>
      <c r="BFW5" s="2459"/>
      <c r="BFX5" s="2459"/>
      <c r="BFY5" s="2459"/>
      <c r="BFZ5" s="2459"/>
      <c r="BGA5" s="2459"/>
      <c r="BGB5" s="2459"/>
      <c r="BGC5" s="2459"/>
      <c r="BGD5" s="2459"/>
      <c r="BGE5" s="2459"/>
      <c r="BGF5" s="2459"/>
      <c r="BGG5" s="2459"/>
      <c r="BGH5" s="2459"/>
      <c r="BGI5" s="2459"/>
      <c r="BGJ5" s="2459"/>
      <c r="BGK5" s="2459"/>
      <c r="BGL5" s="2459"/>
      <c r="BGM5" s="2459"/>
      <c r="BGN5" s="2459"/>
      <c r="BGO5" s="2459"/>
      <c r="BGP5" s="2459"/>
      <c r="BGQ5" s="2459"/>
      <c r="BGR5" s="2459"/>
      <c r="BGS5" s="2459"/>
      <c r="BGT5" s="2459"/>
      <c r="BGU5" s="2459"/>
      <c r="BGV5" s="2459"/>
      <c r="BGW5" s="2459"/>
      <c r="BGX5" s="2459"/>
      <c r="BGY5" s="2459"/>
      <c r="BGZ5" s="2459"/>
      <c r="BHA5" s="2459"/>
      <c r="BHB5" s="2459"/>
      <c r="BHC5" s="2459"/>
      <c r="BHD5" s="2459"/>
      <c r="BHE5" s="2459"/>
      <c r="BHF5" s="2459"/>
      <c r="BHG5" s="2459"/>
      <c r="BHH5" s="2459"/>
      <c r="BHI5" s="2459"/>
      <c r="BHJ5" s="2459"/>
      <c r="BHK5" s="2459"/>
      <c r="BHL5" s="2459"/>
      <c r="BHM5" s="2459"/>
      <c r="BHN5" s="2459"/>
      <c r="BHO5" s="2459"/>
      <c r="BHP5" s="2459"/>
      <c r="BHQ5" s="2459"/>
      <c r="BHR5" s="2459"/>
      <c r="BHS5" s="2459"/>
      <c r="BHT5" s="2459"/>
      <c r="BHU5" s="2459"/>
      <c r="BHV5" s="2459"/>
    </row>
    <row r="6" spans="1:1608" ht="19.5" customHeight="1">
      <c r="A6" s="2459"/>
      <c r="B6" s="2459"/>
      <c r="C6" s="2459"/>
      <c r="D6" s="2459"/>
      <c r="E6" s="2459"/>
      <c r="F6" s="2459"/>
      <c r="G6" s="2459"/>
      <c r="H6" s="2459"/>
      <c r="I6" s="2459"/>
      <c r="J6" s="2459"/>
      <c r="K6" s="2459"/>
      <c r="L6" s="2459"/>
      <c r="M6" s="2459"/>
      <c r="N6" s="2459"/>
      <c r="O6" s="2459"/>
      <c r="P6" s="2459"/>
      <c r="Q6" s="2459"/>
      <c r="R6" s="2459"/>
      <c r="S6" s="2459"/>
      <c r="T6" s="2459"/>
      <c r="U6" s="2459"/>
      <c r="V6" s="2459"/>
      <c r="W6" s="2459"/>
      <c r="X6" s="2459"/>
      <c r="Y6" s="2459"/>
      <c r="Z6" s="2459"/>
      <c r="AA6" s="2459"/>
      <c r="AB6" s="2459"/>
      <c r="AC6" s="2459"/>
      <c r="AD6" s="2459"/>
      <c r="AE6" s="2459"/>
      <c r="AF6" s="2459"/>
      <c r="AG6" s="2459"/>
      <c r="AH6" s="2459"/>
      <c r="AI6" s="2459"/>
      <c r="AJ6" s="2459"/>
      <c r="AK6" s="2459"/>
      <c r="AL6" s="2459"/>
      <c r="AM6" s="2459"/>
      <c r="AN6" s="2459"/>
      <c r="AO6" s="2459"/>
      <c r="AP6" s="2459"/>
      <c r="AQ6" s="2459"/>
      <c r="AR6" s="2459"/>
      <c r="AS6" s="2459"/>
      <c r="AT6" s="2459"/>
      <c r="AU6" s="2459"/>
      <c r="AV6" s="2459"/>
      <c r="AW6" s="2459"/>
      <c r="AX6" s="2459"/>
      <c r="AY6" s="2459"/>
      <c r="AZ6" s="2459"/>
      <c r="BA6" s="2459"/>
      <c r="BB6" s="2459"/>
      <c r="BC6" s="2459"/>
      <c r="BD6" s="2459"/>
      <c r="BE6" s="2459"/>
      <c r="BF6" s="2459"/>
      <c r="BG6" s="2459"/>
      <c r="BH6" s="2459"/>
      <c r="BI6" s="2459"/>
      <c r="BJ6" s="2459"/>
      <c r="BK6" s="2459"/>
      <c r="BL6" s="2459"/>
      <c r="BM6" s="2459"/>
      <c r="BN6" s="2459"/>
      <c r="BO6" s="2459"/>
      <c r="BP6" s="2459"/>
      <c r="BQ6" s="2459"/>
      <c r="BR6" s="2459"/>
      <c r="BS6" s="2459"/>
      <c r="BT6" s="2459"/>
      <c r="BU6" s="2459"/>
      <c r="BV6" s="2459"/>
      <c r="BW6" s="2459"/>
      <c r="BX6" s="2459"/>
      <c r="BY6" s="2459"/>
      <c r="BZ6" s="2459"/>
      <c r="CA6" s="2459"/>
      <c r="CB6" s="2459"/>
      <c r="CC6" s="2459"/>
      <c r="CD6" s="2459"/>
      <c r="CE6" s="2459"/>
      <c r="CF6" s="2459"/>
      <c r="CG6" s="2459"/>
      <c r="CH6" s="2459"/>
      <c r="CI6" s="2459"/>
      <c r="CJ6" s="2459"/>
      <c r="CK6" s="2459"/>
      <c r="CL6" s="2459"/>
      <c r="CM6" s="2459"/>
      <c r="CN6" s="2459"/>
      <c r="CO6" s="2459"/>
      <c r="CP6" s="2459"/>
      <c r="CQ6" s="2459"/>
      <c r="CR6" s="2459"/>
      <c r="CS6" s="2459"/>
      <c r="CT6" s="2459"/>
      <c r="CU6" s="2459"/>
      <c r="CV6" s="2459"/>
      <c r="CW6" s="2459"/>
      <c r="CX6" s="2459"/>
      <c r="CY6" s="2459"/>
      <c r="CZ6" s="2459"/>
      <c r="DA6" s="2459"/>
      <c r="DB6" s="2459"/>
      <c r="DC6" s="2459"/>
      <c r="DD6" s="2459"/>
      <c r="DE6" s="2459"/>
      <c r="DF6" s="2459"/>
      <c r="DG6" s="2459"/>
      <c r="DH6" s="2459"/>
      <c r="DI6" s="2459"/>
      <c r="DJ6" s="2459"/>
      <c r="DK6" s="2459"/>
      <c r="DL6" s="2459"/>
      <c r="DM6" s="2459"/>
      <c r="DN6" s="2459"/>
      <c r="DO6" s="2459"/>
      <c r="DP6" s="2459"/>
      <c r="DQ6" s="2459"/>
      <c r="DR6" s="2459"/>
      <c r="DS6" s="2459"/>
      <c r="DT6" s="2459"/>
      <c r="DU6" s="2459"/>
      <c r="DV6" s="2459"/>
      <c r="DW6" s="2459"/>
      <c r="DX6" s="2459"/>
      <c r="DY6" s="2459"/>
      <c r="DZ6" s="2459"/>
      <c r="EA6" s="2459"/>
      <c r="EB6" s="2459"/>
      <c r="EC6" s="2459"/>
      <c r="ED6" s="2459"/>
      <c r="EE6" s="2459"/>
      <c r="EF6" s="2459"/>
      <c r="EG6" s="2459"/>
      <c r="EH6" s="2459"/>
      <c r="EI6" s="2459"/>
      <c r="EJ6" s="2459"/>
      <c r="EK6" s="2459"/>
      <c r="EL6" s="2459"/>
      <c r="EM6" s="2459"/>
      <c r="EN6" s="2459"/>
      <c r="EO6" s="2459"/>
      <c r="EP6" s="2459"/>
      <c r="EQ6" s="2459"/>
      <c r="ER6" s="2459"/>
      <c r="ES6" s="2459"/>
      <c r="ET6" s="2459"/>
      <c r="EU6" s="2459"/>
      <c r="EV6" s="2459"/>
      <c r="EW6" s="2459"/>
      <c r="EX6" s="2459"/>
      <c r="EY6" s="2459"/>
      <c r="EZ6" s="2459"/>
      <c r="FA6" s="2459"/>
      <c r="FB6" s="2459"/>
      <c r="FC6" s="2459"/>
      <c r="FD6" s="2459"/>
      <c r="FE6" s="2459"/>
      <c r="FF6" s="2459"/>
      <c r="FG6" s="2459"/>
      <c r="FH6" s="2459"/>
      <c r="FI6" s="2459"/>
      <c r="FJ6" s="2459"/>
      <c r="FK6" s="2459"/>
      <c r="FL6" s="2459"/>
      <c r="FM6" s="2459"/>
      <c r="FN6" s="2459"/>
      <c r="FO6" s="2459"/>
      <c r="FP6" s="2459"/>
      <c r="FQ6" s="2459"/>
      <c r="FR6" s="2459"/>
      <c r="FS6" s="2459"/>
      <c r="FT6" s="2459"/>
      <c r="FU6" s="2459"/>
      <c r="FV6" s="2459"/>
      <c r="FW6" s="2459"/>
      <c r="FX6" s="2459"/>
      <c r="FY6" s="2459"/>
      <c r="FZ6" s="2459"/>
      <c r="GA6" s="2459"/>
      <c r="GB6" s="2459"/>
      <c r="GC6" s="2459"/>
      <c r="GD6" s="2459"/>
      <c r="GE6" s="2459"/>
      <c r="GF6" s="2459"/>
      <c r="GG6" s="2459"/>
      <c r="GH6" s="2459"/>
      <c r="GI6" s="2459"/>
      <c r="GJ6" s="2459"/>
      <c r="GK6" s="2459"/>
      <c r="GL6" s="2459"/>
      <c r="GM6" s="2459"/>
      <c r="GN6" s="2459"/>
      <c r="GO6" s="2459"/>
      <c r="GP6" s="2459"/>
      <c r="GQ6" s="2459"/>
      <c r="GR6" s="2459"/>
      <c r="GS6" s="2459"/>
      <c r="GT6" s="2459"/>
      <c r="GU6" s="2459"/>
      <c r="GV6" s="2459"/>
      <c r="GW6" s="2459"/>
      <c r="GX6" s="2459"/>
      <c r="GY6" s="2459"/>
      <c r="GZ6" s="2459"/>
      <c r="HA6" s="2459"/>
      <c r="HB6" s="2459"/>
      <c r="HC6" s="2459"/>
      <c r="HD6" s="2459"/>
      <c r="HE6" s="2459"/>
      <c r="HF6" s="2459"/>
      <c r="HG6" s="2459"/>
      <c r="HH6" s="2459"/>
      <c r="HI6" s="2459"/>
      <c r="HJ6" s="2459"/>
      <c r="HK6" s="2459"/>
      <c r="HL6" s="2459"/>
      <c r="HM6" s="2459"/>
      <c r="HN6" s="2459"/>
      <c r="HO6" s="2459"/>
      <c r="HP6" s="2459"/>
      <c r="HQ6" s="2459"/>
      <c r="HR6" s="2459"/>
      <c r="HS6" s="2459"/>
      <c r="HT6" s="2459"/>
      <c r="HU6" s="2459"/>
      <c r="HV6" s="2459"/>
      <c r="HW6" s="2459"/>
      <c r="HX6" s="2459"/>
      <c r="HY6" s="2459"/>
      <c r="HZ6" s="2459"/>
      <c r="IA6" s="2459"/>
      <c r="IB6" s="2459"/>
      <c r="IC6" s="2459"/>
      <c r="ID6" s="2459"/>
      <c r="IE6" s="2459"/>
      <c r="IF6" s="2459"/>
      <c r="IG6" s="2459"/>
      <c r="IH6" s="2459"/>
      <c r="II6" s="2459"/>
      <c r="IJ6" s="2459"/>
      <c r="IK6" s="2459"/>
      <c r="IL6" s="2459"/>
      <c r="IM6" s="2459"/>
      <c r="IN6" s="2459"/>
      <c r="IO6" s="2459"/>
      <c r="IP6" s="2459"/>
      <c r="IQ6" s="2459"/>
      <c r="IR6" s="2459"/>
      <c r="IS6" s="2459"/>
      <c r="IT6" s="2459"/>
      <c r="IU6" s="2459"/>
      <c r="IV6" s="2459"/>
      <c r="IW6" s="2459"/>
      <c r="IX6" s="2459"/>
      <c r="IY6" s="2459"/>
      <c r="IZ6" s="2459"/>
      <c r="JA6" s="2459"/>
      <c r="JB6" s="2459"/>
      <c r="JC6" s="2459"/>
      <c r="JD6" s="2459"/>
      <c r="JE6" s="2459"/>
      <c r="JF6" s="2459"/>
      <c r="JG6" s="2459"/>
      <c r="JH6" s="2459"/>
      <c r="JI6" s="2459"/>
      <c r="JJ6" s="2459"/>
      <c r="JK6" s="2459"/>
      <c r="JL6" s="2459"/>
      <c r="JM6" s="2459"/>
      <c r="JN6" s="2459"/>
      <c r="JO6" s="2459"/>
      <c r="JP6" s="2459"/>
      <c r="JQ6" s="2459"/>
      <c r="JR6" s="2459"/>
      <c r="JS6" s="2459"/>
      <c r="JT6" s="2459"/>
      <c r="JU6" s="2459"/>
      <c r="JV6" s="2459"/>
      <c r="JW6" s="2459"/>
      <c r="JX6" s="2459"/>
      <c r="JY6" s="2459"/>
      <c r="JZ6" s="2459"/>
      <c r="KA6" s="2459"/>
      <c r="KB6" s="2459"/>
      <c r="KC6" s="2459"/>
      <c r="KD6" s="2459"/>
      <c r="KE6" s="2459"/>
      <c r="KF6" s="2459"/>
      <c r="KG6" s="2459"/>
      <c r="KH6" s="2459"/>
      <c r="KI6" s="2459"/>
      <c r="KJ6" s="2459"/>
      <c r="KK6" s="2459"/>
      <c r="KL6" s="2459"/>
      <c r="KM6" s="2459"/>
      <c r="KN6" s="2459"/>
      <c r="KO6" s="2459"/>
      <c r="KP6" s="2459"/>
      <c r="KQ6" s="2459"/>
      <c r="KR6" s="2459"/>
      <c r="KS6" s="2459"/>
      <c r="KT6" s="2459"/>
      <c r="KU6" s="2459"/>
      <c r="KV6" s="2459"/>
      <c r="KW6" s="2459"/>
      <c r="KX6" s="2459"/>
      <c r="KY6" s="2459"/>
      <c r="KZ6" s="2459"/>
      <c r="LA6" s="2459"/>
      <c r="LB6" s="2459"/>
      <c r="LC6" s="2459"/>
      <c r="LD6" s="2459"/>
      <c r="LE6" s="2459"/>
      <c r="LF6" s="2459"/>
      <c r="LG6" s="2459"/>
      <c r="LH6" s="2459"/>
      <c r="LI6" s="2459"/>
      <c r="LJ6" s="2459"/>
      <c r="LK6" s="2459"/>
      <c r="LL6" s="2459"/>
      <c r="LM6" s="2459"/>
      <c r="LN6" s="2459"/>
      <c r="LO6" s="2459"/>
      <c r="LP6" s="2459"/>
      <c r="LQ6" s="2459"/>
      <c r="LR6" s="2459"/>
      <c r="LS6" s="2459"/>
      <c r="LT6" s="2459"/>
      <c r="LU6" s="2459"/>
      <c r="LV6" s="2459"/>
      <c r="LW6" s="2459"/>
      <c r="LX6" s="2459"/>
      <c r="LY6" s="2459"/>
      <c r="LZ6" s="2459"/>
      <c r="MA6" s="2459"/>
      <c r="MB6" s="2459"/>
      <c r="MC6" s="2459"/>
      <c r="MD6" s="2459"/>
      <c r="ME6" s="2459"/>
      <c r="MF6" s="2459"/>
      <c r="MG6" s="2459"/>
      <c r="MH6" s="2459"/>
      <c r="MI6" s="2459"/>
      <c r="MJ6" s="2459"/>
      <c r="MK6" s="2459"/>
      <c r="ML6" s="2459"/>
      <c r="MM6" s="2459"/>
      <c r="MN6" s="2459"/>
      <c r="MO6" s="2459"/>
      <c r="MP6" s="2459"/>
      <c r="MQ6" s="2459"/>
      <c r="MR6" s="2459"/>
      <c r="MS6" s="2459"/>
      <c r="MT6" s="2459"/>
      <c r="MU6" s="2459"/>
      <c r="MV6" s="2459"/>
      <c r="MW6" s="2459"/>
      <c r="MX6" s="2459"/>
      <c r="MY6" s="2459"/>
      <c r="MZ6" s="2459"/>
      <c r="NA6" s="2459"/>
      <c r="NB6" s="2459"/>
      <c r="NC6" s="2459"/>
      <c r="ND6" s="2459"/>
      <c r="NE6" s="2459"/>
      <c r="NF6" s="2459"/>
      <c r="NG6" s="2459"/>
      <c r="NH6" s="2459"/>
      <c r="NI6" s="2459"/>
      <c r="NJ6" s="2459"/>
      <c r="NK6" s="2459"/>
      <c r="NL6" s="2459"/>
      <c r="NM6" s="2459"/>
      <c r="NN6" s="2459"/>
      <c r="NO6" s="2459"/>
      <c r="NP6" s="2459"/>
      <c r="NQ6" s="2459"/>
      <c r="NR6" s="2459"/>
      <c r="NS6" s="2459"/>
      <c r="NT6" s="2459"/>
      <c r="NU6" s="2459"/>
      <c r="NV6" s="2459"/>
      <c r="NW6" s="2459"/>
      <c r="NX6" s="2459"/>
      <c r="NY6" s="2459"/>
      <c r="NZ6" s="2459"/>
      <c r="OA6" s="2459"/>
      <c r="OB6" s="2459"/>
      <c r="OC6" s="2459"/>
      <c r="OD6" s="2459"/>
      <c r="OE6" s="2459"/>
      <c r="OF6" s="2459"/>
      <c r="OG6" s="2459"/>
      <c r="OH6" s="2459"/>
      <c r="OI6" s="2459"/>
      <c r="OJ6" s="2459"/>
      <c r="OK6" s="2459"/>
      <c r="OL6" s="2459"/>
      <c r="OM6" s="2459"/>
      <c r="ON6" s="2459"/>
      <c r="OO6" s="2459"/>
      <c r="OP6" s="2459"/>
      <c r="OQ6" s="2459"/>
      <c r="OR6" s="2459"/>
      <c r="OS6" s="2459"/>
      <c r="OT6" s="2459"/>
      <c r="OU6" s="2459"/>
      <c r="OV6" s="2459"/>
      <c r="OW6" s="2459"/>
      <c r="OX6" s="2459"/>
      <c r="OY6" s="2459"/>
      <c r="OZ6" s="2459"/>
      <c r="PA6" s="2459"/>
      <c r="PB6" s="2459"/>
      <c r="PC6" s="2459"/>
      <c r="PD6" s="2459"/>
      <c r="PE6" s="2459"/>
      <c r="PF6" s="2459"/>
      <c r="PG6" s="2459"/>
      <c r="PH6" s="2459"/>
      <c r="PI6" s="2459"/>
      <c r="PJ6" s="2459"/>
      <c r="PK6" s="2459"/>
      <c r="PL6" s="2459"/>
      <c r="PM6" s="2459"/>
      <c r="PN6" s="2459"/>
      <c r="PO6" s="2459"/>
      <c r="PP6" s="2459"/>
      <c r="PQ6" s="2459"/>
      <c r="PR6" s="2459"/>
      <c r="PS6" s="2459"/>
      <c r="PT6" s="2459"/>
      <c r="PU6" s="2459"/>
      <c r="PV6" s="2459"/>
      <c r="PW6" s="2459"/>
      <c r="PX6" s="2459"/>
      <c r="PY6" s="2459"/>
      <c r="PZ6" s="2459"/>
      <c r="QA6" s="2459"/>
      <c r="QB6" s="2459"/>
      <c r="QC6" s="2459"/>
      <c r="QD6" s="2459"/>
      <c r="QE6" s="2459"/>
      <c r="QF6" s="2459"/>
      <c r="QG6" s="2459"/>
      <c r="QH6" s="2459"/>
      <c r="QI6" s="2459"/>
      <c r="QJ6" s="2459"/>
      <c r="QK6" s="2459"/>
      <c r="QL6" s="2459"/>
      <c r="QM6" s="2459"/>
      <c r="QN6" s="2459"/>
      <c r="QO6" s="2459"/>
      <c r="QP6" s="2459"/>
      <c r="QQ6" s="2459"/>
      <c r="QR6" s="2459"/>
      <c r="QS6" s="2459"/>
      <c r="QT6" s="2459"/>
      <c r="QU6" s="2459"/>
      <c r="QV6" s="2459"/>
      <c r="QW6" s="2459"/>
      <c r="QX6" s="2459"/>
      <c r="QY6" s="2459"/>
      <c r="QZ6" s="2459"/>
      <c r="RA6" s="2459"/>
      <c r="RB6" s="2459"/>
      <c r="RC6" s="2459"/>
      <c r="RD6" s="2459"/>
      <c r="RE6" s="2459"/>
      <c r="RF6" s="2459"/>
      <c r="RG6" s="2459"/>
      <c r="RH6" s="2459"/>
      <c r="RI6" s="2459"/>
      <c r="RJ6" s="2459"/>
      <c r="RK6" s="2459"/>
      <c r="RL6" s="2459"/>
      <c r="RM6" s="2459"/>
      <c r="RN6" s="2459"/>
      <c r="RO6" s="2459"/>
      <c r="RP6" s="2459"/>
      <c r="RQ6" s="2459"/>
      <c r="RR6" s="2459"/>
      <c r="RS6" s="2459"/>
      <c r="RT6" s="2459"/>
      <c r="RU6" s="2459"/>
      <c r="RV6" s="2459"/>
      <c r="RW6" s="2459"/>
      <c r="RX6" s="2459"/>
      <c r="RY6" s="2459"/>
      <c r="RZ6" s="2459"/>
      <c r="SA6" s="2459"/>
      <c r="SB6" s="2459"/>
      <c r="SC6" s="2459"/>
      <c r="SD6" s="2459"/>
      <c r="SE6" s="2459"/>
      <c r="SF6" s="2459"/>
      <c r="SG6" s="2459"/>
      <c r="SH6" s="2459"/>
      <c r="SI6" s="2459"/>
      <c r="SJ6" s="2459"/>
      <c r="SK6" s="2459"/>
      <c r="SL6" s="2459"/>
      <c r="SM6" s="2459"/>
      <c r="SN6" s="2459"/>
      <c r="SO6" s="2459"/>
      <c r="SP6" s="2459"/>
      <c r="SQ6" s="2459"/>
      <c r="SR6" s="2459"/>
      <c r="SS6" s="2459"/>
      <c r="ST6" s="2459"/>
      <c r="SU6" s="2459"/>
      <c r="SV6" s="2459"/>
      <c r="SW6" s="2459"/>
      <c r="SX6" s="2459"/>
      <c r="SY6" s="2459"/>
      <c r="SZ6" s="2459"/>
      <c r="TA6" s="2459"/>
      <c r="TB6" s="2459"/>
      <c r="TC6" s="2459"/>
      <c r="TD6" s="2459"/>
      <c r="TE6" s="2459"/>
      <c r="TF6" s="2459"/>
      <c r="TG6" s="2459"/>
      <c r="TH6" s="2459"/>
      <c r="TI6" s="2459"/>
      <c r="TJ6" s="2459"/>
      <c r="TK6" s="2459"/>
      <c r="TL6" s="2459"/>
      <c r="TM6" s="2459"/>
      <c r="TN6" s="2459"/>
      <c r="TO6" s="2459"/>
      <c r="TP6" s="2459"/>
      <c r="TQ6" s="2459"/>
      <c r="TR6" s="2459"/>
      <c r="TS6" s="2459"/>
      <c r="TT6" s="2459"/>
      <c r="TU6" s="2459"/>
      <c r="TV6" s="2459"/>
      <c r="TW6" s="2062"/>
      <c r="TX6" s="2459"/>
      <c r="TY6" s="2459"/>
      <c r="TZ6" s="2459"/>
      <c r="UA6" s="2459"/>
      <c r="UB6" s="2459"/>
      <c r="UC6" s="2459"/>
      <c r="UD6" s="2459"/>
      <c r="UE6" s="2459"/>
      <c r="UF6" s="2459"/>
      <c r="UG6" s="2459"/>
      <c r="UH6" s="2459"/>
      <c r="UI6" s="2459"/>
      <c r="UJ6" s="2459"/>
      <c r="UK6" s="2459"/>
      <c r="UL6" s="2459"/>
      <c r="UM6" s="2459"/>
      <c r="UN6" s="2459"/>
      <c r="UO6" s="2459"/>
      <c r="UP6" s="2459"/>
      <c r="UQ6" s="2459"/>
      <c r="UR6" s="2459"/>
      <c r="US6" s="2459"/>
      <c r="UT6" s="2459"/>
      <c r="UU6" s="2459"/>
      <c r="UV6" s="2459"/>
      <c r="UW6" s="2459"/>
      <c r="UX6" s="2459"/>
      <c r="UY6" s="2459"/>
      <c r="UZ6" s="2459"/>
      <c r="VA6" s="2459"/>
      <c r="VB6" s="2459"/>
      <c r="VC6" s="2459"/>
      <c r="VD6" s="2459"/>
      <c r="VE6" s="2459"/>
      <c r="VF6" s="2459"/>
      <c r="VG6" s="2459"/>
      <c r="VH6" s="2459"/>
      <c r="VI6" s="2459"/>
      <c r="VJ6" s="2459"/>
      <c r="VK6" s="2459"/>
      <c r="VL6" s="2459"/>
      <c r="VM6" s="2459"/>
      <c r="VN6" s="2459"/>
      <c r="VO6" s="2459"/>
      <c r="VP6" s="2459"/>
      <c r="VQ6" s="2459"/>
      <c r="VR6" s="2459"/>
      <c r="VS6" s="2459"/>
      <c r="VT6" s="2459"/>
      <c r="VU6" s="2459"/>
      <c r="VV6" s="2459"/>
      <c r="VW6" s="2459"/>
      <c r="VX6" s="2459"/>
      <c r="VY6" s="2459"/>
      <c r="VZ6" s="2459"/>
      <c r="WA6" s="2459"/>
      <c r="WB6" s="2459"/>
      <c r="WC6" s="2459"/>
      <c r="WD6" s="2459"/>
      <c r="WE6" s="2459"/>
      <c r="WF6" s="2459"/>
      <c r="WG6" s="2459"/>
      <c r="WH6" s="2459"/>
      <c r="WI6" s="2459"/>
      <c r="WJ6" s="2459"/>
      <c r="WK6" s="2459"/>
      <c r="WL6" s="2459"/>
      <c r="WM6" s="2459"/>
      <c r="WN6" s="2459"/>
      <c r="WO6" s="2459"/>
      <c r="WP6" s="2459"/>
      <c r="WQ6" s="2459"/>
      <c r="WR6" s="2459"/>
      <c r="WS6" s="2459"/>
      <c r="WT6" s="2459"/>
      <c r="WU6" s="2459"/>
      <c r="WV6" s="2459"/>
      <c r="WW6" s="2459"/>
      <c r="WX6" s="2459"/>
      <c r="WY6" s="2459"/>
      <c r="WZ6" s="2459"/>
      <c r="XA6" s="2459"/>
      <c r="XB6" s="2459"/>
      <c r="XC6" s="2459"/>
      <c r="XD6" s="2459"/>
      <c r="XE6" s="2459"/>
      <c r="XF6" s="2459"/>
      <c r="XG6" s="2459"/>
      <c r="XH6" s="2459"/>
      <c r="XI6" s="2459"/>
      <c r="XJ6" s="2459"/>
      <c r="XK6" s="2459"/>
      <c r="XL6" s="2459"/>
      <c r="XM6" s="2459"/>
      <c r="XN6" s="2459"/>
      <c r="XO6" s="2459"/>
      <c r="XP6" s="2459"/>
      <c r="XQ6" s="2459"/>
      <c r="XR6" s="2459"/>
      <c r="XS6" s="2459"/>
      <c r="XT6" s="2459"/>
      <c r="XU6" s="2459"/>
      <c r="XV6" s="2459"/>
      <c r="XW6" s="2459"/>
      <c r="XX6" s="2459"/>
      <c r="XY6" s="2459"/>
      <c r="XZ6" s="2459"/>
      <c r="YA6" s="2459"/>
      <c r="YB6" s="2459"/>
      <c r="YC6" s="2459"/>
      <c r="YD6" s="2459"/>
      <c r="YE6" s="2459"/>
      <c r="YF6" s="2459"/>
      <c r="YG6" s="2459"/>
      <c r="YH6" s="2459"/>
      <c r="YI6" s="2459"/>
      <c r="YJ6" s="2459"/>
      <c r="YK6" s="2459"/>
      <c r="YL6" s="2459"/>
      <c r="YM6" s="2459"/>
      <c r="YN6" s="2459"/>
      <c r="YO6" s="2459"/>
      <c r="YP6" s="2459"/>
      <c r="YQ6" s="2459"/>
      <c r="YR6" s="2459"/>
      <c r="YS6" s="2459"/>
      <c r="YT6" s="2459"/>
      <c r="YU6" s="2459"/>
      <c r="YV6" s="2459"/>
      <c r="YW6" s="2459"/>
      <c r="YX6" s="2459"/>
      <c r="YY6" s="2459"/>
      <c r="YZ6" s="2459"/>
      <c r="ZA6" s="2459"/>
      <c r="ZB6" s="2459"/>
      <c r="ZC6" s="2459"/>
      <c r="ZD6" s="2459"/>
      <c r="ZE6" s="2459"/>
      <c r="ZF6" s="2459"/>
      <c r="ZG6" s="2459"/>
      <c r="ZH6" s="2459"/>
      <c r="ZI6" s="2459"/>
      <c r="ZJ6" s="2459"/>
      <c r="ZK6" s="2459"/>
      <c r="ZL6" s="2459"/>
      <c r="ZM6" s="2459"/>
      <c r="ZN6" s="2459"/>
      <c r="ZO6" s="2459"/>
      <c r="ZP6" s="2459"/>
      <c r="ZQ6" s="2459"/>
      <c r="ZR6" s="2459"/>
      <c r="ZS6" s="2459"/>
      <c r="ZT6" s="2459"/>
      <c r="ZU6" s="2459"/>
      <c r="ZV6" s="2459"/>
      <c r="ZW6" s="2459"/>
      <c r="ZX6" s="2459"/>
      <c r="ZY6" s="2459"/>
      <c r="ZZ6" s="2459"/>
      <c r="AAA6" s="2459"/>
      <c r="AAB6" s="2459"/>
      <c r="AAC6" s="2459"/>
      <c r="AAD6" s="2459"/>
      <c r="AAE6" s="2459"/>
      <c r="AAF6" s="2459"/>
      <c r="AAG6" s="2459"/>
      <c r="AAH6" s="2459"/>
      <c r="AAI6" s="2459"/>
      <c r="AAJ6" s="2459"/>
      <c r="AAK6" s="2459"/>
      <c r="AAL6" s="2459"/>
      <c r="AAM6" s="2459"/>
      <c r="AAN6" s="2459"/>
      <c r="AAO6" s="2459"/>
      <c r="AAP6" s="2459"/>
      <c r="AAQ6" s="2459"/>
      <c r="AAR6" s="2459"/>
      <c r="AAS6" s="2459"/>
      <c r="AAT6" s="2459"/>
      <c r="AAU6" s="2459"/>
      <c r="AAV6" s="2459"/>
      <c r="AAW6" s="2459"/>
      <c r="AAX6" s="2459"/>
      <c r="AAY6" s="2459"/>
      <c r="AAZ6" s="2459"/>
      <c r="ABA6" s="2459"/>
      <c r="ABB6" s="2459"/>
      <c r="ABC6" s="2459"/>
      <c r="ABD6" s="2459"/>
      <c r="ABE6" s="2459"/>
      <c r="ABF6" s="2459"/>
      <c r="ABG6" s="2459"/>
      <c r="ABH6" s="2459"/>
      <c r="ABI6" s="2459"/>
      <c r="ABJ6" s="2459"/>
      <c r="ABK6" s="2459"/>
      <c r="ABL6" s="2459"/>
      <c r="ABM6" s="2459"/>
      <c r="ABN6" s="2459"/>
      <c r="ABO6" s="2459"/>
      <c r="ABP6" s="2459"/>
      <c r="ABQ6" s="2459"/>
      <c r="ABR6" s="2459"/>
      <c r="ABS6" s="2459"/>
      <c r="ABT6" s="2459"/>
      <c r="ABU6" s="2459"/>
      <c r="ABV6" s="2459"/>
      <c r="ABW6" s="2459"/>
      <c r="ABX6" s="2459"/>
      <c r="ABY6" s="2459"/>
      <c r="ABZ6" s="2459"/>
      <c r="ACA6" s="2459"/>
      <c r="ACB6" s="2459"/>
      <c r="ACC6" s="2459"/>
      <c r="ACD6" s="2459"/>
      <c r="ACE6" s="2459"/>
      <c r="ACF6" s="2459"/>
      <c r="ACG6" s="2459"/>
      <c r="ACH6" s="2459"/>
      <c r="ACI6" s="2459"/>
      <c r="ACJ6" s="2459"/>
      <c r="ACK6" s="2459"/>
      <c r="ACL6" s="2459"/>
      <c r="ACM6" s="2459"/>
      <c r="ACN6" s="2459"/>
      <c r="ACO6" s="2459"/>
      <c r="ACP6" s="2459"/>
      <c r="ACQ6" s="2459"/>
      <c r="ACR6" s="2459"/>
      <c r="ACS6" s="2459"/>
      <c r="ACT6" s="2459"/>
      <c r="ACU6" s="2459"/>
      <c r="ACV6" s="2459"/>
      <c r="ACW6" s="2459"/>
      <c r="ACX6" s="2459"/>
      <c r="ACY6" s="2459"/>
      <c r="ACZ6" s="2459"/>
      <c r="ADA6" s="2459"/>
      <c r="ADB6" s="2459"/>
      <c r="ADC6" s="2459"/>
      <c r="ADD6" s="2459"/>
      <c r="ADE6" s="2459"/>
      <c r="ADF6" s="2459"/>
      <c r="ADG6" s="2459"/>
      <c r="ADH6" s="2459"/>
      <c r="ADI6" s="2459"/>
      <c r="ADJ6" s="2459"/>
      <c r="ADK6" s="2459"/>
      <c r="ADL6" s="2459"/>
      <c r="ADM6" s="2459"/>
      <c r="ADN6" s="2459"/>
      <c r="ADO6" s="2459"/>
      <c r="ADP6" s="2459"/>
      <c r="ADQ6" s="2459"/>
      <c r="ADR6" s="2459"/>
      <c r="ADS6" s="2459"/>
      <c r="ADT6" s="2459"/>
      <c r="ADU6" s="2459"/>
      <c r="ADV6" s="2459"/>
      <c r="ADW6" s="2459"/>
      <c r="ADX6" s="2459"/>
      <c r="ADY6" s="2459"/>
      <c r="ADZ6" s="2459"/>
      <c r="AEA6" s="2459"/>
      <c r="AEB6" s="2459"/>
      <c r="AEC6" s="2459"/>
      <c r="AED6" s="2459"/>
      <c r="AEE6" s="2459"/>
      <c r="AEF6" s="2459"/>
      <c r="AEG6" s="2459"/>
      <c r="AEH6" s="2459"/>
      <c r="AEI6" s="2459"/>
      <c r="AEJ6" s="2459"/>
      <c r="AEK6" s="2459"/>
      <c r="AEL6" s="2459"/>
      <c r="AEM6" s="2459"/>
      <c r="AEN6" s="2459"/>
      <c r="AEO6" s="2459"/>
      <c r="AEP6" s="2459"/>
      <c r="AEQ6" s="2459"/>
      <c r="AER6" s="2459"/>
      <c r="AES6" s="2459"/>
      <c r="AET6" s="2459"/>
      <c r="AEU6" s="2459"/>
      <c r="AEV6" s="2459"/>
      <c r="AEW6" s="2459"/>
      <c r="AEX6" s="2459"/>
      <c r="AEY6" s="2459"/>
      <c r="AEZ6" s="2459"/>
      <c r="AFA6" s="2459"/>
      <c r="AFB6" s="2459"/>
      <c r="AFC6" s="2459"/>
      <c r="AFD6" s="2459"/>
      <c r="AFE6" s="2459"/>
      <c r="AFF6" s="2459"/>
      <c r="AFG6" s="2459"/>
      <c r="AFH6" s="2459"/>
      <c r="AFI6" s="2459"/>
      <c r="AFJ6" s="2459"/>
      <c r="AFK6" s="2459"/>
      <c r="AFL6" s="2459"/>
      <c r="AFM6" s="2459"/>
      <c r="AFN6" s="2459"/>
      <c r="AFO6" s="2459"/>
      <c r="AFP6" s="2459"/>
      <c r="AFQ6" s="2459"/>
      <c r="AFR6" s="2459"/>
      <c r="AFS6" s="2459"/>
      <c r="AFT6" s="2459"/>
      <c r="AFU6" s="2459"/>
      <c r="AFV6" s="2459"/>
      <c r="AFW6" s="2459"/>
      <c r="AFX6" s="2459"/>
      <c r="AFY6" s="2459"/>
      <c r="AFZ6" s="2459"/>
      <c r="AGA6" s="2459"/>
      <c r="AGB6" s="2459"/>
      <c r="AGC6" s="2459"/>
      <c r="AGD6" s="2459"/>
      <c r="AGE6" s="2459"/>
      <c r="AGF6" s="2459"/>
      <c r="AGG6" s="2459"/>
      <c r="AGH6" s="2459"/>
      <c r="AGI6" s="2459"/>
      <c r="AGJ6" s="2459"/>
      <c r="AGK6" s="2459"/>
      <c r="AGL6" s="2459"/>
      <c r="AGM6" s="2459"/>
      <c r="AGN6" s="2459"/>
      <c r="AGO6" s="2459"/>
      <c r="AGP6" s="2459"/>
      <c r="AGQ6" s="2459"/>
      <c r="AGR6" s="2459"/>
      <c r="AGS6" s="2459"/>
      <c r="AGT6" s="2459"/>
      <c r="AGU6" s="2459"/>
      <c r="AGV6" s="2459"/>
      <c r="AGW6" s="2459"/>
      <c r="AGX6" s="2459"/>
      <c r="AGY6" s="2459"/>
      <c r="AGZ6" s="2459"/>
      <c r="AHA6" s="2459"/>
      <c r="AHB6" s="2459"/>
      <c r="AHC6" s="2459"/>
      <c r="AHD6" s="2459"/>
      <c r="AHE6" s="2459"/>
      <c r="AHF6" s="2459"/>
      <c r="AHG6" s="2459"/>
      <c r="AHH6" s="2459"/>
      <c r="AHI6" s="2459"/>
      <c r="AHJ6" s="2459"/>
      <c r="AHK6" s="2459"/>
      <c r="AHL6" s="2459"/>
      <c r="AHM6" s="2459"/>
      <c r="AHN6" s="2459"/>
      <c r="AHO6" s="2459"/>
      <c r="AHP6" s="2459"/>
      <c r="AHQ6" s="2459"/>
      <c r="AHR6" s="2459"/>
      <c r="AHS6" s="2459"/>
      <c r="AHT6" s="2459"/>
      <c r="AHU6" s="2459"/>
      <c r="AHV6" s="2459"/>
      <c r="AHW6" s="2459"/>
      <c r="AHX6" s="2459"/>
      <c r="AHY6" s="2459"/>
      <c r="AHZ6" s="2459"/>
      <c r="AIA6" s="2459"/>
      <c r="AIB6" s="2459"/>
      <c r="AIC6" s="2459"/>
      <c r="AID6" s="2459"/>
      <c r="AIE6" s="2459"/>
      <c r="AIF6" s="2459"/>
      <c r="AIG6" s="2459"/>
      <c r="AIH6" s="2459"/>
      <c r="AII6" s="2459"/>
      <c r="AIJ6" s="2459"/>
      <c r="AIK6" s="2459"/>
      <c r="AIL6" s="2459"/>
      <c r="AIM6" s="2459"/>
      <c r="AIN6" s="2459"/>
      <c r="AIO6" s="2459"/>
      <c r="AIP6" s="2459"/>
      <c r="AIQ6" s="2459"/>
      <c r="AIR6" s="2459"/>
      <c r="AIS6" s="2459"/>
      <c r="AIT6" s="2459"/>
      <c r="AIU6" s="2459"/>
      <c r="AIV6" s="2459"/>
      <c r="AIW6" s="2459"/>
      <c r="AIX6" s="2459"/>
      <c r="AIY6" s="2459"/>
      <c r="AIZ6" s="2459"/>
      <c r="AJA6" s="2459"/>
      <c r="AJB6" s="2459"/>
      <c r="AJC6" s="2459"/>
      <c r="AJD6" s="2459"/>
      <c r="AJE6" s="2459"/>
      <c r="AJF6" s="2459"/>
      <c r="AJG6" s="2459"/>
      <c r="AJH6" s="2459"/>
      <c r="AJI6" s="2459"/>
      <c r="AJJ6" s="2459"/>
      <c r="AJK6" s="2459"/>
      <c r="AJL6" s="2459"/>
      <c r="AJM6" s="2459"/>
      <c r="AJN6" s="2459"/>
      <c r="AJO6" s="2459"/>
      <c r="AJP6" s="2459"/>
      <c r="AJQ6" s="2459"/>
      <c r="AJR6" s="2459"/>
      <c r="AJS6" s="2459"/>
      <c r="AJT6" s="2459"/>
      <c r="AJU6" s="2459"/>
      <c r="AJV6" s="2459"/>
      <c r="AJW6" s="2459"/>
      <c r="AJX6" s="2459"/>
      <c r="AJY6" s="2459"/>
      <c r="AJZ6" s="2459"/>
      <c r="AKA6" s="2459"/>
      <c r="AKB6" s="2459"/>
      <c r="AKC6" s="2459"/>
      <c r="AKD6" s="2459"/>
      <c r="AKE6" s="2459"/>
      <c r="AKF6" s="2459"/>
      <c r="AKG6" s="2459"/>
      <c r="AKH6" s="2459"/>
      <c r="AKI6" s="2459"/>
      <c r="AKJ6" s="2459"/>
      <c r="AKK6" s="2459"/>
      <c r="AKL6" s="2459"/>
      <c r="AKM6" s="2459"/>
      <c r="AKN6" s="2459"/>
      <c r="AKO6" s="2459"/>
      <c r="AKP6" s="2459"/>
      <c r="AKQ6" s="2459"/>
      <c r="AKR6" s="2459"/>
      <c r="AKS6" s="2459"/>
      <c r="AKT6" s="2459"/>
      <c r="AKU6" s="2459"/>
      <c r="AKV6" s="2459"/>
      <c r="AKW6" s="2459"/>
      <c r="AKX6" s="2459"/>
      <c r="AKY6" s="2459"/>
      <c r="AKZ6" s="2459"/>
      <c r="ALA6" s="2459"/>
      <c r="ALB6" s="2459"/>
      <c r="ALC6" s="2459"/>
      <c r="ALD6" s="2459"/>
      <c r="ALE6" s="2459"/>
      <c r="ALF6" s="2459"/>
      <c r="ALG6" s="2459"/>
      <c r="ALH6" s="2459"/>
      <c r="ALI6" s="2459"/>
      <c r="ALJ6" s="2459"/>
      <c r="ALK6" s="2459"/>
      <c r="ALL6" s="2459"/>
      <c r="ALM6" s="2459"/>
      <c r="ALN6" s="2459"/>
      <c r="ALO6" s="2459"/>
      <c r="ALP6" s="2459"/>
      <c r="ALQ6" s="2459"/>
      <c r="ALR6" s="2459"/>
      <c r="ALS6" s="2459"/>
      <c r="ALT6" s="2459"/>
      <c r="ALU6" s="2459"/>
      <c r="ALV6" s="2459"/>
      <c r="ALW6" s="2459"/>
      <c r="ALX6" s="2459"/>
      <c r="ALY6" s="2459"/>
      <c r="ALZ6" s="2459"/>
      <c r="AMA6" s="2459"/>
      <c r="AMB6" s="2459"/>
      <c r="AMC6" s="2459"/>
      <c r="AMD6" s="2459"/>
      <c r="AME6" s="2459"/>
      <c r="AMF6" s="2459"/>
      <c r="AMG6" s="2459"/>
      <c r="AMH6" s="2459"/>
      <c r="AMI6" s="2459"/>
      <c r="AMJ6" s="2459"/>
      <c r="AMK6" s="2459"/>
      <c r="AML6" s="2459"/>
      <c r="AMM6" s="2459"/>
      <c r="AMN6" s="2459"/>
      <c r="AMO6" s="2459"/>
      <c r="AMP6" s="2459"/>
      <c r="AMQ6" s="2459"/>
      <c r="AMR6" s="2459"/>
      <c r="AMS6" s="2459"/>
      <c r="AMT6" s="2459"/>
      <c r="AMU6" s="2459"/>
      <c r="AMV6" s="2459"/>
      <c r="AMW6" s="2459"/>
      <c r="AMX6" s="2459"/>
      <c r="AMY6" s="2459"/>
      <c r="AMZ6" s="2459"/>
      <c r="ANA6" s="2459"/>
      <c r="ANB6" s="2459"/>
      <c r="ANC6" s="2459"/>
      <c r="AND6" s="2459"/>
      <c r="ANE6" s="2459"/>
      <c r="ANF6" s="2459"/>
      <c r="ANG6" s="2459"/>
      <c r="ANH6" s="2459"/>
      <c r="ANI6" s="2459"/>
      <c r="ANJ6" s="2459"/>
      <c r="ANK6" s="2459"/>
      <c r="ANL6" s="2459"/>
      <c r="ANM6" s="2459"/>
      <c r="ANN6" s="2459"/>
      <c r="ANO6" s="2459"/>
      <c r="ANP6" s="2459"/>
      <c r="ANQ6" s="2459"/>
      <c r="ANR6" s="2459"/>
      <c r="ANS6" s="2459"/>
      <c r="ANT6" s="2459"/>
      <c r="ANU6" s="2459"/>
      <c r="ANV6" s="2459"/>
      <c r="ANW6" s="2459"/>
      <c r="ANX6" s="2459"/>
      <c r="ANY6" s="2459"/>
      <c r="ANZ6" s="2459"/>
      <c r="AOA6" s="2459"/>
      <c r="AOB6" s="2459"/>
      <c r="AOC6" s="2459"/>
      <c r="AOD6" s="2459"/>
      <c r="AOE6" s="2459"/>
      <c r="AOF6" s="2459"/>
      <c r="AOG6" s="2459"/>
      <c r="AOH6" s="2459"/>
      <c r="AOI6" s="2459"/>
      <c r="AOJ6" s="2459"/>
      <c r="AOK6" s="2459"/>
      <c r="AOL6" s="2459"/>
      <c r="AOM6" s="2459"/>
      <c r="AON6" s="2459"/>
      <c r="AOO6" s="2459"/>
      <c r="AOP6" s="2459"/>
      <c r="AOQ6" s="2459"/>
      <c r="AOR6" s="2459"/>
      <c r="AOS6" s="2459"/>
      <c r="AOT6" s="2459"/>
      <c r="AOU6" s="2459"/>
      <c r="AOV6" s="2459"/>
      <c r="AOW6" s="2459"/>
      <c r="AOX6" s="2459"/>
      <c r="AOY6" s="2459"/>
      <c r="AOZ6" s="2459"/>
      <c r="APA6" s="2459"/>
      <c r="APB6" s="2459"/>
      <c r="APC6" s="2459"/>
      <c r="APD6" s="2459"/>
      <c r="APE6" s="2459"/>
      <c r="APF6" s="2459"/>
      <c r="APG6" s="2459"/>
      <c r="APH6" s="2459"/>
      <c r="API6" s="2459"/>
      <c r="APJ6" s="2459"/>
      <c r="APK6" s="2459"/>
      <c r="APL6" s="2459"/>
      <c r="APM6" s="2459"/>
      <c r="APN6" s="2459"/>
      <c r="APO6" s="2459"/>
      <c r="APP6" s="2459"/>
      <c r="APQ6" s="2459"/>
      <c r="APR6" s="2459"/>
      <c r="APS6" s="2459"/>
      <c r="APT6" s="2459"/>
      <c r="APU6" s="2459"/>
      <c r="APV6" s="2459"/>
      <c r="APW6" s="2459"/>
      <c r="APX6" s="2459"/>
      <c r="APY6" s="2459"/>
      <c r="APZ6" s="2459"/>
      <c r="AQA6" s="2459"/>
      <c r="AQB6" s="2459"/>
      <c r="AQC6" s="2459"/>
      <c r="AQD6" s="2459"/>
      <c r="AQE6" s="2459"/>
      <c r="AQF6" s="2459"/>
      <c r="AQG6" s="2459"/>
      <c r="AQH6" s="2459"/>
      <c r="AQI6" s="2459"/>
      <c r="AQJ6" s="2459"/>
      <c r="AQK6" s="2459"/>
      <c r="AQL6" s="2459"/>
      <c r="AQM6" s="2459"/>
      <c r="AQN6" s="2459"/>
      <c r="AQO6" s="2459"/>
      <c r="AQP6" s="2459"/>
      <c r="AQQ6" s="2459"/>
      <c r="AQR6" s="2459"/>
      <c r="AQS6" s="2459"/>
      <c r="AQT6" s="2459"/>
      <c r="AQU6" s="2459"/>
      <c r="AQV6" s="2459"/>
      <c r="AQW6" s="2459"/>
      <c r="AQX6" s="2459"/>
      <c r="AQY6" s="2459"/>
      <c r="AQZ6" s="2459"/>
      <c r="ARA6" s="2459"/>
      <c r="ARB6" s="2459"/>
      <c r="ARC6" s="2459"/>
      <c r="ARD6" s="2459"/>
      <c r="ARE6" s="2459"/>
      <c r="ARF6" s="2459"/>
      <c r="ARG6" s="2459"/>
      <c r="ARH6" s="2459"/>
      <c r="ARI6" s="2459"/>
      <c r="ARJ6" s="2459"/>
      <c r="ARK6" s="2459"/>
      <c r="ARL6" s="2459"/>
      <c r="ARM6" s="2459"/>
      <c r="ARN6" s="2459"/>
      <c r="ARO6" s="2459"/>
      <c r="ARP6" s="2459"/>
      <c r="ARQ6" s="2459"/>
      <c r="ARR6" s="2459"/>
      <c r="ARS6" s="2459"/>
      <c r="ART6" s="2459"/>
      <c r="ARU6" s="2459"/>
      <c r="ARV6" s="2459"/>
      <c r="ARW6" s="2459"/>
      <c r="ARX6" s="2459"/>
      <c r="ARY6" s="2459"/>
      <c r="ARZ6" s="2459"/>
      <c r="ASA6" s="2459"/>
      <c r="ASB6" s="2459"/>
      <c r="ASC6" s="2459"/>
      <c r="ASD6" s="2459"/>
      <c r="ASE6" s="2459"/>
      <c r="ASF6" s="2459"/>
      <c r="ASG6" s="2459"/>
      <c r="ASH6" s="2459"/>
      <c r="ASI6" s="2459"/>
      <c r="ASJ6" s="2459"/>
      <c r="ASK6" s="2459"/>
      <c r="ASL6" s="2459"/>
      <c r="ASM6" s="2459"/>
      <c r="ASN6" s="2459"/>
      <c r="ASO6" s="2459"/>
      <c r="ASP6" s="2459"/>
      <c r="ASQ6" s="2459"/>
      <c r="ASR6" s="2459"/>
      <c r="ASS6" s="2459"/>
      <c r="AST6" s="2459"/>
      <c r="ASU6" s="2459"/>
      <c r="ASV6" s="2459"/>
      <c r="ASW6" s="2459"/>
      <c r="ASX6" s="2459"/>
      <c r="ASY6" s="2459"/>
      <c r="ASZ6" s="2459"/>
      <c r="ATA6" s="2459"/>
      <c r="ATB6" s="2459"/>
      <c r="ATC6" s="2459"/>
      <c r="ATD6" s="2459"/>
      <c r="ATE6" s="2459"/>
      <c r="ATF6" s="2459"/>
      <c r="ATG6" s="2459"/>
      <c r="ATH6" s="2459"/>
      <c r="ATI6" s="2459"/>
      <c r="ATJ6" s="2459"/>
      <c r="ATK6" s="2459"/>
      <c r="ATL6" s="2459"/>
      <c r="ATM6" s="2459"/>
      <c r="ATN6" s="2459"/>
      <c r="ATO6" s="2459"/>
      <c r="ATP6" s="2459"/>
      <c r="ATQ6" s="2459"/>
      <c r="ATR6" s="2459"/>
      <c r="ATS6" s="2459"/>
      <c r="ATT6" s="2459"/>
      <c r="ATU6" s="2459"/>
      <c r="ATV6" s="2459"/>
      <c r="ATW6" s="2459"/>
      <c r="ATX6" s="2459"/>
      <c r="ATY6" s="2459"/>
      <c r="ATZ6" s="2459"/>
      <c r="AUA6" s="2459"/>
      <c r="AUB6" s="2459"/>
      <c r="AUC6" s="2459"/>
      <c r="AUD6" s="2459"/>
      <c r="AUE6" s="2459"/>
      <c r="AUF6" s="2459"/>
      <c r="AUG6" s="2459"/>
      <c r="AUH6" s="2459"/>
      <c r="AUI6" s="2459"/>
      <c r="AUJ6" s="2459"/>
      <c r="AUK6" s="2459"/>
      <c r="AUL6" s="2459"/>
      <c r="AUM6" s="2459"/>
      <c r="AUN6" s="2459"/>
      <c r="AUO6" s="2459"/>
      <c r="AUP6" s="2459"/>
      <c r="AUQ6" s="2459"/>
      <c r="AUR6" s="2459"/>
      <c r="AUS6" s="2459"/>
      <c r="AUT6" s="2459"/>
      <c r="AUU6" s="2459"/>
      <c r="AUV6" s="2459"/>
      <c r="AUW6" s="2459"/>
      <c r="AUX6" s="2459"/>
      <c r="AUY6" s="2459"/>
      <c r="AUZ6" s="2459"/>
      <c r="AVA6" s="2459"/>
      <c r="AVB6" s="2459"/>
      <c r="AVC6" s="2459"/>
      <c r="AVD6" s="2459"/>
      <c r="AVE6" s="2459"/>
      <c r="AVF6" s="2459"/>
      <c r="AVG6" s="2459"/>
      <c r="AVH6" s="2459"/>
      <c r="AVI6" s="2459"/>
      <c r="AVJ6" s="2459"/>
      <c r="AVK6" s="2459"/>
      <c r="AVL6" s="2459"/>
      <c r="AVM6" s="2459"/>
      <c r="AVN6" s="2459"/>
      <c r="AVO6" s="2459"/>
      <c r="AVP6" s="2459"/>
      <c r="AVQ6" s="2459"/>
      <c r="AVR6" s="2459"/>
      <c r="AVS6" s="2459"/>
      <c r="AVT6" s="2459"/>
      <c r="AVU6" s="2459"/>
      <c r="AVV6" s="2459"/>
      <c r="AVW6" s="2459"/>
      <c r="AVX6" s="2459"/>
      <c r="AVY6" s="2459"/>
      <c r="AVZ6" s="2459"/>
      <c r="AWA6" s="2459"/>
      <c r="AWB6" s="2459"/>
      <c r="AWC6" s="2459"/>
      <c r="AWD6" s="2459"/>
      <c r="AWE6" s="2459"/>
      <c r="AWF6" s="2459"/>
      <c r="AWG6" s="2459"/>
      <c r="AWH6" s="2459"/>
      <c r="AWI6" s="2459"/>
      <c r="AWJ6" s="2459"/>
      <c r="AWK6" s="2459"/>
      <c r="AWL6" s="2459"/>
      <c r="AWM6" s="2459"/>
      <c r="AWN6" s="2459"/>
      <c r="AWO6" s="2459"/>
      <c r="AWP6" s="2459"/>
      <c r="AWQ6" s="2459"/>
      <c r="AWR6" s="2459"/>
      <c r="AWS6" s="2459"/>
      <c r="AWT6" s="2459"/>
      <c r="AWU6" s="2459"/>
      <c r="AWV6" s="2459"/>
      <c r="AWW6" s="2459"/>
      <c r="AWX6" s="2459"/>
      <c r="AWY6" s="2459"/>
      <c r="AWZ6" s="2459"/>
      <c r="AXA6" s="2459"/>
      <c r="AXB6" s="2459"/>
      <c r="AXC6" s="2459"/>
      <c r="AXD6" s="2459"/>
      <c r="AXE6" s="2459"/>
      <c r="AXF6" s="2459"/>
      <c r="AXG6" s="2459"/>
      <c r="AXH6" s="2459"/>
      <c r="AXI6" s="2459"/>
      <c r="AXJ6" s="2459"/>
      <c r="AXK6" s="2459"/>
      <c r="AXL6" s="2459"/>
      <c r="AXM6" s="2459"/>
      <c r="AXN6" s="2459"/>
      <c r="AXO6" s="2459"/>
      <c r="AXP6" s="2459"/>
      <c r="AXQ6" s="2459"/>
      <c r="AXR6" s="2459"/>
      <c r="AXS6" s="2459"/>
      <c r="AXT6" s="2459"/>
      <c r="AXU6" s="2459"/>
      <c r="AXV6" s="2459"/>
      <c r="AXW6" s="2459"/>
      <c r="AXX6" s="2459"/>
      <c r="AXY6" s="2459"/>
      <c r="AXZ6" s="2459"/>
      <c r="AYA6" s="2459"/>
      <c r="AYB6" s="2459"/>
      <c r="AYC6" s="2459"/>
      <c r="AYD6" s="2459"/>
      <c r="AYE6" s="2459"/>
      <c r="AYF6" s="2459"/>
      <c r="AYG6" s="2459"/>
      <c r="AYH6" s="2459"/>
      <c r="AYI6" s="2459"/>
      <c r="AYJ6" s="2459"/>
      <c r="AYK6" s="2459"/>
      <c r="AYL6" s="2459"/>
      <c r="AYM6" s="2459"/>
      <c r="AYN6" s="2459"/>
      <c r="AYO6" s="2459"/>
      <c r="AYP6" s="2459"/>
      <c r="AYQ6" s="2459"/>
      <c r="AYR6" s="2459"/>
      <c r="AYS6" s="2459"/>
      <c r="AYT6" s="2459"/>
      <c r="AYU6" s="2064"/>
      <c r="AYV6" s="2459"/>
      <c r="AYW6" s="2459"/>
      <c r="AYX6" s="2459"/>
      <c r="AYY6" s="2459"/>
      <c r="AYZ6" s="2459"/>
      <c r="AZA6" s="2459"/>
      <c r="AZB6" s="2459"/>
      <c r="AZC6" s="2459"/>
      <c r="AZD6" s="2459"/>
      <c r="AZE6" s="2459"/>
      <c r="AZF6" s="2459"/>
      <c r="AZG6" s="2459"/>
      <c r="AZH6" s="2459"/>
      <c r="AZI6" s="2459"/>
      <c r="AZJ6" s="2459"/>
      <c r="AZK6" s="2459"/>
      <c r="AZL6" s="2459"/>
      <c r="AZM6" s="2459"/>
      <c r="AZN6" s="2459"/>
      <c r="AZO6" s="2459"/>
      <c r="AZP6" s="2459"/>
      <c r="AZQ6" s="2459"/>
      <c r="AZR6" s="2459"/>
      <c r="AZS6" s="2459"/>
      <c r="AZT6" s="2459"/>
      <c r="AZU6" s="2459"/>
      <c r="AZV6" s="2459"/>
      <c r="AZW6" s="2459"/>
      <c r="AZX6" s="2459"/>
      <c r="AZY6" s="2459"/>
      <c r="AZZ6" s="2459"/>
      <c r="BAA6" s="2459"/>
      <c r="BAB6" s="2459"/>
      <c r="BAC6" s="2459"/>
      <c r="BAD6" s="2459"/>
      <c r="BAE6" s="2459"/>
      <c r="BAF6" s="2459"/>
      <c r="BAG6" s="2459"/>
      <c r="BAH6" s="2459"/>
      <c r="BAI6" s="2459"/>
      <c r="BAJ6" s="2459"/>
      <c r="BAK6" s="2459"/>
      <c r="BAL6" s="2459"/>
      <c r="BAM6" s="2459"/>
      <c r="BAN6" s="2459"/>
      <c r="BAO6" s="2459"/>
      <c r="BAP6" s="2459"/>
      <c r="BAQ6" s="2459"/>
      <c r="BAR6" s="2459"/>
      <c r="BAS6" s="2459"/>
      <c r="BAT6" s="2459"/>
      <c r="BAU6" s="2459"/>
      <c r="BAV6" s="2459"/>
      <c r="BAW6" s="2459"/>
      <c r="BAX6" s="2459"/>
      <c r="BAY6" s="2459"/>
      <c r="BAZ6" s="2459"/>
      <c r="BBA6" s="2459"/>
      <c r="BBB6" s="2459"/>
      <c r="BBC6" s="2459"/>
      <c r="BBD6" s="2459"/>
      <c r="BBE6" s="2459"/>
      <c r="BBF6" s="2459"/>
      <c r="BBG6" s="2459"/>
      <c r="BBH6" s="2459"/>
      <c r="BBI6" s="2459"/>
      <c r="BBJ6" s="2459"/>
      <c r="BBK6" s="2459"/>
      <c r="BBL6" s="2459"/>
      <c r="BBM6" s="2459"/>
      <c r="BBN6" s="2459"/>
      <c r="BBO6" s="2459"/>
      <c r="BBP6" s="2459"/>
      <c r="BBQ6" s="2459"/>
      <c r="BBR6" s="2459"/>
      <c r="BBS6" s="2459"/>
      <c r="BBT6" s="2459"/>
      <c r="BBU6" s="2459"/>
      <c r="BBV6" s="2459"/>
      <c r="BBW6" s="2459"/>
      <c r="BBX6" s="2459"/>
      <c r="BBY6" s="2459"/>
      <c r="BBZ6" s="2459"/>
      <c r="BCA6" s="2459"/>
      <c r="BCB6" s="2459"/>
      <c r="BCC6" s="2459"/>
      <c r="BCD6" s="2459"/>
      <c r="BCE6" s="2459"/>
      <c r="BCF6" s="2459"/>
      <c r="BCG6" s="2459"/>
      <c r="BCH6" s="2459"/>
      <c r="BCI6" s="2459"/>
      <c r="BCJ6" s="2459"/>
      <c r="BCK6" s="2459"/>
      <c r="BCL6" s="2459"/>
      <c r="BCM6" s="2459"/>
      <c r="BCN6" s="2459"/>
      <c r="BCO6" s="2459"/>
      <c r="BCP6" s="2459"/>
      <c r="BCQ6" s="2459"/>
      <c r="BCR6" s="2459"/>
      <c r="BCS6" s="2459"/>
      <c r="BCT6" s="2459"/>
      <c r="BCU6" s="2459"/>
      <c r="BCV6" s="2459"/>
      <c r="BCW6" s="2459"/>
      <c r="BCX6" s="2459"/>
      <c r="BCY6" s="2459"/>
      <c r="BCZ6" s="2459"/>
      <c r="BDA6" s="2459"/>
      <c r="BDB6" s="2459"/>
      <c r="BDC6" s="2459"/>
      <c r="BDD6" s="2459"/>
      <c r="BDE6" s="2459"/>
      <c r="BDF6" s="2459"/>
      <c r="BDG6" s="2459"/>
      <c r="BDH6" s="2459"/>
      <c r="BDI6" s="2459"/>
      <c r="BDJ6" s="2459"/>
      <c r="BDK6" s="2459"/>
      <c r="BDL6" s="2459"/>
      <c r="BDM6" s="2459"/>
      <c r="BDN6" s="2459"/>
      <c r="BDO6" s="2459"/>
      <c r="BDP6" s="2459"/>
      <c r="BDQ6" s="2459"/>
      <c r="BDR6" s="2459"/>
      <c r="BDS6" s="2459"/>
      <c r="BDT6" s="2459"/>
      <c r="BDU6" s="2459"/>
      <c r="BDV6" s="2459"/>
      <c r="BDW6" s="2459"/>
      <c r="BDX6" s="2459"/>
      <c r="BDY6" s="2459"/>
      <c r="BDZ6" s="2459"/>
      <c r="BEA6" s="2459"/>
      <c r="BEB6" s="2459"/>
      <c r="BEC6" s="2459"/>
      <c r="BED6" s="2459"/>
      <c r="BEE6" s="2459"/>
      <c r="BEF6" s="2459"/>
      <c r="BEG6" s="2459"/>
      <c r="BEH6" s="2459"/>
      <c r="BEI6" s="2459"/>
      <c r="BEJ6" s="2459"/>
      <c r="BEK6" s="2459"/>
      <c r="BEL6" s="2459"/>
      <c r="BEM6" s="2459"/>
      <c r="BEN6" s="2459"/>
      <c r="BEO6" s="2459"/>
      <c r="BEP6" s="2459"/>
      <c r="BEQ6" s="2459"/>
      <c r="BER6" s="2459"/>
      <c r="BES6" s="2459"/>
      <c r="BET6" s="2459"/>
      <c r="BEU6" s="2459"/>
      <c r="BEV6" s="2459"/>
      <c r="BEW6" s="2459"/>
      <c r="BEX6" s="2459"/>
      <c r="BEY6" s="2459"/>
      <c r="BEZ6" s="2459"/>
      <c r="BFA6" s="2459"/>
      <c r="BFB6" s="2459"/>
      <c r="BFC6" s="2459"/>
      <c r="BFD6" s="2459"/>
      <c r="BFE6" s="2459"/>
      <c r="BFF6" s="2459"/>
      <c r="BFG6" s="2459"/>
      <c r="BFH6" s="2459"/>
      <c r="BFI6" s="2459"/>
      <c r="BFJ6" s="2459"/>
      <c r="BFK6" s="2459"/>
      <c r="BFL6" s="2459"/>
      <c r="BFM6" s="2459"/>
      <c r="BFN6" s="2459"/>
      <c r="BFO6" s="2459"/>
      <c r="BFP6" s="2066"/>
      <c r="BFQ6" s="2066"/>
      <c r="BFR6" s="2459"/>
      <c r="BFS6" s="2459"/>
      <c r="BFT6" s="2459"/>
      <c r="BFU6" s="2459"/>
      <c r="BFV6" s="2459"/>
      <c r="BFW6" s="2459"/>
      <c r="BFX6" s="2459"/>
      <c r="BFY6" s="2459"/>
      <c r="BFZ6" s="2459"/>
      <c r="BGA6" s="2459"/>
      <c r="BGB6" s="2459"/>
      <c r="BGC6" s="2459"/>
      <c r="BGD6" s="2459"/>
      <c r="BGE6" s="2459"/>
      <c r="BGF6" s="2459"/>
      <c r="BGG6" s="2459"/>
      <c r="BGH6" s="2459"/>
      <c r="BGI6" s="2459"/>
      <c r="BGJ6" s="2459"/>
      <c r="BGK6" s="2459"/>
      <c r="BGL6" s="2459"/>
      <c r="BGM6" s="2459"/>
      <c r="BGN6" s="2459"/>
      <c r="BGO6" s="2459"/>
      <c r="BGP6" s="2459"/>
      <c r="BGQ6" s="2459"/>
      <c r="BGR6" s="2459"/>
      <c r="BGS6" s="2459"/>
      <c r="BGT6" s="2459"/>
      <c r="BGU6" s="2459"/>
      <c r="BGV6" s="2459"/>
      <c r="BGW6" s="2459"/>
      <c r="BGX6" s="2459"/>
      <c r="BGY6" s="2459"/>
      <c r="BGZ6" s="2459"/>
      <c r="BHA6" s="2459"/>
      <c r="BHB6" s="2459"/>
      <c r="BHC6" s="2459"/>
      <c r="BHD6" s="2459"/>
      <c r="BHE6" s="2459"/>
      <c r="BHF6" s="2459"/>
      <c r="BHG6" s="2459"/>
      <c r="BHH6" s="2459"/>
      <c r="BHI6" s="2459"/>
      <c r="BHJ6" s="2459"/>
      <c r="BHK6" s="2459"/>
      <c r="BHL6" s="2459"/>
      <c r="BHM6" s="2459"/>
      <c r="BHN6" s="2459"/>
      <c r="BHO6" s="2459"/>
      <c r="BHP6" s="2459"/>
      <c r="BHQ6" s="2459"/>
      <c r="BHR6" s="2459"/>
      <c r="BHS6" s="2459"/>
      <c r="BHT6" s="2459"/>
      <c r="BHU6" s="2459"/>
      <c r="BHV6" s="2459"/>
    </row>
    <row r="7" spans="1:1608" ht="19.5" customHeight="1">
      <c r="A7" s="2459"/>
      <c r="B7" s="2459"/>
      <c r="C7" s="2459"/>
      <c r="D7" s="2459"/>
      <c r="E7" s="2459"/>
      <c r="F7" s="2459"/>
      <c r="G7" s="2459"/>
      <c r="H7" s="2459"/>
      <c r="I7" s="2459"/>
      <c r="J7" s="2459"/>
      <c r="K7" s="2459"/>
      <c r="L7" s="2459"/>
      <c r="M7" s="2459"/>
      <c r="N7" s="2459"/>
      <c r="O7" s="2459"/>
      <c r="P7" s="2459"/>
      <c r="Q7" s="2459"/>
      <c r="R7" s="2459"/>
      <c r="S7" s="2459"/>
      <c r="T7" s="2459"/>
      <c r="U7" s="2459"/>
      <c r="V7" s="2459"/>
      <c r="W7" s="2459"/>
      <c r="X7" s="2459"/>
      <c r="Y7" s="2459"/>
      <c r="Z7" s="2459"/>
      <c r="AA7" s="2459"/>
      <c r="AB7" s="2459"/>
      <c r="AC7" s="2459"/>
      <c r="AD7" s="2459"/>
      <c r="AE7" s="2459"/>
      <c r="AF7" s="2459"/>
      <c r="AG7" s="2459"/>
      <c r="AH7" s="2459"/>
      <c r="AI7" s="2459"/>
      <c r="AJ7" s="2459"/>
      <c r="AK7" s="2459"/>
      <c r="AL7" s="2459"/>
      <c r="AM7" s="2459"/>
      <c r="AN7" s="2459"/>
      <c r="AO7" s="2459"/>
      <c r="AP7" s="2459"/>
      <c r="AQ7" s="2459"/>
      <c r="AR7" s="2459"/>
      <c r="AS7" s="2459"/>
      <c r="AT7" s="2459"/>
      <c r="AU7" s="2459"/>
      <c r="AV7" s="2459"/>
      <c r="AW7" s="2459"/>
      <c r="AX7" s="2459"/>
      <c r="AY7" s="2459"/>
      <c r="AZ7" s="2459"/>
      <c r="BA7" s="2459"/>
      <c r="BB7" s="2459"/>
      <c r="BC7" s="2459"/>
      <c r="BD7" s="2459"/>
      <c r="BE7" s="2459"/>
      <c r="BF7" s="2459"/>
      <c r="BG7" s="2459"/>
      <c r="BH7" s="2459"/>
      <c r="BI7" s="2459"/>
      <c r="BJ7" s="2459"/>
      <c r="BK7" s="2459"/>
      <c r="BL7" s="2459"/>
      <c r="BM7" s="2459"/>
      <c r="BN7" s="2459"/>
      <c r="BO7" s="2459"/>
      <c r="BP7" s="2459"/>
      <c r="BQ7" s="2459"/>
      <c r="BR7" s="2459"/>
      <c r="BS7" s="2459"/>
      <c r="BT7" s="2459"/>
      <c r="BU7" s="2459"/>
      <c r="BV7" s="2459"/>
      <c r="BW7" s="2459"/>
      <c r="BX7" s="2459"/>
      <c r="BY7" s="2459"/>
      <c r="BZ7" s="2459"/>
      <c r="CA7" s="2459"/>
      <c r="CB7" s="2459"/>
      <c r="CC7" s="2459"/>
      <c r="CD7" s="2459"/>
      <c r="CE7" s="2459"/>
      <c r="CF7" s="2459"/>
      <c r="CG7" s="2459"/>
      <c r="CH7" s="2459"/>
      <c r="CI7" s="2459"/>
      <c r="CJ7" s="2459"/>
      <c r="CK7" s="2459"/>
      <c r="CL7" s="2459"/>
      <c r="CM7" s="2459"/>
      <c r="CN7" s="2459"/>
      <c r="CO7" s="2459"/>
      <c r="CP7" s="2459"/>
      <c r="CQ7" s="2459"/>
      <c r="CR7" s="2459"/>
      <c r="CS7" s="2459"/>
      <c r="CT7" s="2459"/>
      <c r="CU7" s="2459"/>
      <c r="CV7" s="2459"/>
      <c r="CW7" s="2459"/>
      <c r="CX7" s="2459"/>
      <c r="CY7" s="2459"/>
      <c r="CZ7" s="2459"/>
      <c r="DA7" s="2459"/>
      <c r="DB7" s="2459"/>
      <c r="DC7" s="2459"/>
      <c r="DD7" s="2459"/>
      <c r="DE7" s="2459"/>
      <c r="DF7" s="2459"/>
      <c r="DG7" s="2459"/>
      <c r="DH7" s="2459"/>
      <c r="DI7" s="2459"/>
      <c r="DJ7" s="2459"/>
      <c r="DK7" s="2459"/>
      <c r="DL7" s="2459"/>
      <c r="DM7" s="2459"/>
      <c r="DN7" s="2459"/>
      <c r="DO7" s="2459"/>
      <c r="DP7" s="2459"/>
      <c r="DQ7" s="2459"/>
      <c r="DR7" s="2459"/>
      <c r="DS7" s="2459"/>
      <c r="DT7" s="2459"/>
      <c r="DU7" s="2459"/>
      <c r="DV7" s="2459"/>
      <c r="DW7" s="2459"/>
      <c r="DX7" s="2459"/>
      <c r="DY7" s="2459"/>
      <c r="DZ7" s="2459"/>
      <c r="EA7" s="2459"/>
      <c r="EB7" s="2459"/>
      <c r="EC7" s="2459"/>
      <c r="ED7" s="2459"/>
      <c r="EE7" s="2459"/>
      <c r="EF7" s="2459"/>
      <c r="EG7" s="2459"/>
      <c r="EH7" s="2459"/>
      <c r="EI7" s="2459"/>
      <c r="EJ7" s="2459"/>
      <c r="EK7" s="2459"/>
      <c r="EL7" s="2459"/>
      <c r="EM7" s="2459"/>
      <c r="EN7" s="2459"/>
      <c r="EO7" s="2459"/>
      <c r="EP7" s="2459"/>
      <c r="EQ7" s="2459"/>
      <c r="ER7" s="2459"/>
      <c r="ES7" s="2459"/>
      <c r="ET7" s="2459"/>
      <c r="EU7" s="2459"/>
      <c r="EV7" s="2459"/>
      <c r="EW7" s="2459"/>
      <c r="EX7" s="2459"/>
      <c r="EY7" s="2459"/>
      <c r="EZ7" s="2459"/>
      <c r="FA7" s="2459"/>
      <c r="FB7" s="2459"/>
      <c r="FC7" s="2459"/>
      <c r="FD7" s="2459"/>
      <c r="FE7" s="2459"/>
      <c r="FF7" s="2459"/>
      <c r="FG7" s="2459"/>
      <c r="FH7" s="2459"/>
      <c r="FI7" s="2459"/>
      <c r="FJ7" s="2459"/>
      <c r="FK7" s="2459"/>
      <c r="FL7" s="2459"/>
      <c r="FM7" s="2459"/>
      <c r="FN7" s="2459"/>
      <c r="FO7" s="2459"/>
      <c r="FP7" s="2459"/>
      <c r="FQ7" s="2459"/>
      <c r="FR7" s="2459"/>
      <c r="FS7" s="2459"/>
      <c r="FT7" s="2459"/>
      <c r="FU7" s="2459"/>
      <c r="FV7" s="2459"/>
      <c r="FW7" s="2459"/>
      <c r="FX7" s="2459"/>
      <c r="FY7" s="2459"/>
      <c r="FZ7" s="2459"/>
      <c r="GA7" s="2459"/>
      <c r="GB7" s="2459"/>
      <c r="GC7" s="2459"/>
      <c r="GD7" s="2459"/>
      <c r="GE7" s="2459"/>
      <c r="GF7" s="2459"/>
      <c r="GG7" s="2459"/>
      <c r="GH7" s="2459"/>
      <c r="GI7" s="2459"/>
      <c r="GJ7" s="2459"/>
      <c r="GK7" s="2459"/>
      <c r="GL7" s="2459"/>
      <c r="GM7" s="2459"/>
      <c r="GN7" s="2459"/>
      <c r="GO7" s="2459"/>
      <c r="GP7" s="2459"/>
      <c r="GQ7" s="2459"/>
      <c r="GR7" s="2459"/>
      <c r="GS7" s="2459"/>
      <c r="GT7" s="2459"/>
      <c r="GU7" s="2459"/>
      <c r="GV7" s="2459"/>
      <c r="GW7" s="2459"/>
      <c r="GX7" s="2459"/>
      <c r="GY7" s="2459"/>
      <c r="GZ7" s="2459"/>
      <c r="HA7" s="2459"/>
      <c r="HB7" s="2459"/>
      <c r="HC7" s="2459"/>
      <c r="HD7" s="2459"/>
      <c r="HE7" s="2459"/>
      <c r="HF7" s="2459"/>
      <c r="HG7" s="2459"/>
      <c r="HH7" s="2459"/>
      <c r="HI7" s="2459"/>
      <c r="HJ7" s="2459"/>
      <c r="HK7" s="2459"/>
      <c r="HL7" s="2459"/>
      <c r="HM7" s="2459"/>
      <c r="HN7" s="2459"/>
      <c r="HO7" s="2459"/>
      <c r="HP7" s="2459"/>
      <c r="HQ7" s="2459"/>
      <c r="HR7" s="2459"/>
      <c r="HS7" s="2459"/>
      <c r="HT7" s="2459"/>
      <c r="HU7" s="2459"/>
      <c r="HV7" s="2459"/>
      <c r="HW7" s="2459"/>
      <c r="HX7" s="2459"/>
      <c r="HY7" s="2459"/>
      <c r="HZ7" s="2459"/>
      <c r="IA7" s="2459"/>
      <c r="IB7" s="2459"/>
      <c r="IC7" s="2459"/>
      <c r="ID7" s="2459"/>
      <c r="IE7" s="2459"/>
      <c r="IF7" s="2459"/>
      <c r="IG7" s="2459"/>
      <c r="IH7" s="2459"/>
      <c r="II7" s="2459"/>
      <c r="IJ7" s="2459"/>
      <c r="IK7" s="2459"/>
      <c r="IL7" s="2459"/>
      <c r="IM7" s="2459"/>
      <c r="IN7" s="2459"/>
      <c r="IO7" s="2459"/>
      <c r="IP7" s="2459"/>
      <c r="IQ7" s="2459"/>
      <c r="IR7" s="2459"/>
      <c r="IS7" s="2459"/>
      <c r="IT7" s="2459"/>
      <c r="IU7" s="2459"/>
      <c r="IV7" s="2459"/>
      <c r="IW7" s="2459"/>
      <c r="IX7" s="2459"/>
      <c r="IY7" s="2459"/>
      <c r="IZ7" s="2459"/>
      <c r="JA7" s="2459"/>
      <c r="JB7" s="2459"/>
      <c r="JC7" s="2459"/>
      <c r="JD7" s="2459"/>
      <c r="JE7" s="2459"/>
      <c r="JF7" s="2459"/>
      <c r="JG7" s="2459"/>
      <c r="JH7" s="2459"/>
      <c r="JI7" s="2459"/>
      <c r="JJ7" s="2459"/>
      <c r="JK7" s="2459"/>
      <c r="JL7" s="2459"/>
      <c r="JM7" s="2459"/>
      <c r="JN7" s="2459"/>
      <c r="JO7" s="2459"/>
      <c r="JP7" s="2459"/>
      <c r="JQ7" s="2459"/>
      <c r="JR7" s="2459"/>
      <c r="JS7" s="2459"/>
      <c r="JT7" s="2459"/>
      <c r="JU7" s="2459"/>
      <c r="JV7" s="2459"/>
      <c r="JW7" s="2459"/>
      <c r="JX7" s="2459"/>
      <c r="JY7" s="2459"/>
      <c r="JZ7" s="2459"/>
      <c r="KA7" s="2459"/>
      <c r="KB7" s="2459"/>
      <c r="KC7" s="2459"/>
      <c r="KD7" s="2459"/>
      <c r="KE7" s="2459"/>
      <c r="KF7" s="2459"/>
      <c r="KG7" s="2459"/>
      <c r="KH7" s="2459"/>
      <c r="KI7" s="2459"/>
      <c r="KJ7" s="2459"/>
      <c r="KK7" s="2459"/>
      <c r="KL7" s="2459"/>
      <c r="KM7" s="2459"/>
      <c r="KN7" s="2459"/>
      <c r="KO7" s="2459"/>
      <c r="KP7" s="2459"/>
      <c r="KQ7" s="2459"/>
      <c r="KR7" s="2459"/>
      <c r="KS7" s="2459"/>
      <c r="KT7" s="2459"/>
      <c r="KU7" s="2459"/>
      <c r="KV7" s="2459"/>
      <c r="KW7" s="2459"/>
      <c r="KX7" s="2459"/>
      <c r="KY7" s="2459"/>
      <c r="KZ7" s="2459"/>
      <c r="LA7" s="2459"/>
      <c r="LB7" s="2459"/>
      <c r="LC7" s="2459"/>
      <c r="LD7" s="2459"/>
      <c r="LE7" s="2459"/>
      <c r="LF7" s="2459"/>
      <c r="LG7" s="2459"/>
      <c r="LH7" s="2459"/>
      <c r="LI7" s="2459"/>
      <c r="LJ7" s="2459"/>
      <c r="LK7" s="2459"/>
      <c r="LL7" s="2459"/>
      <c r="LM7" s="2459"/>
      <c r="LN7" s="2459"/>
      <c r="LO7" s="2459"/>
      <c r="LP7" s="2459"/>
      <c r="LQ7" s="2459"/>
      <c r="LR7" s="2459"/>
      <c r="LS7" s="2459"/>
      <c r="LT7" s="2459"/>
      <c r="LU7" s="2459"/>
      <c r="LV7" s="2459"/>
      <c r="LW7" s="2459"/>
      <c r="LX7" s="2459"/>
      <c r="LY7" s="2459"/>
      <c r="LZ7" s="2459"/>
      <c r="MA7" s="2459"/>
      <c r="MB7" s="2459"/>
      <c r="MC7" s="2459"/>
      <c r="MD7" s="2459"/>
      <c r="ME7" s="2459"/>
      <c r="MF7" s="2459"/>
      <c r="MG7" s="2459"/>
      <c r="MH7" s="2459"/>
      <c r="MI7" s="2459"/>
      <c r="MJ7" s="2459"/>
      <c r="MK7" s="2459"/>
      <c r="ML7" s="2459"/>
      <c r="MM7" s="2459"/>
      <c r="MN7" s="2459"/>
      <c r="MO7" s="2459"/>
      <c r="MP7" s="2459"/>
      <c r="MQ7" s="2459"/>
      <c r="MR7" s="2459"/>
      <c r="MS7" s="2459"/>
      <c r="MT7" s="2459"/>
      <c r="MU7" s="2459"/>
      <c r="MV7" s="2459"/>
      <c r="MW7" s="2459"/>
      <c r="MX7" s="2459"/>
      <c r="MY7" s="2459"/>
      <c r="MZ7" s="2459"/>
      <c r="NA7" s="2459"/>
      <c r="NB7" s="2459"/>
      <c r="NC7" s="2459"/>
      <c r="ND7" s="2459"/>
      <c r="NE7" s="2459"/>
      <c r="NF7" s="2459"/>
      <c r="NG7" s="2459"/>
      <c r="NH7" s="2459"/>
      <c r="NI7" s="2459"/>
      <c r="NJ7" s="2459"/>
      <c r="NK7" s="2459"/>
      <c r="NL7" s="2459"/>
      <c r="NM7" s="2459"/>
      <c r="NN7" s="2459"/>
      <c r="NO7" s="2459"/>
      <c r="NP7" s="2459"/>
      <c r="NQ7" s="2459"/>
      <c r="NR7" s="2459"/>
      <c r="NS7" s="2459"/>
      <c r="NT7" s="2459"/>
      <c r="NU7" s="2459"/>
      <c r="NV7" s="2459"/>
      <c r="NW7" s="2459"/>
      <c r="NX7" s="2459"/>
      <c r="NY7" s="2459"/>
      <c r="NZ7" s="2459"/>
      <c r="OA7" s="2459"/>
      <c r="OB7" s="2459"/>
      <c r="OC7" s="2459"/>
      <c r="OD7" s="2459"/>
      <c r="OE7" s="2459"/>
      <c r="OF7" s="2459"/>
      <c r="OG7" s="2459"/>
      <c r="OH7" s="2459"/>
      <c r="OI7" s="2459"/>
      <c r="OJ7" s="2459"/>
      <c r="OK7" s="2459"/>
      <c r="OL7" s="2459"/>
      <c r="OM7" s="2459"/>
      <c r="ON7" s="2459"/>
      <c r="OO7" s="2459"/>
      <c r="OP7" s="2459"/>
      <c r="OQ7" s="2459"/>
      <c r="OR7" s="2459"/>
      <c r="OS7" s="2459"/>
      <c r="OT7" s="2459"/>
      <c r="OU7" s="2459"/>
      <c r="OV7" s="2459"/>
      <c r="OW7" s="2459"/>
      <c r="OX7" s="2459"/>
      <c r="OY7" s="2459"/>
      <c r="OZ7" s="2459"/>
      <c r="PA7" s="2459"/>
      <c r="PB7" s="2459"/>
      <c r="PC7" s="2459"/>
      <c r="PD7" s="2459"/>
      <c r="PE7" s="2459"/>
      <c r="PF7" s="2459"/>
      <c r="PG7" s="2459"/>
      <c r="PH7" s="2459"/>
      <c r="PI7" s="2459"/>
      <c r="PJ7" s="2459"/>
      <c r="PK7" s="2459"/>
      <c r="PL7" s="2459"/>
      <c r="PM7" s="2459"/>
      <c r="PN7" s="2459"/>
      <c r="PO7" s="2459"/>
      <c r="PP7" s="2459"/>
      <c r="PQ7" s="2459"/>
      <c r="PR7" s="2459"/>
      <c r="PS7" s="2459"/>
      <c r="PT7" s="2459"/>
      <c r="PU7" s="2459"/>
      <c r="PV7" s="2459"/>
      <c r="PW7" s="2459"/>
      <c r="PX7" s="2459"/>
      <c r="PY7" s="2459"/>
      <c r="PZ7" s="2459"/>
      <c r="QA7" s="2459"/>
      <c r="QB7" s="2459"/>
      <c r="QC7" s="2459"/>
      <c r="QD7" s="2459"/>
      <c r="QE7" s="2459"/>
      <c r="QF7" s="2459"/>
      <c r="QG7" s="2459"/>
      <c r="QH7" s="2459"/>
      <c r="QI7" s="2459"/>
      <c r="QJ7" s="2459"/>
      <c r="QK7" s="2459"/>
      <c r="QL7" s="2459"/>
      <c r="QM7" s="2459"/>
      <c r="QN7" s="2459"/>
      <c r="QO7" s="2459"/>
      <c r="QP7" s="2459"/>
      <c r="QQ7" s="2459"/>
      <c r="QR7" s="2459"/>
      <c r="QS7" s="2459"/>
      <c r="QT7" s="2459"/>
      <c r="QU7" s="2459"/>
      <c r="QV7" s="2459"/>
      <c r="QW7" s="2459"/>
      <c r="QX7" s="2459"/>
      <c r="QY7" s="2459"/>
      <c r="QZ7" s="2459"/>
      <c r="RA7" s="2459"/>
      <c r="RB7" s="2459"/>
      <c r="RC7" s="2459"/>
      <c r="RD7" s="2459"/>
      <c r="RE7" s="2459"/>
      <c r="RF7" s="2459"/>
      <c r="RG7" s="2459"/>
      <c r="RH7" s="2459"/>
      <c r="RI7" s="2459"/>
      <c r="RJ7" s="2459"/>
      <c r="RK7" s="2459"/>
      <c r="RL7" s="2459"/>
      <c r="RM7" s="2459"/>
      <c r="RN7" s="2459"/>
      <c r="RO7" s="2459"/>
      <c r="RP7" s="2459"/>
      <c r="RQ7" s="2459"/>
      <c r="RR7" s="2459"/>
      <c r="RS7" s="2459"/>
      <c r="RT7" s="2459"/>
      <c r="RU7" s="2459"/>
      <c r="RV7" s="2459"/>
      <c r="RW7" s="2459"/>
      <c r="RX7" s="2459"/>
      <c r="RY7" s="2459"/>
      <c r="RZ7" s="2459"/>
      <c r="SA7" s="2459"/>
      <c r="SB7" s="2459"/>
      <c r="SC7" s="2459"/>
      <c r="SD7" s="2459"/>
      <c r="SE7" s="2459"/>
      <c r="SF7" s="2459"/>
      <c r="SG7" s="2459"/>
      <c r="SH7" s="2459"/>
      <c r="SI7" s="2459"/>
      <c r="SJ7" s="2459"/>
      <c r="SK7" s="2459"/>
      <c r="SL7" s="2459"/>
      <c r="SM7" s="2459"/>
      <c r="SN7" s="2459"/>
      <c r="SO7" s="2459"/>
      <c r="SP7" s="2459"/>
      <c r="SQ7" s="2459"/>
      <c r="SR7" s="2459"/>
      <c r="SS7" s="2459"/>
      <c r="ST7" s="2459"/>
      <c r="SU7" s="2459"/>
      <c r="SV7" s="2459"/>
      <c r="SW7" s="2459"/>
      <c r="SX7" s="2459"/>
      <c r="SY7" s="2459"/>
      <c r="SZ7" s="2459"/>
      <c r="TA7" s="2459"/>
      <c r="TB7" s="2459"/>
      <c r="TC7" s="2459"/>
      <c r="TD7" s="2459"/>
      <c r="TE7" s="2459"/>
      <c r="TF7" s="2459"/>
      <c r="TG7" s="2459"/>
      <c r="TH7" s="2459"/>
      <c r="TI7" s="2459"/>
      <c r="TJ7" s="2459"/>
      <c r="TK7" s="2459"/>
      <c r="TL7" s="2459"/>
      <c r="TM7" s="2459"/>
      <c r="TN7" s="2459"/>
      <c r="TO7" s="2459"/>
      <c r="TP7" s="2459"/>
      <c r="TQ7" s="2459"/>
      <c r="TR7" s="2459"/>
      <c r="TS7" s="2459"/>
      <c r="TT7" s="2459"/>
      <c r="TU7" s="2459"/>
      <c r="TV7" s="2459"/>
      <c r="TW7" s="2062"/>
      <c r="TX7" s="2459"/>
      <c r="TY7" s="2459"/>
      <c r="TZ7" s="2459"/>
      <c r="UA7" s="2459"/>
      <c r="UB7" s="2459"/>
      <c r="UC7" s="2459"/>
      <c r="UD7" s="2459"/>
      <c r="UE7" s="2459"/>
      <c r="UF7" s="2459"/>
      <c r="UG7" s="2459"/>
      <c r="UH7" s="2459"/>
      <c r="UI7" s="2459"/>
      <c r="UJ7" s="2459"/>
      <c r="UK7" s="2459"/>
      <c r="UL7" s="2459"/>
      <c r="UM7" s="2459"/>
      <c r="UN7" s="2459"/>
      <c r="UO7" s="2459"/>
      <c r="UP7" s="2459"/>
      <c r="UQ7" s="2459"/>
      <c r="UR7" s="2459"/>
      <c r="US7" s="2459"/>
      <c r="UT7" s="2459"/>
      <c r="UU7" s="2459"/>
      <c r="UV7" s="2459"/>
      <c r="UW7" s="2459"/>
      <c r="UX7" s="2459"/>
      <c r="UY7" s="2459"/>
      <c r="UZ7" s="2459"/>
      <c r="VA7" s="2459"/>
      <c r="VB7" s="2459"/>
      <c r="VC7" s="2459"/>
      <c r="VD7" s="2459"/>
      <c r="VE7" s="2459"/>
      <c r="VF7" s="2459"/>
      <c r="VG7" s="2459"/>
      <c r="VH7" s="2459"/>
      <c r="VI7" s="2459"/>
      <c r="VJ7" s="2459"/>
      <c r="VK7" s="2459"/>
      <c r="VL7" s="2459"/>
      <c r="VM7" s="2459"/>
      <c r="VN7" s="2459"/>
      <c r="VO7" s="2459"/>
      <c r="VP7" s="2459"/>
      <c r="VQ7" s="2459"/>
      <c r="VR7" s="2459"/>
      <c r="VS7" s="2459"/>
      <c r="VT7" s="2459"/>
      <c r="VU7" s="2459"/>
      <c r="VV7" s="2459"/>
      <c r="VW7" s="2459"/>
      <c r="VX7" s="2459"/>
      <c r="VY7" s="2459"/>
      <c r="VZ7" s="2459"/>
      <c r="WA7" s="2459"/>
      <c r="WB7" s="2459"/>
      <c r="WC7" s="2459"/>
      <c r="WD7" s="2459"/>
      <c r="WE7" s="2459"/>
      <c r="WF7" s="2459"/>
      <c r="WG7" s="2459"/>
      <c r="WH7" s="2459"/>
      <c r="WI7" s="2459"/>
      <c r="WJ7" s="2459"/>
      <c r="WK7" s="2459"/>
      <c r="WL7" s="2459"/>
      <c r="WM7" s="2459"/>
      <c r="WN7" s="2459"/>
      <c r="WO7" s="2459"/>
      <c r="WP7" s="2459"/>
      <c r="WQ7" s="2459"/>
      <c r="WR7" s="2459"/>
      <c r="WS7" s="2459"/>
      <c r="WT7" s="2459"/>
      <c r="WU7" s="2459"/>
      <c r="WV7" s="2459"/>
      <c r="WW7" s="2459"/>
      <c r="WX7" s="2459"/>
      <c r="WY7" s="2459"/>
      <c r="WZ7" s="2459"/>
      <c r="XA7" s="2459"/>
      <c r="XB7" s="2459"/>
      <c r="XC7" s="2459"/>
      <c r="XD7" s="2459"/>
      <c r="XE7" s="2459"/>
      <c r="XF7" s="2459"/>
      <c r="XG7" s="2459"/>
      <c r="XH7" s="2459"/>
      <c r="XI7" s="2459"/>
      <c r="XJ7" s="2459"/>
      <c r="XK7" s="2459"/>
      <c r="XL7" s="2459"/>
      <c r="XM7" s="2459"/>
      <c r="XN7" s="2459"/>
      <c r="XO7" s="2459"/>
      <c r="XP7" s="2459"/>
      <c r="XQ7" s="2459"/>
      <c r="XR7" s="2459"/>
      <c r="XS7" s="2459"/>
      <c r="XT7" s="2459"/>
      <c r="XU7" s="2459"/>
      <c r="XV7" s="2459"/>
      <c r="XW7" s="2459"/>
      <c r="XX7" s="2459"/>
      <c r="XY7" s="2459"/>
      <c r="XZ7" s="2459"/>
      <c r="YA7" s="2459"/>
      <c r="YB7" s="2459"/>
      <c r="YC7" s="2459"/>
      <c r="YD7" s="2459"/>
      <c r="YE7" s="2459"/>
      <c r="YF7" s="2459"/>
      <c r="YG7" s="2459"/>
      <c r="YH7" s="2459"/>
      <c r="YI7" s="2459"/>
      <c r="YJ7" s="2459"/>
      <c r="YK7" s="2459"/>
      <c r="YL7" s="2459"/>
      <c r="YM7" s="2459"/>
      <c r="YN7" s="2459"/>
      <c r="YO7" s="2459"/>
      <c r="YP7" s="2459"/>
      <c r="YQ7" s="2459"/>
      <c r="YR7" s="2459"/>
      <c r="YS7" s="2459"/>
      <c r="YT7" s="2459"/>
      <c r="YU7" s="2459"/>
      <c r="YV7" s="2459"/>
      <c r="YW7" s="2459"/>
      <c r="YX7" s="2459"/>
      <c r="YY7" s="2459"/>
      <c r="YZ7" s="2459"/>
      <c r="ZA7" s="2459"/>
      <c r="ZB7" s="2459"/>
      <c r="ZC7" s="2459"/>
      <c r="ZD7" s="2459"/>
      <c r="ZE7" s="2459"/>
      <c r="ZF7" s="2459"/>
      <c r="ZG7" s="2459"/>
      <c r="ZH7" s="2459"/>
      <c r="ZI7" s="2459"/>
      <c r="ZJ7" s="2459"/>
      <c r="ZK7" s="2459"/>
      <c r="ZL7" s="2459"/>
      <c r="ZM7" s="2459"/>
      <c r="ZN7" s="2459"/>
      <c r="ZO7" s="2459"/>
      <c r="ZP7" s="2459"/>
      <c r="ZQ7" s="2459"/>
      <c r="ZR7" s="2459"/>
      <c r="ZS7" s="2459"/>
      <c r="ZT7" s="2459"/>
      <c r="ZU7" s="2459"/>
      <c r="ZV7" s="2459"/>
      <c r="ZW7" s="2459"/>
      <c r="ZX7" s="2459"/>
      <c r="ZY7" s="2459"/>
      <c r="ZZ7" s="2459"/>
      <c r="AAA7" s="2459"/>
      <c r="AAB7" s="2459"/>
      <c r="AAC7" s="2459"/>
      <c r="AAD7" s="2459"/>
      <c r="AAE7" s="2459"/>
      <c r="AAF7" s="2459"/>
      <c r="AAG7" s="2459"/>
      <c r="AAH7" s="2459"/>
      <c r="AAI7" s="2459"/>
      <c r="AAJ7" s="2459"/>
      <c r="AAK7" s="2459"/>
      <c r="AAL7" s="2459"/>
      <c r="AAM7" s="2459"/>
      <c r="AAN7" s="2459"/>
      <c r="AAO7" s="2459"/>
      <c r="AAP7" s="2459"/>
      <c r="AAQ7" s="2459"/>
      <c r="AAR7" s="2459"/>
      <c r="AAS7" s="2459"/>
      <c r="AAT7" s="2459"/>
      <c r="AAU7" s="2459"/>
      <c r="AAV7" s="2459"/>
      <c r="AAW7" s="2459"/>
      <c r="AAX7" s="2459"/>
      <c r="AAY7" s="2459"/>
      <c r="AAZ7" s="2459"/>
      <c r="ABA7" s="2459"/>
      <c r="ABB7" s="2459"/>
      <c r="ABC7" s="2459"/>
      <c r="ABD7" s="2459"/>
      <c r="ABE7" s="2459"/>
      <c r="ABF7" s="2459"/>
      <c r="ABG7" s="2459"/>
      <c r="ABH7" s="2459"/>
      <c r="ABI7" s="2459"/>
      <c r="ABJ7" s="2459"/>
      <c r="ABK7" s="2459"/>
      <c r="ABL7" s="2459"/>
      <c r="ABM7" s="2459"/>
      <c r="ABN7" s="2459"/>
      <c r="ABO7" s="2459"/>
      <c r="ABP7" s="2459"/>
      <c r="ABQ7" s="2459"/>
      <c r="ABR7" s="2459"/>
      <c r="ABS7" s="2459"/>
      <c r="ABT7" s="2459"/>
      <c r="ABU7" s="2459"/>
      <c r="ABV7" s="2459"/>
      <c r="ABW7" s="2459"/>
      <c r="ABX7" s="2459"/>
      <c r="ABY7" s="2459"/>
      <c r="ABZ7" s="2459"/>
      <c r="ACA7" s="2459"/>
      <c r="ACB7" s="2459"/>
      <c r="ACC7" s="2459"/>
      <c r="ACD7" s="2459"/>
      <c r="ACE7" s="2459"/>
      <c r="ACF7" s="2459"/>
      <c r="ACG7" s="2459"/>
      <c r="ACH7" s="2459"/>
      <c r="ACI7" s="2459"/>
      <c r="ACJ7" s="2459"/>
      <c r="ACK7" s="2459"/>
      <c r="ACL7" s="2459"/>
      <c r="ACM7" s="2459"/>
      <c r="ACN7" s="2459"/>
      <c r="ACO7" s="2459"/>
      <c r="ACP7" s="2459"/>
      <c r="ACQ7" s="2459"/>
      <c r="ACR7" s="2459"/>
      <c r="ACS7" s="2459"/>
      <c r="ACT7" s="2459"/>
      <c r="ACU7" s="2459"/>
      <c r="ACV7" s="2459"/>
      <c r="ACW7" s="2459"/>
      <c r="ACX7" s="2459"/>
      <c r="ACY7" s="2459"/>
      <c r="ACZ7" s="2459"/>
      <c r="ADA7" s="2459"/>
      <c r="ADB7" s="2459"/>
      <c r="ADC7" s="2459"/>
      <c r="ADD7" s="2459"/>
      <c r="ADE7" s="2459"/>
      <c r="ADF7" s="2459"/>
      <c r="ADG7" s="2459"/>
      <c r="ADH7" s="2459"/>
      <c r="ADI7" s="2459"/>
      <c r="ADJ7" s="2459"/>
      <c r="ADK7" s="2459"/>
      <c r="ADL7" s="2459"/>
      <c r="ADM7" s="2459"/>
      <c r="ADN7" s="2459"/>
      <c r="ADO7" s="2459"/>
      <c r="ADP7" s="2459"/>
      <c r="ADQ7" s="2459"/>
      <c r="ADR7" s="2459"/>
      <c r="ADS7" s="2459"/>
      <c r="ADT7" s="2459"/>
      <c r="ADU7" s="2459"/>
      <c r="ADV7" s="2459"/>
      <c r="ADW7" s="2459"/>
      <c r="ADX7" s="2459"/>
      <c r="ADY7" s="2459"/>
      <c r="ADZ7" s="2459"/>
      <c r="AEA7" s="2459"/>
      <c r="AEB7" s="2459"/>
      <c r="AEC7" s="2459"/>
      <c r="AED7" s="2459"/>
      <c r="AEE7" s="2459"/>
      <c r="AEF7" s="2459"/>
      <c r="AEG7" s="2459"/>
      <c r="AEH7" s="2459"/>
      <c r="AEI7" s="2459"/>
      <c r="AEJ7" s="2459"/>
      <c r="AEK7" s="2459"/>
      <c r="AEL7" s="2459"/>
      <c r="AEM7" s="2459"/>
      <c r="AEN7" s="2459"/>
      <c r="AEO7" s="2459"/>
      <c r="AEP7" s="2459"/>
      <c r="AEQ7" s="2459"/>
      <c r="AER7" s="2459"/>
      <c r="AES7" s="2459"/>
      <c r="AET7" s="2459"/>
      <c r="AEU7" s="2459"/>
      <c r="AEV7" s="2459"/>
      <c r="AEW7" s="2459"/>
      <c r="AEX7" s="2459"/>
      <c r="AEY7" s="2459"/>
      <c r="AEZ7" s="2459"/>
      <c r="AFA7" s="2459"/>
      <c r="AFB7" s="2459"/>
      <c r="AFC7" s="2459"/>
      <c r="AFD7" s="2459"/>
      <c r="AFE7" s="2459"/>
      <c r="AFF7" s="2459"/>
      <c r="AFG7" s="2459"/>
      <c r="AFH7" s="2459"/>
      <c r="AFI7" s="2459"/>
      <c r="AFJ7" s="2459"/>
      <c r="AFK7" s="2459"/>
      <c r="AFL7" s="2459"/>
      <c r="AFM7" s="2459"/>
      <c r="AFN7" s="2459"/>
      <c r="AFO7" s="2459"/>
      <c r="AFP7" s="2459"/>
      <c r="AFQ7" s="2459"/>
      <c r="AFR7" s="2459"/>
      <c r="AFS7" s="2459"/>
      <c r="AFT7" s="2459"/>
      <c r="AFU7" s="2459"/>
      <c r="AFV7" s="2459"/>
      <c r="AFW7" s="2459"/>
      <c r="AFX7" s="2459"/>
      <c r="AFY7" s="2459"/>
      <c r="AFZ7" s="2459"/>
      <c r="AGA7" s="2459"/>
      <c r="AGB7" s="2459"/>
      <c r="AGC7" s="2459"/>
      <c r="AGD7" s="2459"/>
      <c r="AGE7" s="2459"/>
      <c r="AGF7" s="2459"/>
      <c r="AGG7" s="2459"/>
      <c r="AGH7" s="2459"/>
      <c r="AGI7" s="2459"/>
      <c r="AGJ7" s="2459"/>
      <c r="AGK7" s="2459"/>
      <c r="AGL7" s="2459"/>
      <c r="AGM7" s="2459"/>
      <c r="AGN7" s="2459"/>
      <c r="AGO7" s="2459"/>
      <c r="AGP7" s="2459"/>
      <c r="AGQ7" s="2459"/>
      <c r="AGR7" s="2459"/>
      <c r="AGS7" s="2459"/>
      <c r="AGT7" s="2459"/>
      <c r="AGU7" s="2459"/>
      <c r="AGV7" s="2459"/>
      <c r="AGW7" s="2459"/>
      <c r="AGX7" s="2459"/>
      <c r="AGY7" s="2459"/>
      <c r="AGZ7" s="2459"/>
      <c r="AHA7" s="2459"/>
      <c r="AHB7" s="2459"/>
      <c r="AHC7" s="2459"/>
      <c r="AHD7" s="2459"/>
      <c r="AHE7" s="2459"/>
      <c r="AHF7" s="2459"/>
      <c r="AHG7" s="2459"/>
      <c r="AHH7" s="2459"/>
      <c r="AHI7" s="2459"/>
      <c r="AHJ7" s="2459"/>
      <c r="AHK7" s="2459"/>
      <c r="AHL7" s="2459"/>
      <c r="AHM7" s="2459"/>
      <c r="AHN7" s="2459"/>
      <c r="AHO7" s="2459"/>
      <c r="AHP7" s="2459"/>
      <c r="AHQ7" s="2459"/>
      <c r="AHR7" s="2459"/>
      <c r="AHS7" s="2459"/>
      <c r="AHT7" s="2459"/>
      <c r="AHU7" s="2459"/>
      <c r="AHV7" s="2459"/>
      <c r="AHW7" s="2459"/>
      <c r="AHX7" s="2459"/>
      <c r="AHY7" s="2459"/>
      <c r="AHZ7" s="2459"/>
      <c r="AIA7" s="2459"/>
      <c r="AIB7" s="2459"/>
      <c r="AIC7" s="2459"/>
      <c r="AID7" s="2459"/>
      <c r="AIE7" s="2459"/>
      <c r="AIF7" s="2459"/>
      <c r="AIG7" s="2459"/>
      <c r="AIH7" s="2459"/>
      <c r="AII7" s="2459"/>
      <c r="AIJ7" s="2459"/>
      <c r="AIK7" s="2459"/>
      <c r="AIL7" s="2459"/>
      <c r="AIM7" s="2459"/>
      <c r="AIN7" s="2459"/>
      <c r="AIO7" s="2459"/>
      <c r="AIP7" s="2459"/>
      <c r="AIQ7" s="2459"/>
      <c r="AIR7" s="2459"/>
      <c r="AIS7" s="2459"/>
      <c r="AIT7" s="2459"/>
      <c r="AIU7" s="2459"/>
      <c r="AIV7" s="2459"/>
      <c r="AIW7" s="2459"/>
      <c r="AIX7" s="2459"/>
      <c r="AIY7" s="2459"/>
      <c r="AIZ7" s="2459"/>
      <c r="AJA7" s="2459"/>
      <c r="AJB7" s="2459"/>
      <c r="AJC7" s="2459"/>
      <c r="AJD7" s="2459"/>
      <c r="AJE7" s="2459"/>
      <c r="AJF7" s="2459"/>
      <c r="AJG7" s="2459"/>
      <c r="AJH7" s="2459"/>
      <c r="AJI7" s="2459"/>
      <c r="AJJ7" s="2459"/>
      <c r="AJK7" s="2459"/>
      <c r="AJL7" s="2459"/>
      <c r="AJM7" s="2459"/>
      <c r="AJN7" s="2459"/>
      <c r="AJO7" s="2459"/>
      <c r="AJP7" s="2459"/>
      <c r="AJQ7" s="2459"/>
      <c r="AJR7" s="2459"/>
      <c r="AJS7" s="2459"/>
      <c r="AJT7" s="2459"/>
      <c r="AJU7" s="2459"/>
      <c r="AJV7" s="2459"/>
      <c r="AJW7" s="2459"/>
      <c r="AJX7" s="2459"/>
      <c r="AJY7" s="2459"/>
      <c r="AJZ7" s="2459"/>
      <c r="AKA7" s="2459"/>
      <c r="AKB7" s="2459"/>
      <c r="AKC7" s="2459"/>
      <c r="AKD7" s="2459"/>
      <c r="AKE7" s="2459"/>
      <c r="AKF7" s="2459"/>
      <c r="AKG7" s="2459"/>
      <c r="AKH7" s="2459"/>
      <c r="AKI7" s="2459"/>
      <c r="AKJ7" s="2459"/>
      <c r="AKK7" s="2459"/>
      <c r="AKL7" s="2459"/>
      <c r="AKM7" s="2459"/>
      <c r="AKN7" s="2459"/>
      <c r="AKO7" s="2459"/>
      <c r="AKP7" s="2459"/>
      <c r="AKQ7" s="2459"/>
      <c r="AKR7" s="2459"/>
      <c r="AKS7" s="2459"/>
      <c r="AKT7" s="2459"/>
      <c r="AKU7" s="2459"/>
      <c r="AKV7" s="2459"/>
      <c r="AKW7" s="2459"/>
      <c r="AKX7" s="2459"/>
      <c r="AKY7" s="2459"/>
      <c r="AKZ7" s="2459"/>
      <c r="ALA7" s="2459"/>
      <c r="ALB7" s="2459"/>
      <c r="ALC7" s="2459"/>
      <c r="ALD7" s="2459"/>
      <c r="ALE7" s="2459"/>
      <c r="ALF7" s="2459"/>
      <c r="ALG7" s="2459"/>
      <c r="ALH7" s="2459"/>
      <c r="ALI7" s="2459"/>
      <c r="ALJ7" s="2459"/>
      <c r="ALK7" s="2459"/>
      <c r="ALL7" s="2459"/>
      <c r="ALM7" s="2459"/>
      <c r="ALN7" s="2459"/>
      <c r="ALO7" s="2459"/>
      <c r="ALP7" s="2459"/>
      <c r="ALQ7" s="2459"/>
      <c r="ALR7" s="2459"/>
      <c r="ALS7" s="2459"/>
      <c r="ALT7" s="2459"/>
      <c r="ALU7" s="2459"/>
      <c r="ALV7" s="2459"/>
      <c r="ALW7" s="2459"/>
      <c r="ALX7" s="2459"/>
      <c r="ALY7" s="2459"/>
      <c r="ALZ7" s="2459"/>
      <c r="AMA7" s="2459"/>
      <c r="AMB7" s="2459"/>
      <c r="AMC7" s="2459"/>
      <c r="AMD7" s="2459"/>
      <c r="AME7" s="2459"/>
      <c r="AMF7" s="2459"/>
      <c r="AMG7" s="2459"/>
      <c r="AMH7" s="2459"/>
      <c r="AMI7" s="2459"/>
      <c r="AMJ7" s="2459"/>
      <c r="AMK7" s="2459"/>
      <c r="AML7" s="2459"/>
      <c r="AMM7" s="2459"/>
      <c r="AMN7" s="2459"/>
      <c r="AMO7" s="2459"/>
      <c r="AMP7" s="2459"/>
      <c r="AMQ7" s="2459"/>
      <c r="AMR7" s="2459"/>
      <c r="AMS7" s="2459"/>
      <c r="AMT7" s="2459"/>
      <c r="AMU7" s="2459"/>
      <c r="AMV7" s="2459"/>
      <c r="AMW7" s="2459"/>
      <c r="AMX7" s="2459"/>
      <c r="AMY7" s="2459"/>
      <c r="AMZ7" s="2459"/>
      <c r="ANA7" s="2459"/>
      <c r="ANB7" s="2459"/>
      <c r="ANC7" s="2459"/>
      <c r="AND7" s="2459"/>
      <c r="ANE7" s="2459"/>
      <c r="ANF7" s="2459"/>
      <c r="ANG7" s="2459"/>
      <c r="ANH7" s="2459"/>
      <c r="ANI7" s="2459"/>
      <c r="ANJ7" s="2459"/>
      <c r="ANK7" s="2459"/>
      <c r="ANL7" s="2459"/>
      <c r="ANM7" s="2459"/>
      <c r="ANN7" s="2459"/>
      <c r="ANO7" s="2459"/>
      <c r="ANP7" s="2459"/>
      <c r="ANQ7" s="2459"/>
      <c r="ANR7" s="2459"/>
      <c r="ANS7" s="2459"/>
      <c r="ANT7" s="2459"/>
      <c r="ANU7" s="2459"/>
      <c r="ANV7" s="2459"/>
      <c r="ANW7" s="2459"/>
      <c r="ANX7" s="2459"/>
      <c r="ANY7" s="2459"/>
      <c r="ANZ7" s="2459"/>
      <c r="AOA7" s="2459"/>
      <c r="AOB7" s="2459"/>
      <c r="AOC7" s="2459"/>
      <c r="AOD7" s="2459"/>
      <c r="AOE7" s="2459"/>
      <c r="AOF7" s="2459"/>
      <c r="AOG7" s="2459"/>
      <c r="AOH7" s="2459"/>
      <c r="AOI7" s="2459"/>
      <c r="AOJ7" s="2459"/>
      <c r="AOK7" s="2459"/>
      <c r="AOL7" s="2459"/>
      <c r="AOM7" s="2459"/>
      <c r="AON7" s="2459"/>
      <c r="AOO7" s="2459"/>
      <c r="AOP7" s="2459"/>
      <c r="AOQ7" s="2459"/>
      <c r="AOR7" s="2459"/>
      <c r="AOS7" s="2459"/>
      <c r="AOT7" s="2459"/>
      <c r="AOU7" s="2459"/>
      <c r="AOV7" s="2459"/>
      <c r="AOW7" s="2459"/>
      <c r="AOX7" s="2459"/>
      <c r="AOY7" s="2459"/>
      <c r="AOZ7" s="2459"/>
      <c r="APA7" s="2459"/>
      <c r="APB7" s="2459"/>
      <c r="APC7" s="2459"/>
      <c r="APD7" s="2459"/>
      <c r="APE7" s="2459"/>
      <c r="APF7" s="2459"/>
      <c r="APG7" s="2459"/>
      <c r="APH7" s="2459"/>
      <c r="API7" s="2459"/>
      <c r="APJ7" s="2459"/>
      <c r="APK7" s="2459"/>
      <c r="APL7" s="2459"/>
      <c r="APM7" s="2459"/>
      <c r="APN7" s="2459"/>
      <c r="APO7" s="2459"/>
      <c r="APP7" s="2459"/>
      <c r="APQ7" s="2459"/>
      <c r="APR7" s="2459"/>
      <c r="APS7" s="2459"/>
      <c r="APT7" s="2459"/>
      <c r="APU7" s="2459"/>
      <c r="APV7" s="2459"/>
      <c r="APW7" s="2459"/>
      <c r="APX7" s="2459"/>
      <c r="APY7" s="2459"/>
      <c r="APZ7" s="2459"/>
      <c r="AQA7" s="2459"/>
      <c r="AQB7" s="2459"/>
      <c r="AQC7" s="2459"/>
      <c r="AQD7" s="2459"/>
      <c r="AQE7" s="2459"/>
      <c r="AQF7" s="2459"/>
      <c r="AQG7" s="2459"/>
      <c r="AQH7" s="2459"/>
      <c r="AQI7" s="2459"/>
      <c r="AQJ7" s="2459"/>
      <c r="AQK7" s="2459"/>
      <c r="AQL7" s="2459"/>
      <c r="AQM7" s="2459"/>
      <c r="AQN7" s="2459"/>
      <c r="AQO7" s="2459"/>
      <c r="AQP7" s="2459"/>
      <c r="AQQ7" s="2459"/>
      <c r="AQR7" s="2459"/>
      <c r="AQS7" s="2459"/>
      <c r="AQT7" s="2459"/>
      <c r="AQU7" s="2459"/>
      <c r="AQV7" s="2459"/>
      <c r="AQW7" s="2459"/>
      <c r="AQX7" s="2459"/>
      <c r="AQY7" s="2459"/>
      <c r="AQZ7" s="2459"/>
      <c r="ARA7" s="2459"/>
      <c r="ARB7" s="2459"/>
      <c r="ARC7" s="2459"/>
      <c r="ARD7" s="2459"/>
      <c r="ARE7" s="2459"/>
      <c r="ARF7" s="2459"/>
      <c r="ARG7" s="2459"/>
      <c r="ARH7" s="2459"/>
      <c r="ARI7" s="2459"/>
      <c r="ARJ7" s="2459"/>
      <c r="ARK7" s="2459"/>
      <c r="ARL7" s="2459"/>
      <c r="ARM7" s="2459"/>
      <c r="ARN7" s="2459"/>
      <c r="ARO7" s="2459"/>
      <c r="ARP7" s="2459"/>
      <c r="ARQ7" s="2459"/>
      <c r="ARR7" s="2459"/>
      <c r="ARS7" s="2459"/>
      <c r="ART7" s="2459"/>
      <c r="ARU7" s="2459"/>
      <c r="ARV7" s="2459"/>
      <c r="ARW7" s="2459"/>
      <c r="ARX7" s="2459"/>
      <c r="ARY7" s="2459"/>
      <c r="ARZ7" s="2459"/>
      <c r="ASA7" s="2459"/>
      <c r="ASB7" s="2459"/>
      <c r="ASC7" s="2459"/>
      <c r="ASD7" s="2459"/>
      <c r="ASE7" s="2459"/>
      <c r="ASF7" s="2459"/>
      <c r="ASG7" s="2459"/>
      <c r="ASH7" s="2459"/>
      <c r="ASI7" s="2459"/>
      <c r="ASJ7" s="2459"/>
      <c r="ASK7" s="2459"/>
      <c r="ASL7" s="2459"/>
      <c r="ASM7" s="2459"/>
      <c r="ASN7" s="2459"/>
      <c r="ASO7" s="2459"/>
      <c r="ASP7" s="2459"/>
      <c r="ASQ7" s="2459"/>
      <c r="ASR7" s="2459"/>
      <c r="ASS7" s="2459"/>
      <c r="AST7" s="2459"/>
      <c r="ASU7" s="2459"/>
      <c r="ASV7" s="2459"/>
      <c r="ASW7" s="2459"/>
      <c r="ASX7" s="2459"/>
      <c r="ASY7" s="2459"/>
      <c r="ASZ7" s="2459"/>
      <c r="ATA7" s="2459"/>
      <c r="ATB7" s="2459"/>
      <c r="ATC7" s="2459"/>
      <c r="ATD7" s="2459"/>
      <c r="ATE7" s="2459"/>
      <c r="ATF7" s="2459"/>
      <c r="ATG7" s="2459"/>
      <c r="ATH7" s="2459"/>
      <c r="ATI7" s="2459"/>
      <c r="ATJ7" s="2459"/>
      <c r="ATK7" s="2459"/>
      <c r="ATL7" s="2459"/>
      <c r="ATM7" s="2459"/>
      <c r="ATN7" s="2459"/>
      <c r="ATO7" s="2459"/>
      <c r="ATP7" s="2459"/>
      <c r="ATQ7" s="2459"/>
      <c r="ATR7" s="2459"/>
      <c r="ATS7" s="2459"/>
      <c r="ATT7" s="2459"/>
      <c r="ATU7" s="2459"/>
      <c r="ATV7" s="2459"/>
      <c r="ATW7" s="2459"/>
      <c r="ATX7" s="2459"/>
      <c r="ATY7" s="2459"/>
      <c r="ATZ7" s="2459"/>
      <c r="AUA7" s="2459"/>
      <c r="AUB7" s="2459"/>
      <c r="AUC7" s="2459"/>
      <c r="AUD7" s="2459"/>
      <c r="AUE7" s="2459"/>
      <c r="AUF7" s="2459"/>
      <c r="AUG7" s="2459"/>
      <c r="AUH7" s="2459"/>
      <c r="AUI7" s="2459"/>
      <c r="AUJ7" s="2459"/>
      <c r="AUK7" s="2459"/>
      <c r="AUL7" s="2459"/>
      <c r="AUM7" s="2459"/>
      <c r="AUN7" s="2459"/>
      <c r="AUO7" s="2459"/>
      <c r="AUP7" s="2459"/>
      <c r="AUQ7" s="2459"/>
      <c r="AUR7" s="2459"/>
      <c r="AUS7" s="2459"/>
      <c r="AUT7" s="2459"/>
      <c r="AUU7" s="2459"/>
      <c r="AUV7" s="2459"/>
      <c r="AUW7" s="2459"/>
      <c r="AUX7" s="2459"/>
      <c r="AUY7" s="2459"/>
      <c r="AUZ7" s="2459"/>
      <c r="AVA7" s="2459"/>
      <c r="AVB7" s="2459"/>
      <c r="AVC7" s="2459"/>
      <c r="AVD7" s="2459"/>
      <c r="AVE7" s="2459"/>
      <c r="AVF7" s="2459"/>
      <c r="AVG7" s="2459"/>
      <c r="AVH7" s="2459"/>
      <c r="AVI7" s="2459"/>
      <c r="AVJ7" s="2459"/>
      <c r="AVK7" s="2459"/>
      <c r="AVL7" s="2459"/>
      <c r="AVM7" s="2459"/>
      <c r="AVN7" s="2459"/>
      <c r="AVO7" s="2459"/>
      <c r="AVP7" s="2459"/>
      <c r="AVQ7" s="2459"/>
      <c r="AVR7" s="2459"/>
      <c r="AVS7" s="2459"/>
      <c r="AVT7" s="2459"/>
      <c r="AVU7" s="2459"/>
      <c r="AVV7" s="2459"/>
      <c r="AVW7" s="2459"/>
      <c r="AVX7" s="2459"/>
      <c r="AVY7" s="2459"/>
      <c r="AVZ7" s="2459"/>
      <c r="AWA7" s="2459"/>
      <c r="AWB7" s="2459"/>
      <c r="AWC7" s="2459"/>
      <c r="AWD7" s="2459"/>
      <c r="AWE7" s="2459"/>
      <c r="AWF7" s="2459"/>
      <c r="AWG7" s="2459"/>
      <c r="AWH7" s="2459"/>
      <c r="AWI7" s="2459"/>
      <c r="AWJ7" s="2459"/>
      <c r="AWK7" s="2459"/>
      <c r="AWL7" s="2459"/>
      <c r="AWM7" s="2459"/>
      <c r="AWN7" s="2459"/>
      <c r="AWO7" s="2459"/>
      <c r="AWP7" s="2459"/>
      <c r="AWQ7" s="2459"/>
      <c r="AWR7" s="2459"/>
      <c r="AWS7" s="2459"/>
      <c r="AWT7" s="2459"/>
      <c r="AWU7" s="2459"/>
      <c r="AWV7" s="2459"/>
      <c r="AWW7" s="2459"/>
      <c r="AWX7" s="2459"/>
      <c r="AWY7" s="2459"/>
      <c r="AWZ7" s="2459"/>
      <c r="AXA7" s="2459"/>
      <c r="AXB7" s="2459"/>
      <c r="AXC7" s="2459"/>
      <c r="AXD7" s="2459"/>
      <c r="AXE7" s="2459"/>
      <c r="AXF7" s="2459"/>
      <c r="AXG7" s="2459"/>
      <c r="AXH7" s="2459"/>
      <c r="AXI7" s="2459"/>
      <c r="AXJ7" s="2459"/>
      <c r="AXK7" s="2459"/>
      <c r="AXL7" s="2459"/>
      <c r="AXM7" s="2459"/>
      <c r="AXN7" s="2459"/>
      <c r="AXO7" s="2459"/>
      <c r="AXP7" s="2459"/>
      <c r="AXQ7" s="2459"/>
      <c r="AXR7" s="2459"/>
      <c r="AXS7" s="2459"/>
      <c r="AXT7" s="2459"/>
      <c r="AXU7" s="2459"/>
      <c r="AXV7" s="2459"/>
      <c r="AXW7" s="2459"/>
      <c r="AXX7" s="2459"/>
      <c r="AXY7" s="2459"/>
      <c r="AXZ7" s="2459"/>
      <c r="AYA7" s="2459"/>
      <c r="AYB7" s="2459"/>
      <c r="AYC7" s="2459"/>
      <c r="AYD7" s="2459"/>
      <c r="AYE7" s="2459"/>
      <c r="AYF7" s="2459"/>
      <c r="AYG7" s="2459"/>
      <c r="AYH7" s="2459"/>
      <c r="AYI7" s="2459"/>
      <c r="AYJ7" s="2459"/>
      <c r="AYK7" s="2459"/>
      <c r="AYL7" s="2459"/>
      <c r="AYM7" s="2459"/>
      <c r="AYN7" s="2459"/>
      <c r="AYO7" s="2459"/>
      <c r="AYP7" s="2459"/>
      <c r="AYQ7" s="2459"/>
      <c r="AYR7" s="2459"/>
      <c r="AYS7" s="2459"/>
      <c r="AYT7" s="2459"/>
      <c r="AYU7" s="2064"/>
      <c r="AYV7" s="2459"/>
      <c r="AYW7" s="2459"/>
      <c r="AYX7" s="2459"/>
      <c r="AYY7" s="2459"/>
      <c r="AYZ7" s="2459"/>
      <c r="AZA7" s="2459"/>
      <c r="AZB7" s="2459"/>
      <c r="AZC7" s="2459"/>
      <c r="AZD7" s="2459"/>
      <c r="AZE7" s="2459"/>
      <c r="AZF7" s="2459"/>
      <c r="AZG7" s="2459"/>
      <c r="AZH7" s="2459"/>
      <c r="AZI7" s="2459"/>
      <c r="AZJ7" s="2459"/>
      <c r="AZK7" s="2459"/>
      <c r="AZL7" s="2459"/>
      <c r="AZM7" s="2459"/>
      <c r="AZN7" s="2459"/>
      <c r="AZO7" s="2459"/>
      <c r="AZP7" s="2459"/>
      <c r="AZQ7" s="2459"/>
      <c r="AZR7" s="2459"/>
      <c r="AZS7" s="2459"/>
      <c r="AZT7" s="2459"/>
      <c r="AZU7" s="2459"/>
      <c r="AZV7" s="2459"/>
      <c r="AZW7" s="2459"/>
      <c r="AZX7" s="2459"/>
      <c r="AZY7" s="2459"/>
      <c r="AZZ7" s="2459"/>
      <c r="BAA7" s="2459"/>
      <c r="BAB7" s="2459"/>
      <c r="BAC7" s="2459"/>
      <c r="BAD7" s="2459"/>
      <c r="BAE7" s="2459"/>
      <c r="BAF7" s="2459"/>
      <c r="BAG7" s="2459"/>
      <c r="BAH7" s="2459"/>
      <c r="BAI7" s="2459"/>
      <c r="BAJ7" s="2459"/>
      <c r="BAK7" s="2459"/>
      <c r="BAL7" s="2459"/>
      <c r="BAM7" s="2459"/>
      <c r="BAN7" s="2459"/>
      <c r="BAO7" s="2459"/>
      <c r="BAP7" s="2459"/>
      <c r="BAQ7" s="2459"/>
      <c r="BAR7" s="2459"/>
      <c r="BAS7" s="2459"/>
      <c r="BAT7" s="2459"/>
      <c r="BAU7" s="2459"/>
      <c r="BAV7" s="2459"/>
      <c r="BAW7" s="2459"/>
      <c r="BAX7" s="2459"/>
      <c r="BAY7" s="2459"/>
      <c r="BAZ7" s="2459"/>
      <c r="BBA7" s="2459"/>
      <c r="BBB7" s="2459"/>
      <c r="BBC7" s="2459"/>
      <c r="BBD7" s="2459"/>
      <c r="BBE7" s="2459"/>
      <c r="BBF7" s="2459"/>
      <c r="BBG7" s="2459"/>
      <c r="BBH7" s="2459"/>
      <c r="BBI7" s="2459"/>
      <c r="BBJ7" s="2459"/>
      <c r="BBK7" s="2459"/>
      <c r="BBL7" s="2459"/>
      <c r="BBM7" s="2459"/>
      <c r="BBN7" s="2459"/>
      <c r="BBO7" s="2459"/>
      <c r="BBP7" s="2459"/>
      <c r="BBQ7" s="2459"/>
      <c r="BBR7" s="2459"/>
      <c r="BBS7" s="2459"/>
      <c r="BBT7" s="2459"/>
      <c r="BBU7" s="2459"/>
      <c r="BBV7" s="2459"/>
      <c r="BBW7" s="2459"/>
      <c r="BBX7" s="2459"/>
      <c r="BBY7" s="2459"/>
      <c r="BBZ7" s="2459"/>
      <c r="BCA7" s="2459"/>
      <c r="BCB7" s="2459"/>
      <c r="BCC7" s="2459"/>
      <c r="BCD7" s="2459"/>
      <c r="BCE7" s="2459"/>
      <c r="BCF7" s="2459"/>
      <c r="BCG7" s="2459"/>
      <c r="BCH7" s="2459"/>
      <c r="BCI7" s="2459"/>
      <c r="BCJ7" s="2459"/>
      <c r="BCK7" s="2459"/>
      <c r="BCL7" s="2459"/>
      <c r="BCM7" s="2459"/>
      <c r="BCN7" s="2459"/>
      <c r="BCO7" s="2459"/>
      <c r="BCP7" s="2459"/>
      <c r="BCQ7" s="2459"/>
      <c r="BCR7" s="2459"/>
      <c r="BCS7" s="2459"/>
      <c r="BCT7" s="2459"/>
      <c r="BCU7" s="2459"/>
      <c r="BCV7" s="2459"/>
      <c r="BCW7" s="2459"/>
      <c r="BCX7" s="2459"/>
      <c r="BCY7" s="2459"/>
      <c r="BCZ7" s="2459"/>
      <c r="BDA7" s="2459"/>
      <c r="BDB7" s="2459"/>
      <c r="BDC7" s="2459"/>
      <c r="BDD7" s="2459"/>
      <c r="BDE7" s="2459"/>
      <c r="BDF7" s="2459"/>
      <c r="BDG7" s="2459"/>
      <c r="BDH7" s="2459"/>
      <c r="BDI7" s="2459"/>
      <c r="BDJ7" s="2459"/>
      <c r="BDK7" s="2459"/>
      <c r="BDL7" s="2459"/>
      <c r="BDM7" s="2459"/>
      <c r="BDN7" s="2459"/>
      <c r="BDO7" s="2459"/>
      <c r="BDP7" s="2459"/>
      <c r="BDQ7" s="2459"/>
      <c r="BDR7" s="2459"/>
      <c r="BDS7" s="2459"/>
      <c r="BDT7" s="2459"/>
      <c r="BDU7" s="2459"/>
      <c r="BDV7" s="2459"/>
      <c r="BDW7" s="2459"/>
      <c r="BDX7" s="2459"/>
      <c r="BDY7" s="2459"/>
      <c r="BDZ7" s="2459"/>
      <c r="BEA7" s="2459"/>
      <c r="BEB7" s="2459"/>
      <c r="BEC7" s="2459"/>
      <c r="BED7" s="2459"/>
      <c r="BEE7" s="2459"/>
      <c r="BEF7" s="2459"/>
      <c r="BEG7" s="2459"/>
      <c r="BEH7" s="2459"/>
      <c r="BEI7" s="2459"/>
      <c r="BEJ7" s="2459"/>
      <c r="BEK7" s="2459"/>
      <c r="BEL7" s="2459"/>
      <c r="BEM7" s="2459"/>
      <c r="BEN7" s="2459"/>
      <c r="BEO7" s="2459"/>
      <c r="BEP7" s="2459"/>
      <c r="BEQ7" s="2459"/>
      <c r="BER7" s="2459"/>
      <c r="BES7" s="2459"/>
      <c r="BET7" s="2459"/>
      <c r="BEU7" s="2459"/>
      <c r="BEV7" s="2459"/>
      <c r="BEW7" s="2459"/>
      <c r="BEX7" s="2459"/>
      <c r="BEY7" s="2459"/>
      <c r="BEZ7" s="2459"/>
      <c r="BFA7" s="2459"/>
      <c r="BFB7" s="2459"/>
      <c r="BFC7" s="2459"/>
      <c r="BFD7" s="2459"/>
      <c r="BFE7" s="2459"/>
      <c r="BFF7" s="2459"/>
      <c r="BFG7" s="2459"/>
      <c r="BFH7" s="2459"/>
      <c r="BFI7" s="2459"/>
      <c r="BFJ7" s="2459"/>
      <c r="BFK7" s="2459"/>
      <c r="BFL7" s="2459"/>
      <c r="BFM7" s="2459"/>
      <c r="BFN7" s="2459"/>
      <c r="BFO7" s="2459"/>
      <c r="BFP7" s="2459"/>
      <c r="BFQ7" s="2066"/>
      <c r="BFR7" s="2459"/>
      <c r="BFS7" s="2459"/>
      <c r="BFT7" s="2459"/>
      <c r="BFU7" s="2459"/>
      <c r="BFV7" s="2459"/>
      <c r="BFW7" s="2459"/>
      <c r="BFX7" s="2459"/>
      <c r="BFY7" s="2459"/>
      <c r="BFZ7" s="2459"/>
      <c r="BGA7" s="2459"/>
      <c r="BGB7" s="2459"/>
      <c r="BGC7" s="2459"/>
      <c r="BGD7" s="2459"/>
      <c r="BGE7" s="2459"/>
      <c r="BGF7" s="2459"/>
      <c r="BGG7" s="2459"/>
      <c r="BGH7" s="2459"/>
      <c r="BGI7" s="2459"/>
      <c r="BGJ7" s="2459"/>
      <c r="BGK7" s="2459"/>
      <c r="BGL7" s="2459"/>
      <c r="BGM7" s="2459"/>
      <c r="BGN7" s="2459"/>
      <c r="BGO7" s="2459"/>
      <c r="BGP7" s="2459"/>
      <c r="BGQ7" s="2459"/>
      <c r="BGR7" s="2459"/>
      <c r="BGS7" s="2459"/>
      <c r="BGT7" s="2459"/>
      <c r="BGU7" s="2459"/>
      <c r="BGV7" s="2459"/>
      <c r="BGW7" s="2459"/>
      <c r="BGX7" s="2459"/>
      <c r="BGY7" s="2459"/>
      <c r="BGZ7" s="2459"/>
      <c r="BHA7" s="2459"/>
      <c r="BHB7" s="2459"/>
      <c r="BHC7" s="2459"/>
      <c r="BHD7" s="2459"/>
      <c r="BHE7" s="2459"/>
      <c r="BHF7" s="2459"/>
      <c r="BHG7" s="2459"/>
      <c r="BHH7" s="2459"/>
      <c r="BHI7" s="2459"/>
      <c r="BHJ7" s="2459"/>
      <c r="BHK7" s="2459"/>
      <c r="BHL7" s="2459"/>
      <c r="BHM7" s="2459"/>
      <c r="BHN7" s="2459"/>
      <c r="BHO7" s="2459"/>
      <c r="BHP7" s="2459"/>
      <c r="BHQ7" s="2459"/>
      <c r="BHR7" s="2459"/>
      <c r="BHS7" s="2459"/>
      <c r="BHT7" s="2459"/>
      <c r="BHU7" s="2459"/>
      <c r="BHV7" s="2459"/>
    </row>
    <row r="8" spans="1:1608" ht="19.5" customHeight="1">
      <c r="A8" s="2459"/>
      <c r="B8" s="2459"/>
      <c r="C8" s="2459"/>
      <c r="D8" s="2459"/>
      <c r="E8" s="2459"/>
      <c r="F8" s="2459"/>
      <c r="G8" s="2459"/>
      <c r="H8" s="2459"/>
      <c r="I8" s="2459"/>
      <c r="J8" s="2459"/>
      <c r="K8" s="2459"/>
      <c r="L8" s="2459"/>
      <c r="M8" s="2459"/>
      <c r="N8" s="2459"/>
      <c r="O8" s="2459"/>
      <c r="P8" s="2459"/>
      <c r="Q8" s="2459"/>
      <c r="R8" s="2459"/>
      <c r="S8" s="2459"/>
      <c r="T8" s="2459"/>
      <c r="U8" s="2459"/>
      <c r="V8" s="2459"/>
      <c r="W8" s="2459"/>
      <c r="X8" s="2459"/>
      <c r="Y8" s="2459"/>
      <c r="Z8" s="2459"/>
      <c r="AA8" s="2459"/>
      <c r="AB8" s="2459"/>
      <c r="AC8" s="2459"/>
      <c r="AD8" s="2459"/>
      <c r="AE8" s="2459"/>
      <c r="AF8" s="2459"/>
      <c r="AG8" s="2459"/>
      <c r="AH8" s="2459"/>
      <c r="AI8" s="2459"/>
      <c r="AJ8" s="2459"/>
      <c r="AK8" s="2459"/>
      <c r="AL8" s="2459"/>
      <c r="AM8" s="2459"/>
      <c r="AN8" s="2459"/>
      <c r="AO8" s="2459"/>
      <c r="AP8" s="2459"/>
      <c r="AQ8" s="2459"/>
      <c r="AR8" s="2459"/>
      <c r="AS8" s="2459"/>
      <c r="AT8" s="2459"/>
      <c r="AU8" s="2459"/>
      <c r="AV8" s="2459"/>
      <c r="AW8" s="2459"/>
      <c r="AX8" s="2459"/>
      <c r="AY8" s="2459"/>
      <c r="AZ8" s="2459"/>
      <c r="BA8" s="2459"/>
      <c r="BB8" s="2459"/>
      <c r="BC8" s="2459"/>
      <c r="BD8" s="2459"/>
      <c r="BE8" s="2459"/>
      <c r="BF8" s="2459"/>
      <c r="BG8" s="2459"/>
      <c r="BH8" s="2459"/>
      <c r="BI8" s="2459"/>
      <c r="BJ8" s="2459"/>
      <c r="BK8" s="2459"/>
      <c r="BL8" s="2459"/>
      <c r="BM8" s="2459"/>
      <c r="BN8" s="2459"/>
      <c r="BO8" s="2459"/>
      <c r="BP8" s="2459"/>
      <c r="BQ8" s="2459"/>
      <c r="BR8" s="2459"/>
      <c r="BS8" s="2459"/>
      <c r="BT8" s="2459"/>
      <c r="BU8" s="2459"/>
      <c r="BV8" s="2459"/>
      <c r="BW8" s="2459"/>
      <c r="BX8" s="2459"/>
      <c r="BY8" s="2459"/>
      <c r="BZ8" s="2459"/>
      <c r="CA8" s="2459"/>
      <c r="CB8" s="2459"/>
      <c r="CC8" s="2459"/>
      <c r="CD8" s="2459"/>
      <c r="CE8" s="2459"/>
      <c r="CF8" s="2459"/>
      <c r="CG8" s="2459"/>
      <c r="CH8" s="2459"/>
      <c r="CI8" s="2459"/>
      <c r="CJ8" s="2459"/>
      <c r="CK8" s="2459"/>
      <c r="CL8" s="2459"/>
      <c r="CM8" s="2459"/>
      <c r="CN8" s="2459"/>
      <c r="CO8" s="2459"/>
      <c r="CP8" s="2459"/>
      <c r="CQ8" s="2459"/>
      <c r="CR8" s="2459"/>
      <c r="CS8" s="2459"/>
      <c r="CT8" s="2459"/>
      <c r="CU8" s="2459"/>
      <c r="CV8" s="2459"/>
      <c r="CW8" s="2459"/>
      <c r="CX8" s="2459"/>
      <c r="CY8" s="2459"/>
      <c r="CZ8" s="2459"/>
      <c r="DA8" s="2459"/>
      <c r="DB8" s="2459"/>
      <c r="DC8" s="2459"/>
      <c r="DD8" s="2459"/>
      <c r="DE8" s="2459"/>
      <c r="DF8" s="2459"/>
      <c r="DG8" s="2459"/>
      <c r="DH8" s="2459"/>
      <c r="DI8" s="2459"/>
      <c r="DJ8" s="2459"/>
      <c r="DK8" s="2459"/>
      <c r="DL8" s="2459"/>
      <c r="DM8" s="2459"/>
      <c r="DN8" s="2459"/>
      <c r="DO8" s="2459"/>
      <c r="DP8" s="2459"/>
      <c r="DQ8" s="2459"/>
      <c r="DR8" s="2459"/>
      <c r="DS8" s="2459"/>
      <c r="DT8" s="2459"/>
      <c r="DU8" s="2459"/>
      <c r="DV8" s="2459"/>
      <c r="DW8" s="2459"/>
      <c r="DX8" s="2459"/>
      <c r="DY8" s="2459"/>
      <c r="DZ8" s="2459"/>
      <c r="EA8" s="2459"/>
      <c r="EB8" s="2459"/>
      <c r="EC8" s="2459"/>
      <c r="ED8" s="2459"/>
      <c r="EE8" s="2459"/>
      <c r="EF8" s="2459"/>
      <c r="EG8" s="2459"/>
      <c r="EH8" s="2459"/>
      <c r="EI8" s="2459"/>
      <c r="EJ8" s="2459"/>
      <c r="EK8" s="2459"/>
      <c r="EL8" s="2459"/>
      <c r="EM8" s="2459"/>
      <c r="EN8" s="2459"/>
      <c r="EO8" s="2459"/>
      <c r="EP8" s="2459"/>
      <c r="EQ8" s="2459"/>
      <c r="ER8" s="2459"/>
      <c r="ES8" s="2459"/>
      <c r="ET8" s="2459"/>
      <c r="EU8" s="2459"/>
      <c r="EV8" s="2459"/>
      <c r="EW8" s="2459"/>
      <c r="EX8" s="2459"/>
      <c r="EY8" s="2459"/>
      <c r="EZ8" s="2459"/>
      <c r="FA8" s="2459"/>
      <c r="FB8" s="2459"/>
      <c r="FC8" s="2459"/>
      <c r="FD8" s="2459"/>
      <c r="FE8" s="2459"/>
      <c r="FF8" s="2459"/>
      <c r="FG8" s="2459"/>
      <c r="FH8" s="2459"/>
      <c r="FI8" s="2459"/>
      <c r="FJ8" s="2459"/>
      <c r="FK8" s="2459"/>
      <c r="FL8" s="2459"/>
      <c r="FM8" s="2459"/>
      <c r="FN8" s="2459"/>
      <c r="FO8" s="2459"/>
      <c r="FP8" s="2459"/>
      <c r="FQ8" s="2459"/>
      <c r="FR8" s="2459"/>
      <c r="FS8" s="2459"/>
      <c r="FT8" s="2459"/>
      <c r="FU8" s="2459"/>
      <c r="FV8" s="2459"/>
      <c r="FW8" s="2459"/>
      <c r="FX8" s="2459"/>
      <c r="FY8" s="2459"/>
      <c r="FZ8" s="2459"/>
      <c r="GA8" s="2459"/>
      <c r="GB8" s="2459"/>
      <c r="GC8" s="2459"/>
      <c r="GD8" s="2459"/>
      <c r="GE8" s="2459"/>
      <c r="GF8" s="2459"/>
      <c r="GG8" s="2459"/>
      <c r="GH8" s="2459"/>
      <c r="GI8" s="2459"/>
      <c r="GJ8" s="2459"/>
      <c r="GK8" s="2459"/>
      <c r="GL8" s="2459"/>
      <c r="GM8" s="2459"/>
      <c r="GN8" s="2459"/>
      <c r="GO8" s="2459"/>
      <c r="GP8" s="2459"/>
      <c r="GQ8" s="2459"/>
      <c r="GR8" s="2459"/>
      <c r="GS8" s="2459"/>
      <c r="GT8" s="2459"/>
      <c r="GU8" s="2459"/>
      <c r="GV8" s="2459"/>
      <c r="GW8" s="2459"/>
      <c r="GX8" s="2459"/>
      <c r="GY8" s="2459"/>
      <c r="GZ8" s="2459"/>
      <c r="HA8" s="2459"/>
      <c r="HB8" s="2459"/>
      <c r="HC8" s="2459"/>
      <c r="HD8" s="2459"/>
      <c r="HE8" s="2459"/>
      <c r="HF8" s="2459"/>
      <c r="HG8" s="2459"/>
      <c r="HH8" s="2459"/>
      <c r="HI8" s="2459"/>
      <c r="HJ8" s="2459"/>
      <c r="HK8" s="2459"/>
      <c r="HL8" s="2459"/>
      <c r="HM8" s="2459"/>
      <c r="HN8" s="2459"/>
      <c r="HO8" s="2459"/>
      <c r="HP8" s="2459"/>
      <c r="HQ8" s="2459"/>
      <c r="HR8" s="2459"/>
      <c r="HS8" s="2459"/>
      <c r="HT8" s="2459"/>
      <c r="HU8" s="2459"/>
      <c r="HV8" s="2459"/>
      <c r="HW8" s="2459"/>
      <c r="HX8" s="2459"/>
      <c r="HY8" s="2459"/>
      <c r="HZ8" s="2459"/>
      <c r="IA8" s="2459"/>
      <c r="IB8" s="2459"/>
      <c r="IC8" s="2459"/>
      <c r="ID8" s="2459"/>
      <c r="IE8" s="2459"/>
      <c r="IF8" s="2459"/>
      <c r="IG8" s="2459"/>
      <c r="IH8" s="2459"/>
      <c r="II8" s="2459"/>
      <c r="IJ8" s="2459"/>
      <c r="IK8" s="2459"/>
      <c r="IL8" s="2459"/>
      <c r="IM8" s="2459"/>
      <c r="IN8" s="2459"/>
      <c r="IO8" s="2459"/>
      <c r="IP8" s="2459"/>
      <c r="IQ8" s="2459"/>
      <c r="IR8" s="2459"/>
      <c r="IS8" s="2459"/>
      <c r="IT8" s="2459"/>
      <c r="IU8" s="2459"/>
      <c r="IV8" s="2459"/>
      <c r="IW8" s="2459"/>
      <c r="IX8" s="2459"/>
      <c r="IY8" s="2459"/>
      <c r="IZ8" s="2459"/>
      <c r="JA8" s="2459"/>
      <c r="JB8" s="2459"/>
      <c r="JC8" s="2459"/>
      <c r="JD8" s="2459"/>
      <c r="JE8" s="2459"/>
      <c r="JF8" s="2459"/>
      <c r="JG8" s="2459"/>
      <c r="JH8" s="2459"/>
      <c r="JI8" s="2459"/>
      <c r="JJ8" s="2459"/>
      <c r="JK8" s="2459"/>
      <c r="JL8" s="2459"/>
      <c r="JM8" s="2459"/>
      <c r="JN8" s="2459"/>
      <c r="JO8" s="2459"/>
      <c r="JP8" s="2459"/>
      <c r="JQ8" s="2459"/>
      <c r="JR8" s="2459"/>
      <c r="JS8" s="2459"/>
      <c r="JT8" s="2459"/>
      <c r="JU8" s="2459"/>
      <c r="JV8" s="2459"/>
      <c r="JW8" s="2459"/>
      <c r="JX8" s="2459"/>
      <c r="JY8" s="2459"/>
      <c r="JZ8" s="2459"/>
      <c r="KA8" s="2459"/>
      <c r="KB8" s="2459"/>
      <c r="KC8" s="2459"/>
      <c r="KD8" s="2459"/>
      <c r="KE8" s="2459"/>
      <c r="KF8" s="2459"/>
      <c r="KG8" s="2459"/>
      <c r="KH8" s="2459"/>
      <c r="KI8" s="2459"/>
      <c r="KJ8" s="2459"/>
      <c r="KK8" s="2459"/>
      <c r="KL8" s="2459"/>
      <c r="KM8" s="2459"/>
      <c r="KN8" s="2459"/>
      <c r="KO8" s="2459"/>
      <c r="KP8" s="2459"/>
      <c r="KQ8" s="2459"/>
      <c r="KR8" s="2459"/>
      <c r="KS8" s="2459"/>
      <c r="KT8" s="2459"/>
      <c r="KU8" s="2459"/>
      <c r="KV8" s="2459"/>
      <c r="KW8" s="2459"/>
      <c r="KX8" s="2459"/>
      <c r="KY8" s="2459"/>
      <c r="KZ8" s="2459"/>
      <c r="LA8" s="2459"/>
      <c r="LB8" s="2459"/>
      <c r="LC8" s="2459"/>
      <c r="LD8" s="2459"/>
      <c r="LE8" s="2459"/>
      <c r="LF8" s="2459"/>
      <c r="LG8" s="2459"/>
      <c r="LH8" s="2459"/>
      <c r="LI8" s="2459"/>
      <c r="LJ8" s="2459"/>
      <c r="LK8" s="2459"/>
      <c r="LL8" s="2459"/>
      <c r="LM8" s="2459"/>
      <c r="LN8" s="2459"/>
      <c r="LO8" s="2459"/>
      <c r="LP8" s="2459"/>
      <c r="LQ8" s="2459"/>
      <c r="LR8" s="2459"/>
      <c r="LS8" s="2459"/>
      <c r="LT8" s="2459"/>
      <c r="LU8" s="2459"/>
      <c r="LV8" s="2459"/>
      <c r="LW8" s="2459"/>
      <c r="LX8" s="2459"/>
      <c r="LY8" s="2459"/>
      <c r="LZ8" s="2459"/>
      <c r="MA8" s="2459"/>
      <c r="MB8" s="2459"/>
      <c r="MC8" s="2459"/>
      <c r="MD8" s="2459"/>
      <c r="ME8" s="2459"/>
      <c r="MF8" s="2459"/>
      <c r="MG8" s="2459"/>
      <c r="MH8" s="2459"/>
      <c r="MI8" s="2459"/>
      <c r="MJ8" s="2459"/>
      <c r="MK8" s="2459"/>
      <c r="ML8" s="2459"/>
      <c r="MM8" s="2459"/>
      <c r="MN8" s="2459"/>
      <c r="MO8" s="2459"/>
      <c r="MP8" s="2459"/>
      <c r="MQ8" s="2459"/>
      <c r="MR8" s="2459"/>
      <c r="MS8" s="2459"/>
      <c r="MT8" s="2459"/>
      <c r="MU8" s="2459"/>
      <c r="MV8" s="2459"/>
      <c r="MW8" s="2459"/>
      <c r="MX8" s="2459"/>
      <c r="MY8" s="2459"/>
      <c r="MZ8" s="2459"/>
      <c r="NA8" s="2459"/>
      <c r="NB8" s="2459"/>
      <c r="NC8" s="2459"/>
      <c r="ND8" s="2459"/>
      <c r="NE8" s="2459"/>
      <c r="NF8" s="2459"/>
      <c r="NG8" s="2459"/>
      <c r="NH8" s="2459"/>
      <c r="NI8" s="2459"/>
      <c r="NJ8" s="2459"/>
      <c r="NK8" s="2459"/>
      <c r="NL8" s="2459"/>
      <c r="NM8" s="2459"/>
      <c r="NN8" s="2459"/>
      <c r="NO8" s="2459"/>
      <c r="NP8" s="2459"/>
      <c r="NQ8" s="2459"/>
      <c r="NR8" s="2459"/>
      <c r="NS8" s="2459"/>
      <c r="NT8" s="2459"/>
      <c r="NU8" s="2459"/>
      <c r="NV8" s="2459"/>
      <c r="NW8" s="2459"/>
      <c r="NX8" s="2459"/>
      <c r="NY8" s="2459"/>
      <c r="NZ8" s="2459"/>
      <c r="OA8" s="2459"/>
      <c r="OB8" s="2459"/>
      <c r="OC8" s="2459"/>
      <c r="OD8" s="2459"/>
      <c r="OE8" s="2459"/>
      <c r="OF8" s="2459"/>
      <c r="OG8" s="2459"/>
      <c r="OH8" s="2459"/>
      <c r="OI8" s="2459"/>
      <c r="OJ8" s="2459"/>
      <c r="OK8" s="2459"/>
      <c r="OL8" s="2459"/>
      <c r="OM8" s="2459"/>
      <c r="ON8" s="2459"/>
      <c r="OO8" s="2459"/>
      <c r="OP8" s="2459"/>
      <c r="OQ8" s="2459"/>
      <c r="OR8" s="2459"/>
      <c r="OS8" s="2459"/>
      <c r="OT8" s="2459"/>
      <c r="OU8" s="2459"/>
      <c r="OV8" s="2459"/>
      <c r="OW8" s="2459"/>
      <c r="OX8" s="2459"/>
      <c r="OY8" s="2459"/>
      <c r="OZ8" s="2459"/>
      <c r="PA8" s="2459"/>
      <c r="PB8" s="2459"/>
      <c r="PC8" s="2459"/>
      <c r="PD8" s="2459"/>
      <c r="PE8" s="2459"/>
      <c r="PF8" s="2459"/>
      <c r="PG8" s="2459"/>
      <c r="PH8" s="2459"/>
      <c r="PI8" s="2459"/>
      <c r="PJ8" s="2459"/>
      <c r="PK8" s="2459"/>
      <c r="PL8" s="2459"/>
      <c r="PM8" s="2459"/>
      <c r="PN8" s="2459"/>
      <c r="PO8" s="2459"/>
      <c r="PP8" s="2459"/>
      <c r="PQ8" s="2459"/>
      <c r="PR8" s="2459"/>
      <c r="PS8" s="2459"/>
      <c r="PT8" s="2459"/>
      <c r="PU8" s="2459"/>
      <c r="PV8" s="2459"/>
      <c r="PW8" s="2459"/>
      <c r="PX8" s="2459"/>
      <c r="PY8" s="2459"/>
      <c r="PZ8" s="2459"/>
      <c r="QA8" s="2459"/>
      <c r="QB8" s="2459"/>
      <c r="QC8" s="2459"/>
      <c r="QD8" s="2459"/>
      <c r="QE8" s="2459"/>
      <c r="QF8" s="2459"/>
      <c r="QG8" s="2459"/>
      <c r="QH8" s="2459"/>
      <c r="QI8" s="2459"/>
      <c r="QJ8" s="2459"/>
      <c r="QK8" s="2459"/>
      <c r="QL8" s="2459"/>
      <c r="QM8" s="2459"/>
      <c r="QN8" s="2459"/>
      <c r="QO8" s="2459"/>
      <c r="QP8" s="2459"/>
      <c r="QQ8" s="2459"/>
      <c r="QR8" s="2459"/>
      <c r="QS8" s="2459"/>
      <c r="QT8" s="2459"/>
      <c r="QU8" s="2459"/>
      <c r="QV8" s="2459"/>
      <c r="QW8" s="2459"/>
      <c r="QX8" s="2459"/>
      <c r="QY8" s="2459"/>
      <c r="QZ8" s="2459"/>
      <c r="RA8" s="2459"/>
      <c r="RB8" s="2459"/>
      <c r="RC8" s="2459"/>
      <c r="RD8" s="2459"/>
      <c r="RE8" s="2459"/>
      <c r="RF8" s="2459"/>
      <c r="RG8" s="2459"/>
      <c r="RH8" s="2459"/>
      <c r="RI8" s="2459"/>
      <c r="RJ8" s="2459"/>
      <c r="RK8" s="2459"/>
      <c r="RL8" s="2459"/>
      <c r="RM8" s="2459"/>
      <c r="RN8" s="2459"/>
      <c r="RO8" s="2459"/>
      <c r="RP8" s="2459"/>
      <c r="RQ8" s="2459"/>
      <c r="RR8" s="2459"/>
      <c r="RS8" s="2459"/>
      <c r="RT8" s="2459"/>
      <c r="RU8" s="2459"/>
      <c r="RV8" s="2459"/>
      <c r="RW8" s="2459"/>
      <c r="RX8" s="2459"/>
      <c r="RY8" s="2459"/>
      <c r="RZ8" s="2459"/>
      <c r="SA8" s="2459"/>
      <c r="SB8" s="2459"/>
      <c r="SC8" s="2459"/>
      <c r="SD8" s="2459"/>
      <c r="SE8" s="2459"/>
      <c r="SF8" s="2459"/>
      <c r="SG8" s="2459"/>
      <c r="SH8" s="2459"/>
      <c r="SI8" s="2459"/>
      <c r="SJ8" s="2459"/>
      <c r="SK8" s="2459"/>
      <c r="SL8" s="2459"/>
      <c r="SM8" s="2459"/>
      <c r="SN8" s="2459"/>
      <c r="SO8" s="2459"/>
      <c r="SP8" s="2459"/>
      <c r="SQ8" s="2459"/>
      <c r="SR8" s="2459"/>
      <c r="SS8" s="2459"/>
      <c r="ST8" s="2459"/>
      <c r="SU8" s="2459"/>
      <c r="SV8" s="2459"/>
      <c r="SW8" s="2459"/>
      <c r="SX8" s="2459"/>
      <c r="SY8" s="2459"/>
      <c r="SZ8" s="2459"/>
      <c r="TA8" s="2459"/>
      <c r="TB8" s="2459"/>
      <c r="TC8" s="2459"/>
      <c r="TD8" s="2459"/>
      <c r="TE8" s="2459"/>
      <c r="TF8" s="2459"/>
      <c r="TG8" s="2459"/>
      <c r="TH8" s="2459"/>
      <c r="TI8" s="2459"/>
      <c r="TJ8" s="2459"/>
      <c r="TK8" s="2459"/>
      <c r="TL8" s="2459"/>
      <c r="TM8" s="2459"/>
      <c r="TN8" s="2459"/>
      <c r="TO8" s="2459"/>
      <c r="TP8" s="2459"/>
      <c r="TQ8" s="2459"/>
      <c r="TR8" s="2459"/>
      <c r="TS8" s="2459"/>
      <c r="TT8" s="2459"/>
      <c r="TU8" s="2459"/>
      <c r="TV8" s="2459"/>
      <c r="TW8" s="2062"/>
      <c r="TX8" s="2459"/>
      <c r="TY8" s="2459"/>
      <c r="TZ8" s="2459"/>
      <c r="UA8" s="2459"/>
      <c r="UB8" s="2459"/>
      <c r="UC8" s="2459"/>
      <c r="UD8" s="2459"/>
      <c r="UE8" s="2459"/>
      <c r="UF8" s="2459"/>
      <c r="UG8" s="2459"/>
      <c r="UH8" s="2459"/>
      <c r="UI8" s="2459"/>
      <c r="UJ8" s="2459"/>
      <c r="UK8" s="2459"/>
      <c r="UL8" s="2459"/>
      <c r="UM8" s="2459"/>
      <c r="UN8" s="2459"/>
      <c r="UO8" s="2459"/>
      <c r="UP8" s="2459"/>
      <c r="UQ8" s="2459"/>
      <c r="UR8" s="2459"/>
      <c r="US8" s="2459"/>
      <c r="UT8" s="2459"/>
      <c r="UU8" s="2459"/>
      <c r="UV8" s="2459"/>
      <c r="UW8" s="2459"/>
      <c r="UX8" s="2459"/>
      <c r="UY8" s="2459"/>
      <c r="UZ8" s="2459"/>
      <c r="VA8" s="2459"/>
      <c r="VB8" s="2459"/>
      <c r="VC8" s="2459"/>
      <c r="VD8" s="2459"/>
      <c r="VE8" s="2459"/>
      <c r="VF8" s="2459"/>
      <c r="VG8" s="2459"/>
      <c r="VH8" s="2459"/>
      <c r="VI8" s="2459"/>
      <c r="VJ8" s="2459"/>
      <c r="VK8" s="2459"/>
      <c r="VL8" s="2459"/>
      <c r="VM8" s="2459"/>
      <c r="VN8" s="2459"/>
      <c r="VO8" s="2459"/>
      <c r="VP8" s="2459"/>
      <c r="VQ8" s="2459"/>
      <c r="VR8" s="2459"/>
      <c r="VS8" s="2459"/>
      <c r="VT8" s="2459"/>
      <c r="VU8" s="2459"/>
      <c r="VV8" s="2459"/>
      <c r="VW8" s="2459"/>
      <c r="VX8" s="2459"/>
      <c r="VY8" s="2459"/>
      <c r="VZ8" s="2459"/>
      <c r="WA8" s="2459"/>
      <c r="WB8" s="2459"/>
      <c r="WC8" s="2459"/>
      <c r="WD8" s="2459"/>
      <c r="WE8" s="2459"/>
      <c r="WF8" s="2459"/>
      <c r="WG8" s="2459"/>
      <c r="WH8" s="2459"/>
      <c r="WI8" s="2459"/>
      <c r="WJ8" s="2459"/>
      <c r="WK8" s="2459"/>
      <c r="WL8" s="2459"/>
      <c r="WM8" s="2459"/>
      <c r="WN8" s="2459"/>
      <c r="WO8" s="2459"/>
      <c r="WP8" s="2459"/>
      <c r="WQ8" s="2459"/>
      <c r="WR8" s="2459"/>
      <c r="WS8" s="2459"/>
      <c r="WT8" s="2459"/>
      <c r="WU8" s="2459"/>
      <c r="WV8" s="2459"/>
      <c r="WW8" s="2459"/>
      <c r="WX8" s="2459"/>
      <c r="WY8" s="2459"/>
      <c r="WZ8" s="2459"/>
      <c r="XA8" s="2459"/>
      <c r="XB8" s="2459"/>
      <c r="XC8" s="2459"/>
      <c r="XD8" s="2459"/>
      <c r="XE8" s="2459"/>
      <c r="XF8" s="2459"/>
      <c r="XG8" s="2459"/>
      <c r="XH8" s="2459"/>
      <c r="XI8" s="2459"/>
      <c r="XJ8" s="2459"/>
      <c r="XK8" s="2459"/>
      <c r="XL8" s="2459"/>
      <c r="XM8" s="2459"/>
      <c r="XN8" s="2459"/>
      <c r="XO8" s="2459"/>
      <c r="XP8" s="2459"/>
      <c r="XQ8" s="2459"/>
      <c r="XR8" s="2459"/>
      <c r="XS8" s="2459"/>
      <c r="XT8" s="2459"/>
      <c r="XU8" s="2459"/>
      <c r="XV8" s="2459"/>
      <c r="XW8" s="2459"/>
      <c r="XX8" s="2459"/>
      <c r="XY8" s="2459"/>
      <c r="XZ8" s="2459"/>
      <c r="YA8" s="2459"/>
      <c r="YB8" s="2459"/>
      <c r="YC8" s="2459"/>
      <c r="YD8" s="2459"/>
      <c r="YE8" s="2459"/>
      <c r="YF8" s="2459"/>
      <c r="YG8" s="2459"/>
      <c r="YH8" s="2459"/>
      <c r="YI8" s="2459"/>
      <c r="YJ8" s="2459"/>
      <c r="YK8" s="2459"/>
      <c r="YL8" s="2459"/>
      <c r="YM8" s="2459"/>
      <c r="YN8" s="2459"/>
      <c r="YO8" s="2459"/>
      <c r="YP8" s="2459"/>
      <c r="YQ8" s="2459"/>
      <c r="YR8" s="2459"/>
      <c r="YS8" s="2459"/>
      <c r="YT8" s="2459"/>
      <c r="YU8" s="2459"/>
      <c r="YV8" s="2459"/>
      <c r="YW8" s="2459"/>
      <c r="YX8" s="2459"/>
      <c r="YY8" s="2459"/>
      <c r="YZ8" s="2459"/>
      <c r="ZA8" s="2459"/>
      <c r="ZB8" s="2459"/>
      <c r="ZC8" s="2459"/>
      <c r="ZD8" s="2459"/>
      <c r="ZE8" s="2459"/>
      <c r="ZF8" s="2459"/>
      <c r="ZG8" s="2459"/>
      <c r="ZH8" s="2459"/>
      <c r="ZI8" s="2459"/>
      <c r="ZJ8" s="2459"/>
      <c r="ZK8" s="2459"/>
      <c r="ZL8" s="2459"/>
      <c r="ZM8" s="2459"/>
      <c r="ZN8" s="2459"/>
      <c r="ZO8" s="2459"/>
      <c r="ZP8" s="2459"/>
      <c r="ZQ8" s="2459"/>
      <c r="ZR8" s="2459"/>
      <c r="ZS8" s="2459"/>
      <c r="ZT8" s="2459"/>
      <c r="ZU8" s="2459"/>
      <c r="ZV8" s="2459"/>
      <c r="ZW8" s="2459"/>
      <c r="ZX8" s="2459"/>
      <c r="ZY8" s="2459"/>
      <c r="ZZ8" s="2459"/>
      <c r="AAA8" s="2459"/>
      <c r="AAB8" s="2459"/>
      <c r="AAC8" s="2459"/>
      <c r="AAD8" s="2459"/>
      <c r="AAE8" s="2459"/>
      <c r="AAF8" s="2459"/>
      <c r="AAG8" s="2459"/>
      <c r="AAH8" s="2459"/>
      <c r="AAI8" s="2459"/>
      <c r="AAJ8" s="2459"/>
      <c r="AAK8" s="2459"/>
      <c r="AAL8" s="2459"/>
      <c r="AAM8" s="2459"/>
      <c r="AAN8" s="2459"/>
      <c r="AAO8" s="2459"/>
      <c r="AAP8" s="2459"/>
      <c r="AAQ8" s="2459"/>
      <c r="AAR8" s="2459"/>
      <c r="AAS8" s="2459"/>
      <c r="AAT8" s="2459"/>
      <c r="AAU8" s="2459"/>
      <c r="AAV8" s="2459"/>
      <c r="AAW8" s="2459"/>
      <c r="AAX8" s="2459"/>
      <c r="AAY8" s="2459"/>
      <c r="AAZ8" s="2459"/>
      <c r="ABA8" s="2459"/>
      <c r="ABB8" s="2459"/>
      <c r="ABC8" s="2459"/>
      <c r="ABD8" s="2459"/>
      <c r="ABE8" s="2459"/>
      <c r="ABF8" s="2459"/>
      <c r="ABG8" s="2459"/>
      <c r="ABH8" s="2459"/>
      <c r="ABI8" s="2459"/>
      <c r="ABJ8" s="2459"/>
      <c r="ABK8" s="2459"/>
      <c r="ABL8" s="2459"/>
      <c r="ABM8" s="2459"/>
      <c r="ABN8" s="2459"/>
      <c r="ABO8" s="2459"/>
      <c r="ABP8" s="2459"/>
      <c r="ABQ8" s="2459"/>
      <c r="ABR8" s="2459"/>
      <c r="ABS8" s="2459"/>
      <c r="ABT8" s="2459"/>
      <c r="ABU8" s="2459"/>
      <c r="ABV8" s="2459"/>
      <c r="ABW8" s="2459"/>
      <c r="ABX8" s="2459"/>
      <c r="ABY8" s="2459"/>
      <c r="ABZ8" s="2459"/>
      <c r="ACA8" s="2459"/>
      <c r="ACB8" s="2459"/>
      <c r="ACC8" s="2459"/>
      <c r="ACD8" s="2459"/>
      <c r="ACE8" s="2459"/>
      <c r="ACF8" s="2459"/>
      <c r="ACG8" s="2459"/>
      <c r="ACH8" s="2459"/>
      <c r="ACI8" s="2459"/>
      <c r="ACJ8" s="2459"/>
      <c r="ACK8" s="2459"/>
      <c r="ACL8" s="2459"/>
      <c r="ACM8" s="2459"/>
      <c r="ACN8" s="2459"/>
      <c r="ACO8" s="2459"/>
      <c r="ACP8" s="2459"/>
      <c r="ACQ8" s="2459"/>
      <c r="ACR8" s="2459"/>
      <c r="ACS8" s="2459"/>
      <c r="ACT8" s="2459"/>
      <c r="ACU8" s="2459"/>
      <c r="ACV8" s="2459"/>
      <c r="ACW8" s="2459"/>
      <c r="ACX8" s="2459"/>
      <c r="ACY8" s="2459"/>
      <c r="ACZ8" s="2459"/>
      <c r="ADA8" s="2459"/>
      <c r="ADB8" s="2459"/>
      <c r="ADC8" s="2459"/>
      <c r="ADD8" s="2459"/>
      <c r="ADE8" s="2459"/>
      <c r="ADF8" s="2459"/>
      <c r="ADG8" s="2459"/>
      <c r="ADH8" s="2459"/>
      <c r="ADI8" s="2459"/>
      <c r="ADJ8" s="2459"/>
      <c r="ADK8" s="2459"/>
      <c r="ADL8" s="2459"/>
      <c r="ADM8" s="2459"/>
      <c r="ADN8" s="2459"/>
      <c r="ADO8" s="2459"/>
      <c r="ADP8" s="2459"/>
      <c r="ADQ8" s="2459"/>
      <c r="ADR8" s="2459"/>
      <c r="ADS8" s="2459"/>
      <c r="ADT8" s="2459"/>
      <c r="ADU8" s="2459"/>
      <c r="ADV8" s="2459"/>
      <c r="ADW8" s="2459"/>
      <c r="ADX8" s="2459"/>
      <c r="ADY8" s="2459"/>
      <c r="ADZ8" s="2459"/>
      <c r="AEA8" s="2459"/>
      <c r="AEB8" s="2459"/>
      <c r="AEC8" s="2459"/>
      <c r="AED8" s="2459"/>
      <c r="AEE8" s="2459"/>
      <c r="AEF8" s="2459"/>
      <c r="AEG8" s="2459"/>
      <c r="AEH8" s="2459"/>
      <c r="AEI8" s="2459"/>
      <c r="AEJ8" s="2459"/>
      <c r="AEK8" s="2459"/>
      <c r="AEL8" s="2459"/>
      <c r="AEM8" s="2459"/>
      <c r="AEN8" s="2459"/>
      <c r="AEO8" s="2459"/>
      <c r="AEP8" s="2459"/>
      <c r="AEQ8" s="2459"/>
      <c r="AER8" s="2459"/>
      <c r="AES8" s="2459"/>
      <c r="AET8" s="2459"/>
      <c r="AEU8" s="2459"/>
      <c r="AEV8" s="2459"/>
      <c r="AEW8" s="2459"/>
      <c r="AEX8" s="2459"/>
      <c r="AEY8" s="2459"/>
      <c r="AEZ8" s="2459"/>
      <c r="AFA8" s="2459"/>
      <c r="AFB8" s="2459"/>
      <c r="AFC8" s="2459"/>
      <c r="AFD8" s="2459"/>
      <c r="AFE8" s="2459"/>
      <c r="AFF8" s="2459"/>
      <c r="AFG8" s="2459"/>
      <c r="AFH8" s="2459"/>
      <c r="AFI8" s="2459"/>
      <c r="AFJ8" s="2459"/>
      <c r="AFK8" s="2459"/>
      <c r="AFL8" s="2459"/>
      <c r="AFM8" s="2459"/>
      <c r="AFN8" s="2459"/>
      <c r="AFO8" s="2459"/>
      <c r="AFP8" s="2459"/>
      <c r="AFQ8" s="2459"/>
      <c r="AFR8" s="2459"/>
      <c r="AFS8" s="2459"/>
      <c r="AFT8" s="2459"/>
      <c r="AFU8" s="2459"/>
      <c r="AFV8" s="2459"/>
      <c r="AFW8" s="2459"/>
      <c r="AFX8" s="2459"/>
      <c r="AFY8" s="2459"/>
      <c r="AFZ8" s="2459"/>
      <c r="AGA8" s="2459"/>
      <c r="AGB8" s="2459"/>
      <c r="AGC8" s="2459"/>
      <c r="AGD8" s="2459"/>
      <c r="AGE8" s="2459"/>
      <c r="AGF8" s="2459"/>
      <c r="AGG8" s="2459"/>
      <c r="AGH8" s="2459"/>
      <c r="AGI8" s="2459"/>
      <c r="AGJ8" s="2459"/>
      <c r="AGK8" s="2459"/>
      <c r="AGL8" s="2459"/>
      <c r="AGM8" s="2459"/>
      <c r="AGN8" s="2459"/>
      <c r="AGO8" s="2459"/>
      <c r="AGP8" s="2459"/>
      <c r="AGQ8" s="2459"/>
      <c r="AGR8" s="2459"/>
      <c r="AGS8" s="2459"/>
      <c r="AGT8" s="2459"/>
      <c r="AGU8" s="2459"/>
      <c r="AGV8" s="2459"/>
      <c r="AGW8" s="2459"/>
      <c r="AGX8" s="2459"/>
      <c r="AGY8" s="2459"/>
      <c r="AGZ8" s="2459"/>
      <c r="AHA8" s="2459"/>
      <c r="AHB8" s="2459"/>
      <c r="AHC8" s="2459"/>
      <c r="AHD8" s="2459"/>
      <c r="AHE8" s="2459"/>
      <c r="AHF8" s="2459"/>
      <c r="AHG8" s="2459"/>
      <c r="AHH8" s="2459"/>
      <c r="AHI8" s="2459"/>
      <c r="AHJ8" s="2459"/>
      <c r="AHK8" s="2459"/>
      <c r="AHL8" s="2459"/>
      <c r="AHM8" s="2459"/>
      <c r="AHN8" s="2459"/>
      <c r="AHO8" s="2459"/>
      <c r="AHP8" s="2459"/>
      <c r="AHQ8" s="2459"/>
      <c r="AHR8" s="2459"/>
      <c r="AHS8" s="2459"/>
      <c r="AHT8" s="2459"/>
      <c r="AHU8" s="2459"/>
      <c r="AHV8" s="2459"/>
      <c r="AHW8" s="2459"/>
      <c r="AHX8" s="2459"/>
      <c r="AHY8" s="2459"/>
      <c r="AHZ8" s="2459"/>
      <c r="AIA8" s="2459"/>
      <c r="AIB8" s="2459"/>
      <c r="AIC8" s="2459"/>
      <c r="AID8" s="2459"/>
      <c r="AIE8" s="2459"/>
      <c r="AIF8" s="2459"/>
      <c r="AIG8" s="2459"/>
      <c r="AIH8" s="2459"/>
      <c r="AII8" s="2459"/>
      <c r="AIJ8" s="2459"/>
      <c r="AIK8" s="2459"/>
      <c r="AIL8" s="2459"/>
      <c r="AIM8" s="2459"/>
      <c r="AIN8" s="2459"/>
      <c r="AIO8" s="2459"/>
      <c r="AIP8" s="2459"/>
      <c r="AIQ8" s="2459"/>
      <c r="AIR8" s="2459"/>
      <c r="AIS8" s="2459"/>
      <c r="AIT8" s="2459"/>
      <c r="AIU8" s="2459"/>
      <c r="AIV8" s="2459"/>
      <c r="AIW8" s="2459"/>
      <c r="AIX8" s="2459"/>
      <c r="AIY8" s="2459"/>
      <c r="AIZ8" s="2459"/>
      <c r="AJA8" s="2459"/>
      <c r="AJB8" s="2459"/>
      <c r="AJC8" s="2459"/>
      <c r="AJD8" s="2459"/>
      <c r="AJE8" s="2459"/>
      <c r="AJF8" s="2459"/>
      <c r="AJG8" s="2459"/>
      <c r="AJH8" s="2459"/>
      <c r="AJI8" s="2459"/>
      <c r="AJJ8" s="2459"/>
      <c r="AJK8" s="2459"/>
      <c r="AJL8" s="2459"/>
      <c r="AJM8" s="2459"/>
      <c r="AJN8" s="2459"/>
      <c r="AJO8" s="2459"/>
      <c r="AJP8" s="2459"/>
      <c r="AJQ8" s="2459"/>
      <c r="AJR8" s="2459"/>
      <c r="AJS8" s="2459"/>
      <c r="AJT8" s="2459"/>
      <c r="AJU8" s="2459"/>
      <c r="AJV8" s="2459"/>
      <c r="AJW8" s="2459"/>
      <c r="AJX8" s="2459"/>
      <c r="AJY8" s="2459"/>
      <c r="AJZ8" s="2459"/>
      <c r="AKA8" s="2459"/>
      <c r="AKB8" s="2459"/>
      <c r="AKC8" s="2459"/>
      <c r="AKD8" s="2459"/>
      <c r="AKE8" s="2459"/>
      <c r="AKF8" s="2459"/>
      <c r="AKG8" s="2459"/>
      <c r="AKH8" s="2459"/>
      <c r="AKI8" s="2459"/>
      <c r="AKJ8" s="2459"/>
      <c r="AKK8" s="2459"/>
      <c r="AKL8" s="2459"/>
      <c r="AKM8" s="2459"/>
      <c r="AKN8" s="2459"/>
      <c r="AKO8" s="2459"/>
      <c r="AKP8" s="2459"/>
      <c r="AKQ8" s="2459"/>
      <c r="AKR8" s="2459"/>
      <c r="AKS8" s="2459"/>
      <c r="AKT8" s="2459"/>
      <c r="AKU8" s="2459"/>
      <c r="AKV8" s="2459"/>
      <c r="AKW8" s="2459"/>
      <c r="AKX8" s="2459"/>
      <c r="AKY8" s="2459"/>
      <c r="AKZ8" s="2459"/>
      <c r="ALA8" s="2459"/>
      <c r="ALB8" s="2459"/>
      <c r="ALC8" s="2459"/>
      <c r="ALD8" s="2459"/>
      <c r="ALE8" s="2459"/>
      <c r="ALF8" s="2459"/>
      <c r="ALG8" s="2459"/>
      <c r="ALH8" s="2459"/>
      <c r="ALI8" s="2459"/>
      <c r="ALJ8" s="2459"/>
      <c r="ALK8" s="2459"/>
      <c r="ALL8" s="2459"/>
      <c r="ALM8" s="2459"/>
      <c r="ALN8" s="2459"/>
      <c r="ALO8" s="2459"/>
      <c r="ALP8" s="2459"/>
      <c r="ALQ8" s="2459"/>
      <c r="ALR8" s="2459"/>
      <c r="ALS8" s="2459"/>
      <c r="ALT8" s="2459"/>
      <c r="ALU8" s="2459"/>
      <c r="ALV8" s="2459"/>
      <c r="ALW8" s="2459"/>
      <c r="ALX8" s="2459"/>
      <c r="ALY8" s="2459"/>
      <c r="ALZ8" s="2459"/>
      <c r="AMA8" s="2459"/>
      <c r="AMB8" s="2459"/>
      <c r="AMC8" s="2459"/>
      <c r="AMD8" s="2459"/>
      <c r="AME8" s="2459"/>
      <c r="AMF8" s="2459"/>
      <c r="AMG8" s="2459"/>
      <c r="AMH8" s="2459"/>
      <c r="AMI8" s="2459"/>
      <c r="AMJ8" s="2459"/>
      <c r="AMK8" s="2459"/>
      <c r="AML8" s="2459"/>
      <c r="AMM8" s="2459"/>
      <c r="AMN8" s="2459"/>
      <c r="AMO8" s="2459"/>
      <c r="AMP8" s="2459"/>
      <c r="AMQ8" s="2459"/>
      <c r="AMR8" s="2459"/>
      <c r="AMS8" s="2459"/>
      <c r="AMT8" s="2459"/>
      <c r="AMU8" s="2459"/>
      <c r="AMV8" s="2459"/>
      <c r="AMW8" s="2459"/>
      <c r="AMX8" s="2459"/>
      <c r="AMY8" s="2459"/>
      <c r="AMZ8" s="2459"/>
      <c r="ANA8" s="2459"/>
      <c r="ANB8" s="2459"/>
      <c r="ANC8" s="2459"/>
      <c r="AND8" s="2459"/>
      <c r="ANE8" s="2459"/>
      <c r="ANF8" s="2459"/>
      <c r="ANG8" s="2459"/>
      <c r="ANH8" s="2459"/>
      <c r="ANI8" s="2459"/>
      <c r="ANJ8" s="2459"/>
      <c r="ANK8" s="2459"/>
      <c r="ANL8" s="2459"/>
      <c r="ANM8" s="2459"/>
      <c r="ANN8" s="2459"/>
      <c r="ANO8" s="2459"/>
      <c r="ANP8" s="2459"/>
      <c r="ANQ8" s="2459"/>
      <c r="ANR8" s="2459"/>
      <c r="ANS8" s="2459"/>
      <c r="ANT8" s="2459"/>
      <c r="ANU8" s="2459"/>
      <c r="ANV8" s="2459"/>
      <c r="ANW8" s="2459"/>
      <c r="ANX8" s="2459"/>
      <c r="ANY8" s="2459"/>
      <c r="ANZ8" s="2459"/>
      <c r="AOA8" s="2459"/>
      <c r="AOB8" s="2459"/>
      <c r="AOC8" s="2459"/>
      <c r="AOD8" s="2459"/>
      <c r="AOE8" s="2459"/>
      <c r="AOF8" s="2459"/>
      <c r="AOG8" s="2459"/>
      <c r="AOH8" s="2459"/>
      <c r="AOI8" s="2459"/>
      <c r="AOJ8" s="2459"/>
      <c r="AOK8" s="2459"/>
      <c r="AOL8" s="2459"/>
      <c r="AOM8" s="2459"/>
      <c r="AON8" s="2459"/>
      <c r="AOO8" s="2459"/>
      <c r="AOP8" s="2459"/>
      <c r="AOQ8" s="2459"/>
      <c r="AOR8" s="2459"/>
      <c r="AOS8" s="2459"/>
      <c r="AOT8" s="2459"/>
      <c r="AOU8" s="2459"/>
      <c r="AOV8" s="2459"/>
      <c r="AOW8" s="2459"/>
      <c r="AOX8" s="2459"/>
      <c r="AOY8" s="2459"/>
      <c r="AOZ8" s="2459"/>
      <c r="APA8" s="2459"/>
      <c r="APB8" s="2459"/>
      <c r="APC8" s="2459"/>
      <c r="APD8" s="2459"/>
      <c r="APE8" s="2459"/>
      <c r="APF8" s="2459"/>
      <c r="APG8" s="2459"/>
      <c r="APH8" s="2459"/>
      <c r="API8" s="2459"/>
      <c r="APJ8" s="2459"/>
      <c r="APK8" s="2459"/>
      <c r="APL8" s="2459"/>
      <c r="APM8" s="2459"/>
      <c r="APN8" s="2459"/>
      <c r="APO8" s="2459"/>
      <c r="APP8" s="2459"/>
      <c r="APQ8" s="2459"/>
      <c r="APR8" s="2459"/>
      <c r="APS8" s="2459"/>
      <c r="APT8" s="2459"/>
      <c r="APU8" s="2459"/>
      <c r="APV8" s="2459"/>
      <c r="APW8" s="2459"/>
      <c r="APX8" s="2459"/>
      <c r="APY8" s="2459"/>
      <c r="APZ8" s="2459"/>
      <c r="AQA8" s="2459"/>
      <c r="AQB8" s="2459"/>
      <c r="AQC8" s="2459"/>
      <c r="AQD8" s="2459"/>
      <c r="AQE8" s="2459"/>
      <c r="AQF8" s="2459"/>
      <c r="AQG8" s="2459"/>
      <c r="AQH8" s="2459"/>
      <c r="AQI8" s="2459"/>
      <c r="AQJ8" s="2459"/>
      <c r="AQK8" s="2459"/>
      <c r="AQL8" s="2459"/>
      <c r="AQM8" s="2459"/>
      <c r="AQN8" s="2459"/>
      <c r="AQO8" s="2459"/>
      <c r="AQP8" s="2459"/>
      <c r="AQQ8" s="2459"/>
      <c r="AQR8" s="2459"/>
      <c r="AQS8" s="2459"/>
      <c r="AQT8" s="2459"/>
      <c r="AQU8" s="2459"/>
      <c r="AQV8" s="2459"/>
      <c r="AQW8" s="2459"/>
      <c r="AQX8" s="2459"/>
      <c r="AQY8" s="2459"/>
      <c r="AQZ8" s="2459"/>
      <c r="ARA8" s="2459"/>
      <c r="ARB8" s="2459"/>
      <c r="ARC8" s="2459"/>
      <c r="ARD8" s="2459"/>
      <c r="ARE8" s="2459"/>
      <c r="ARF8" s="2459"/>
      <c r="ARG8" s="2459"/>
      <c r="ARH8" s="2459"/>
      <c r="ARI8" s="2459"/>
      <c r="ARJ8" s="2459"/>
      <c r="ARK8" s="2459"/>
      <c r="ARL8" s="2459"/>
      <c r="ARM8" s="2459"/>
      <c r="ARN8" s="2459"/>
      <c r="ARO8" s="2459"/>
      <c r="ARP8" s="2459"/>
      <c r="ARQ8" s="2459"/>
      <c r="ARR8" s="2459"/>
      <c r="ARS8" s="2459"/>
      <c r="ART8" s="2459"/>
      <c r="ARU8" s="2459"/>
      <c r="ARV8" s="2459"/>
      <c r="ARW8" s="2459"/>
      <c r="ARX8" s="2459"/>
      <c r="ARY8" s="2459"/>
      <c r="ARZ8" s="2459"/>
      <c r="ASA8" s="2459"/>
      <c r="ASB8" s="2459"/>
      <c r="ASC8" s="2459"/>
      <c r="ASD8" s="2459"/>
      <c r="ASE8" s="2459"/>
      <c r="ASF8" s="2459"/>
      <c r="ASG8" s="2459"/>
      <c r="ASH8" s="2459"/>
      <c r="ASI8" s="2459"/>
      <c r="ASJ8" s="2459"/>
      <c r="ASK8" s="2459"/>
      <c r="ASL8" s="2459"/>
      <c r="ASM8" s="2459"/>
      <c r="ASN8" s="2459"/>
      <c r="ASO8" s="2459"/>
      <c r="ASP8" s="2459"/>
      <c r="ASQ8" s="2459"/>
      <c r="ASR8" s="2459"/>
      <c r="ASS8" s="2459"/>
      <c r="AST8" s="2459"/>
      <c r="ASU8" s="2459"/>
      <c r="ASV8" s="2459"/>
      <c r="ASW8" s="2459"/>
      <c r="ASX8" s="2459"/>
      <c r="ASY8" s="2459"/>
      <c r="ASZ8" s="2459"/>
      <c r="ATA8" s="2459"/>
      <c r="ATB8" s="2459"/>
      <c r="ATC8" s="2459"/>
      <c r="ATD8" s="2459"/>
      <c r="ATE8" s="2459"/>
      <c r="ATF8" s="2459"/>
      <c r="ATG8" s="2459"/>
      <c r="ATH8" s="2459"/>
      <c r="ATI8" s="2459"/>
      <c r="ATJ8" s="2459"/>
      <c r="ATK8" s="2459"/>
      <c r="ATL8" s="2459"/>
      <c r="ATM8" s="2459"/>
      <c r="ATN8" s="2459"/>
      <c r="ATO8" s="2459"/>
      <c r="ATP8" s="2459"/>
      <c r="ATQ8" s="2459"/>
      <c r="ATR8" s="2459"/>
      <c r="ATS8" s="2459"/>
      <c r="ATT8" s="2459"/>
      <c r="ATU8" s="2459"/>
      <c r="ATV8" s="2459"/>
      <c r="ATW8" s="2459"/>
      <c r="ATX8" s="2459"/>
      <c r="ATY8" s="2459"/>
      <c r="ATZ8" s="2459"/>
      <c r="AUA8" s="2459"/>
      <c r="AUB8" s="2459"/>
      <c r="AUC8" s="2459"/>
      <c r="AUD8" s="2459"/>
      <c r="AUE8" s="2459"/>
      <c r="AUF8" s="2459"/>
      <c r="AUG8" s="2459"/>
      <c r="AUH8" s="2459"/>
      <c r="AUI8" s="2459"/>
      <c r="AUJ8" s="2459"/>
      <c r="AUK8" s="2459"/>
      <c r="AUL8" s="2459"/>
      <c r="AUM8" s="2459"/>
      <c r="AUN8" s="2459"/>
      <c r="AUO8" s="2459"/>
      <c r="AUP8" s="2459"/>
      <c r="AUQ8" s="2459"/>
      <c r="AUR8" s="2459"/>
      <c r="AUS8" s="2459"/>
      <c r="AUT8" s="2459"/>
      <c r="AUU8" s="2459"/>
      <c r="AUV8" s="2459"/>
      <c r="AUW8" s="2459"/>
      <c r="AUX8" s="2459"/>
      <c r="AUY8" s="2459"/>
      <c r="AUZ8" s="2459"/>
      <c r="AVA8" s="2459"/>
      <c r="AVB8" s="2459"/>
      <c r="AVC8" s="2459"/>
      <c r="AVD8" s="2459"/>
      <c r="AVE8" s="2459"/>
      <c r="AVF8" s="2459"/>
      <c r="AVG8" s="2459"/>
      <c r="AVH8" s="2459"/>
      <c r="AVI8" s="2459"/>
      <c r="AVJ8" s="2459"/>
      <c r="AVK8" s="2459"/>
      <c r="AVL8" s="2459"/>
      <c r="AVM8" s="2459"/>
      <c r="AVN8" s="2459"/>
      <c r="AVO8" s="2459"/>
      <c r="AVP8" s="2459"/>
      <c r="AVQ8" s="2459"/>
      <c r="AVR8" s="2459"/>
      <c r="AVS8" s="2459"/>
      <c r="AVT8" s="2459"/>
      <c r="AVU8" s="2459"/>
      <c r="AVV8" s="2459"/>
      <c r="AVW8" s="2459"/>
      <c r="AVX8" s="2459"/>
      <c r="AVY8" s="2459"/>
      <c r="AVZ8" s="2459"/>
      <c r="AWA8" s="2459"/>
      <c r="AWB8" s="2459"/>
      <c r="AWC8" s="2459"/>
      <c r="AWD8" s="2459"/>
      <c r="AWE8" s="2459"/>
      <c r="AWF8" s="2459"/>
      <c r="AWG8" s="2459"/>
      <c r="AWH8" s="2459"/>
      <c r="AWI8" s="2459"/>
      <c r="AWJ8" s="2459"/>
      <c r="AWK8" s="2459"/>
      <c r="AWL8" s="2459"/>
      <c r="AWM8" s="2459"/>
      <c r="AWN8" s="2459"/>
      <c r="AWO8" s="2459"/>
      <c r="AWP8" s="2459"/>
      <c r="AWQ8" s="2459"/>
      <c r="AWR8" s="2459"/>
      <c r="AWS8" s="2459"/>
      <c r="AWT8" s="2459"/>
      <c r="AWU8" s="2459"/>
      <c r="AWV8" s="2459"/>
      <c r="AWW8" s="2459"/>
      <c r="AWX8" s="2459"/>
      <c r="AWY8" s="2459"/>
      <c r="AWZ8" s="2459"/>
      <c r="AXA8" s="2459"/>
      <c r="AXB8" s="2459"/>
      <c r="AXC8" s="2459"/>
      <c r="AXD8" s="2459"/>
      <c r="AXE8" s="2459"/>
      <c r="AXF8" s="2459"/>
      <c r="AXG8" s="2459"/>
      <c r="AXH8" s="2459"/>
      <c r="AXI8" s="2459"/>
      <c r="AXJ8" s="2459"/>
      <c r="AXK8" s="2459"/>
      <c r="AXL8" s="2459"/>
      <c r="AXM8" s="2459"/>
      <c r="AXN8" s="2459"/>
      <c r="AXO8" s="2459"/>
      <c r="AXP8" s="2459"/>
      <c r="AXQ8" s="2459"/>
      <c r="AXR8" s="2459"/>
      <c r="AXS8" s="2459"/>
      <c r="AXT8" s="2459"/>
      <c r="AXU8" s="2459"/>
      <c r="AXV8" s="2459"/>
      <c r="AXW8" s="2459"/>
      <c r="AXX8" s="2459"/>
      <c r="AXY8" s="2459"/>
      <c r="AXZ8" s="2459"/>
      <c r="AYA8" s="2459"/>
      <c r="AYB8" s="2459"/>
      <c r="AYC8" s="2459"/>
      <c r="AYD8" s="2459"/>
      <c r="AYE8" s="2459"/>
      <c r="AYF8" s="2459"/>
      <c r="AYG8" s="2459"/>
      <c r="AYH8" s="2459"/>
      <c r="AYI8" s="2459"/>
      <c r="AYJ8" s="2459"/>
      <c r="AYK8" s="2459"/>
      <c r="AYL8" s="2459"/>
      <c r="AYM8" s="2459"/>
      <c r="AYN8" s="2459"/>
      <c r="AYO8" s="2459"/>
      <c r="AYP8" s="2459"/>
      <c r="AYQ8" s="2459"/>
      <c r="AYR8" s="2459"/>
      <c r="AYS8" s="2459"/>
      <c r="AYT8" s="2459"/>
      <c r="AYU8" s="2064"/>
      <c r="AYV8" s="2459"/>
      <c r="AYW8" s="2459"/>
      <c r="AYX8" s="2459"/>
      <c r="AYY8" s="2459"/>
      <c r="AYZ8" s="2459"/>
      <c r="AZA8" s="2459"/>
      <c r="AZB8" s="2459"/>
      <c r="AZC8" s="2459"/>
      <c r="AZD8" s="2459"/>
      <c r="AZE8" s="2459"/>
      <c r="AZF8" s="2459"/>
      <c r="AZG8" s="2459"/>
      <c r="AZH8" s="2459"/>
      <c r="AZI8" s="2459"/>
      <c r="AZJ8" s="2459"/>
      <c r="AZK8" s="2459"/>
      <c r="AZL8" s="2459"/>
      <c r="AZM8" s="2459"/>
      <c r="AZN8" s="2459"/>
      <c r="AZO8" s="2459"/>
      <c r="AZP8" s="2459"/>
      <c r="AZQ8" s="2459"/>
      <c r="AZR8" s="2459"/>
      <c r="AZS8" s="2459"/>
      <c r="AZT8" s="2459"/>
      <c r="AZU8" s="2459"/>
      <c r="AZV8" s="2459"/>
      <c r="AZW8" s="2459"/>
      <c r="AZX8" s="2459"/>
      <c r="AZY8" s="2459"/>
      <c r="AZZ8" s="2459"/>
      <c r="BAA8" s="2459"/>
      <c r="BAB8" s="2459"/>
      <c r="BAC8" s="2459"/>
      <c r="BAD8" s="2459"/>
      <c r="BAE8" s="2459"/>
      <c r="BAF8" s="2459"/>
      <c r="BAG8" s="2459"/>
      <c r="BAH8" s="2459"/>
      <c r="BAI8" s="2459"/>
      <c r="BAJ8" s="2459"/>
      <c r="BAK8" s="2459"/>
      <c r="BAL8" s="2459"/>
      <c r="BAM8" s="2459"/>
      <c r="BAN8" s="2459"/>
      <c r="BAO8" s="2459"/>
      <c r="BAP8" s="2459"/>
      <c r="BAQ8" s="2459"/>
      <c r="BAR8" s="2459"/>
      <c r="BAS8" s="2459"/>
      <c r="BAT8" s="2459"/>
      <c r="BAU8" s="2459"/>
      <c r="BAV8" s="2459"/>
      <c r="BAW8" s="2459"/>
      <c r="BAX8" s="2459"/>
      <c r="BAY8" s="2459"/>
      <c r="BAZ8" s="2459"/>
      <c r="BBA8" s="2459"/>
      <c r="BBB8" s="2459"/>
      <c r="BBC8" s="2459"/>
      <c r="BBD8" s="2459"/>
      <c r="BBE8" s="2459"/>
      <c r="BBF8" s="2459"/>
      <c r="BBG8" s="2459"/>
      <c r="BBH8" s="2459"/>
      <c r="BBI8" s="2459"/>
      <c r="BBJ8" s="2459"/>
      <c r="BBK8" s="2459"/>
      <c r="BBL8" s="2459"/>
      <c r="BBM8" s="2459"/>
      <c r="BBN8" s="2459"/>
      <c r="BBO8" s="2459"/>
      <c r="BBP8" s="2459"/>
      <c r="BBQ8" s="2459"/>
      <c r="BBR8" s="2459"/>
      <c r="BBS8" s="2459"/>
      <c r="BBT8" s="2459"/>
      <c r="BBU8" s="2459"/>
      <c r="BBV8" s="2459"/>
      <c r="BBW8" s="2459"/>
      <c r="BBX8" s="2459"/>
      <c r="BBY8" s="2459"/>
      <c r="BBZ8" s="2459"/>
      <c r="BCA8" s="2459"/>
      <c r="BCB8" s="2459"/>
      <c r="BCC8" s="2459"/>
      <c r="BCD8" s="2459"/>
      <c r="BCE8" s="2459"/>
      <c r="BCF8" s="2459"/>
      <c r="BCG8" s="2459"/>
      <c r="BCH8" s="2459"/>
      <c r="BCI8" s="2459"/>
      <c r="BCJ8" s="2459"/>
      <c r="BCK8" s="2459"/>
      <c r="BCL8" s="2459"/>
      <c r="BCM8" s="2459"/>
      <c r="BCN8" s="2459"/>
      <c r="BCO8" s="2459"/>
      <c r="BCP8" s="2459"/>
      <c r="BCQ8" s="2459"/>
      <c r="BCR8" s="2459"/>
      <c r="BCS8" s="2459"/>
      <c r="BCT8" s="2459"/>
      <c r="BCU8" s="2459"/>
      <c r="BCV8" s="2459"/>
      <c r="BCW8" s="2459"/>
      <c r="BCX8" s="2459"/>
      <c r="BCY8" s="2459"/>
      <c r="BCZ8" s="2459"/>
      <c r="BDA8" s="2459"/>
      <c r="BDB8" s="2459"/>
      <c r="BDC8" s="2459"/>
      <c r="BDD8" s="2459"/>
      <c r="BDE8" s="2459"/>
      <c r="BDF8" s="2459"/>
      <c r="BDG8" s="2459"/>
      <c r="BDH8" s="2459"/>
      <c r="BDI8" s="2459"/>
      <c r="BDJ8" s="2459"/>
      <c r="BDK8" s="2459"/>
      <c r="BDL8" s="2459"/>
      <c r="BDM8" s="2459"/>
      <c r="BDN8" s="2459"/>
      <c r="BDO8" s="2459"/>
      <c r="BDP8" s="2459"/>
      <c r="BDQ8" s="2459"/>
      <c r="BDR8" s="2459"/>
      <c r="BDS8" s="2459"/>
      <c r="BDT8" s="2459"/>
      <c r="BDU8" s="2459"/>
      <c r="BDV8" s="2459"/>
      <c r="BDW8" s="2459"/>
      <c r="BDX8" s="2459"/>
      <c r="BDY8" s="2459"/>
      <c r="BDZ8" s="2459"/>
      <c r="BEA8" s="2459"/>
      <c r="BEB8" s="2459"/>
      <c r="BEC8" s="2459"/>
      <c r="BED8" s="2459"/>
      <c r="BEE8" s="2459"/>
      <c r="BEF8" s="2459"/>
      <c r="BEG8" s="2459"/>
      <c r="BEH8" s="2459"/>
      <c r="BEI8" s="2459"/>
      <c r="BEJ8" s="2459"/>
      <c r="BEK8" s="2459"/>
      <c r="BEL8" s="2459"/>
      <c r="BEM8" s="2459"/>
      <c r="BEN8" s="2459"/>
      <c r="BEO8" s="2459"/>
      <c r="BEP8" s="2459"/>
      <c r="BEQ8" s="2459"/>
      <c r="BER8" s="2459"/>
      <c r="BES8" s="2459"/>
      <c r="BET8" s="2459"/>
      <c r="BEU8" s="2459"/>
      <c r="BEV8" s="2459"/>
      <c r="BEW8" s="2459"/>
      <c r="BEX8" s="2459"/>
      <c r="BEY8" s="2459"/>
      <c r="BEZ8" s="2459"/>
      <c r="BFA8" s="2459"/>
      <c r="BFB8" s="2459"/>
      <c r="BFC8" s="2459"/>
      <c r="BFD8" s="2459"/>
      <c r="BFE8" s="2459"/>
      <c r="BFF8" s="2459"/>
      <c r="BFG8" s="2459"/>
      <c r="BFH8" s="2459"/>
      <c r="BFI8" s="2459"/>
      <c r="BFJ8" s="2459"/>
      <c r="BFK8" s="2459"/>
      <c r="BFL8" s="2459"/>
      <c r="BFM8" s="2459"/>
      <c r="BFN8" s="2459"/>
      <c r="BFO8" s="2459"/>
      <c r="BFP8" s="2066"/>
      <c r="BFQ8" s="2066"/>
      <c r="BFR8" s="2459"/>
      <c r="BFS8" s="2459"/>
      <c r="BFT8" s="2459"/>
      <c r="BFU8" s="2459"/>
      <c r="BFV8" s="2459"/>
      <c r="BFW8" s="2459"/>
      <c r="BFX8" s="2459"/>
      <c r="BFY8" s="2459"/>
      <c r="BFZ8" s="2459"/>
      <c r="BGA8" s="2459"/>
      <c r="BGB8" s="2459"/>
      <c r="BGC8" s="2459"/>
      <c r="BGD8" s="2459"/>
      <c r="BGE8" s="2459"/>
      <c r="BGF8" s="2459"/>
      <c r="BGG8" s="2459"/>
      <c r="BGH8" s="2459"/>
      <c r="BGI8" s="2459"/>
      <c r="BGJ8" s="2459"/>
      <c r="BGK8" s="2459"/>
      <c r="BGL8" s="2459"/>
      <c r="BGM8" s="2459"/>
      <c r="BGN8" s="2459"/>
      <c r="BGO8" s="2459"/>
      <c r="BGP8" s="2459"/>
      <c r="BGQ8" s="2459"/>
      <c r="BGR8" s="2459"/>
      <c r="BGS8" s="2459"/>
      <c r="BGT8" s="2459"/>
      <c r="BGU8" s="2459"/>
      <c r="BGV8" s="2459"/>
      <c r="BGW8" s="2459"/>
      <c r="BGX8" s="2459"/>
      <c r="BGY8" s="2459"/>
      <c r="BGZ8" s="2459"/>
      <c r="BHA8" s="2459"/>
      <c r="BHB8" s="2459"/>
      <c r="BHC8" s="2459"/>
      <c r="BHD8" s="2459"/>
      <c r="BHE8" s="2459"/>
      <c r="BHF8" s="2459"/>
      <c r="BHG8" s="2459"/>
      <c r="BHH8" s="2459"/>
      <c r="BHI8" s="2459"/>
      <c r="BHJ8" s="2459"/>
      <c r="BHK8" s="2459"/>
      <c r="BHL8" s="2459"/>
      <c r="BHM8" s="2459"/>
      <c r="BHN8" s="2459"/>
      <c r="BHO8" s="2459"/>
      <c r="BHP8" s="2459"/>
      <c r="BHQ8" s="2459"/>
      <c r="BHR8" s="2459"/>
      <c r="BHS8" s="2459"/>
      <c r="BHT8" s="2459"/>
      <c r="BHU8" s="2459"/>
      <c r="BHV8" s="2459"/>
    </row>
    <row r="9" spans="1:1608" ht="19.5" customHeight="1">
      <c r="A9" s="2459"/>
      <c r="B9" s="2459"/>
      <c r="C9" s="2459"/>
      <c r="D9" s="2459"/>
      <c r="E9" s="2459"/>
      <c r="F9" s="2459"/>
      <c r="G9" s="2459"/>
      <c r="H9" s="2459"/>
      <c r="I9" s="2459"/>
      <c r="J9" s="2459"/>
      <c r="K9" s="2459"/>
      <c r="L9" s="2459"/>
      <c r="M9" s="2459"/>
      <c r="N9" s="2459"/>
      <c r="O9" s="2459"/>
      <c r="P9" s="2459"/>
      <c r="Q9" s="2459"/>
      <c r="R9" s="2459"/>
      <c r="S9" s="2459"/>
      <c r="T9" s="2459"/>
      <c r="U9" s="2459"/>
      <c r="V9" s="2459"/>
      <c r="W9" s="2459"/>
      <c r="X9" s="2459"/>
      <c r="Y9" s="2459"/>
      <c r="Z9" s="2459"/>
      <c r="AA9" s="2459"/>
      <c r="AB9" s="2459"/>
      <c r="AC9" s="2459"/>
      <c r="AD9" s="2459"/>
      <c r="AE9" s="2459"/>
      <c r="AF9" s="2459"/>
      <c r="AG9" s="2459"/>
      <c r="AH9" s="2459"/>
      <c r="AI9" s="2459"/>
      <c r="AJ9" s="2459"/>
      <c r="AK9" s="2459"/>
      <c r="AL9" s="2459"/>
      <c r="AM9" s="2459"/>
      <c r="AN9" s="2459"/>
      <c r="AO9" s="2459"/>
      <c r="AP9" s="2459"/>
      <c r="AQ9" s="2459"/>
      <c r="AR9" s="2459"/>
      <c r="AS9" s="2459"/>
      <c r="AT9" s="2459"/>
      <c r="AU9" s="2459"/>
      <c r="AV9" s="2459"/>
      <c r="AW9" s="2459"/>
      <c r="AX9" s="2459"/>
      <c r="AY9" s="2459"/>
      <c r="AZ9" s="2459"/>
      <c r="BA9" s="2459"/>
      <c r="BB9" s="2459"/>
      <c r="BC9" s="2459"/>
      <c r="BD9" s="2459"/>
      <c r="BE9" s="2459"/>
      <c r="BF9" s="2459"/>
      <c r="BG9" s="2459"/>
      <c r="BH9" s="2459"/>
      <c r="BI9" s="2459"/>
      <c r="BJ9" s="2459"/>
      <c r="BK9" s="2459"/>
      <c r="BL9" s="2459"/>
      <c r="BM9" s="2459"/>
      <c r="BN9" s="2459"/>
      <c r="BO9" s="2459"/>
      <c r="BP9" s="2459"/>
      <c r="BQ9" s="2459"/>
      <c r="BR9" s="2459"/>
      <c r="BS9" s="2459"/>
      <c r="BT9" s="2459"/>
      <c r="BU9" s="2459"/>
      <c r="BV9" s="2459"/>
      <c r="BW9" s="2459"/>
      <c r="BX9" s="2459"/>
      <c r="BY9" s="2459"/>
      <c r="BZ9" s="2459"/>
      <c r="CA9" s="2459"/>
      <c r="CB9" s="2459"/>
      <c r="CC9" s="2459"/>
      <c r="CD9" s="2459"/>
      <c r="CE9" s="2459"/>
      <c r="CF9" s="2459"/>
      <c r="CG9" s="2459"/>
      <c r="CH9" s="2459"/>
      <c r="CI9" s="2459"/>
      <c r="CJ9" s="2459"/>
      <c r="CK9" s="2459"/>
      <c r="CL9" s="2459"/>
      <c r="CM9" s="2459"/>
      <c r="CN9" s="2459"/>
      <c r="CO9" s="2459"/>
      <c r="CP9" s="2459"/>
      <c r="CQ9" s="2459"/>
      <c r="CR9" s="2459"/>
      <c r="CS9" s="2459"/>
      <c r="CT9" s="2459"/>
      <c r="CU9" s="2459"/>
      <c r="CV9" s="2459"/>
      <c r="CW9" s="2459"/>
      <c r="CX9" s="2459"/>
      <c r="CY9" s="2459"/>
      <c r="CZ9" s="2459"/>
      <c r="DA9" s="2459"/>
      <c r="DB9" s="2459"/>
      <c r="DC9" s="2459"/>
      <c r="DD9" s="2459"/>
      <c r="DE9" s="2459"/>
      <c r="DF9" s="2459"/>
      <c r="DG9" s="2459"/>
      <c r="DH9" s="2459"/>
      <c r="DI9" s="2459"/>
      <c r="DJ9" s="2459"/>
      <c r="DK9" s="2459"/>
      <c r="DL9" s="2459"/>
      <c r="DM9" s="2459"/>
      <c r="DN9" s="2459"/>
      <c r="DO9" s="2459"/>
      <c r="DP9" s="2459"/>
      <c r="DQ9" s="2459"/>
      <c r="DR9" s="2459"/>
      <c r="DS9" s="2459"/>
      <c r="DT9" s="2459"/>
      <c r="DU9" s="2459"/>
      <c r="DV9" s="2459"/>
      <c r="DW9" s="2459"/>
      <c r="DX9" s="2459"/>
      <c r="DY9" s="2459"/>
      <c r="DZ9" s="2459"/>
      <c r="EA9" s="2459"/>
      <c r="EB9" s="2459"/>
      <c r="EC9" s="2459"/>
      <c r="ED9" s="2459"/>
      <c r="EE9" s="2459"/>
      <c r="EF9" s="2459"/>
      <c r="EG9" s="2459"/>
      <c r="EH9" s="2459"/>
      <c r="EI9" s="2459"/>
      <c r="EJ9" s="2459"/>
      <c r="EK9" s="2459"/>
      <c r="EL9" s="2459"/>
      <c r="EM9" s="2459"/>
      <c r="EN9" s="2459"/>
      <c r="EO9" s="2459"/>
      <c r="EP9" s="2459"/>
      <c r="EQ9" s="2459"/>
      <c r="ER9" s="2459"/>
      <c r="ES9" s="2459"/>
      <c r="ET9" s="2459"/>
      <c r="EU9" s="2459"/>
      <c r="EV9" s="2459"/>
      <c r="EW9" s="2459"/>
      <c r="EX9" s="2459"/>
      <c r="EY9" s="2459"/>
      <c r="EZ9" s="2459"/>
      <c r="FA9" s="2459"/>
      <c r="FB9" s="2459"/>
      <c r="FC9" s="2459"/>
      <c r="FD9" s="2459"/>
      <c r="FE9" s="2459"/>
      <c r="FF9" s="2459"/>
      <c r="FG9" s="2459"/>
      <c r="FH9" s="2459"/>
      <c r="FI9" s="2459"/>
      <c r="FJ9" s="2459"/>
      <c r="FK9" s="2459"/>
      <c r="FL9" s="2459"/>
      <c r="FM9" s="2459"/>
      <c r="FN9" s="2459"/>
      <c r="FO9" s="2459"/>
      <c r="FP9" s="2459"/>
      <c r="FQ9" s="2459"/>
      <c r="FR9" s="2459"/>
      <c r="FS9" s="2459"/>
      <c r="FT9" s="2459"/>
      <c r="FU9" s="2459"/>
      <c r="FV9" s="2459"/>
      <c r="FW9" s="2459"/>
      <c r="FX9" s="2459"/>
      <c r="FY9" s="2459"/>
      <c r="FZ9" s="2459"/>
      <c r="GA9" s="2459"/>
      <c r="GB9" s="2459"/>
      <c r="GC9" s="2459"/>
      <c r="GD9" s="2459"/>
      <c r="GE9" s="2459"/>
      <c r="GF9" s="2459"/>
      <c r="GG9" s="2459"/>
      <c r="GH9" s="2459"/>
      <c r="GI9" s="2459"/>
      <c r="GJ9" s="2459"/>
      <c r="GK9" s="2459"/>
      <c r="GL9" s="2459"/>
      <c r="GM9" s="2459"/>
      <c r="GN9" s="2459"/>
      <c r="GO9" s="2459"/>
      <c r="GP9" s="2459"/>
      <c r="GQ9" s="2459"/>
      <c r="GR9" s="2459"/>
      <c r="GS9" s="2459"/>
      <c r="GT9" s="2459"/>
      <c r="GU9" s="2459"/>
      <c r="GV9" s="2459"/>
      <c r="GW9" s="2459"/>
      <c r="GX9" s="2459"/>
      <c r="GY9" s="2459"/>
      <c r="GZ9" s="2459"/>
      <c r="HA9" s="2459"/>
      <c r="HB9" s="2459"/>
      <c r="HC9" s="2459"/>
      <c r="HD9" s="2459"/>
      <c r="HE9" s="2459"/>
      <c r="HF9" s="2459"/>
      <c r="HG9" s="2459"/>
      <c r="HH9" s="2459"/>
      <c r="HI9" s="2459"/>
      <c r="HJ9" s="2459"/>
      <c r="HK9" s="2459"/>
      <c r="HL9" s="2459"/>
      <c r="HM9" s="2459"/>
      <c r="HN9" s="2459"/>
      <c r="HO9" s="2459"/>
      <c r="HP9" s="2459"/>
      <c r="HQ9" s="2459"/>
      <c r="HR9" s="2459"/>
      <c r="HS9" s="2459"/>
      <c r="HT9" s="2459"/>
      <c r="HU9" s="2459"/>
      <c r="HV9" s="2459"/>
      <c r="HW9" s="2459"/>
      <c r="HX9" s="2459"/>
      <c r="HY9" s="2459"/>
      <c r="HZ9" s="2459"/>
      <c r="IA9" s="2459"/>
      <c r="IB9" s="2459"/>
      <c r="IC9" s="2459"/>
      <c r="ID9" s="2459"/>
      <c r="IE9" s="2459"/>
      <c r="IF9" s="2459"/>
      <c r="IG9" s="2459"/>
      <c r="IH9" s="2459"/>
      <c r="II9" s="2459"/>
      <c r="IJ9" s="2459"/>
      <c r="IK9" s="2459"/>
      <c r="IL9" s="2459"/>
      <c r="IM9" s="2459"/>
      <c r="IN9" s="2459"/>
      <c r="IO9" s="2459"/>
      <c r="IP9" s="2459"/>
      <c r="IQ9" s="2459"/>
      <c r="IR9" s="2459"/>
      <c r="IS9" s="2459"/>
      <c r="IT9" s="2459"/>
      <c r="IU9" s="2459"/>
      <c r="IV9" s="2459"/>
      <c r="IW9" s="2459"/>
      <c r="IX9" s="2459"/>
      <c r="IY9" s="2459"/>
      <c r="IZ9" s="2459"/>
      <c r="JA9" s="2459"/>
      <c r="JB9" s="2459"/>
      <c r="JC9" s="2459"/>
      <c r="JD9" s="2459"/>
      <c r="JE9" s="2459"/>
      <c r="JF9" s="2459"/>
      <c r="JG9" s="2459"/>
      <c r="JH9" s="2459"/>
      <c r="JI9" s="2459"/>
      <c r="JJ9" s="2459"/>
      <c r="JK9" s="2459"/>
      <c r="JL9" s="2459"/>
      <c r="JM9" s="2459"/>
      <c r="JN9" s="2459"/>
      <c r="JO9" s="2459"/>
      <c r="JP9" s="2459"/>
      <c r="JQ9" s="2459"/>
      <c r="JR9" s="2459"/>
      <c r="JS9" s="2459"/>
      <c r="JT9" s="2459"/>
      <c r="JU9" s="2459"/>
      <c r="JV9" s="2459"/>
      <c r="JW9" s="2459"/>
      <c r="JX9" s="2459"/>
      <c r="JY9" s="2459"/>
      <c r="JZ9" s="2459"/>
      <c r="KA9" s="2459"/>
      <c r="KB9" s="2459"/>
      <c r="KC9" s="2459"/>
      <c r="KD9" s="2459"/>
      <c r="KE9" s="2459"/>
      <c r="KF9" s="2459"/>
      <c r="KG9" s="2459"/>
      <c r="KH9" s="2459"/>
      <c r="KI9" s="2459"/>
      <c r="KJ9" s="2459"/>
      <c r="KK9" s="2459"/>
      <c r="KL9" s="2459"/>
      <c r="KM9" s="2459"/>
      <c r="KN9" s="2459"/>
      <c r="KO9" s="2459"/>
      <c r="KP9" s="2459"/>
      <c r="KQ9" s="2459"/>
      <c r="KR9" s="2459"/>
      <c r="KS9" s="2459"/>
      <c r="KT9" s="2459"/>
      <c r="KU9" s="2459"/>
      <c r="KV9" s="2459"/>
      <c r="KW9" s="2459"/>
      <c r="KX9" s="2459"/>
      <c r="KY9" s="2459"/>
      <c r="KZ9" s="2459"/>
      <c r="LA9" s="2459"/>
      <c r="LB9" s="2459"/>
      <c r="LC9" s="2459"/>
      <c r="LD9" s="2459"/>
      <c r="LE9" s="2459"/>
      <c r="LF9" s="2459"/>
      <c r="LG9" s="2459"/>
      <c r="LH9" s="2459"/>
      <c r="LI9" s="2459"/>
      <c r="LJ9" s="2459"/>
      <c r="LK9" s="2459"/>
      <c r="LL9" s="2459"/>
      <c r="LM9" s="2459"/>
      <c r="LN9" s="2459"/>
      <c r="LO9" s="2459"/>
      <c r="LP9" s="2459"/>
      <c r="LQ9" s="2459"/>
      <c r="LR9" s="2459"/>
      <c r="LS9" s="2459"/>
      <c r="LT9" s="2459"/>
      <c r="LU9" s="2459"/>
      <c r="LV9" s="2459"/>
      <c r="LW9" s="2459"/>
      <c r="LX9" s="2459"/>
      <c r="LY9" s="2459"/>
      <c r="LZ9" s="2459"/>
      <c r="MA9" s="2459"/>
      <c r="MB9" s="2459"/>
      <c r="MC9" s="2459"/>
      <c r="MD9" s="2459"/>
      <c r="ME9" s="2459"/>
      <c r="MF9" s="2459"/>
      <c r="MG9" s="2459"/>
      <c r="MH9" s="2459"/>
      <c r="MI9" s="2459"/>
      <c r="MJ9" s="2459"/>
      <c r="MK9" s="2459"/>
      <c r="ML9" s="2459"/>
      <c r="MM9" s="2459"/>
      <c r="MN9" s="2459"/>
      <c r="MO9" s="2459"/>
      <c r="MP9" s="2459"/>
      <c r="MQ9" s="2459"/>
      <c r="MR9" s="2459"/>
      <c r="MS9" s="2459"/>
      <c r="MT9" s="2459"/>
      <c r="MU9" s="2459"/>
      <c r="MV9" s="2459"/>
      <c r="MW9" s="2459"/>
      <c r="MX9" s="2459"/>
      <c r="MY9" s="2459"/>
      <c r="MZ9" s="2459"/>
      <c r="NA9" s="2459"/>
      <c r="NB9" s="2459"/>
      <c r="NC9" s="2459"/>
      <c r="ND9" s="2459"/>
      <c r="NE9" s="2459"/>
      <c r="NF9" s="2459"/>
      <c r="NG9" s="2459"/>
      <c r="NH9" s="2459"/>
      <c r="NI9" s="2459"/>
      <c r="NJ9" s="2459"/>
      <c r="NK9" s="2459"/>
      <c r="NL9" s="2459"/>
      <c r="NM9" s="2459"/>
      <c r="NN9" s="2459"/>
      <c r="NO9" s="2459"/>
      <c r="NP9" s="2459"/>
      <c r="NQ9" s="2459"/>
      <c r="NR9" s="2459"/>
      <c r="NS9" s="2459"/>
      <c r="NT9" s="2459"/>
      <c r="NU9" s="2459"/>
      <c r="NV9" s="2459"/>
      <c r="NW9" s="2459"/>
      <c r="NX9" s="2459"/>
      <c r="NY9" s="2459"/>
      <c r="NZ9" s="2459"/>
      <c r="OA9" s="2459"/>
      <c r="OB9" s="2459"/>
      <c r="OC9" s="2459"/>
      <c r="OD9" s="2459"/>
      <c r="OE9" s="2459"/>
      <c r="OF9" s="2459"/>
      <c r="OG9" s="2459"/>
      <c r="OH9" s="2459"/>
      <c r="OI9" s="2459"/>
      <c r="OJ9" s="2459"/>
      <c r="OK9" s="2459"/>
      <c r="OL9" s="2459"/>
      <c r="OM9" s="2459"/>
      <c r="ON9" s="2459"/>
      <c r="OO9" s="2459"/>
      <c r="OP9" s="2459"/>
      <c r="OQ9" s="2459"/>
      <c r="OR9" s="2459"/>
      <c r="OS9" s="2459"/>
      <c r="OT9" s="2459"/>
      <c r="OU9" s="2459"/>
      <c r="OV9" s="2459"/>
      <c r="OW9" s="2459"/>
      <c r="OX9" s="2459"/>
      <c r="OY9" s="2459"/>
      <c r="OZ9" s="2459"/>
      <c r="PA9" s="2459"/>
      <c r="PB9" s="2459"/>
      <c r="PC9" s="2459"/>
      <c r="PD9" s="2459"/>
      <c r="PE9" s="2459"/>
      <c r="PF9" s="2459"/>
      <c r="PG9" s="2459"/>
      <c r="PH9" s="2459"/>
      <c r="PI9" s="2459"/>
      <c r="PJ9" s="2459"/>
      <c r="PK9" s="2459"/>
      <c r="PL9" s="2459"/>
      <c r="PM9" s="2459"/>
      <c r="PN9" s="2459"/>
      <c r="PO9" s="2459"/>
      <c r="PP9" s="2459"/>
      <c r="PQ9" s="2459"/>
      <c r="PR9" s="2459"/>
      <c r="PS9" s="2459"/>
      <c r="PT9" s="2459"/>
      <c r="PU9" s="2459"/>
      <c r="PV9" s="2459"/>
      <c r="PW9" s="2459"/>
      <c r="PX9" s="2459"/>
      <c r="PY9" s="2459"/>
      <c r="PZ9" s="2459"/>
      <c r="QA9" s="2459"/>
      <c r="QB9" s="2459"/>
      <c r="QC9" s="2459"/>
      <c r="QD9" s="2459"/>
      <c r="QE9" s="2459"/>
      <c r="QF9" s="2459"/>
      <c r="QG9" s="2459"/>
      <c r="QH9" s="2459"/>
      <c r="QI9" s="2459"/>
      <c r="QJ9" s="2459"/>
      <c r="QK9" s="2459"/>
      <c r="QL9" s="2459"/>
      <c r="QM9" s="2459"/>
      <c r="QN9" s="2459"/>
      <c r="QO9" s="2459"/>
      <c r="QP9" s="2459"/>
      <c r="QQ9" s="2459"/>
      <c r="QR9" s="2459"/>
      <c r="QS9" s="2459"/>
      <c r="QT9" s="2459"/>
      <c r="QU9" s="2459"/>
      <c r="QV9" s="2459"/>
      <c r="QW9" s="2459"/>
      <c r="QX9" s="2459"/>
      <c r="QY9" s="2459"/>
      <c r="QZ9" s="2459"/>
      <c r="RA9" s="2459"/>
      <c r="RB9" s="2459"/>
      <c r="RC9" s="2459"/>
      <c r="RD9" s="2459"/>
      <c r="RE9" s="2459"/>
      <c r="RF9" s="2459"/>
      <c r="RG9" s="2459"/>
      <c r="RH9" s="2459"/>
      <c r="RI9" s="2459"/>
      <c r="RJ9" s="2459"/>
      <c r="RK9" s="2459"/>
      <c r="RL9" s="2459"/>
      <c r="RM9" s="2459"/>
      <c r="RN9" s="2459"/>
      <c r="RO9" s="2459"/>
      <c r="RP9" s="2459"/>
      <c r="RQ9" s="2459"/>
      <c r="RR9" s="2459"/>
      <c r="RS9" s="2459"/>
      <c r="RT9" s="2459"/>
      <c r="RU9" s="2459"/>
      <c r="RV9" s="2459"/>
      <c r="RW9" s="2459"/>
      <c r="RX9" s="2459"/>
      <c r="RY9" s="2459"/>
      <c r="RZ9" s="2459"/>
      <c r="SA9" s="2459"/>
      <c r="SB9" s="2459"/>
      <c r="SC9" s="2459"/>
      <c r="SD9" s="2459"/>
      <c r="SE9" s="2459"/>
      <c r="SF9" s="2459"/>
      <c r="SG9" s="2459"/>
      <c r="SH9" s="2459"/>
      <c r="SI9" s="2459"/>
      <c r="SJ9" s="2459"/>
      <c r="SK9" s="2459"/>
      <c r="SL9" s="2459"/>
      <c r="SM9" s="2459"/>
      <c r="SN9" s="2459"/>
      <c r="SO9" s="2459"/>
      <c r="SP9" s="2459"/>
      <c r="SQ9" s="2459"/>
      <c r="SR9" s="2459"/>
      <c r="SS9" s="2459"/>
      <c r="ST9" s="2459"/>
      <c r="SU9" s="2459"/>
      <c r="SV9" s="2459"/>
      <c r="SW9" s="2459"/>
      <c r="SX9" s="2459"/>
      <c r="SY9" s="2459"/>
      <c r="SZ9" s="2459"/>
      <c r="TA9" s="2459"/>
      <c r="TB9" s="2459"/>
      <c r="TC9" s="2459"/>
      <c r="TD9" s="2459"/>
      <c r="TE9" s="2459"/>
      <c r="TF9" s="2459"/>
      <c r="TG9" s="2459"/>
      <c r="TH9" s="2459"/>
      <c r="TI9" s="2459"/>
      <c r="TJ9" s="2459"/>
      <c r="TK9" s="2459"/>
      <c r="TL9" s="2459"/>
      <c r="TM9" s="2459"/>
      <c r="TN9" s="2459"/>
      <c r="TO9" s="2459"/>
      <c r="TP9" s="2459"/>
      <c r="TQ9" s="2459"/>
      <c r="TR9" s="2459"/>
      <c r="TS9" s="2459"/>
      <c r="TT9" s="2459"/>
      <c r="TU9" s="2459"/>
      <c r="TV9" s="2459"/>
      <c r="TW9" s="2062"/>
      <c r="TX9" s="2459"/>
      <c r="TY9" s="2459"/>
      <c r="TZ9" s="2459"/>
      <c r="UA9" s="2459"/>
      <c r="UB9" s="2459"/>
      <c r="UC9" s="2459"/>
      <c r="UD9" s="2459"/>
      <c r="UE9" s="2459"/>
      <c r="UF9" s="2459"/>
      <c r="UG9" s="2459"/>
      <c r="UH9" s="2459"/>
      <c r="UI9" s="2459"/>
      <c r="UJ9" s="2459"/>
      <c r="UK9" s="2459"/>
      <c r="UL9" s="2459"/>
      <c r="UM9" s="2459"/>
      <c r="UN9" s="2459"/>
      <c r="UO9" s="2459"/>
      <c r="UP9" s="2459"/>
      <c r="UQ9" s="2459"/>
      <c r="UR9" s="2459"/>
      <c r="US9" s="2459"/>
      <c r="UT9" s="2459"/>
      <c r="UU9" s="2459"/>
      <c r="UV9" s="2459"/>
      <c r="UW9" s="2459"/>
      <c r="UX9" s="2459"/>
      <c r="UY9" s="2459"/>
      <c r="UZ9" s="2459"/>
      <c r="VA9" s="2459"/>
      <c r="VB9" s="2459"/>
      <c r="VC9" s="2459"/>
      <c r="VD9" s="2459"/>
      <c r="VE9" s="2459"/>
      <c r="VF9" s="2459"/>
      <c r="VG9" s="2459"/>
      <c r="VH9" s="2459"/>
      <c r="VI9" s="2459"/>
      <c r="VJ9" s="2459"/>
      <c r="VK9" s="2459"/>
      <c r="VL9" s="2459"/>
      <c r="VM9" s="2459"/>
      <c r="VN9" s="2459"/>
      <c r="VO9" s="2459"/>
      <c r="VP9" s="2459"/>
      <c r="VQ9" s="2459"/>
      <c r="VR9" s="2459"/>
      <c r="VS9" s="2459"/>
      <c r="VT9" s="2459"/>
      <c r="VU9" s="2459"/>
      <c r="VV9" s="2459"/>
      <c r="VW9" s="2459"/>
      <c r="VX9" s="2459"/>
      <c r="VY9" s="2459"/>
      <c r="VZ9" s="2459"/>
      <c r="WA9" s="2459"/>
      <c r="WB9" s="2459"/>
      <c r="WC9" s="2459"/>
      <c r="WD9" s="2459"/>
      <c r="WE9" s="2459"/>
      <c r="WF9" s="2459"/>
      <c r="WG9" s="2459"/>
      <c r="WH9" s="2459"/>
      <c r="WI9" s="2459"/>
      <c r="WJ9" s="2459"/>
      <c r="WK9" s="2459"/>
      <c r="WL9" s="2459"/>
      <c r="WM9" s="2459"/>
      <c r="WN9" s="2459"/>
      <c r="WO9" s="2459"/>
      <c r="WP9" s="2459"/>
      <c r="WQ9" s="2459"/>
      <c r="WR9" s="2459"/>
      <c r="WS9" s="2459"/>
      <c r="WT9" s="2459"/>
      <c r="WU9" s="2459"/>
      <c r="WV9" s="2459"/>
      <c r="WW9" s="2459"/>
      <c r="WX9" s="2459"/>
      <c r="WY9" s="2459"/>
      <c r="WZ9" s="2459"/>
      <c r="XA9" s="2459"/>
      <c r="XB9" s="2459"/>
      <c r="XC9" s="2459"/>
      <c r="XD9" s="2459"/>
      <c r="XE9" s="2459"/>
      <c r="XF9" s="2459"/>
      <c r="XG9" s="2459"/>
      <c r="XH9" s="2459"/>
      <c r="XI9" s="2459"/>
      <c r="XJ9" s="2459"/>
      <c r="XK9" s="2459"/>
      <c r="XL9" s="2459"/>
      <c r="XM9" s="2459"/>
      <c r="XN9" s="2459"/>
      <c r="XO9" s="2459"/>
      <c r="XP9" s="2459"/>
      <c r="XQ9" s="2459"/>
      <c r="XR9" s="2459"/>
      <c r="XS9" s="2459"/>
      <c r="XT9" s="2459"/>
      <c r="XU9" s="2459"/>
      <c r="XV9" s="2459"/>
      <c r="XW9" s="2459"/>
      <c r="XX9" s="2459"/>
      <c r="XY9" s="2459"/>
      <c r="XZ9" s="2459"/>
      <c r="YA9" s="2459"/>
      <c r="YB9" s="2459"/>
      <c r="YC9" s="2459"/>
      <c r="YD9" s="2459"/>
      <c r="YE9" s="2459"/>
      <c r="YF9" s="2459"/>
      <c r="YG9" s="2459"/>
      <c r="YH9" s="2459"/>
      <c r="YI9" s="2459"/>
      <c r="YJ9" s="2459"/>
      <c r="YK9" s="2459"/>
      <c r="YL9" s="2459"/>
      <c r="YM9" s="2459"/>
      <c r="YN9" s="2459"/>
      <c r="YO9" s="2459"/>
      <c r="YP9" s="2459"/>
      <c r="YQ9" s="2459"/>
      <c r="YR9" s="2459"/>
      <c r="YS9" s="2459"/>
      <c r="YT9" s="2459"/>
      <c r="YU9" s="2459"/>
      <c r="YV9" s="2459"/>
      <c r="YW9" s="2459"/>
      <c r="YX9" s="2459"/>
      <c r="YY9" s="2459"/>
      <c r="YZ9" s="2459"/>
      <c r="ZA9" s="2459"/>
      <c r="ZB9" s="2459"/>
      <c r="ZC9" s="2459"/>
      <c r="ZD9" s="2459"/>
      <c r="ZE9" s="2459"/>
      <c r="ZF9" s="2459"/>
      <c r="ZG9" s="2459"/>
      <c r="ZH9" s="2459"/>
      <c r="ZI9" s="2459"/>
      <c r="ZJ9" s="2459"/>
      <c r="ZK9" s="2459"/>
      <c r="ZL9" s="2459"/>
      <c r="ZM9" s="2459"/>
      <c r="ZN9" s="2459"/>
      <c r="ZO9" s="2459"/>
      <c r="ZP9" s="2459"/>
      <c r="ZQ9" s="2459"/>
      <c r="ZR9" s="2459"/>
      <c r="ZS9" s="2459"/>
      <c r="ZT9" s="2459"/>
      <c r="ZU9" s="2459"/>
      <c r="ZV9" s="2459"/>
      <c r="ZW9" s="2459"/>
      <c r="ZX9" s="2459"/>
      <c r="ZY9" s="2459"/>
      <c r="ZZ9" s="2459"/>
      <c r="AAA9" s="2459"/>
      <c r="AAB9" s="2459"/>
      <c r="AAC9" s="2459"/>
      <c r="AAD9" s="2459"/>
      <c r="AAE9" s="2459"/>
      <c r="AAF9" s="2459"/>
      <c r="AAG9" s="2459"/>
      <c r="AAH9" s="2459"/>
      <c r="AAI9" s="2459"/>
      <c r="AAJ9" s="2459"/>
      <c r="AAK9" s="2459"/>
      <c r="AAL9" s="2459"/>
      <c r="AAM9" s="2459"/>
      <c r="AAN9" s="2459"/>
      <c r="AAO9" s="2459"/>
      <c r="AAP9" s="2459"/>
      <c r="AAQ9" s="2459"/>
      <c r="AAR9" s="2459"/>
      <c r="AAS9" s="2459"/>
      <c r="AAT9" s="2459"/>
      <c r="AAU9" s="2459"/>
      <c r="AAV9" s="2459"/>
      <c r="AAW9" s="2459"/>
      <c r="AAX9" s="2459"/>
      <c r="AAY9" s="2459"/>
      <c r="AAZ9" s="2459"/>
      <c r="ABA9" s="2459"/>
      <c r="ABB9" s="2459"/>
      <c r="ABC9" s="2459"/>
      <c r="ABD9" s="2459"/>
      <c r="ABE9" s="2459"/>
      <c r="ABF9" s="2459"/>
      <c r="ABG9" s="2459"/>
      <c r="ABH9" s="2459"/>
      <c r="ABI9" s="2459"/>
      <c r="ABJ9" s="2459"/>
      <c r="ABK9" s="2459"/>
      <c r="ABL9" s="2459"/>
      <c r="ABM9" s="2459"/>
      <c r="ABN9" s="2459"/>
      <c r="ABO9" s="2459"/>
      <c r="ABP9" s="2459"/>
      <c r="ABQ9" s="2459"/>
      <c r="ABR9" s="2459"/>
      <c r="ABS9" s="2459"/>
      <c r="ABT9" s="2459"/>
      <c r="ABU9" s="2459"/>
      <c r="ABV9" s="2459"/>
      <c r="ABW9" s="2459"/>
      <c r="ABX9" s="2459"/>
      <c r="ABY9" s="2459"/>
      <c r="ABZ9" s="2459"/>
      <c r="ACA9" s="2459"/>
      <c r="ACB9" s="2459"/>
      <c r="ACC9" s="2459"/>
      <c r="ACD9" s="2459"/>
      <c r="ACE9" s="2459"/>
      <c r="ACF9" s="2459"/>
      <c r="ACG9" s="2459"/>
      <c r="ACH9" s="2459"/>
      <c r="ACI9" s="2459"/>
      <c r="ACJ9" s="2459"/>
      <c r="ACK9" s="2459"/>
      <c r="ACL9" s="2459"/>
      <c r="ACM9" s="2459"/>
      <c r="ACN9" s="2459"/>
      <c r="ACO9" s="2459"/>
      <c r="ACP9" s="2459"/>
      <c r="ACQ9" s="2459"/>
      <c r="ACR9" s="2459"/>
      <c r="ACS9" s="2459"/>
      <c r="ACT9" s="2459"/>
      <c r="ACU9" s="2459"/>
      <c r="ACV9" s="2459"/>
      <c r="ACW9" s="2459"/>
      <c r="ACX9" s="2459"/>
      <c r="ACY9" s="2459"/>
      <c r="ACZ9" s="2459"/>
      <c r="ADA9" s="2459"/>
      <c r="ADB9" s="2459"/>
      <c r="ADC9" s="2459"/>
      <c r="ADD9" s="2459"/>
      <c r="ADE9" s="2459"/>
      <c r="ADF9" s="2459"/>
      <c r="ADG9" s="2459"/>
      <c r="ADH9" s="2459"/>
      <c r="ADI9" s="2459"/>
      <c r="ADJ9" s="2459"/>
      <c r="ADK9" s="2459"/>
      <c r="ADL9" s="2459"/>
      <c r="ADM9" s="2459"/>
      <c r="ADN9" s="2459"/>
      <c r="ADO9" s="2459"/>
      <c r="ADP9" s="2459"/>
      <c r="ADQ9" s="2459"/>
      <c r="ADR9" s="2459"/>
      <c r="ADS9" s="2459"/>
      <c r="ADT9" s="2459"/>
      <c r="ADU9" s="2459"/>
      <c r="ADV9" s="2459"/>
      <c r="ADW9" s="2459"/>
      <c r="ADX9" s="2459"/>
      <c r="ADY9" s="2459"/>
      <c r="ADZ9" s="2459"/>
      <c r="AEA9" s="2459"/>
      <c r="AEB9" s="2459"/>
      <c r="AEC9" s="2459"/>
      <c r="AED9" s="2459"/>
      <c r="AEE9" s="2459"/>
      <c r="AEF9" s="2459"/>
      <c r="AEG9" s="2459"/>
      <c r="AEH9" s="2459"/>
      <c r="AEI9" s="2459"/>
      <c r="AEJ9" s="2459"/>
      <c r="AEK9" s="2459"/>
      <c r="AEL9" s="2459"/>
      <c r="AEM9" s="2459"/>
      <c r="AEN9" s="2459"/>
      <c r="AEO9" s="2459"/>
      <c r="AEP9" s="2459"/>
      <c r="AEQ9" s="2459"/>
      <c r="AER9" s="2459"/>
      <c r="AES9" s="2459"/>
      <c r="AET9" s="2459"/>
      <c r="AEU9" s="2459"/>
      <c r="AEV9" s="2459"/>
      <c r="AEW9" s="2459"/>
      <c r="AEX9" s="2459"/>
      <c r="AEY9" s="2459"/>
      <c r="AEZ9" s="2459"/>
      <c r="AFA9" s="2459"/>
      <c r="AFB9" s="2459"/>
      <c r="AFC9" s="2459"/>
      <c r="AFD9" s="2459"/>
      <c r="AFE9" s="2459"/>
      <c r="AFF9" s="2459"/>
      <c r="AFG9" s="2459"/>
      <c r="AFH9" s="2459"/>
      <c r="AFI9" s="2459"/>
      <c r="AFJ9" s="2459"/>
      <c r="AFK9" s="2459"/>
      <c r="AFL9" s="2459"/>
      <c r="AFM9" s="2459"/>
      <c r="AFN9" s="2459"/>
      <c r="AFO9" s="2459"/>
      <c r="AFP9" s="2459"/>
      <c r="AFQ9" s="2459"/>
      <c r="AFR9" s="2459"/>
      <c r="AFS9" s="2459"/>
      <c r="AFT9" s="2459"/>
      <c r="AFU9" s="2459"/>
      <c r="AFV9" s="2459"/>
      <c r="AFW9" s="2459"/>
      <c r="AFX9" s="2459"/>
      <c r="AFY9" s="2459"/>
      <c r="AFZ9" s="2459"/>
      <c r="AGA9" s="2459"/>
      <c r="AGB9" s="2459"/>
      <c r="AGC9" s="2459"/>
      <c r="AGD9" s="2459"/>
      <c r="AGE9" s="2459"/>
      <c r="AGF9" s="2459"/>
      <c r="AGG9" s="2459"/>
      <c r="AGH9" s="2459"/>
      <c r="AGI9" s="2459"/>
      <c r="AGJ9" s="2459"/>
      <c r="AGK9" s="2459"/>
      <c r="AGL9" s="2459"/>
      <c r="AGM9" s="2459"/>
      <c r="AGN9" s="2459"/>
      <c r="AGO9" s="2459"/>
      <c r="AGP9" s="2459"/>
      <c r="AGQ9" s="2459"/>
      <c r="AGR9" s="2459"/>
      <c r="AGS9" s="2459"/>
      <c r="AGT9" s="2459"/>
      <c r="AGU9" s="2459"/>
      <c r="AGV9" s="2459"/>
      <c r="AGW9" s="2459"/>
      <c r="AGX9" s="2459"/>
      <c r="AGY9" s="2459"/>
      <c r="AGZ9" s="2459"/>
      <c r="AHA9" s="2459"/>
      <c r="AHB9" s="2459"/>
      <c r="AHC9" s="2459"/>
      <c r="AHD9" s="2459"/>
      <c r="AHE9" s="2459"/>
      <c r="AHF9" s="2459"/>
      <c r="AHG9" s="2459"/>
      <c r="AHH9" s="2459"/>
      <c r="AHI9" s="2459"/>
      <c r="AHJ9" s="2459"/>
      <c r="AHK9" s="2459"/>
      <c r="AHL9" s="2459"/>
      <c r="AHM9" s="2459"/>
      <c r="AHN9" s="2459"/>
      <c r="AHO9" s="2459"/>
      <c r="AHP9" s="2459"/>
      <c r="AHQ9" s="2459"/>
      <c r="AHR9" s="2459"/>
      <c r="AHS9" s="2459"/>
      <c r="AHT9" s="2459"/>
      <c r="AHU9" s="2459"/>
      <c r="AHV9" s="2459"/>
      <c r="AHW9" s="2459"/>
      <c r="AHX9" s="2459"/>
      <c r="AHY9" s="2459"/>
      <c r="AHZ9" s="2459"/>
      <c r="AIA9" s="2459"/>
      <c r="AIB9" s="2459"/>
      <c r="AIC9" s="2459"/>
      <c r="AID9" s="2459"/>
      <c r="AIE9" s="2459"/>
      <c r="AIF9" s="2459"/>
      <c r="AIG9" s="2459"/>
      <c r="AIH9" s="2459"/>
      <c r="AII9" s="2459"/>
      <c r="AIJ9" s="2459"/>
      <c r="AIK9" s="2459"/>
      <c r="AIL9" s="2459"/>
      <c r="AIM9" s="2459"/>
      <c r="AIN9" s="2459"/>
      <c r="AIO9" s="2459"/>
      <c r="AIP9" s="2459"/>
      <c r="AIQ9" s="2459"/>
      <c r="AIR9" s="2459"/>
      <c r="AIS9" s="2459"/>
      <c r="AIT9" s="2459"/>
      <c r="AIU9" s="2459"/>
      <c r="AIV9" s="2459"/>
      <c r="AIW9" s="2459"/>
      <c r="AIX9" s="2459"/>
      <c r="AIY9" s="2459"/>
      <c r="AIZ9" s="2459"/>
      <c r="AJA9" s="2459"/>
      <c r="AJB9" s="2459"/>
      <c r="AJC9" s="2459"/>
      <c r="AJD9" s="2459"/>
      <c r="AJE9" s="2459"/>
      <c r="AJF9" s="2459"/>
      <c r="AJG9" s="2459"/>
      <c r="AJH9" s="2459"/>
      <c r="AJI9" s="2459"/>
      <c r="AJJ9" s="2459"/>
      <c r="AJK9" s="2459"/>
      <c r="AJL9" s="2459"/>
      <c r="AJM9" s="2459"/>
      <c r="AJN9" s="2459"/>
      <c r="AJO9" s="2459"/>
      <c r="AJP9" s="2459"/>
      <c r="AJQ9" s="2459"/>
      <c r="AJR9" s="2459"/>
      <c r="AJS9" s="2459"/>
      <c r="AJT9" s="2459"/>
      <c r="AJU9" s="2459"/>
      <c r="AJV9" s="2459"/>
      <c r="AJW9" s="2459"/>
      <c r="AJX9" s="2459"/>
      <c r="AJY9" s="2459"/>
      <c r="AJZ9" s="2459"/>
      <c r="AKA9" s="2459"/>
      <c r="AKB9" s="2459"/>
      <c r="AKC9" s="2459"/>
      <c r="AKD9" s="2459"/>
      <c r="AKE9" s="2459"/>
      <c r="AKF9" s="2459"/>
      <c r="AKG9" s="2459"/>
      <c r="AKH9" s="2459"/>
      <c r="AKI9" s="2459"/>
      <c r="AKJ9" s="2459"/>
      <c r="AKK9" s="2459"/>
      <c r="AKL9" s="2459"/>
      <c r="AKM9" s="2459"/>
      <c r="AKN9" s="2459"/>
      <c r="AKO9" s="2459"/>
      <c r="AKP9" s="2459"/>
      <c r="AKQ9" s="2459"/>
      <c r="AKR9" s="2459"/>
      <c r="AKS9" s="2459"/>
      <c r="AKT9" s="2459"/>
      <c r="AKU9" s="2459"/>
      <c r="AKV9" s="2459"/>
      <c r="AKW9" s="2459"/>
      <c r="AKX9" s="2459"/>
      <c r="AKY9" s="2459"/>
      <c r="AKZ9" s="2459"/>
      <c r="ALA9" s="2459"/>
      <c r="ALB9" s="2459"/>
      <c r="ALC9" s="2459"/>
      <c r="ALD9" s="2459"/>
      <c r="ALE9" s="2459"/>
      <c r="ALF9" s="2459"/>
      <c r="ALG9" s="2459"/>
      <c r="ALH9" s="2459"/>
      <c r="ALI9" s="2459"/>
      <c r="ALJ9" s="2459"/>
      <c r="ALK9" s="2459"/>
      <c r="ALL9" s="2459"/>
      <c r="ALM9" s="2459"/>
      <c r="ALN9" s="2459"/>
      <c r="ALO9" s="2459"/>
      <c r="ALP9" s="2459"/>
      <c r="ALQ9" s="2459"/>
      <c r="ALR9" s="2459"/>
      <c r="ALS9" s="2459"/>
      <c r="ALT9" s="2459"/>
      <c r="ALU9" s="2459"/>
      <c r="ALV9" s="2459"/>
      <c r="ALW9" s="2459"/>
      <c r="ALX9" s="2459"/>
      <c r="ALY9" s="2459"/>
      <c r="ALZ9" s="2459"/>
      <c r="AMA9" s="2459"/>
      <c r="AMB9" s="2459"/>
      <c r="AMC9" s="2459"/>
      <c r="AMD9" s="2459"/>
      <c r="AME9" s="2459"/>
      <c r="AMF9" s="2459"/>
      <c r="AMG9" s="2459"/>
      <c r="AMH9" s="2459"/>
      <c r="AMI9" s="2459"/>
      <c r="AMJ9" s="2459"/>
      <c r="AMK9" s="2459"/>
      <c r="AML9" s="2459"/>
      <c r="AMM9" s="2459"/>
      <c r="AMN9" s="2459"/>
      <c r="AMO9" s="2459"/>
      <c r="AMP9" s="2459"/>
      <c r="AMQ9" s="2459"/>
      <c r="AMR9" s="2459"/>
      <c r="AMS9" s="2459"/>
      <c r="AMT9" s="2459"/>
      <c r="AMU9" s="2459"/>
      <c r="AMV9" s="2459"/>
      <c r="AMW9" s="2459"/>
      <c r="AMX9" s="2459"/>
      <c r="AMY9" s="2459"/>
      <c r="AMZ9" s="2459"/>
      <c r="ANA9" s="2459"/>
      <c r="ANB9" s="2459"/>
      <c r="ANC9" s="2459"/>
      <c r="AND9" s="2459"/>
      <c r="ANE9" s="2459"/>
      <c r="ANF9" s="2459"/>
      <c r="ANG9" s="2459"/>
      <c r="ANH9" s="2459"/>
      <c r="ANI9" s="2459"/>
      <c r="ANJ9" s="2459"/>
      <c r="ANK9" s="2459"/>
      <c r="ANL9" s="2459"/>
      <c r="ANM9" s="2459"/>
      <c r="ANN9" s="2459"/>
      <c r="ANO9" s="2459"/>
      <c r="ANP9" s="2459"/>
      <c r="ANQ9" s="2459"/>
      <c r="ANR9" s="2459"/>
      <c r="ANS9" s="2459"/>
      <c r="ANT9" s="2459"/>
      <c r="ANU9" s="2459"/>
      <c r="ANV9" s="2459"/>
      <c r="ANW9" s="2459"/>
      <c r="ANX9" s="2459"/>
      <c r="ANY9" s="2459"/>
      <c r="ANZ9" s="2459"/>
      <c r="AOA9" s="2459"/>
      <c r="AOB9" s="2459"/>
      <c r="AOC9" s="2459"/>
      <c r="AOD9" s="2459"/>
      <c r="AOE9" s="2459"/>
      <c r="AOF9" s="2459"/>
      <c r="AOG9" s="2459"/>
      <c r="AOH9" s="2459"/>
      <c r="AOI9" s="2459"/>
      <c r="AOJ9" s="2459"/>
      <c r="AOK9" s="2459"/>
      <c r="AOL9" s="2459"/>
      <c r="AOM9" s="2459"/>
      <c r="AON9" s="2459"/>
      <c r="AOO9" s="2459"/>
      <c r="AOP9" s="2459"/>
      <c r="AOQ9" s="2459"/>
      <c r="AOR9" s="2459"/>
      <c r="AOS9" s="2459"/>
      <c r="AOT9" s="2459"/>
      <c r="AOU9" s="2459"/>
      <c r="AOV9" s="2459"/>
      <c r="AOW9" s="2459"/>
      <c r="AOX9" s="2459"/>
      <c r="AOY9" s="2459"/>
      <c r="AOZ9" s="2459"/>
      <c r="APA9" s="2459"/>
      <c r="APB9" s="2459"/>
      <c r="APC9" s="2459"/>
      <c r="APD9" s="2459"/>
      <c r="APE9" s="2459"/>
      <c r="APF9" s="2459"/>
      <c r="APG9" s="2459"/>
      <c r="APH9" s="2459"/>
      <c r="API9" s="2459"/>
      <c r="APJ9" s="2459"/>
      <c r="APK9" s="2459"/>
      <c r="APL9" s="2459"/>
      <c r="APM9" s="2459"/>
      <c r="APN9" s="2459"/>
      <c r="APO9" s="2459"/>
      <c r="APP9" s="2459"/>
      <c r="APQ9" s="2459"/>
      <c r="APR9" s="2459"/>
      <c r="APS9" s="2459"/>
      <c r="APT9" s="2459"/>
      <c r="APU9" s="2459"/>
      <c r="APV9" s="2459"/>
      <c r="APW9" s="2459"/>
      <c r="APX9" s="2459"/>
      <c r="APY9" s="2459"/>
      <c r="APZ9" s="2459"/>
      <c r="AQA9" s="2459"/>
      <c r="AQB9" s="2459"/>
      <c r="AQC9" s="2459"/>
      <c r="AQD9" s="2459"/>
      <c r="AQE9" s="2459"/>
      <c r="AQF9" s="2459"/>
      <c r="AQG9" s="2459"/>
      <c r="AQH9" s="2459"/>
      <c r="AQI9" s="2459"/>
      <c r="AQJ9" s="2459"/>
      <c r="AQK9" s="2459"/>
      <c r="AQL9" s="2459"/>
      <c r="AQM9" s="2459"/>
      <c r="AQN9" s="2459"/>
      <c r="AQO9" s="2459"/>
      <c r="AQP9" s="2459"/>
      <c r="AQQ9" s="2459"/>
      <c r="AQR9" s="2459"/>
      <c r="AQS9" s="2459"/>
      <c r="AQT9" s="2459"/>
      <c r="AQU9" s="2459"/>
      <c r="AQV9" s="2459"/>
      <c r="AQW9" s="2459"/>
      <c r="AQX9" s="2459"/>
      <c r="AQY9" s="2459"/>
      <c r="AQZ9" s="2459"/>
      <c r="ARA9" s="2459"/>
      <c r="ARB9" s="2459"/>
      <c r="ARC9" s="2459"/>
      <c r="ARD9" s="2459"/>
      <c r="ARE9" s="2459"/>
      <c r="ARF9" s="2459"/>
      <c r="ARG9" s="2459"/>
      <c r="ARH9" s="2459"/>
      <c r="ARI9" s="2459"/>
      <c r="ARJ9" s="2459"/>
      <c r="ARK9" s="2459"/>
      <c r="ARL9" s="2459"/>
      <c r="ARM9" s="2459"/>
      <c r="ARN9" s="2459"/>
      <c r="ARO9" s="2459"/>
      <c r="ARP9" s="2459"/>
      <c r="ARQ9" s="2459"/>
      <c r="ARR9" s="2459"/>
      <c r="ARS9" s="2459"/>
      <c r="ART9" s="2459"/>
      <c r="ARU9" s="2459"/>
      <c r="ARV9" s="2459"/>
      <c r="ARW9" s="2459"/>
      <c r="ARX9" s="2459"/>
      <c r="ARY9" s="2459"/>
      <c r="ARZ9" s="2459"/>
      <c r="ASA9" s="2459"/>
      <c r="ASB9" s="2459"/>
      <c r="ASC9" s="2459"/>
      <c r="ASD9" s="2459"/>
      <c r="ASE9" s="2459"/>
      <c r="ASF9" s="2459"/>
      <c r="ASG9" s="2459"/>
      <c r="ASH9" s="2459"/>
      <c r="ASI9" s="2459"/>
      <c r="ASJ9" s="2459"/>
      <c r="ASK9" s="2459"/>
      <c r="ASL9" s="2459"/>
      <c r="ASM9" s="2459"/>
      <c r="ASN9" s="2459"/>
      <c r="ASO9" s="2459"/>
      <c r="ASP9" s="2459"/>
      <c r="ASQ9" s="2459"/>
      <c r="ASR9" s="2459"/>
      <c r="ASS9" s="2459"/>
      <c r="AST9" s="2459"/>
      <c r="ASU9" s="2459"/>
      <c r="ASV9" s="2459"/>
      <c r="ASW9" s="2459"/>
      <c r="ASX9" s="2459"/>
      <c r="ASY9" s="2459"/>
      <c r="ASZ9" s="2459"/>
      <c r="ATA9" s="2459"/>
      <c r="ATB9" s="2459"/>
      <c r="ATC9" s="2459"/>
      <c r="ATD9" s="2459"/>
      <c r="ATE9" s="2459"/>
      <c r="ATF9" s="2459"/>
      <c r="ATG9" s="2459"/>
      <c r="ATH9" s="2459"/>
      <c r="ATI9" s="2459"/>
      <c r="ATJ9" s="2459"/>
      <c r="ATK9" s="2459"/>
      <c r="ATL9" s="2459"/>
      <c r="ATM9" s="2459"/>
      <c r="ATN9" s="2459"/>
      <c r="ATO9" s="2459"/>
      <c r="ATP9" s="2459"/>
      <c r="ATQ9" s="2459"/>
      <c r="ATR9" s="2459"/>
      <c r="ATS9" s="2459"/>
      <c r="ATT9" s="2459"/>
      <c r="ATU9" s="2459"/>
      <c r="ATV9" s="2459"/>
      <c r="ATW9" s="2459"/>
      <c r="ATX9" s="2459"/>
      <c r="ATY9" s="2459"/>
      <c r="ATZ9" s="2459"/>
      <c r="AUA9" s="2459"/>
      <c r="AUB9" s="2459"/>
      <c r="AUC9" s="2459"/>
      <c r="AUD9" s="2459"/>
      <c r="AUE9" s="2459"/>
      <c r="AUF9" s="2459"/>
      <c r="AUG9" s="2459"/>
      <c r="AUH9" s="2459"/>
      <c r="AUI9" s="2459"/>
      <c r="AUJ9" s="2459"/>
      <c r="AUK9" s="2459"/>
      <c r="AUL9" s="2459"/>
      <c r="AUM9" s="2459"/>
      <c r="AUN9" s="2459"/>
      <c r="AUO9" s="2459"/>
      <c r="AUP9" s="2459"/>
      <c r="AUQ9" s="2459"/>
      <c r="AUR9" s="2459"/>
      <c r="AUS9" s="2459"/>
      <c r="AUT9" s="2459"/>
      <c r="AUU9" s="2459"/>
      <c r="AUV9" s="2459"/>
      <c r="AUW9" s="2459"/>
      <c r="AUX9" s="2459"/>
      <c r="AUY9" s="2459"/>
      <c r="AUZ9" s="2459"/>
      <c r="AVA9" s="2459"/>
      <c r="AVB9" s="2459"/>
      <c r="AVC9" s="2459"/>
      <c r="AVD9" s="2459"/>
      <c r="AVE9" s="2459"/>
      <c r="AVF9" s="2459"/>
      <c r="AVG9" s="2459"/>
      <c r="AVH9" s="2459"/>
      <c r="AVI9" s="2459"/>
      <c r="AVJ9" s="2459"/>
      <c r="AVK9" s="2459"/>
      <c r="AVL9" s="2459"/>
      <c r="AVM9" s="2459"/>
      <c r="AVN9" s="2459"/>
      <c r="AVO9" s="2459"/>
      <c r="AVP9" s="2459"/>
      <c r="AVQ9" s="2459"/>
      <c r="AVR9" s="2459"/>
      <c r="AVS9" s="2459"/>
      <c r="AVT9" s="2459"/>
      <c r="AVU9" s="2459"/>
      <c r="AVV9" s="2459"/>
      <c r="AVW9" s="2459"/>
      <c r="AVX9" s="2459"/>
      <c r="AVY9" s="2459"/>
      <c r="AVZ9" s="2459"/>
      <c r="AWA9" s="2459"/>
      <c r="AWB9" s="2459"/>
      <c r="AWC9" s="2459"/>
      <c r="AWD9" s="2459"/>
      <c r="AWE9" s="2459"/>
      <c r="AWF9" s="2459"/>
      <c r="AWG9" s="2459"/>
      <c r="AWH9" s="2459"/>
      <c r="AWI9" s="2459"/>
      <c r="AWJ9" s="2459"/>
      <c r="AWK9" s="2459"/>
      <c r="AWL9" s="2459"/>
      <c r="AWM9" s="2459"/>
      <c r="AWN9" s="2459"/>
      <c r="AWO9" s="2459"/>
      <c r="AWP9" s="2459"/>
      <c r="AWQ9" s="2459"/>
      <c r="AWR9" s="2459"/>
      <c r="AWS9" s="2459"/>
      <c r="AWT9" s="2459"/>
      <c r="AWU9" s="2459"/>
      <c r="AWV9" s="2459"/>
      <c r="AWW9" s="2459"/>
      <c r="AWX9" s="2459"/>
      <c r="AWY9" s="2459"/>
      <c r="AWZ9" s="2459"/>
      <c r="AXA9" s="2459"/>
      <c r="AXB9" s="2459"/>
      <c r="AXC9" s="2459"/>
      <c r="AXD9" s="2459"/>
      <c r="AXE9" s="2459"/>
      <c r="AXF9" s="2459"/>
      <c r="AXG9" s="2459"/>
      <c r="AXH9" s="2459"/>
      <c r="AXI9" s="2459"/>
      <c r="AXJ9" s="2459"/>
      <c r="AXK9" s="2459"/>
      <c r="AXL9" s="2459"/>
      <c r="AXM9" s="2459"/>
      <c r="AXN9" s="2459"/>
      <c r="AXO9" s="2459"/>
      <c r="AXP9" s="2459"/>
      <c r="AXQ9" s="2459"/>
      <c r="AXR9" s="2459"/>
      <c r="AXS9" s="2459"/>
      <c r="AXT9" s="2459"/>
      <c r="AXU9" s="2459"/>
      <c r="AXV9" s="2459"/>
      <c r="AXW9" s="2459"/>
      <c r="AXX9" s="2459"/>
      <c r="AXY9" s="2459"/>
      <c r="AXZ9" s="2459"/>
      <c r="AYA9" s="2459"/>
      <c r="AYB9" s="2459"/>
      <c r="AYC9" s="2459"/>
      <c r="AYD9" s="2459"/>
      <c r="AYE9" s="2459"/>
      <c r="AYF9" s="2459"/>
      <c r="AYG9" s="2459"/>
      <c r="AYH9" s="2459"/>
      <c r="AYI9" s="2459"/>
      <c r="AYJ9" s="2459"/>
      <c r="AYK9" s="2459"/>
      <c r="AYL9" s="2459"/>
      <c r="AYM9" s="2459"/>
      <c r="AYN9" s="2459"/>
      <c r="AYO9" s="2459"/>
      <c r="AYP9" s="2459"/>
      <c r="AYQ9" s="2459"/>
      <c r="AYR9" s="2459"/>
      <c r="AYS9" s="2459"/>
      <c r="AYT9" s="2459"/>
      <c r="AYU9" s="2064"/>
      <c r="AYV9" s="2459"/>
      <c r="AYW9" s="2459"/>
      <c r="AYX9" s="2459"/>
      <c r="AYY9" s="2459"/>
      <c r="AYZ9" s="2459"/>
      <c r="AZA9" s="2459"/>
      <c r="AZB9" s="2459"/>
      <c r="AZC9" s="2459"/>
      <c r="AZD9" s="2459"/>
      <c r="AZE9" s="2459"/>
      <c r="AZF9" s="2459"/>
      <c r="AZG9" s="2459"/>
      <c r="AZH9" s="2459"/>
      <c r="AZI9" s="2459"/>
      <c r="AZJ9" s="2459"/>
      <c r="AZK9" s="2459"/>
      <c r="AZL9" s="2459"/>
      <c r="AZM9" s="2459"/>
      <c r="AZN9" s="2459"/>
      <c r="AZO9" s="2459"/>
      <c r="AZP9" s="2459"/>
      <c r="AZQ9" s="2459"/>
      <c r="AZR9" s="2459"/>
      <c r="AZS9" s="2459"/>
      <c r="AZT9" s="2459"/>
      <c r="AZU9" s="2459"/>
      <c r="AZV9" s="2459"/>
      <c r="AZW9" s="2459"/>
      <c r="AZX9" s="2459"/>
      <c r="AZY9" s="2459"/>
      <c r="AZZ9" s="2459"/>
      <c r="BAA9" s="2459"/>
      <c r="BAB9" s="2459"/>
      <c r="BAC9" s="2459"/>
      <c r="BAD9" s="2459"/>
      <c r="BAE9" s="2459"/>
      <c r="BAF9" s="2459"/>
      <c r="BAG9" s="2459"/>
      <c r="BAH9" s="2459"/>
      <c r="BAI9" s="2459"/>
      <c r="BAJ9" s="2459"/>
      <c r="BAK9" s="2459"/>
      <c r="BAL9" s="2459"/>
      <c r="BAM9" s="2459"/>
      <c r="BAN9" s="2459"/>
      <c r="BAO9" s="2459"/>
      <c r="BAP9" s="2459"/>
      <c r="BAQ9" s="2459"/>
      <c r="BAR9" s="2459"/>
      <c r="BAS9" s="2459"/>
      <c r="BAT9" s="2459"/>
      <c r="BAU9" s="2459"/>
      <c r="BAV9" s="2459"/>
      <c r="BAW9" s="2459"/>
      <c r="BAX9" s="2459"/>
      <c r="BAY9" s="2459"/>
      <c r="BAZ9" s="2459"/>
      <c r="BBA9" s="2459"/>
      <c r="BBB9" s="2459"/>
      <c r="BBC9" s="2459"/>
      <c r="BBD9" s="2459"/>
      <c r="BBE9" s="2459"/>
      <c r="BBF9" s="2459"/>
      <c r="BBG9" s="2459"/>
      <c r="BBH9" s="2459"/>
      <c r="BBI9" s="2459"/>
      <c r="BBJ9" s="2459"/>
      <c r="BBK9" s="2459"/>
      <c r="BBL9" s="2459"/>
      <c r="BBM9" s="2459"/>
      <c r="BBN9" s="2459"/>
      <c r="BBO9" s="2459"/>
      <c r="BBP9" s="2459"/>
      <c r="BBQ9" s="2459"/>
      <c r="BBR9" s="2459"/>
      <c r="BBS9" s="2459"/>
      <c r="BBT9" s="2459"/>
      <c r="BBU9" s="2459"/>
      <c r="BBV9" s="2459"/>
      <c r="BBW9" s="2459"/>
      <c r="BBX9" s="2459"/>
      <c r="BBY9" s="2459"/>
      <c r="BBZ9" s="2459"/>
      <c r="BCA9" s="2459"/>
      <c r="BCB9" s="2459"/>
      <c r="BCC9" s="2459"/>
      <c r="BCD9" s="2459"/>
      <c r="BCE9" s="2459"/>
      <c r="BCF9" s="2459"/>
      <c r="BCG9" s="2459"/>
      <c r="BCH9" s="2459"/>
      <c r="BCI9" s="2459"/>
      <c r="BCJ9" s="2459"/>
      <c r="BCK9" s="2459"/>
      <c r="BCL9" s="2459"/>
      <c r="BCM9" s="2459"/>
      <c r="BCN9" s="2459"/>
      <c r="BCO9" s="2459"/>
      <c r="BCP9" s="2459"/>
      <c r="BCQ9" s="2459"/>
      <c r="BCR9" s="2459"/>
      <c r="BCS9" s="2459"/>
      <c r="BCT9" s="2459"/>
      <c r="BCU9" s="2459"/>
      <c r="BCV9" s="2459"/>
      <c r="BCW9" s="2459"/>
      <c r="BCX9" s="2459"/>
      <c r="BCY9" s="2459"/>
      <c r="BCZ9" s="2459"/>
      <c r="BDA9" s="2459"/>
      <c r="BDB9" s="2459"/>
      <c r="BDC9" s="2459"/>
      <c r="BDD9" s="2459"/>
      <c r="BDE9" s="2459"/>
      <c r="BDF9" s="2459"/>
      <c r="BDG9" s="2459"/>
      <c r="BDH9" s="2459"/>
      <c r="BDI9" s="2459"/>
      <c r="BDJ9" s="2459"/>
      <c r="BDK9" s="2459"/>
      <c r="BDL9" s="2459"/>
      <c r="BDM9" s="2459"/>
      <c r="BDN9" s="2459"/>
      <c r="BDO9" s="2459"/>
      <c r="BDP9" s="2459"/>
      <c r="BDQ9" s="2459"/>
      <c r="BDR9" s="2459"/>
      <c r="BDS9" s="2459"/>
      <c r="BDT9" s="2459"/>
      <c r="BDU9" s="2459"/>
      <c r="BDV9" s="2459"/>
      <c r="BDW9" s="2459"/>
      <c r="BDX9" s="2459"/>
      <c r="BDY9" s="2459"/>
      <c r="BDZ9" s="2459"/>
      <c r="BEA9" s="2459"/>
      <c r="BEB9" s="2459"/>
      <c r="BEC9" s="2459"/>
      <c r="BED9" s="2459"/>
      <c r="BEE9" s="2459"/>
      <c r="BEF9" s="2459"/>
      <c r="BEG9" s="2459"/>
      <c r="BEH9" s="2459"/>
      <c r="BEI9" s="2459"/>
      <c r="BEJ9" s="2459"/>
      <c r="BEK9" s="2459"/>
      <c r="BEL9" s="2459"/>
      <c r="BEM9" s="2459"/>
      <c r="BEN9" s="2459"/>
      <c r="BEO9" s="2459"/>
      <c r="BEP9" s="2459"/>
      <c r="BEQ9" s="2459"/>
      <c r="BER9" s="2459"/>
      <c r="BES9" s="2459"/>
      <c r="BET9" s="2459"/>
      <c r="BEU9" s="2459"/>
      <c r="BEV9" s="2459"/>
      <c r="BEW9" s="2459"/>
      <c r="BEX9" s="2459"/>
      <c r="BEY9" s="2459"/>
      <c r="BEZ9" s="2459"/>
      <c r="BFA9" s="2459"/>
      <c r="BFB9" s="2459"/>
      <c r="BFC9" s="2459"/>
      <c r="BFD9" s="2459"/>
      <c r="BFE9" s="2459"/>
      <c r="BFF9" s="2459"/>
      <c r="BFG9" s="2459"/>
      <c r="BFH9" s="2459"/>
      <c r="BFI9" s="2459"/>
      <c r="BFJ9" s="2459"/>
      <c r="BFK9" s="2459"/>
      <c r="BFL9" s="2459"/>
      <c r="BFM9" s="2459"/>
      <c r="BFN9" s="2459"/>
      <c r="BFO9" s="2459"/>
      <c r="BFP9" s="2066"/>
      <c r="BFQ9" s="2066"/>
      <c r="BFR9" s="2459"/>
      <c r="BFS9" s="2459"/>
      <c r="BFT9" s="2459"/>
      <c r="BFU9" s="2459"/>
      <c r="BFV9" s="2459"/>
      <c r="BFW9" s="2459"/>
      <c r="BFX9" s="2459"/>
      <c r="BFY9" s="2459"/>
      <c r="BFZ9" s="2459"/>
      <c r="BGA9" s="2459"/>
      <c r="BGB9" s="2459"/>
      <c r="BGC9" s="2459"/>
      <c r="BGD9" s="2459"/>
      <c r="BGE9" s="2459"/>
      <c r="BGF9" s="2459"/>
      <c r="BGG9" s="2459"/>
      <c r="BGH9" s="2459"/>
      <c r="BGI9" s="2459"/>
      <c r="BGJ9" s="2459"/>
      <c r="BGK9" s="2459"/>
      <c r="BGL9" s="2459"/>
      <c r="BGM9" s="2459"/>
      <c r="BGN9" s="2459"/>
      <c r="BGO9" s="2459"/>
      <c r="BGP9" s="2459"/>
      <c r="BGQ9" s="2459"/>
      <c r="BGR9" s="2459"/>
      <c r="BGS9" s="2459"/>
      <c r="BGT9" s="2459"/>
      <c r="BGU9" s="2459"/>
      <c r="BGV9" s="2459"/>
      <c r="BGW9" s="2459"/>
      <c r="BGX9" s="2459"/>
      <c r="BGY9" s="2459"/>
      <c r="BGZ9" s="2459"/>
      <c r="BHA9" s="2459"/>
      <c r="BHB9" s="2459"/>
      <c r="BHC9" s="2459"/>
      <c r="BHD9" s="2459"/>
      <c r="BHE9" s="2459"/>
      <c r="BHF9" s="2459"/>
      <c r="BHG9" s="2459"/>
      <c r="BHH9" s="2459"/>
      <c r="BHI9" s="2459"/>
      <c r="BHJ9" s="2459"/>
      <c r="BHK9" s="2459"/>
      <c r="BHL9" s="2459"/>
      <c r="BHM9" s="2459"/>
      <c r="BHN9" s="2459"/>
      <c r="BHO9" s="2459"/>
      <c r="BHP9" s="2459"/>
      <c r="BHQ9" s="2459"/>
      <c r="BHR9" s="2459"/>
      <c r="BHS9" s="2459"/>
      <c r="BHT9" s="2459"/>
      <c r="BHU9" s="2459"/>
      <c r="BHV9" s="2459"/>
    </row>
    <row r="10" spans="1:1608" ht="19.5" customHeight="1">
      <c r="A10" s="2459"/>
      <c r="B10" s="2459"/>
      <c r="C10" s="2394"/>
      <c r="D10" s="2459"/>
      <c r="E10" s="2459"/>
      <c r="F10" s="2459"/>
      <c r="G10" s="2459"/>
      <c r="H10" s="2459"/>
      <c r="I10" s="2459"/>
      <c r="J10" s="2459"/>
      <c r="K10" s="2459"/>
      <c r="L10" s="2459"/>
      <c r="M10" s="2459"/>
      <c r="N10" s="2459"/>
      <c r="O10" s="2459"/>
      <c r="P10" s="2459"/>
      <c r="Q10" s="2459"/>
      <c r="R10" s="2459"/>
      <c r="S10" s="2459"/>
      <c r="T10" s="2459"/>
      <c r="U10" s="2459"/>
      <c r="V10" s="2459"/>
      <c r="W10" s="2459"/>
      <c r="X10" s="2459"/>
      <c r="Y10" s="2459"/>
      <c r="Z10" s="2459"/>
      <c r="AA10" s="2459"/>
      <c r="AB10" s="2459"/>
      <c r="AC10" s="2459"/>
      <c r="AD10" s="2459"/>
      <c r="AE10" s="2459"/>
      <c r="AF10" s="2459"/>
      <c r="AG10" s="2459"/>
      <c r="AH10" s="2459"/>
      <c r="AI10" s="2459"/>
      <c r="AJ10" s="2459"/>
      <c r="AK10" s="2459"/>
      <c r="AL10" s="2459"/>
      <c r="AM10" s="2459"/>
      <c r="AN10" s="2459"/>
      <c r="AO10" s="2459"/>
      <c r="AP10" s="2459"/>
      <c r="AQ10" s="2459"/>
      <c r="AR10" s="2459"/>
      <c r="AS10" s="2459"/>
      <c r="AT10" s="2459"/>
      <c r="AU10" s="2459"/>
      <c r="AV10" s="2459"/>
      <c r="AW10" s="2459"/>
      <c r="AX10" s="2459"/>
      <c r="AY10" s="2459"/>
      <c r="AZ10" s="2459"/>
      <c r="BA10" s="2459"/>
      <c r="BB10" s="2459"/>
      <c r="BC10" s="2459"/>
      <c r="BD10" s="2459"/>
      <c r="BE10" s="2459"/>
      <c r="BF10" s="2459"/>
      <c r="BG10" s="2459"/>
      <c r="BH10" s="2459"/>
      <c r="BI10" s="2459"/>
      <c r="BJ10" s="2459"/>
      <c r="BK10" s="2459"/>
      <c r="BL10" s="2459"/>
      <c r="BM10" s="2459"/>
      <c r="BN10" s="2459"/>
      <c r="BO10" s="2459"/>
      <c r="BP10" s="2459"/>
      <c r="BQ10" s="2459"/>
      <c r="BR10" s="2459"/>
      <c r="BS10" s="2459"/>
      <c r="BT10" s="2459"/>
      <c r="BU10" s="2459"/>
      <c r="BV10" s="2459"/>
      <c r="BW10" s="2459"/>
      <c r="BX10" s="2459"/>
      <c r="BY10" s="2459"/>
      <c r="BZ10" s="2459"/>
      <c r="CA10" s="2459"/>
      <c r="CB10" s="2459"/>
      <c r="CC10" s="2459"/>
      <c r="CD10" s="2459"/>
      <c r="CE10" s="2459"/>
      <c r="CF10" s="2459"/>
      <c r="CG10" s="2459"/>
      <c r="CH10" s="2459"/>
      <c r="CI10" s="2459"/>
      <c r="CJ10" s="2459"/>
      <c r="CK10" s="2459"/>
      <c r="CL10" s="2459"/>
      <c r="CM10" s="2459"/>
      <c r="CN10" s="2459"/>
      <c r="CO10" s="2459"/>
      <c r="CP10" s="2459"/>
      <c r="CQ10" s="2459"/>
      <c r="CR10" s="2459"/>
      <c r="CS10" s="2459"/>
      <c r="CT10" s="2459"/>
      <c r="CU10" s="2459"/>
      <c r="CV10" s="2459"/>
      <c r="CW10" s="2459"/>
      <c r="CX10" s="2459"/>
      <c r="CY10" s="2459"/>
      <c r="CZ10" s="2459"/>
      <c r="DA10" s="2459"/>
      <c r="DB10" s="2459"/>
      <c r="DC10" s="2459"/>
      <c r="DD10" s="2459"/>
      <c r="DE10" s="2459"/>
      <c r="DF10" s="2459"/>
      <c r="DG10" s="2459"/>
      <c r="DH10" s="2459"/>
      <c r="DI10" s="2459"/>
      <c r="DJ10" s="2459"/>
      <c r="DK10" s="2459"/>
      <c r="DL10" s="2459"/>
      <c r="DM10" s="2459"/>
      <c r="DN10" s="2459"/>
      <c r="DO10" s="2459"/>
      <c r="DP10" s="2459"/>
      <c r="DQ10" s="2459"/>
      <c r="DR10" s="2459"/>
      <c r="DS10" s="2459"/>
      <c r="DT10" s="2459"/>
      <c r="DU10" s="2459"/>
      <c r="DV10" s="2459"/>
      <c r="DW10" s="2459"/>
      <c r="DX10" s="2459"/>
      <c r="DY10" s="2459"/>
      <c r="DZ10" s="2459"/>
      <c r="EA10" s="2459"/>
      <c r="EB10" s="2459"/>
      <c r="EC10" s="2459"/>
      <c r="ED10" s="2459"/>
      <c r="EE10" s="2459"/>
      <c r="EF10" s="2459"/>
      <c r="EG10" s="2459"/>
      <c r="EH10" s="2459"/>
      <c r="EI10" s="2459"/>
      <c r="EJ10" s="2459"/>
      <c r="EK10" s="2459"/>
      <c r="EL10" s="2459"/>
      <c r="EM10" s="2459"/>
      <c r="EN10" s="2459"/>
      <c r="EO10" s="2459"/>
      <c r="EP10" s="2459"/>
      <c r="EQ10" s="2459"/>
      <c r="ER10" s="2459"/>
      <c r="ES10" s="2459"/>
      <c r="ET10" s="2459"/>
      <c r="EU10" s="2459"/>
      <c r="EV10" s="2459"/>
      <c r="EW10" s="2459"/>
      <c r="EX10" s="2459"/>
      <c r="EY10" s="2459"/>
      <c r="EZ10" s="2459"/>
      <c r="FA10" s="2459"/>
      <c r="FB10" s="2459"/>
      <c r="FC10" s="2459"/>
      <c r="FD10" s="2459"/>
      <c r="FE10" s="2459"/>
      <c r="FF10" s="2459"/>
      <c r="FG10" s="2459"/>
      <c r="FH10" s="2459"/>
      <c r="FI10" s="2459"/>
      <c r="FJ10" s="2459"/>
      <c r="FK10" s="2459"/>
      <c r="FL10" s="2459"/>
      <c r="FM10" s="2459"/>
      <c r="FN10" s="2459"/>
      <c r="FO10" s="2459"/>
      <c r="FP10" s="2459"/>
      <c r="FQ10" s="2459"/>
      <c r="FR10" s="2459"/>
      <c r="FS10" s="2459"/>
      <c r="FT10" s="2459"/>
      <c r="FU10" s="2459"/>
      <c r="FV10" s="2459"/>
      <c r="FW10" s="2459"/>
      <c r="FX10" s="2459"/>
      <c r="FY10" s="2459"/>
      <c r="FZ10" s="2459"/>
      <c r="GA10" s="2459"/>
      <c r="GB10" s="2459"/>
      <c r="GC10" s="2459"/>
      <c r="GD10" s="2459"/>
      <c r="GE10" s="2459"/>
      <c r="GF10" s="2459"/>
      <c r="GG10" s="2459"/>
      <c r="GH10" s="2459"/>
      <c r="GI10" s="2459"/>
      <c r="GJ10" s="2459"/>
      <c r="GK10" s="2459"/>
      <c r="GL10" s="2459"/>
      <c r="GM10" s="2459"/>
      <c r="GN10" s="2459"/>
      <c r="GO10" s="2459"/>
      <c r="GP10" s="2459"/>
      <c r="GQ10" s="2459"/>
      <c r="GR10" s="2459"/>
      <c r="GS10" s="2459"/>
      <c r="GT10" s="2459"/>
      <c r="GU10" s="2459"/>
      <c r="GV10" s="2459"/>
      <c r="GW10" s="2459"/>
      <c r="GX10" s="2459"/>
      <c r="GY10" s="2459"/>
      <c r="GZ10" s="2459"/>
      <c r="HA10" s="2459"/>
      <c r="HB10" s="2459"/>
      <c r="HC10" s="2459"/>
      <c r="HD10" s="2459"/>
      <c r="HE10" s="2459"/>
      <c r="HF10" s="2459"/>
      <c r="HG10" s="2459"/>
      <c r="HH10" s="2459"/>
      <c r="HI10" s="2459"/>
      <c r="HJ10" s="2459"/>
      <c r="HK10" s="2459"/>
      <c r="HL10" s="2459"/>
      <c r="HM10" s="2459"/>
      <c r="HN10" s="2459"/>
      <c r="HO10" s="2459"/>
      <c r="HP10" s="2459"/>
      <c r="HQ10" s="2459"/>
      <c r="HR10" s="2459"/>
      <c r="HS10" s="2459"/>
      <c r="HT10" s="2459"/>
      <c r="HU10" s="2459"/>
      <c r="HV10" s="2459"/>
      <c r="HW10" s="2459"/>
      <c r="HX10" s="2459"/>
      <c r="HY10" s="2459"/>
      <c r="HZ10" s="2459"/>
      <c r="IA10" s="2459"/>
      <c r="IB10" s="2459"/>
      <c r="IC10" s="2459"/>
      <c r="ID10" s="2459"/>
      <c r="IE10" s="2459"/>
      <c r="IF10" s="2459"/>
      <c r="IG10" s="2459"/>
      <c r="IH10" s="2459"/>
      <c r="II10" s="2459"/>
      <c r="IJ10" s="2459"/>
      <c r="IK10" s="2459"/>
      <c r="IL10" s="2459"/>
      <c r="IM10" s="2459"/>
      <c r="IN10" s="2459"/>
      <c r="IO10" s="2459"/>
      <c r="IP10" s="2459"/>
      <c r="IQ10" s="2459"/>
      <c r="IR10" s="2459"/>
      <c r="IS10" s="2459"/>
      <c r="IT10" s="2459"/>
      <c r="IU10" s="2459"/>
      <c r="IV10" s="2459"/>
      <c r="IW10" s="2459"/>
      <c r="IX10" s="2459"/>
      <c r="IY10" s="2459"/>
      <c r="IZ10" s="2459"/>
      <c r="JA10" s="2459"/>
      <c r="JB10" s="2459"/>
      <c r="JC10" s="2459"/>
      <c r="JD10" s="2459"/>
      <c r="JE10" s="2459"/>
      <c r="JF10" s="2459"/>
      <c r="JG10" s="2459"/>
      <c r="JH10" s="2459"/>
      <c r="JI10" s="2459"/>
      <c r="JJ10" s="2459"/>
      <c r="JK10" s="2459"/>
      <c r="JL10" s="2459"/>
      <c r="JM10" s="2459"/>
      <c r="JN10" s="2459"/>
      <c r="JO10" s="2459"/>
      <c r="JP10" s="2459"/>
      <c r="JQ10" s="2459"/>
      <c r="JR10" s="2459"/>
      <c r="JS10" s="2459"/>
      <c r="JT10" s="2459"/>
      <c r="JU10" s="2459"/>
      <c r="JV10" s="2459"/>
      <c r="JW10" s="2459"/>
      <c r="JX10" s="2459"/>
      <c r="JY10" s="2459"/>
      <c r="JZ10" s="2459"/>
      <c r="KA10" s="2459"/>
      <c r="KB10" s="2459"/>
      <c r="KC10" s="2459"/>
      <c r="KD10" s="2459"/>
      <c r="KE10" s="2459"/>
      <c r="KF10" s="2459"/>
      <c r="KG10" s="2459"/>
      <c r="KH10" s="2459"/>
      <c r="KI10" s="2459"/>
      <c r="KJ10" s="2459"/>
      <c r="KK10" s="2459"/>
      <c r="KL10" s="2459"/>
      <c r="KM10" s="2459"/>
      <c r="KN10" s="2459"/>
      <c r="KO10" s="2459"/>
      <c r="KP10" s="2459"/>
      <c r="KQ10" s="2459"/>
      <c r="KR10" s="2459"/>
      <c r="KS10" s="2459"/>
      <c r="KT10" s="2459"/>
      <c r="KU10" s="2459"/>
      <c r="KV10" s="2459"/>
      <c r="KW10" s="2459"/>
      <c r="KX10" s="2459"/>
      <c r="KY10" s="2459"/>
      <c r="KZ10" s="2459"/>
      <c r="LA10" s="2459"/>
      <c r="LB10" s="2459"/>
      <c r="LC10" s="2459"/>
      <c r="LD10" s="2459"/>
      <c r="LE10" s="2459"/>
      <c r="LF10" s="2459"/>
      <c r="LG10" s="2459"/>
      <c r="LH10" s="2459"/>
      <c r="LI10" s="2459"/>
      <c r="LJ10" s="2459"/>
      <c r="LK10" s="2459"/>
      <c r="LL10" s="2459"/>
      <c r="LM10" s="2459"/>
      <c r="LN10" s="2459"/>
      <c r="LO10" s="2459"/>
      <c r="LP10" s="2459"/>
      <c r="LQ10" s="2459"/>
      <c r="LR10" s="2459"/>
      <c r="LS10" s="2459"/>
      <c r="LT10" s="2459"/>
      <c r="LU10" s="2459"/>
      <c r="LV10" s="2459"/>
      <c r="LW10" s="2459"/>
      <c r="LX10" s="2459"/>
      <c r="LY10" s="2459"/>
      <c r="LZ10" s="2459"/>
      <c r="MA10" s="2459"/>
      <c r="MB10" s="2459"/>
      <c r="MC10" s="2459"/>
      <c r="MD10" s="2459"/>
      <c r="ME10" s="2459"/>
      <c r="MF10" s="2459"/>
      <c r="MG10" s="2459"/>
      <c r="MH10" s="2459"/>
      <c r="MI10" s="2459"/>
      <c r="MJ10" s="2459"/>
      <c r="MK10" s="2459"/>
      <c r="ML10" s="2459"/>
      <c r="MM10" s="2459"/>
      <c r="MN10" s="2459"/>
      <c r="MO10" s="2459"/>
      <c r="MP10" s="2459"/>
      <c r="MQ10" s="2459"/>
      <c r="MR10" s="2459"/>
      <c r="MS10" s="2459"/>
      <c r="MT10" s="2459"/>
      <c r="MU10" s="2459"/>
      <c r="MV10" s="2459"/>
      <c r="MW10" s="2459"/>
      <c r="MX10" s="2459"/>
      <c r="MY10" s="2459"/>
      <c r="MZ10" s="2459"/>
      <c r="NA10" s="2459"/>
      <c r="NB10" s="2459"/>
      <c r="NC10" s="2459"/>
      <c r="ND10" s="2459"/>
      <c r="NE10" s="2459"/>
      <c r="NF10" s="2459"/>
      <c r="NG10" s="2459"/>
      <c r="NH10" s="2459"/>
      <c r="NI10" s="2459"/>
      <c r="NJ10" s="2459"/>
      <c r="NK10" s="2459"/>
      <c r="NL10" s="2459"/>
      <c r="NM10" s="2459"/>
      <c r="NN10" s="2459"/>
      <c r="NO10" s="2459"/>
      <c r="NP10" s="2459"/>
      <c r="NQ10" s="2459"/>
      <c r="NR10" s="2459"/>
      <c r="NS10" s="2459"/>
      <c r="NT10" s="2459"/>
      <c r="NU10" s="2459"/>
      <c r="NV10" s="2459"/>
      <c r="NW10" s="2459"/>
      <c r="NX10" s="2459"/>
      <c r="NY10" s="2459"/>
      <c r="NZ10" s="2459"/>
      <c r="OA10" s="2459"/>
      <c r="OB10" s="2459"/>
      <c r="OC10" s="2459"/>
      <c r="OD10" s="2459"/>
      <c r="OE10" s="2459"/>
      <c r="OF10" s="2459"/>
      <c r="OG10" s="2459"/>
      <c r="OH10" s="2459"/>
      <c r="OI10" s="2459"/>
      <c r="OJ10" s="2459"/>
      <c r="OK10" s="2459"/>
      <c r="OL10" s="2459"/>
      <c r="OM10" s="2459"/>
      <c r="ON10" s="2459"/>
      <c r="OO10" s="2459"/>
      <c r="OP10" s="2459"/>
      <c r="OQ10" s="2459"/>
      <c r="OR10" s="2459"/>
      <c r="OS10" s="2459"/>
      <c r="OT10" s="2459"/>
      <c r="OU10" s="2459"/>
      <c r="OV10" s="2459"/>
      <c r="OW10" s="2459"/>
      <c r="OX10" s="2459"/>
      <c r="OY10" s="2459"/>
      <c r="OZ10" s="2459"/>
      <c r="PA10" s="2459"/>
      <c r="PB10" s="2459"/>
      <c r="PC10" s="2459"/>
      <c r="PD10" s="2459"/>
      <c r="PE10" s="2459"/>
      <c r="PF10" s="2459"/>
      <c r="PG10" s="2459"/>
      <c r="PH10" s="2459"/>
      <c r="PI10" s="2459"/>
      <c r="PJ10" s="2459"/>
      <c r="PK10" s="2459"/>
      <c r="PL10" s="2459"/>
      <c r="PM10" s="2459"/>
      <c r="PN10" s="2459"/>
      <c r="PO10" s="2459"/>
      <c r="PP10" s="2459"/>
      <c r="PQ10" s="2459"/>
      <c r="PR10" s="2459"/>
      <c r="PS10" s="2459"/>
      <c r="PT10" s="2459"/>
      <c r="PU10" s="2459"/>
      <c r="PV10" s="2459"/>
      <c r="PW10" s="2459"/>
      <c r="PX10" s="2459"/>
      <c r="PY10" s="2459"/>
      <c r="PZ10" s="2459"/>
      <c r="QA10" s="2459"/>
      <c r="QB10" s="2459"/>
      <c r="QC10" s="2459"/>
      <c r="QD10" s="2459"/>
      <c r="QE10" s="2459"/>
      <c r="QF10" s="2459"/>
      <c r="QG10" s="2459"/>
      <c r="QH10" s="2459"/>
      <c r="QI10" s="2459"/>
      <c r="QJ10" s="2459"/>
      <c r="QK10" s="2459"/>
      <c r="QL10" s="2459"/>
      <c r="QM10" s="2459"/>
      <c r="QN10" s="2459"/>
      <c r="QO10" s="2459"/>
      <c r="QP10" s="2459"/>
      <c r="QQ10" s="2459"/>
      <c r="QR10" s="2459"/>
      <c r="QS10" s="2459"/>
      <c r="QT10" s="2459"/>
      <c r="QU10" s="2459"/>
      <c r="QV10" s="2459"/>
      <c r="QW10" s="2459"/>
      <c r="QX10" s="2459"/>
      <c r="QY10" s="2459"/>
      <c r="QZ10" s="2459"/>
      <c r="RA10" s="2459"/>
      <c r="RB10" s="2459"/>
      <c r="RC10" s="2459"/>
      <c r="RD10" s="2459"/>
      <c r="RE10" s="2459"/>
      <c r="RF10" s="2459"/>
      <c r="RG10" s="2459"/>
      <c r="RH10" s="2459"/>
      <c r="RI10" s="2459"/>
      <c r="RJ10" s="2459"/>
      <c r="RK10" s="2459"/>
      <c r="RL10" s="2459"/>
      <c r="RM10" s="2459"/>
      <c r="RN10" s="2459"/>
      <c r="RO10" s="2459"/>
      <c r="RP10" s="2459"/>
      <c r="RQ10" s="2459"/>
      <c r="RR10" s="2459"/>
      <c r="RS10" s="2459"/>
      <c r="RT10" s="2459"/>
      <c r="RU10" s="2459"/>
      <c r="RV10" s="2459"/>
      <c r="RW10" s="2459"/>
      <c r="RX10" s="2459"/>
      <c r="RY10" s="2459"/>
      <c r="RZ10" s="2459"/>
      <c r="SA10" s="2459"/>
      <c r="SB10" s="2459"/>
      <c r="SC10" s="2459"/>
      <c r="SD10" s="2459"/>
      <c r="SE10" s="2459"/>
      <c r="SF10" s="2459"/>
      <c r="SG10" s="2459"/>
      <c r="SH10" s="2459"/>
      <c r="SI10" s="2459"/>
      <c r="SJ10" s="2459"/>
      <c r="SK10" s="2459"/>
      <c r="SL10" s="2459"/>
      <c r="SM10" s="2459"/>
      <c r="SN10" s="2459"/>
      <c r="SO10" s="2459"/>
      <c r="SP10" s="2459"/>
      <c r="SQ10" s="2459"/>
      <c r="SR10" s="2459"/>
      <c r="SS10" s="2459"/>
      <c r="ST10" s="2459"/>
      <c r="SU10" s="2459"/>
      <c r="SV10" s="2459"/>
      <c r="SW10" s="2459"/>
      <c r="SX10" s="2459"/>
      <c r="SY10" s="2459"/>
      <c r="SZ10" s="2459"/>
      <c r="TA10" s="2459"/>
      <c r="TB10" s="2459"/>
      <c r="TC10" s="2459"/>
      <c r="TD10" s="2459"/>
      <c r="TE10" s="2459"/>
      <c r="TF10" s="2459"/>
      <c r="TG10" s="2459"/>
      <c r="TH10" s="2459"/>
      <c r="TI10" s="2459"/>
      <c r="TJ10" s="2459"/>
      <c r="TK10" s="2459"/>
      <c r="TL10" s="2459"/>
      <c r="TM10" s="2459"/>
      <c r="TN10" s="2459"/>
      <c r="TO10" s="2459"/>
      <c r="TP10" s="2459"/>
      <c r="TQ10" s="2459"/>
      <c r="TR10" s="2459"/>
      <c r="TS10" s="2459"/>
      <c r="TT10" s="2459"/>
      <c r="TU10" s="2459"/>
      <c r="TV10" s="2459"/>
      <c r="TW10" s="2062"/>
      <c r="TX10" s="2459"/>
      <c r="TY10" s="2459"/>
      <c r="TZ10" s="2459"/>
      <c r="UA10" s="2459"/>
      <c r="UB10" s="2459"/>
      <c r="UC10" s="2459"/>
      <c r="UD10" s="2459"/>
      <c r="UE10" s="2459"/>
      <c r="UF10" s="2459"/>
      <c r="UG10" s="2459"/>
      <c r="UH10" s="2459"/>
      <c r="UI10" s="2459"/>
      <c r="UJ10" s="2459"/>
      <c r="UK10" s="2459"/>
      <c r="UL10" s="2459"/>
      <c r="UM10" s="2459"/>
      <c r="UN10" s="2459"/>
      <c r="UO10" s="2459"/>
      <c r="UP10" s="2459"/>
      <c r="UQ10" s="2459"/>
      <c r="UR10" s="2459"/>
      <c r="US10" s="2459"/>
      <c r="UT10" s="2459"/>
      <c r="UU10" s="2459"/>
      <c r="UV10" s="2459"/>
      <c r="UW10" s="2459"/>
      <c r="UX10" s="2459"/>
      <c r="UY10" s="2459"/>
      <c r="UZ10" s="2459"/>
      <c r="VA10" s="2459"/>
      <c r="VB10" s="2459"/>
      <c r="VC10" s="2459"/>
      <c r="VD10" s="2459"/>
      <c r="VE10" s="2459"/>
      <c r="VF10" s="2459"/>
      <c r="VG10" s="2459"/>
      <c r="VH10" s="2459"/>
      <c r="VI10" s="2459"/>
      <c r="VJ10" s="2459"/>
      <c r="VK10" s="2459"/>
      <c r="VL10" s="2459"/>
      <c r="VM10" s="2459"/>
      <c r="VN10" s="2459"/>
      <c r="VO10" s="2459"/>
      <c r="VP10" s="2459"/>
      <c r="VQ10" s="2459"/>
      <c r="VR10" s="2459"/>
      <c r="VS10" s="2459"/>
      <c r="VT10" s="2459"/>
      <c r="VU10" s="2459"/>
      <c r="VV10" s="2459"/>
      <c r="VW10" s="2459"/>
      <c r="VX10" s="2459"/>
      <c r="VY10" s="2459"/>
      <c r="VZ10" s="2459"/>
      <c r="WA10" s="2459"/>
      <c r="WB10" s="2459"/>
      <c r="WC10" s="2459"/>
      <c r="WD10" s="2459"/>
      <c r="WE10" s="2459"/>
      <c r="WF10" s="2459"/>
      <c r="WG10" s="2459"/>
      <c r="WH10" s="2459"/>
      <c r="WI10" s="2459"/>
      <c r="WJ10" s="2459"/>
      <c r="WK10" s="2459"/>
      <c r="WL10" s="2459"/>
      <c r="WM10" s="2459"/>
      <c r="WN10" s="2459"/>
      <c r="WO10" s="2459"/>
      <c r="WP10" s="2459"/>
      <c r="WQ10" s="2459"/>
      <c r="WR10" s="2459"/>
      <c r="WS10" s="2459"/>
      <c r="WT10" s="2459"/>
      <c r="WU10" s="2459"/>
      <c r="WV10" s="2459"/>
      <c r="WW10" s="2459"/>
      <c r="WX10" s="2459"/>
      <c r="WY10" s="2459"/>
      <c r="WZ10" s="2459"/>
      <c r="XA10" s="2459"/>
      <c r="XB10" s="2459"/>
      <c r="XC10" s="2459"/>
      <c r="XD10" s="2459"/>
      <c r="XE10" s="2459"/>
      <c r="XF10" s="2459"/>
      <c r="XG10" s="2459"/>
      <c r="XH10" s="2459"/>
      <c r="XI10" s="2459"/>
      <c r="XJ10" s="2459"/>
      <c r="XK10" s="2459"/>
      <c r="XL10" s="2459"/>
      <c r="XM10" s="2459"/>
      <c r="XN10" s="2459"/>
      <c r="XO10" s="2459"/>
      <c r="XP10" s="2459"/>
      <c r="XQ10" s="2459"/>
      <c r="XR10" s="2459"/>
      <c r="XS10" s="2459"/>
      <c r="XT10" s="2459"/>
      <c r="XU10" s="2459"/>
      <c r="XV10" s="2459"/>
      <c r="XW10" s="2459"/>
      <c r="XX10" s="2459"/>
      <c r="XY10" s="2459"/>
      <c r="XZ10" s="2459"/>
      <c r="YA10" s="2459"/>
      <c r="YB10" s="2459"/>
      <c r="YC10" s="2459"/>
      <c r="YD10" s="2459"/>
      <c r="YE10" s="2459"/>
      <c r="YF10" s="2459"/>
      <c r="YG10" s="2459"/>
      <c r="YH10" s="2459"/>
      <c r="YI10" s="2459"/>
      <c r="YJ10" s="2459"/>
      <c r="YK10" s="2459"/>
      <c r="YL10" s="2459"/>
      <c r="YM10" s="2459"/>
      <c r="YN10" s="2459"/>
      <c r="YO10" s="2459"/>
      <c r="YP10" s="2459"/>
      <c r="YQ10" s="2459"/>
      <c r="YR10" s="2459"/>
      <c r="YS10" s="2459"/>
      <c r="YT10" s="2459"/>
      <c r="YU10" s="2459"/>
      <c r="YV10" s="2459"/>
      <c r="YW10" s="2459"/>
      <c r="YX10" s="2459"/>
      <c r="YY10" s="2459"/>
      <c r="YZ10" s="2459"/>
      <c r="ZA10" s="2459"/>
      <c r="ZB10" s="2459"/>
      <c r="ZC10" s="2459"/>
      <c r="ZD10" s="2459"/>
      <c r="ZE10" s="2459"/>
      <c r="ZF10" s="2459"/>
      <c r="ZG10" s="2459"/>
      <c r="ZH10" s="2459"/>
      <c r="ZI10" s="2459"/>
      <c r="ZJ10" s="2459"/>
      <c r="ZK10" s="2459"/>
      <c r="ZL10" s="2459"/>
      <c r="ZM10" s="2459"/>
      <c r="ZN10" s="2459"/>
      <c r="ZO10" s="2459"/>
      <c r="ZP10" s="2459"/>
      <c r="ZQ10" s="2459"/>
      <c r="ZR10" s="2459"/>
      <c r="ZS10" s="2459"/>
      <c r="ZT10" s="2459"/>
      <c r="ZU10" s="2459"/>
      <c r="ZV10" s="2459"/>
      <c r="ZW10" s="2459"/>
      <c r="ZX10" s="2459"/>
      <c r="ZY10" s="2459"/>
      <c r="ZZ10" s="2459"/>
      <c r="AAA10" s="2459"/>
      <c r="AAB10" s="2459"/>
      <c r="AAC10" s="2459"/>
      <c r="AAD10" s="2459"/>
      <c r="AAE10" s="2459"/>
      <c r="AAF10" s="2459"/>
      <c r="AAG10" s="2459"/>
      <c r="AAH10" s="2459"/>
      <c r="AAI10" s="2459"/>
      <c r="AAJ10" s="2459"/>
      <c r="AAK10" s="2459"/>
      <c r="AAL10" s="2459"/>
      <c r="AAM10" s="2459"/>
      <c r="AAN10" s="2459"/>
      <c r="AAO10" s="2459"/>
      <c r="AAP10" s="2459"/>
      <c r="AAQ10" s="2459"/>
      <c r="AAR10" s="2459"/>
      <c r="AAS10" s="2459"/>
      <c r="AAT10" s="2459"/>
      <c r="AAU10" s="2459"/>
      <c r="AAV10" s="2459"/>
      <c r="AAW10" s="2459"/>
      <c r="AAX10" s="2459"/>
      <c r="AAY10" s="2459"/>
      <c r="AAZ10" s="2459"/>
      <c r="ABA10" s="2459"/>
      <c r="ABB10" s="2459"/>
      <c r="ABC10" s="2459"/>
      <c r="ABD10" s="2459"/>
      <c r="ABE10" s="2459"/>
      <c r="ABF10" s="2459"/>
      <c r="ABG10" s="2459"/>
      <c r="ABH10" s="2459"/>
      <c r="ABI10" s="2459"/>
      <c r="ABJ10" s="2459"/>
      <c r="ABK10" s="2459"/>
      <c r="ABL10" s="2459"/>
      <c r="ABM10" s="2459"/>
      <c r="ABN10" s="2459"/>
      <c r="ABO10" s="2459"/>
      <c r="ABP10" s="2459"/>
      <c r="ABQ10" s="2459"/>
      <c r="ABR10" s="2459"/>
      <c r="ABS10" s="2459"/>
      <c r="ABT10" s="2459"/>
      <c r="ABU10" s="2459"/>
      <c r="ABV10" s="2459"/>
      <c r="ABW10" s="2459"/>
      <c r="ABX10" s="2459"/>
      <c r="ABY10" s="2459"/>
      <c r="ABZ10" s="2459"/>
      <c r="ACA10" s="2459"/>
      <c r="ACB10" s="2459"/>
      <c r="ACC10" s="2459"/>
      <c r="ACD10" s="2459"/>
      <c r="ACE10" s="2459"/>
      <c r="ACF10" s="2459"/>
      <c r="ACG10" s="2459"/>
      <c r="ACH10" s="2459"/>
      <c r="ACI10" s="2459"/>
      <c r="ACJ10" s="2459"/>
      <c r="ACK10" s="2459"/>
      <c r="ACL10" s="2459"/>
      <c r="ACM10" s="2459"/>
      <c r="ACN10" s="2459"/>
      <c r="ACO10" s="2459"/>
      <c r="ACP10" s="2459"/>
      <c r="ACQ10" s="2459"/>
      <c r="ACR10" s="2459"/>
      <c r="ACS10" s="2459"/>
      <c r="ACT10" s="2459"/>
      <c r="ACU10" s="2459"/>
      <c r="ACV10" s="2459"/>
      <c r="ACW10" s="2459"/>
      <c r="ACX10" s="2459"/>
      <c r="ACY10" s="2459"/>
      <c r="ACZ10" s="2459"/>
      <c r="ADA10" s="2459"/>
      <c r="ADB10" s="2459"/>
      <c r="ADC10" s="2459"/>
      <c r="ADD10" s="2459"/>
      <c r="ADE10" s="2459"/>
      <c r="ADF10" s="2459"/>
      <c r="ADG10" s="2459"/>
      <c r="ADH10" s="2459"/>
      <c r="ADI10" s="2459"/>
      <c r="ADJ10" s="2459"/>
      <c r="ADK10" s="2459"/>
      <c r="ADL10" s="2459"/>
      <c r="ADM10" s="2459"/>
      <c r="ADN10" s="2459"/>
      <c r="ADO10" s="2459"/>
      <c r="ADP10" s="2459"/>
      <c r="ADQ10" s="2459"/>
      <c r="ADR10" s="2459"/>
      <c r="ADS10" s="2459"/>
      <c r="ADT10" s="2459"/>
      <c r="ADU10" s="2459"/>
      <c r="ADV10" s="2459"/>
      <c r="ADW10" s="2459"/>
      <c r="ADX10" s="2459"/>
      <c r="ADY10" s="2459"/>
      <c r="ADZ10" s="2459"/>
      <c r="AEA10" s="2459"/>
      <c r="AEB10" s="2459"/>
      <c r="AEC10" s="2459"/>
      <c r="AED10" s="2459"/>
      <c r="AEE10" s="2459"/>
      <c r="AEF10" s="2459"/>
      <c r="AEG10" s="2459"/>
      <c r="AEH10" s="2459"/>
      <c r="AEI10" s="2459"/>
      <c r="AEJ10" s="2459"/>
      <c r="AEK10" s="2459"/>
      <c r="AEL10" s="2459"/>
      <c r="AEM10" s="2459"/>
      <c r="AEN10" s="2459"/>
      <c r="AEO10" s="2459"/>
      <c r="AEP10" s="2459"/>
      <c r="AEQ10" s="2459"/>
      <c r="AER10" s="2459"/>
      <c r="AES10" s="2459"/>
      <c r="AET10" s="2459"/>
      <c r="AEU10" s="2459"/>
      <c r="AEV10" s="2459"/>
      <c r="AEW10" s="2459"/>
      <c r="AEX10" s="2459"/>
      <c r="AEY10" s="2459"/>
      <c r="AEZ10" s="2459"/>
      <c r="AFA10" s="2459"/>
      <c r="AFB10" s="2459"/>
      <c r="AFC10" s="2459"/>
      <c r="AFD10" s="2459"/>
      <c r="AFE10" s="2459"/>
      <c r="AFF10" s="2459"/>
      <c r="AFG10" s="2459"/>
      <c r="AFH10" s="2459"/>
      <c r="AFI10" s="2459"/>
      <c r="AFJ10" s="2459"/>
      <c r="AFK10" s="2459"/>
      <c r="AFL10" s="2459"/>
      <c r="AFM10" s="2459"/>
      <c r="AFN10" s="2459"/>
      <c r="AFO10" s="2459"/>
      <c r="AFP10" s="2459"/>
      <c r="AFQ10" s="2459"/>
      <c r="AFR10" s="2459"/>
      <c r="AFS10" s="2459"/>
      <c r="AFT10" s="2459"/>
      <c r="AFU10" s="2459"/>
      <c r="AFV10" s="2459"/>
      <c r="AFW10" s="2459"/>
      <c r="AFX10" s="2459"/>
      <c r="AFY10" s="2459"/>
      <c r="AFZ10" s="2459"/>
      <c r="AGA10" s="2459"/>
      <c r="AGB10" s="2459"/>
      <c r="AGC10" s="2459"/>
      <c r="AGD10" s="2459"/>
      <c r="AGE10" s="2459"/>
      <c r="AGF10" s="2459"/>
      <c r="AGG10" s="2459"/>
      <c r="AGH10" s="2459"/>
      <c r="AGI10" s="2459"/>
      <c r="AGJ10" s="2459"/>
      <c r="AGK10" s="2459"/>
      <c r="AGL10" s="2459"/>
      <c r="AGM10" s="2459"/>
      <c r="AGN10" s="2459"/>
      <c r="AGO10" s="2459"/>
      <c r="AGP10" s="2459"/>
      <c r="AGQ10" s="2459"/>
      <c r="AGR10" s="2459"/>
      <c r="AGS10" s="2459"/>
      <c r="AGT10" s="2459"/>
      <c r="AGU10" s="2459"/>
      <c r="AGV10" s="2459"/>
      <c r="AGW10" s="2459"/>
      <c r="AGX10" s="2459"/>
      <c r="AGY10" s="2459"/>
      <c r="AGZ10" s="2459"/>
      <c r="AHA10" s="2459"/>
      <c r="AHB10" s="2459"/>
      <c r="AHC10" s="2459"/>
      <c r="AHD10" s="2459"/>
      <c r="AHE10" s="2459"/>
      <c r="AHF10" s="2459"/>
      <c r="AHG10" s="2459"/>
      <c r="AHH10" s="2459"/>
      <c r="AHI10" s="2459"/>
      <c r="AHJ10" s="2459"/>
      <c r="AHK10" s="2459"/>
      <c r="AHL10" s="2459"/>
      <c r="AHM10" s="2459"/>
      <c r="AHN10" s="2459"/>
      <c r="AHO10" s="2459"/>
      <c r="AHP10" s="2459"/>
      <c r="AHQ10" s="2459"/>
      <c r="AHR10" s="2459"/>
      <c r="AHS10" s="2459"/>
      <c r="AHT10" s="2459"/>
      <c r="AHU10" s="2459"/>
      <c r="AHV10" s="2459"/>
      <c r="AHW10" s="2459"/>
      <c r="AHX10" s="2459"/>
      <c r="AHY10" s="2459"/>
      <c r="AHZ10" s="2459"/>
      <c r="AIA10" s="2459"/>
      <c r="AIB10" s="2459"/>
      <c r="AIC10" s="2459"/>
      <c r="AID10" s="2459"/>
      <c r="AIE10" s="2459"/>
      <c r="AIF10" s="2459"/>
      <c r="AIG10" s="2459"/>
      <c r="AIH10" s="2459"/>
      <c r="AII10" s="2459"/>
      <c r="AIJ10" s="2459"/>
      <c r="AIK10" s="2459"/>
      <c r="AIL10" s="2459"/>
      <c r="AIM10" s="2459"/>
      <c r="AIN10" s="2459"/>
      <c r="AIO10" s="2459"/>
      <c r="AIP10" s="2459"/>
      <c r="AIQ10" s="2459"/>
      <c r="AIR10" s="2459"/>
      <c r="AIS10" s="2459"/>
      <c r="AIT10" s="2459"/>
      <c r="AIU10" s="2459"/>
      <c r="AIV10" s="2459"/>
      <c r="AIW10" s="2459"/>
      <c r="AIX10" s="2459"/>
      <c r="AIY10" s="2459"/>
      <c r="AIZ10" s="2459"/>
      <c r="AJA10" s="2459"/>
      <c r="AJB10" s="2459"/>
      <c r="AJC10" s="2459"/>
      <c r="AJD10" s="2459"/>
      <c r="AJE10" s="2459"/>
      <c r="AJF10" s="2459"/>
      <c r="AJG10" s="2459"/>
      <c r="AJH10" s="2459"/>
      <c r="AJI10" s="2459"/>
      <c r="AJJ10" s="2459"/>
      <c r="AJK10" s="2459"/>
      <c r="AJL10" s="2459"/>
      <c r="AJM10" s="2459"/>
      <c r="AJN10" s="2459"/>
      <c r="AJO10" s="2459"/>
      <c r="AJP10" s="2459"/>
      <c r="AJQ10" s="2459"/>
      <c r="AJR10" s="2459"/>
      <c r="AJS10" s="2459"/>
      <c r="AJT10" s="2459"/>
      <c r="AJU10" s="2459"/>
      <c r="AJV10" s="2459"/>
      <c r="AJW10" s="2459"/>
      <c r="AJX10" s="2459"/>
      <c r="AJY10" s="2459"/>
      <c r="AJZ10" s="2459"/>
      <c r="AKA10" s="2459"/>
      <c r="AKB10" s="2459"/>
      <c r="AKC10" s="2459"/>
      <c r="AKD10" s="2459"/>
      <c r="AKE10" s="2459"/>
      <c r="AKF10" s="2459"/>
      <c r="AKG10" s="2459"/>
      <c r="AKH10" s="2459"/>
      <c r="AKI10" s="2459"/>
      <c r="AKJ10" s="2459"/>
      <c r="AKK10" s="2459"/>
      <c r="AKL10" s="2459"/>
      <c r="AKM10" s="2459"/>
      <c r="AKN10" s="2459"/>
      <c r="AKO10" s="2459"/>
      <c r="AKP10" s="2459"/>
      <c r="AKQ10" s="2459"/>
      <c r="AKR10" s="2459"/>
      <c r="AKS10" s="2459"/>
      <c r="AKT10" s="2459"/>
      <c r="AKU10" s="2459"/>
      <c r="AKV10" s="2459"/>
      <c r="AKW10" s="2459"/>
      <c r="AKX10" s="2459"/>
      <c r="AKY10" s="2459"/>
      <c r="AKZ10" s="2459"/>
      <c r="ALA10" s="2459"/>
      <c r="ALB10" s="2459"/>
      <c r="ALC10" s="2459"/>
      <c r="ALD10" s="2459"/>
      <c r="ALE10" s="2459"/>
      <c r="ALF10" s="2459"/>
      <c r="ALG10" s="2459"/>
      <c r="ALH10" s="2459"/>
      <c r="ALI10" s="2459"/>
      <c r="ALJ10" s="2459"/>
      <c r="ALK10" s="2459"/>
      <c r="ALL10" s="2459"/>
      <c r="ALM10" s="2459"/>
      <c r="ALN10" s="2459"/>
      <c r="ALO10" s="2459"/>
      <c r="ALP10" s="2459"/>
      <c r="ALQ10" s="2459"/>
      <c r="ALR10" s="2459"/>
      <c r="ALS10" s="2459"/>
      <c r="ALT10" s="2459"/>
      <c r="ALU10" s="2459"/>
      <c r="ALV10" s="2459"/>
      <c r="ALW10" s="2459"/>
      <c r="ALX10" s="2459"/>
      <c r="ALY10" s="2459"/>
      <c r="ALZ10" s="2459"/>
      <c r="AMA10" s="2459"/>
      <c r="AMB10" s="2459"/>
      <c r="AMC10" s="2459"/>
      <c r="AMD10" s="2459"/>
      <c r="AME10" s="2459"/>
      <c r="AMF10" s="2459"/>
      <c r="AMG10" s="2459"/>
      <c r="AMH10" s="2459"/>
      <c r="AMI10" s="2459"/>
      <c r="AMJ10" s="2459"/>
      <c r="AMK10" s="2459"/>
      <c r="AML10" s="2459"/>
      <c r="AMM10" s="2459"/>
      <c r="AMN10" s="2459"/>
      <c r="AMO10" s="2459"/>
      <c r="AMP10" s="2459"/>
      <c r="AMQ10" s="2459"/>
      <c r="AMR10" s="2459"/>
      <c r="AMS10" s="2459"/>
      <c r="AMT10" s="2459"/>
      <c r="AMU10" s="2459"/>
      <c r="AMV10" s="2459"/>
      <c r="AMW10" s="2459"/>
      <c r="AMX10" s="2459"/>
      <c r="AMY10" s="2459"/>
      <c r="AMZ10" s="2459"/>
      <c r="ANA10" s="2459"/>
      <c r="ANB10" s="2459"/>
      <c r="ANC10" s="2459"/>
      <c r="AND10" s="2459"/>
      <c r="ANE10" s="2459"/>
      <c r="ANF10" s="2459"/>
      <c r="ANG10" s="2459"/>
      <c r="ANH10" s="2459"/>
      <c r="ANI10" s="2459"/>
      <c r="ANJ10" s="2459"/>
      <c r="ANK10" s="2459"/>
      <c r="ANL10" s="2459"/>
      <c r="ANM10" s="2459"/>
      <c r="ANN10" s="2459"/>
      <c r="ANO10" s="2459"/>
      <c r="ANP10" s="2459"/>
      <c r="ANQ10" s="2459"/>
      <c r="ANR10" s="2459"/>
      <c r="ANS10" s="2459"/>
      <c r="ANT10" s="2459"/>
      <c r="ANU10" s="2459"/>
      <c r="ANV10" s="2459"/>
      <c r="ANW10" s="2459"/>
      <c r="ANX10" s="2459"/>
      <c r="ANY10" s="2459"/>
      <c r="ANZ10" s="2459"/>
      <c r="AOA10" s="2459"/>
      <c r="AOB10" s="2459"/>
      <c r="AOC10" s="2459"/>
      <c r="AOD10" s="2459"/>
      <c r="AOE10" s="2459"/>
      <c r="AOF10" s="2459"/>
      <c r="AOG10" s="2459"/>
      <c r="AOH10" s="2459"/>
      <c r="AOI10" s="2459"/>
      <c r="AOJ10" s="2459"/>
      <c r="AOK10" s="2459"/>
      <c r="AOL10" s="2459"/>
      <c r="AOM10" s="2459"/>
      <c r="AON10" s="2459"/>
      <c r="AOO10" s="2459"/>
      <c r="AOP10" s="2459"/>
      <c r="AOQ10" s="2459"/>
      <c r="AOR10" s="2459"/>
      <c r="AOS10" s="2459"/>
      <c r="AOT10" s="2459"/>
      <c r="AOU10" s="2459"/>
      <c r="AOV10" s="2459"/>
      <c r="AOW10" s="2459"/>
      <c r="AOX10" s="2459"/>
      <c r="AOY10" s="2459"/>
      <c r="AOZ10" s="2459"/>
      <c r="APA10" s="2459"/>
      <c r="APB10" s="2459"/>
      <c r="APC10" s="2459"/>
      <c r="APD10" s="2459"/>
      <c r="APE10" s="2459"/>
      <c r="APF10" s="2459"/>
      <c r="APG10" s="2459"/>
      <c r="APH10" s="2459"/>
      <c r="API10" s="2459"/>
      <c r="APJ10" s="2459"/>
      <c r="APK10" s="2459"/>
      <c r="APL10" s="2459"/>
      <c r="APM10" s="2459"/>
      <c r="APN10" s="2459"/>
      <c r="APO10" s="2459"/>
      <c r="APP10" s="2459"/>
      <c r="APQ10" s="2459"/>
      <c r="APR10" s="2459"/>
      <c r="APS10" s="2459"/>
      <c r="APT10" s="2459"/>
      <c r="APU10" s="2459"/>
      <c r="APV10" s="2459"/>
      <c r="APW10" s="2459"/>
      <c r="APX10" s="2459"/>
      <c r="APY10" s="2459"/>
      <c r="APZ10" s="2459"/>
      <c r="AQA10" s="2459"/>
      <c r="AQB10" s="2459"/>
      <c r="AQC10" s="2459"/>
      <c r="AQD10" s="2459"/>
      <c r="AQE10" s="2459"/>
      <c r="AQF10" s="2459"/>
      <c r="AQG10" s="2459"/>
      <c r="AQH10" s="2459"/>
      <c r="AQI10" s="2459"/>
      <c r="AQJ10" s="2459"/>
      <c r="AQK10" s="2459"/>
      <c r="AQL10" s="2459"/>
      <c r="AQM10" s="2459"/>
      <c r="AQN10" s="2459"/>
      <c r="AQO10" s="2459"/>
      <c r="AQP10" s="2459"/>
      <c r="AQQ10" s="2459"/>
      <c r="AQR10" s="2459"/>
      <c r="AQS10" s="2459"/>
      <c r="AQT10" s="2459"/>
      <c r="AQU10" s="2459"/>
      <c r="AQV10" s="2459"/>
      <c r="AQW10" s="2459"/>
      <c r="AQX10" s="2459"/>
      <c r="AQY10" s="2459"/>
      <c r="AQZ10" s="2459"/>
      <c r="ARA10" s="2459"/>
      <c r="ARB10" s="2459"/>
      <c r="ARC10" s="2459"/>
      <c r="ARD10" s="2459"/>
      <c r="ARE10" s="2459"/>
      <c r="ARF10" s="2459"/>
      <c r="ARG10" s="2459"/>
      <c r="ARH10" s="2459"/>
      <c r="ARI10" s="2459"/>
      <c r="ARJ10" s="2459"/>
      <c r="ARK10" s="2459"/>
      <c r="ARL10" s="2459"/>
      <c r="ARM10" s="2459"/>
      <c r="ARN10" s="2459"/>
      <c r="ARO10" s="2459"/>
      <c r="ARP10" s="2459"/>
      <c r="ARQ10" s="2459"/>
      <c r="ARR10" s="2459"/>
      <c r="ARS10" s="2459"/>
      <c r="ART10" s="2459"/>
      <c r="ARU10" s="2459"/>
      <c r="ARV10" s="2459"/>
      <c r="ARW10" s="2459"/>
      <c r="ARX10" s="2459"/>
      <c r="ARY10" s="2459"/>
      <c r="ARZ10" s="2459"/>
      <c r="ASA10" s="2459"/>
      <c r="ASB10" s="2459"/>
      <c r="ASC10" s="2459"/>
      <c r="ASD10" s="2459"/>
      <c r="ASE10" s="2459"/>
      <c r="ASF10" s="2459"/>
      <c r="ASG10" s="2459"/>
      <c r="ASH10" s="2459"/>
      <c r="ASI10" s="2459"/>
      <c r="ASJ10" s="2459"/>
      <c r="ASK10" s="2459"/>
      <c r="ASL10" s="2459"/>
      <c r="ASM10" s="2459"/>
      <c r="ASN10" s="2459"/>
      <c r="ASO10" s="2459"/>
      <c r="ASP10" s="2459"/>
      <c r="ASQ10" s="2459"/>
      <c r="ASR10" s="2459"/>
      <c r="ASS10" s="2459"/>
      <c r="AST10" s="2459"/>
      <c r="ASU10" s="2459"/>
      <c r="ASV10" s="2459"/>
      <c r="ASW10" s="2459"/>
      <c r="ASX10" s="2459"/>
      <c r="ASY10" s="2459"/>
      <c r="ASZ10" s="2459"/>
      <c r="ATA10" s="2459"/>
      <c r="ATB10" s="2459"/>
      <c r="ATC10" s="2459"/>
      <c r="ATD10" s="2459"/>
      <c r="ATE10" s="2459"/>
      <c r="ATF10" s="2459"/>
      <c r="ATG10" s="2459"/>
      <c r="ATH10" s="2459"/>
      <c r="ATI10" s="2459"/>
      <c r="ATJ10" s="2459"/>
      <c r="ATK10" s="2459"/>
      <c r="ATL10" s="2459"/>
      <c r="ATM10" s="2459"/>
      <c r="ATN10" s="2459"/>
      <c r="ATO10" s="2459"/>
      <c r="ATP10" s="2459"/>
      <c r="ATQ10" s="2459"/>
      <c r="ATR10" s="2459"/>
      <c r="ATS10" s="2459"/>
      <c r="ATT10" s="2459"/>
      <c r="ATU10" s="2459"/>
      <c r="ATV10" s="2459"/>
      <c r="ATW10" s="2459"/>
      <c r="ATX10" s="2459"/>
      <c r="ATY10" s="2459"/>
      <c r="ATZ10" s="2459"/>
      <c r="AUA10" s="2459"/>
      <c r="AUB10" s="2459"/>
      <c r="AUC10" s="2459"/>
      <c r="AUD10" s="2459"/>
      <c r="AUE10" s="2459"/>
      <c r="AUF10" s="2459"/>
      <c r="AUG10" s="2459"/>
      <c r="AUH10" s="2459"/>
      <c r="AUI10" s="2459"/>
      <c r="AUJ10" s="2459"/>
      <c r="AUK10" s="2459"/>
      <c r="AUL10" s="2459"/>
      <c r="AUM10" s="2459"/>
      <c r="AUN10" s="2459"/>
      <c r="AUO10" s="2459"/>
      <c r="AUP10" s="2459"/>
      <c r="AUQ10" s="2459"/>
      <c r="AUR10" s="2459"/>
      <c r="AUS10" s="2459"/>
      <c r="AUT10" s="2459"/>
      <c r="AUU10" s="2459"/>
      <c r="AUV10" s="2459"/>
      <c r="AUW10" s="2459"/>
      <c r="AUX10" s="2459"/>
      <c r="AUY10" s="2459"/>
      <c r="AUZ10" s="2459"/>
      <c r="AVA10" s="2459"/>
      <c r="AVB10" s="2459"/>
      <c r="AVC10" s="2459"/>
      <c r="AVD10" s="2459"/>
      <c r="AVE10" s="2459"/>
      <c r="AVF10" s="2459"/>
      <c r="AVG10" s="2459"/>
      <c r="AVH10" s="2459"/>
      <c r="AVI10" s="2459"/>
      <c r="AVJ10" s="2459"/>
      <c r="AVK10" s="2459"/>
      <c r="AVL10" s="2459"/>
      <c r="AVM10" s="2459"/>
      <c r="AVN10" s="2459"/>
      <c r="AVO10" s="2459"/>
      <c r="AVP10" s="2459"/>
      <c r="AVQ10" s="2459"/>
      <c r="AVR10" s="2459"/>
      <c r="AVS10" s="2459"/>
      <c r="AVT10" s="2459"/>
      <c r="AVU10" s="2459"/>
      <c r="AVV10" s="2459"/>
      <c r="AVW10" s="2459"/>
      <c r="AVX10" s="2459"/>
      <c r="AVY10" s="2459"/>
      <c r="AVZ10" s="2459"/>
      <c r="AWA10" s="2459"/>
      <c r="AWB10" s="2459"/>
      <c r="AWC10" s="2459"/>
      <c r="AWD10" s="2459"/>
      <c r="AWE10" s="2459"/>
      <c r="AWF10" s="2459"/>
      <c r="AWG10" s="2459"/>
      <c r="AWH10" s="2459"/>
      <c r="AWI10" s="2459"/>
      <c r="AWJ10" s="2459"/>
      <c r="AWK10" s="2459"/>
      <c r="AWL10" s="2459"/>
      <c r="AWM10" s="2459"/>
      <c r="AWN10" s="2459"/>
      <c r="AWO10" s="2459"/>
      <c r="AWP10" s="2459"/>
      <c r="AWQ10" s="2459"/>
      <c r="AWR10" s="2459"/>
      <c r="AWS10" s="2459"/>
      <c r="AWT10" s="2459"/>
      <c r="AWU10" s="2459"/>
      <c r="AWV10" s="2459"/>
      <c r="AWW10" s="2459"/>
      <c r="AWX10" s="2459"/>
      <c r="AWY10" s="2459"/>
      <c r="AWZ10" s="2459"/>
      <c r="AXA10" s="2459"/>
      <c r="AXB10" s="2459"/>
      <c r="AXC10" s="2459"/>
      <c r="AXD10" s="2459"/>
      <c r="AXE10" s="2459"/>
      <c r="AXF10" s="2459"/>
      <c r="AXG10" s="2459"/>
      <c r="AXH10" s="2459"/>
      <c r="AXI10" s="2459"/>
      <c r="AXJ10" s="2459"/>
      <c r="AXK10" s="2459"/>
      <c r="AXL10" s="2459"/>
      <c r="AXM10" s="2459"/>
      <c r="AXN10" s="2459"/>
      <c r="AXO10" s="2459"/>
      <c r="AXP10" s="2459"/>
      <c r="AXQ10" s="2459"/>
      <c r="AXR10" s="2459"/>
      <c r="AXS10" s="2459"/>
      <c r="AXT10" s="2459"/>
      <c r="AXU10" s="2459"/>
      <c r="AXV10" s="2459"/>
      <c r="AXW10" s="2459"/>
      <c r="AXX10" s="2459"/>
      <c r="AXY10" s="2459"/>
      <c r="AXZ10" s="2459"/>
      <c r="AYA10" s="2459"/>
      <c r="AYB10" s="2459"/>
      <c r="AYC10" s="2459"/>
      <c r="AYD10" s="2459"/>
      <c r="AYE10" s="2459"/>
      <c r="AYF10" s="2459"/>
      <c r="AYG10" s="2459"/>
      <c r="AYH10" s="2459"/>
      <c r="AYI10" s="2459"/>
      <c r="AYJ10" s="2459"/>
      <c r="AYK10" s="2459"/>
      <c r="AYL10" s="2459"/>
      <c r="AYM10" s="2459"/>
      <c r="AYN10" s="2459"/>
      <c r="AYO10" s="2459"/>
      <c r="AYP10" s="2459"/>
      <c r="AYQ10" s="2459"/>
      <c r="AYR10" s="2459"/>
      <c r="AYS10" s="2459"/>
      <c r="AYT10" s="2459"/>
      <c r="AYU10" s="2064"/>
      <c r="AYV10" s="2459"/>
      <c r="AYW10" s="2459"/>
      <c r="AYX10" s="2459"/>
      <c r="AYY10" s="2459"/>
      <c r="AYZ10" s="2459"/>
      <c r="AZA10" s="2459"/>
      <c r="AZB10" s="2459"/>
      <c r="AZC10" s="2459"/>
      <c r="AZD10" s="2459"/>
      <c r="AZE10" s="2459"/>
      <c r="AZF10" s="2459"/>
      <c r="AZG10" s="2459"/>
      <c r="AZH10" s="2459"/>
      <c r="AZI10" s="2459"/>
      <c r="AZJ10" s="2459"/>
      <c r="AZK10" s="2459"/>
      <c r="AZL10" s="2459"/>
      <c r="AZM10" s="2459"/>
      <c r="AZN10" s="2459"/>
      <c r="AZO10" s="2459"/>
      <c r="AZP10" s="2459"/>
      <c r="AZQ10" s="2459"/>
      <c r="AZR10" s="2459"/>
      <c r="AZS10" s="2459"/>
      <c r="AZT10" s="2459"/>
      <c r="AZU10" s="2459"/>
      <c r="AZV10" s="2459"/>
      <c r="AZW10" s="2459"/>
      <c r="AZX10" s="2459"/>
      <c r="AZY10" s="2459"/>
      <c r="AZZ10" s="2459"/>
      <c r="BAA10" s="2459"/>
      <c r="BAB10" s="2459"/>
      <c r="BAC10" s="2459"/>
      <c r="BAD10" s="2459"/>
      <c r="BAE10" s="2459"/>
      <c r="BAF10" s="2459"/>
      <c r="BAG10" s="2459"/>
      <c r="BAH10" s="2459"/>
      <c r="BAI10" s="2459"/>
      <c r="BAJ10" s="2459"/>
      <c r="BAK10" s="2459"/>
      <c r="BAL10" s="2459"/>
      <c r="BAM10" s="2459"/>
      <c r="BAN10" s="2459"/>
      <c r="BAO10" s="2459"/>
      <c r="BAP10" s="2459"/>
      <c r="BAQ10" s="2459"/>
      <c r="BAR10" s="2459"/>
      <c r="BAS10" s="2459"/>
      <c r="BAT10" s="2459"/>
      <c r="BAU10" s="2459"/>
      <c r="BAV10" s="2459"/>
      <c r="BAW10" s="2459"/>
      <c r="BAX10" s="2459"/>
      <c r="BAY10" s="2459"/>
      <c r="BAZ10" s="2459"/>
      <c r="BBA10" s="2459"/>
      <c r="BBB10" s="2459"/>
      <c r="BBC10" s="2459"/>
      <c r="BBD10" s="2459"/>
      <c r="BBE10" s="2459"/>
      <c r="BBF10" s="2459"/>
      <c r="BBG10" s="2459"/>
      <c r="BBH10" s="2459"/>
      <c r="BBI10" s="2459"/>
      <c r="BBJ10" s="2459"/>
      <c r="BBK10" s="2459"/>
      <c r="BBL10" s="2459"/>
      <c r="BBM10" s="2459"/>
      <c r="BBN10" s="2459"/>
      <c r="BBO10" s="2459"/>
      <c r="BBP10" s="2459"/>
      <c r="BBQ10" s="2459"/>
      <c r="BBR10" s="2459"/>
      <c r="BBS10" s="2459"/>
      <c r="BBT10" s="2459"/>
      <c r="BBU10" s="2459"/>
      <c r="BBV10" s="2459"/>
      <c r="BBW10" s="2459"/>
      <c r="BBX10" s="2459"/>
      <c r="BBY10" s="2459"/>
      <c r="BBZ10" s="2459"/>
      <c r="BCA10" s="2459"/>
      <c r="BCB10" s="2459"/>
      <c r="BCC10" s="2459"/>
      <c r="BCD10" s="2459"/>
      <c r="BCE10" s="2459"/>
      <c r="BCF10" s="2459"/>
      <c r="BCG10" s="2459"/>
      <c r="BCH10" s="2459"/>
      <c r="BCI10" s="2459"/>
      <c r="BCJ10" s="2459"/>
      <c r="BCK10" s="2459"/>
      <c r="BCL10" s="2459"/>
      <c r="BCM10" s="2459"/>
      <c r="BCN10" s="2459"/>
      <c r="BCO10" s="2459"/>
      <c r="BCP10" s="2459"/>
      <c r="BCQ10" s="2459"/>
      <c r="BCR10" s="2459"/>
      <c r="BCS10" s="2459"/>
      <c r="BCT10" s="2459"/>
      <c r="BCU10" s="2459"/>
      <c r="BCV10" s="2459"/>
      <c r="BCW10" s="2459"/>
      <c r="BCX10" s="2459"/>
      <c r="BCY10" s="2459"/>
      <c r="BCZ10" s="2459"/>
      <c r="BDA10" s="2459"/>
      <c r="BDB10" s="2459"/>
      <c r="BDC10" s="2459"/>
      <c r="BDD10" s="2459"/>
      <c r="BDE10" s="2459"/>
      <c r="BDF10" s="2459"/>
      <c r="BDG10" s="2459"/>
      <c r="BDH10" s="2459"/>
      <c r="BDI10" s="2459"/>
      <c r="BDJ10" s="2459"/>
      <c r="BDK10" s="2459"/>
      <c r="BDL10" s="2459"/>
      <c r="BDM10" s="2459"/>
      <c r="BDN10" s="2459"/>
      <c r="BDO10" s="2459"/>
      <c r="BDP10" s="2459"/>
      <c r="BDQ10" s="2459"/>
      <c r="BDR10" s="2459"/>
      <c r="BDS10" s="2459"/>
      <c r="BDT10" s="2459"/>
      <c r="BDU10" s="2459"/>
      <c r="BDV10" s="2459"/>
      <c r="BDW10" s="2459"/>
      <c r="BDX10" s="2459"/>
      <c r="BDY10" s="2459"/>
      <c r="BDZ10" s="2459"/>
      <c r="BEA10" s="2459"/>
      <c r="BEB10" s="2459"/>
      <c r="BEC10" s="2459"/>
      <c r="BED10" s="2459"/>
      <c r="BEE10" s="2459"/>
      <c r="BEF10" s="2459"/>
      <c r="BEG10" s="2459"/>
      <c r="BEH10" s="2459"/>
      <c r="BEI10" s="2459"/>
      <c r="BEJ10" s="2459"/>
      <c r="BEK10" s="2459"/>
      <c r="BEL10" s="2459"/>
      <c r="BEM10" s="2459"/>
      <c r="BEN10" s="2459"/>
      <c r="BEO10" s="2459"/>
      <c r="BEP10" s="2459"/>
      <c r="BEQ10" s="2459"/>
      <c r="BER10" s="2459"/>
      <c r="BES10" s="2459"/>
      <c r="BET10" s="2459"/>
      <c r="BEU10" s="2459"/>
      <c r="BEV10" s="2459"/>
      <c r="BEW10" s="2459"/>
      <c r="BEX10" s="2459"/>
      <c r="BEY10" s="2459"/>
      <c r="BEZ10" s="2459"/>
      <c r="BFA10" s="2459"/>
      <c r="BFB10" s="2459"/>
      <c r="BFC10" s="2459"/>
      <c r="BFD10" s="2459"/>
      <c r="BFE10" s="2459"/>
      <c r="BFF10" s="2459"/>
      <c r="BFG10" s="2459"/>
      <c r="BFH10" s="2459"/>
      <c r="BFI10" s="2459"/>
      <c r="BFJ10" s="2459"/>
      <c r="BFK10" s="2459"/>
      <c r="BFL10" s="2459"/>
      <c r="BFM10" s="2459"/>
      <c r="BFN10" s="2459"/>
      <c r="BFO10" s="2459"/>
      <c r="BFP10" s="2066"/>
      <c r="BFQ10" s="2066"/>
      <c r="BFR10" s="2459"/>
      <c r="BFS10" s="2459"/>
      <c r="BFT10" s="2459"/>
      <c r="BFU10" s="2459"/>
      <c r="BFV10" s="2459"/>
      <c r="BFW10" s="2459"/>
      <c r="BFX10" s="2459"/>
      <c r="BFY10" s="2459"/>
      <c r="BFZ10" s="2459"/>
      <c r="BGA10" s="2459"/>
      <c r="BGB10" s="2459"/>
      <c r="BGC10" s="2459"/>
      <c r="BGD10" s="2459"/>
      <c r="BGE10" s="2459"/>
      <c r="BGF10" s="2459"/>
      <c r="BGG10" s="2459"/>
      <c r="BGH10" s="2459"/>
      <c r="BGI10" s="2459"/>
      <c r="BGJ10" s="2459"/>
      <c r="BGK10" s="2459"/>
      <c r="BGL10" s="2459"/>
      <c r="BGM10" s="2459"/>
      <c r="BGN10" s="2459"/>
      <c r="BGO10" s="2459"/>
      <c r="BGP10" s="2459"/>
      <c r="BGQ10" s="2459"/>
      <c r="BGR10" s="2459"/>
      <c r="BGS10" s="2459"/>
      <c r="BGT10" s="2459"/>
      <c r="BGU10" s="2459"/>
      <c r="BGV10" s="2459"/>
      <c r="BGW10" s="2459"/>
      <c r="BGX10" s="2459"/>
      <c r="BGY10" s="2459"/>
      <c r="BGZ10" s="2459"/>
      <c r="BHA10" s="2459"/>
      <c r="BHB10" s="2459"/>
      <c r="BHC10" s="2459"/>
      <c r="BHD10" s="2459"/>
      <c r="BHE10" s="2459"/>
      <c r="BHF10" s="2459"/>
      <c r="BHG10" s="2459"/>
      <c r="BHH10" s="2459"/>
      <c r="BHI10" s="2459"/>
      <c r="BHJ10" s="2459"/>
      <c r="BHK10" s="2459"/>
      <c r="BHL10" s="2459"/>
      <c r="BHM10" s="2459"/>
      <c r="BHN10" s="2459"/>
      <c r="BHO10" s="2459"/>
      <c r="BHP10" s="2459"/>
      <c r="BHQ10" s="2459"/>
      <c r="BHR10" s="2459"/>
      <c r="BHS10" s="2459"/>
      <c r="BHT10" s="2459"/>
      <c r="BHU10" s="2459"/>
      <c r="BHV10" s="2459"/>
    </row>
    <row r="11" spans="1:1608" ht="19.5" customHeight="1">
      <c r="A11" s="2459"/>
      <c r="B11" s="2459"/>
      <c r="C11" s="2459"/>
      <c r="D11" s="2459"/>
      <c r="E11" s="2459"/>
      <c r="F11" s="2459"/>
      <c r="G11" s="2459"/>
      <c r="H11" s="2459"/>
      <c r="I11" s="2459"/>
      <c r="J11" s="2459"/>
      <c r="K11" s="2459"/>
      <c r="L11" s="2459"/>
      <c r="M11" s="2459"/>
      <c r="N11" s="2459"/>
      <c r="O11" s="2459"/>
      <c r="P11" s="2459"/>
      <c r="Q11" s="2459"/>
      <c r="R11" s="2459"/>
      <c r="S11" s="2459"/>
      <c r="T11" s="2459"/>
      <c r="U11" s="2459"/>
      <c r="V11" s="2459"/>
      <c r="W11" s="2459"/>
      <c r="X11" s="2459"/>
      <c r="Y11" s="2459"/>
      <c r="Z11" s="2459"/>
      <c r="AA11" s="2459"/>
      <c r="AB11" s="2459"/>
      <c r="AC11" s="2459"/>
      <c r="AD11" s="2459"/>
      <c r="AE11" s="2459"/>
      <c r="AF11" s="2459"/>
      <c r="AG11" s="2459"/>
      <c r="AH11" s="2459"/>
      <c r="AI11" s="2459"/>
      <c r="AJ11" s="2459"/>
      <c r="AK11" s="2459"/>
      <c r="AL11" s="2459"/>
      <c r="AM11" s="2459"/>
      <c r="AN11" s="2459"/>
      <c r="AO11" s="2459"/>
      <c r="AP11" s="2459"/>
      <c r="AQ11" s="2459"/>
      <c r="AR11" s="2459"/>
      <c r="AS11" s="2459"/>
      <c r="AT11" s="2459"/>
      <c r="AU11" s="2459"/>
      <c r="AV11" s="2459"/>
      <c r="AW11" s="2459"/>
      <c r="AX11" s="2459"/>
      <c r="AY11" s="2459"/>
      <c r="AZ11" s="2459"/>
      <c r="BA11" s="2459"/>
      <c r="BB11" s="2459"/>
      <c r="BC11" s="2459"/>
      <c r="BD11" s="2459"/>
      <c r="BE11" s="2459"/>
      <c r="BF11" s="2459"/>
      <c r="BG11" s="2459"/>
      <c r="BH11" s="2459"/>
      <c r="BI11" s="2459"/>
      <c r="BJ11" s="2459"/>
      <c r="BK11" s="2459"/>
      <c r="BL11" s="2459"/>
      <c r="BM11" s="2459"/>
      <c r="BN11" s="2459"/>
      <c r="BO11" s="2459"/>
      <c r="BP11" s="2459"/>
      <c r="BQ11" s="2459"/>
      <c r="BR11" s="2459"/>
      <c r="BS11" s="2459"/>
      <c r="BT11" s="2459"/>
      <c r="BU11" s="2459"/>
      <c r="BV11" s="2459"/>
      <c r="BW11" s="2459"/>
      <c r="BX11" s="2459"/>
      <c r="BY11" s="2459"/>
      <c r="BZ11" s="2459"/>
      <c r="CA11" s="2459"/>
      <c r="CB11" s="2459"/>
      <c r="CC11" s="2459"/>
      <c r="CD11" s="2459"/>
      <c r="CE11" s="2459"/>
      <c r="CF11" s="2459"/>
      <c r="CG11" s="2459"/>
      <c r="CH11" s="2459"/>
      <c r="CI11" s="2459"/>
      <c r="CJ11" s="2459"/>
      <c r="CK11" s="2459"/>
      <c r="CL11" s="2459"/>
      <c r="CM11" s="2459"/>
      <c r="CN11" s="2459"/>
      <c r="CO11" s="2459"/>
      <c r="CP11" s="2459"/>
      <c r="CQ11" s="2459"/>
      <c r="CR11" s="2459"/>
      <c r="CS11" s="2459"/>
      <c r="CT11" s="2459"/>
      <c r="CU11" s="2459"/>
      <c r="CV11" s="2459"/>
      <c r="CW11" s="2459"/>
      <c r="CX11" s="2459"/>
      <c r="CY11" s="2459"/>
      <c r="CZ11" s="2459"/>
      <c r="DA11" s="2459"/>
      <c r="DB11" s="2459"/>
      <c r="DC11" s="2459"/>
      <c r="DD11" s="2459"/>
      <c r="DE11" s="2459"/>
      <c r="DF11" s="2459"/>
      <c r="DG11" s="2459"/>
      <c r="DH11" s="2459"/>
      <c r="DI11" s="2459"/>
      <c r="DJ11" s="2459"/>
      <c r="DK11" s="2459"/>
      <c r="DL11" s="2459"/>
      <c r="DM11" s="2459"/>
      <c r="DN11" s="2459"/>
      <c r="DO11" s="2459"/>
      <c r="DP11" s="2459"/>
      <c r="DQ11" s="2459"/>
      <c r="DR11" s="2459"/>
      <c r="DS11" s="2459"/>
      <c r="DT11" s="2459"/>
      <c r="DU11" s="2459"/>
      <c r="DV11" s="2459"/>
      <c r="DW11" s="2459"/>
      <c r="DX11" s="2459"/>
      <c r="DY11" s="2459"/>
      <c r="DZ11" s="2459"/>
      <c r="EA11" s="2459"/>
      <c r="EB11" s="2459"/>
      <c r="EC11" s="2459"/>
      <c r="ED11" s="2459"/>
      <c r="EE11" s="2459"/>
      <c r="EF11" s="2459"/>
      <c r="EG11" s="2459"/>
      <c r="EH11" s="2459"/>
      <c r="EI11" s="2459"/>
      <c r="EJ11" s="2459"/>
      <c r="EK11" s="2459"/>
      <c r="EL11" s="2459"/>
      <c r="EM11" s="2459"/>
      <c r="EN11" s="2459"/>
      <c r="EO11" s="2459"/>
      <c r="EP11" s="2459"/>
      <c r="EQ11" s="2459"/>
      <c r="ER11" s="2459"/>
      <c r="ES11" s="2459"/>
      <c r="ET11" s="2459"/>
      <c r="EU11" s="2459"/>
      <c r="EV11" s="2459"/>
      <c r="EW11" s="2459"/>
      <c r="EX11" s="2459"/>
      <c r="EY11" s="2459"/>
      <c r="EZ11" s="2459"/>
      <c r="FA11" s="2459"/>
      <c r="FB11" s="2459"/>
      <c r="FC11" s="2459"/>
      <c r="FD11" s="2459"/>
      <c r="FE11" s="2459"/>
      <c r="FF11" s="2459"/>
      <c r="FG11" s="2459"/>
      <c r="FH11" s="2459"/>
      <c r="FI11" s="2459"/>
      <c r="FJ11" s="2459"/>
      <c r="FK11" s="2459"/>
      <c r="FL11" s="2459"/>
      <c r="FM11" s="2459"/>
      <c r="FN11" s="2459"/>
      <c r="FO11" s="2459"/>
      <c r="FP11" s="2459"/>
      <c r="FQ11" s="2459"/>
      <c r="FR11" s="2459"/>
      <c r="FS11" s="2459"/>
      <c r="FT11" s="2459"/>
      <c r="FU11" s="2459"/>
      <c r="FV11" s="2459"/>
      <c r="FW11" s="2459"/>
      <c r="FX11" s="2459"/>
      <c r="FY11" s="2459"/>
      <c r="FZ11" s="2459"/>
      <c r="GA11" s="2459"/>
      <c r="GB11" s="2459"/>
      <c r="GC11" s="2459"/>
      <c r="GD11" s="2459"/>
      <c r="GE11" s="2459"/>
      <c r="GF11" s="2459"/>
      <c r="GG11" s="2459"/>
      <c r="GH11" s="2459"/>
      <c r="GI11" s="2459"/>
      <c r="GJ11" s="2459"/>
      <c r="GK11" s="2459"/>
      <c r="GL11" s="2459"/>
      <c r="GM11" s="2459"/>
      <c r="GN11" s="2459"/>
      <c r="GO11" s="2459"/>
      <c r="GP11" s="2459"/>
      <c r="GQ11" s="2459"/>
      <c r="GR11" s="2459"/>
      <c r="GS11" s="2459"/>
      <c r="GT11" s="2459"/>
      <c r="GU11" s="2459"/>
      <c r="GV11" s="2459"/>
      <c r="GW11" s="2459"/>
      <c r="GX11" s="2459"/>
      <c r="GY11" s="2459"/>
      <c r="GZ11" s="2459"/>
      <c r="HA11" s="2459"/>
      <c r="HB11" s="2459"/>
      <c r="HC11" s="2459"/>
      <c r="HD11" s="2459"/>
      <c r="HE11" s="2459"/>
      <c r="HF11" s="2459"/>
      <c r="HG11" s="2459"/>
      <c r="HH11" s="2459"/>
      <c r="HI11" s="2459"/>
      <c r="HJ11" s="2459"/>
      <c r="HK11" s="2459"/>
      <c r="HL11" s="2459"/>
      <c r="HM11" s="2459"/>
      <c r="HN11" s="2459"/>
      <c r="HO11" s="2459"/>
      <c r="HP11" s="2459"/>
      <c r="HQ11" s="2459"/>
      <c r="HR11" s="2459"/>
      <c r="HS11" s="2459"/>
      <c r="HT11" s="2459"/>
      <c r="HU11" s="2459"/>
      <c r="HV11" s="2459"/>
      <c r="HW11" s="2459"/>
      <c r="HX11" s="2459"/>
      <c r="HY11" s="2459"/>
      <c r="HZ11" s="2459"/>
      <c r="IA11" s="2459"/>
      <c r="IB11" s="2459"/>
      <c r="IC11" s="2459"/>
      <c r="ID11" s="2459"/>
      <c r="IE11" s="2459"/>
      <c r="IF11" s="2459"/>
      <c r="IG11" s="2459"/>
      <c r="IH11" s="2459"/>
      <c r="II11" s="2459"/>
      <c r="IJ11" s="2459"/>
      <c r="IK11" s="2459"/>
      <c r="IL11" s="2459"/>
      <c r="IM11" s="2459"/>
      <c r="IN11" s="2459"/>
      <c r="IO11" s="2459"/>
      <c r="IP11" s="2459"/>
      <c r="IQ11" s="2459"/>
      <c r="IR11" s="2459"/>
      <c r="IS11" s="2459"/>
      <c r="IT11" s="2459"/>
      <c r="IU11" s="2459"/>
      <c r="IV11" s="2459"/>
      <c r="IW11" s="2459"/>
      <c r="IX11" s="2459"/>
      <c r="IY11" s="2459"/>
      <c r="IZ11" s="2459"/>
      <c r="JA11" s="2459"/>
      <c r="JB11" s="2459"/>
      <c r="JC11" s="2459"/>
      <c r="JD11" s="2459"/>
      <c r="JE11" s="2459"/>
      <c r="JF11" s="2459"/>
      <c r="JG11" s="2459"/>
      <c r="JH11" s="2459"/>
      <c r="JI11" s="2459"/>
      <c r="JJ11" s="2459"/>
      <c r="JK11" s="2459"/>
      <c r="JL11" s="2459"/>
      <c r="JM11" s="2459"/>
      <c r="JN11" s="2459"/>
      <c r="JO11" s="2459"/>
      <c r="JP11" s="2459"/>
      <c r="JQ11" s="2459"/>
      <c r="JR11" s="2459"/>
      <c r="JS11" s="2459"/>
      <c r="JT11" s="2459"/>
      <c r="JU11" s="2459"/>
      <c r="JV11" s="2459"/>
      <c r="JW11" s="2459"/>
      <c r="JX11" s="2459"/>
      <c r="JY11" s="2459"/>
      <c r="JZ11" s="2459"/>
      <c r="KA11" s="2459"/>
      <c r="KB11" s="2459"/>
      <c r="KC11" s="2459"/>
      <c r="KD11" s="2459"/>
      <c r="KE11" s="2459"/>
      <c r="KF11" s="2459"/>
      <c r="KG11" s="2459"/>
      <c r="KH11" s="2459"/>
      <c r="KI11" s="2459"/>
      <c r="KJ11" s="2459"/>
      <c r="KK11" s="2459"/>
      <c r="KL11" s="2459"/>
      <c r="KM11" s="2459"/>
      <c r="KN11" s="2459"/>
      <c r="KO11" s="2459"/>
      <c r="KP11" s="2459"/>
      <c r="KQ11" s="2459"/>
      <c r="KR11" s="2459"/>
      <c r="KS11" s="2459"/>
      <c r="KT11" s="2459"/>
      <c r="KU11" s="2459"/>
      <c r="KV11" s="2459"/>
      <c r="KW11" s="2459"/>
      <c r="KX11" s="2459"/>
      <c r="KY11" s="2459"/>
      <c r="KZ11" s="2459"/>
      <c r="LA11" s="2459"/>
      <c r="LB11" s="2459"/>
      <c r="LC11" s="2459"/>
      <c r="LD11" s="2459"/>
      <c r="LE11" s="2459"/>
      <c r="LF11" s="2459"/>
      <c r="LG11" s="2459"/>
      <c r="LH11" s="2459"/>
      <c r="LI11" s="2459"/>
      <c r="LJ11" s="2459"/>
      <c r="LK11" s="2459"/>
      <c r="LL11" s="2459"/>
      <c r="LM11" s="2459"/>
      <c r="LN11" s="2459"/>
      <c r="LO11" s="2459"/>
      <c r="LP11" s="2459"/>
      <c r="LQ11" s="2459"/>
      <c r="LR11" s="2459"/>
      <c r="LS11" s="2459"/>
      <c r="LT11" s="2459"/>
      <c r="LU11" s="2459"/>
      <c r="LV11" s="2459"/>
      <c r="LW11" s="2459"/>
      <c r="LX11" s="2459"/>
      <c r="LY11" s="2459"/>
      <c r="LZ11" s="2459"/>
      <c r="MA11" s="2459"/>
      <c r="MB11" s="2459"/>
      <c r="MC11" s="2459"/>
      <c r="MD11" s="2459"/>
      <c r="ME11" s="2459"/>
      <c r="MF11" s="2459"/>
      <c r="MG11" s="2459"/>
      <c r="MH11" s="2459"/>
      <c r="MI11" s="2459"/>
      <c r="MJ11" s="2459"/>
      <c r="MK11" s="2459"/>
      <c r="ML11" s="2459"/>
      <c r="MM11" s="2459"/>
      <c r="MN11" s="2459"/>
      <c r="MO11" s="2459"/>
      <c r="MP11" s="2459"/>
      <c r="MQ11" s="2459"/>
      <c r="MR11" s="2459"/>
      <c r="MS11" s="2459"/>
      <c r="MT11" s="2459"/>
      <c r="MU11" s="2459"/>
      <c r="MV11" s="2459"/>
      <c r="MW11" s="2459"/>
      <c r="MX11" s="2459"/>
      <c r="MY11" s="2459"/>
      <c r="MZ11" s="2459"/>
      <c r="NA11" s="2459"/>
      <c r="NB11" s="2459"/>
      <c r="NC11" s="2459"/>
      <c r="ND11" s="2459"/>
      <c r="NE11" s="2459"/>
      <c r="NF11" s="2459"/>
      <c r="NG11" s="2459"/>
      <c r="NH11" s="2459"/>
      <c r="NI11" s="2459"/>
      <c r="NJ11" s="2459"/>
      <c r="NK11" s="2459"/>
      <c r="NL11" s="2459"/>
      <c r="NM11" s="2459"/>
      <c r="NN11" s="2459"/>
      <c r="NO11" s="2459"/>
      <c r="NP11" s="2459"/>
      <c r="NQ11" s="2459"/>
      <c r="NR11" s="2459"/>
      <c r="NS11" s="2459"/>
      <c r="NT11" s="2459"/>
      <c r="NU11" s="2459"/>
      <c r="NV11" s="2459"/>
      <c r="NW11" s="2459"/>
      <c r="NX11" s="2459"/>
      <c r="NY11" s="2459"/>
      <c r="NZ11" s="2459"/>
      <c r="OA11" s="2459"/>
      <c r="OB11" s="2459"/>
      <c r="OC11" s="2459"/>
      <c r="OD11" s="2459"/>
      <c r="OE11" s="2459"/>
      <c r="OF11" s="2459"/>
      <c r="OG11" s="2459"/>
      <c r="OH11" s="2459"/>
      <c r="OI11" s="2459"/>
      <c r="OJ11" s="2459"/>
      <c r="OK11" s="2459"/>
      <c r="OL11" s="2459"/>
      <c r="OM11" s="2459"/>
      <c r="ON11" s="2459"/>
      <c r="OO11" s="2459"/>
      <c r="OP11" s="2459"/>
      <c r="OQ11" s="2459"/>
      <c r="OR11" s="2459"/>
      <c r="OS11" s="2459"/>
      <c r="OT11" s="2459"/>
      <c r="OU11" s="2459"/>
      <c r="OV11" s="2459"/>
      <c r="OW11" s="2459"/>
      <c r="OX11" s="2459"/>
      <c r="OY11" s="2459"/>
      <c r="OZ11" s="2459"/>
      <c r="PA11" s="2459"/>
      <c r="PB11" s="2459"/>
      <c r="PC11" s="2459"/>
      <c r="PD11" s="2459"/>
      <c r="PE11" s="2459"/>
      <c r="PF11" s="2459"/>
      <c r="PG11" s="2459"/>
      <c r="PH11" s="2459"/>
      <c r="PI11" s="2459"/>
      <c r="PJ11" s="2459"/>
      <c r="PK11" s="2459"/>
      <c r="PL11" s="2459"/>
      <c r="PM11" s="2459"/>
      <c r="PN11" s="2459"/>
      <c r="PO11" s="2459"/>
      <c r="PP11" s="2459"/>
      <c r="PQ11" s="2459"/>
      <c r="PR11" s="2459"/>
      <c r="PS11" s="2459"/>
      <c r="PT11" s="2459"/>
      <c r="PU11" s="2459"/>
      <c r="PV11" s="2459"/>
      <c r="PW11" s="2459"/>
      <c r="PX11" s="2459"/>
      <c r="PY11" s="2459"/>
      <c r="PZ11" s="2459"/>
      <c r="QA11" s="2459"/>
      <c r="QB11" s="2459"/>
      <c r="QC11" s="2459"/>
      <c r="QD11" s="2459"/>
      <c r="QE11" s="2459"/>
      <c r="QF11" s="2459"/>
      <c r="QG11" s="2459"/>
      <c r="QH11" s="2459"/>
      <c r="QI11" s="2459"/>
      <c r="QJ11" s="2459"/>
      <c r="QK11" s="2459"/>
      <c r="QL11" s="2459"/>
      <c r="QM11" s="2459"/>
      <c r="QN11" s="2459"/>
      <c r="QO11" s="2459"/>
      <c r="QP11" s="2459"/>
      <c r="QQ11" s="2459"/>
      <c r="QR11" s="2459"/>
      <c r="QS11" s="2459"/>
      <c r="QT11" s="2459"/>
      <c r="QU11" s="2459"/>
      <c r="QV11" s="2459"/>
      <c r="QW11" s="2459"/>
      <c r="QX11" s="2459"/>
      <c r="QY11" s="2459"/>
      <c r="QZ11" s="2459"/>
      <c r="RA11" s="2459"/>
      <c r="RB11" s="2459"/>
      <c r="RC11" s="2459"/>
      <c r="RD11" s="2459"/>
      <c r="RE11" s="2459"/>
      <c r="RF11" s="2459"/>
      <c r="RG11" s="2459"/>
      <c r="RH11" s="2459"/>
      <c r="RI11" s="2459"/>
      <c r="RJ11" s="2459"/>
      <c r="RK11" s="2459"/>
      <c r="RL11" s="2459"/>
      <c r="RM11" s="2459"/>
      <c r="RN11" s="2459"/>
      <c r="RO11" s="2459"/>
      <c r="RP11" s="2459"/>
      <c r="RQ11" s="2459"/>
      <c r="RR11" s="2459"/>
      <c r="RS11" s="2459"/>
      <c r="RT11" s="2459"/>
      <c r="RU11" s="2459"/>
      <c r="RV11" s="2459"/>
      <c r="RW11" s="2459"/>
      <c r="RX11" s="2459"/>
      <c r="RY11" s="2459"/>
      <c r="RZ11" s="2459"/>
      <c r="SA11" s="2459"/>
      <c r="SB11" s="2459"/>
      <c r="SC11" s="2459"/>
      <c r="SD11" s="2459"/>
      <c r="SE11" s="2459"/>
      <c r="SF11" s="2459"/>
      <c r="SG11" s="2459"/>
      <c r="SH11" s="2459"/>
      <c r="SI11" s="2459"/>
      <c r="SJ11" s="2459"/>
      <c r="SK11" s="2459"/>
      <c r="SL11" s="2459"/>
      <c r="SM11" s="2459"/>
      <c r="SN11" s="2459"/>
      <c r="SO11" s="2459"/>
      <c r="SP11" s="2459"/>
      <c r="SQ11" s="2459"/>
      <c r="SR11" s="2459"/>
      <c r="SS11" s="2459"/>
      <c r="ST11" s="2459"/>
      <c r="SU11" s="2459"/>
      <c r="SV11" s="2459"/>
      <c r="SW11" s="2459"/>
      <c r="SX11" s="2459"/>
      <c r="SY11" s="2459"/>
      <c r="SZ11" s="2459"/>
      <c r="TA11" s="2459"/>
      <c r="TB11" s="2459"/>
      <c r="TC11" s="2459"/>
      <c r="TD11" s="2459"/>
      <c r="TE11" s="2459"/>
      <c r="TF11" s="2459"/>
      <c r="TG11" s="2459"/>
      <c r="TH11" s="2459"/>
      <c r="TI11" s="2459"/>
      <c r="TJ11" s="2459"/>
      <c r="TK11" s="2459"/>
      <c r="TL11" s="2459"/>
      <c r="TM11" s="2459"/>
      <c r="TN11" s="2459"/>
      <c r="TO11" s="2459"/>
      <c r="TP11" s="2459"/>
      <c r="TQ11" s="2459"/>
      <c r="TR11" s="2459"/>
      <c r="TS11" s="2459"/>
      <c r="TT11" s="2459"/>
      <c r="TU11" s="2459"/>
      <c r="TV11" s="2459"/>
      <c r="TW11" s="2062"/>
      <c r="TX11" s="2459"/>
      <c r="TY11" s="2459"/>
      <c r="TZ11" s="2459"/>
      <c r="UA11" s="2459"/>
      <c r="UB11" s="2459"/>
      <c r="UC11" s="2459"/>
      <c r="UD11" s="2459"/>
      <c r="UE11" s="2459"/>
      <c r="UF11" s="2459"/>
      <c r="UG11" s="2459"/>
      <c r="UH11" s="2459"/>
      <c r="UI11" s="2459"/>
      <c r="UJ11" s="2459"/>
      <c r="UK11" s="2459"/>
      <c r="UL11" s="2459"/>
      <c r="UM11" s="2459"/>
      <c r="UN11" s="2459"/>
      <c r="UO11" s="2459"/>
      <c r="UP11" s="2459"/>
      <c r="UQ11" s="2459"/>
      <c r="UR11" s="2459"/>
      <c r="US11" s="2459"/>
      <c r="UT11" s="2459"/>
      <c r="UU11" s="2459"/>
      <c r="UV11" s="2459"/>
      <c r="UW11" s="2459"/>
      <c r="UX11" s="2459"/>
      <c r="UY11" s="2459"/>
      <c r="UZ11" s="2459"/>
      <c r="VA11" s="2459"/>
      <c r="VB11" s="2459"/>
      <c r="VC11" s="2459"/>
      <c r="VD11" s="2459"/>
      <c r="VE11" s="2459"/>
      <c r="VF11" s="2459"/>
      <c r="VG11" s="2459"/>
      <c r="VH11" s="2459"/>
      <c r="VI11" s="2459"/>
      <c r="VJ11" s="2459"/>
      <c r="VK11" s="2459"/>
      <c r="VL11" s="2459"/>
      <c r="VM11" s="2459"/>
      <c r="VN11" s="2459"/>
      <c r="VO11" s="2459"/>
      <c r="VP11" s="2459"/>
      <c r="VQ11" s="2459"/>
      <c r="VR11" s="2459"/>
      <c r="VS11" s="2459"/>
      <c r="VT11" s="2459"/>
      <c r="VU11" s="2459"/>
      <c r="VV11" s="2459"/>
      <c r="VW11" s="2459"/>
      <c r="VX11" s="2459"/>
      <c r="VY11" s="2459"/>
      <c r="VZ11" s="2459"/>
      <c r="WA11" s="2459"/>
      <c r="WB11" s="2459"/>
      <c r="WC11" s="2459"/>
      <c r="WD11" s="2459"/>
      <c r="WE11" s="2459"/>
      <c r="WF11" s="2459"/>
      <c r="WG11" s="2459"/>
      <c r="WH11" s="2459"/>
      <c r="WI11" s="2459"/>
      <c r="WJ11" s="2459"/>
      <c r="WK11" s="2459"/>
      <c r="WL11" s="2459"/>
      <c r="WM11" s="2459"/>
      <c r="WN11" s="2459"/>
      <c r="WO11" s="2459"/>
      <c r="WP11" s="2459"/>
      <c r="WQ11" s="2459"/>
      <c r="WR11" s="2459"/>
      <c r="WS11" s="2459"/>
      <c r="WT11" s="2459"/>
      <c r="WU11" s="2459"/>
      <c r="WV11" s="2459"/>
      <c r="WW11" s="2459"/>
      <c r="WX11" s="2459"/>
      <c r="WY11" s="2459"/>
      <c r="WZ11" s="2459"/>
      <c r="XA11" s="2459"/>
      <c r="XB11" s="2459"/>
      <c r="XC11" s="2459"/>
      <c r="XD11" s="2459"/>
      <c r="XE11" s="2459"/>
      <c r="XF11" s="2459"/>
      <c r="XG11" s="2459"/>
      <c r="XH11" s="2459"/>
      <c r="XI11" s="2459"/>
      <c r="XJ11" s="2459"/>
      <c r="XK11" s="2459"/>
      <c r="XL11" s="2459"/>
      <c r="XM11" s="2459"/>
      <c r="XN11" s="2459"/>
      <c r="XO11" s="2459"/>
      <c r="XP11" s="2459"/>
      <c r="XQ11" s="2459"/>
      <c r="XR11" s="2459"/>
      <c r="XS11" s="2459"/>
      <c r="XT11" s="2459"/>
      <c r="XU11" s="2459"/>
      <c r="XV11" s="2459"/>
      <c r="XW11" s="2459"/>
      <c r="XX11" s="2459"/>
      <c r="XY11" s="2459"/>
      <c r="XZ11" s="2459"/>
      <c r="YA11" s="2459"/>
      <c r="YB11" s="2459"/>
      <c r="YC11" s="2459"/>
      <c r="YD11" s="2459"/>
      <c r="YE11" s="2459"/>
      <c r="YF11" s="2459"/>
      <c r="YG11" s="2459"/>
      <c r="YH11" s="2459"/>
      <c r="YI11" s="2459"/>
      <c r="YJ11" s="2459"/>
      <c r="YK11" s="2459"/>
      <c r="YL11" s="2459"/>
      <c r="YM11" s="2459"/>
      <c r="YN11" s="2459"/>
      <c r="YO11" s="2459"/>
      <c r="YP11" s="2459"/>
      <c r="YQ11" s="2459"/>
      <c r="YR11" s="2459"/>
      <c r="YS11" s="2459"/>
      <c r="YT11" s="2459"/>
      <c r="YU11" s="2459"/>
      <c r="YV11" s="2459"/>
      <c r="YW11" s="2459"/>
      <c r="YX11" s="2459"/>
      <c r="YY11" s="2459"/>
      <c r="YZ11" s="2459"/>
      <c r="ZA11" s="2459"/>
      <c r="ZB11" s="2459"/>
      <c r="ZC11" s="2459"/>
      <c r="ZD11" s="2459"/>
      <c r="ZE11" s="2459"/>
      <c r="ZF11" s="2459"/>
      <c r="ZG11" s="2459"/>
      <c r="ZH11" s="2459"/>
      <c r="ZI11" s="2459"/>
      <c r="ZJ11" s="2459"/>
      <c r="ZK11" s="2459"/>
      <c r="ZL11" s="2459"/>
      <c r="ZM11" s="2459"/>
      <c r="ZN11" s="2459"/>
      <c r="ZO11" s="2459"/>
      <c r="ZP11" s="2459"/>
      <c r="ZQ11" s="2459"/>
      <c r="ZR11" s="2459"/>
      <c r="ZS11" s="2459"/>
      <c r="ZT11" s="2459"/>
      <c r="ZU11" s="2459"/>
      <c r="ZV11" s="2459"/>
      <c r="ZW11" s="2459"/>
      <c r="ZX11" s="2459"/>
      <c r="ZY11" s="2459"/>
      <c r="ZZ11" s="2459"/>
      <c r="AAA11" s="2459"/>
      <c r="AAB11" s="2459"/>
      <c r="AAC11" s="2459"/>
      <c r="AAD11" s="2459"/>
      <c r="AAE11" s="2459"/>
      <c r="AAF11" s="2459"/>
      <c r="AAG11" s="2459"/>
      <c r="AAH11" s="2459"/>
      <c r="AAI11" s="2459"/>
      <c r="AAJ11" s="2459"/>
      <c r="AAK11" s="2459"/>
      <c r="AAL11" s="2459"/>
      <c r="AAM11" s="2459"/>
      <c r="AAN11" s="2459"/>
      <c r="AAO11" s="2459"/>
      <c r="AAP11" s="2459"/>
      <c r="AAQ11" s="2459"/>
      <c r="AAR11" s="2459"/>
      <c r="AAS11" s="2459"/>
      <c r="AAT11" s="2459"/>
      <c r="AAU11" s="2459"/>
      <c r="AAV11" s="2459"/>
      <c r="AAW11" s="2459"/>
      <c r="AAX11" s="2459"/>
      <c r="AAY11" s="2459"/>
      <c r="AAZ11" s="2459"/>
      <c r="ABA11" s="2459"/>
      <c r="ABB11" s="2459"/>
      <c r="ABC11" s="2459"/>
      <c r="ABD11" s="2459"/>
      <c r="ABE11" s="2459"/>
      <c r="ABF11" s="2459"/>
      <c r="ABG11" s="2459"/>
      <c r="ABH11" s="2459"/>
      <c r="ABI11" s="2459"/>
      <c r="ABJ11" s="2459"/>
      <c r="ABK11" s="2459"/>
      <c r="ABL11" s="2459"/>
      <c r="ABM11" s="2459"/>
      <c r="ABN11" s="2459"/>
      <c r="ABO11" s="2459"/>
      <c r="ABP11" s="2459"/>
      <c r="ABQ11" s="2459"/>
      <c r="ABR11" s="2459"/>
      <c r="ABS11" s="2459"/>
      <c r="ABT11" s="2459"/>
      <c r="ABU11" s="2459"/>
      <c r="ABV11" s="2459"/>
      <c r="ABW11" s="2459"/>
      <c r="ABX11" s="2459"/>
      <c r="ABY11" s="2459"/>
      <c r="ABZ11" s="2459"/>
      <c r="ACA11" s="2459"/>
      <c r="ACB11" s="2459"/>
      <c r="ACC11" s="2459"/>
      <c r="ACD11" s="2459"/>
      <c r="ACE11" s="2459"/>
      <c r="ACF11" s="2459"/>
      <c r="ACG11" s="2459"/>
      <c r="ACH11" s="2459"/>
      <c r="ACI11" s="2459"/>
      <c r="ACJ11" s="2459"/>
      <c r="ACK11" s="2459"/>
      <c r="ACL11" s="2459"/>
      <c r="ACM11" s="2459"/>
      <c r="ACN11" s="2459"/>
      <c r="ACO11" s="2459"/>
      <c r="ACP11" s="2459"/>
      <c r="ACQ11" s="2459"/>
      <c r="ACR11" s="2459"/>
      <c r="ACS11" s="2459"/>
      <c r="ACT11" s="2459"/>
      <c r="ACU11" s="2459"/>
      <c r="ACV11" s="2459"/>
      <c r="ACW11" s="2459"/>
      <c r="ACX11" s="2459"/>
      <c r="ACY11" s="2459"/>
      <c r="ACZ11" s="2459"/>
      <c r="ADA11" s="2459"/>
      <c r="ADB11" s="2459"/>
      <c r="ADC11" s="2459"/>
      <c r="ADD11" s="2459"/>
      <c r="ADE11" s="2459"/>
      <c r="ADF11" s="2459"/>
      <c r="ADG11" s="2459"/>
      <c r="ADH11" s="2459"/>
      <c r="ADI11" s="2459"/>
      <c r="ADJ11" s="2459"/>
      <c r="ADK11" s="2459"/>
      <c r="ADL11" s="2459"/>
      <c r="ADM11" s="2459"/>
      <c r="ADN11" s="2459"/>
      <c r="ADO11" s="2459"/>
      <c r="ADP11" s="2459"/>
      <c r="ADQ11" s="2459"/>
      <c r="ADR11" s="2459"/>
      <c r="ADS11" s="2459"/>
      <c r="ADT11" s="2459"/>
      <c r="ADU11" s="2459"/>
      <c r="ADV11" s="2459"/>
      <c r="ADW11" s="2459"/>
      <c r="ADX11" s="2459"/>
      <c r="ADY11" s="2459"/>
      <c r="ADZ11" s="2459"/>
      <c r="AEA11" s="2459"/>
      <c r="AEB11" s="2459"/>
      <c r="AEC11" s="2459"/>
      <c r="AED11" s="2459"/>
      <c r="AEE11" s="2459"/>
      <c r="AEF11" s="2459"/>
      <c r="AEG11" s="2459"/>
      <c r="AEH11" s="2459"/>
      <c r="AEI11" s="2459"/>
      <c r="AEJ11" s="2459"/>
      <c r="AEK11" s="2459"/>
      <c r="AEL11" s="2459"/>
      <c r="AEM11" s="2459"/>
      <c r="AEN11" s="2459"/>
      <c r="AEO11" s="2459"/>
      <c r="AEP11" s="2459"/>
      <c r="AEQ11" s="2459"/>
      <c r="AER11" s="2459"/>
      <c r="AES11" s="2459"/>
      <c r="AET11" s="2459"/>
      <c r="AEU11" s="2459"/>
      <c r="AEV11" s="2459"/>
      <c r="AEW11" s="2459"/>
      <c r="AEX11" s="2459"/>
      <c r="AEY11" s="2459"/>
      <c r="AEZ11" s="2459"/>
      <c r="AFA11" s="2459"/>
      <c r="AFB11" s="2459"/>
      <c r="AFC11" s="2459"/>
      <c r="AFD11" s="2459"/>
      <c r="AFE11" s="2459"/>
      <c r="AFF11" s="2459"/>
      <c r="AFG11" s="2459"/>
      <c r="AFH11" s="2459"/>
      <c r="AFI11" s="2459"/>
      <c r="AFJ11" s="2459"/>
      <c r="AFK11" s="2459"/>
      <c r="AFL11" s="2459"/>
      <c r="AFM11" s="2459"/>
      <c r="AFN11" s="2459"/>
      <c r="AFO11" s="2459"/>
      <c r="AFP11" s="2459"/>
      <c r="AFQ11" s="2459"/>
      <c r="AFR11" s="2459"/>
      <c r="AFS11" s="2459"/>
      <c r="AFT11" s="2459"/>
      <c r="AFU11" s="2459"/>
      <c r="AFV11" s="2459"/>
      <c r="AFW11" s="2459"/>
      <c r="AFX11" s="2459"/>
      <c r="AFY11" s="2459"/>
      <c r="AFZ11" s="2459"/>
      <c r="AGA11" s="2459"/>
      <c r="AGB11" s="2459"/>
      <c r="AGC11" s="2459"/>
      <c r="AGD11" s="2459"/>
      <c r="AGE11" s="2459"/>
      <c r="AGF11" s="2459"/>
      <c r="AGG11" s="2459"/>
      <c r="AGH11" s="2459"/>
      <c r="AGI11" s="2459"/>
      <c r="AGJ11" s="2459"/>
      <c r="AGK11" s="2459"/>
      <c r="AGL11" s="2459"/>
      <c r="AGM11" s="2459"/>
      <c r="AGN11" s="2459"/>
      <c r="AGO11" s="2459"/>
      <c r="AGP11" s="2459"/>
      <c r="AGQ11" s="2459"/>
      <c r="AGR11" s="2459"/>
      <c r="AGS11" s="2459"/>
      <c r="AGT11" s="2459"/>
      <c r="AGU11" s="2459"/>
      <c r="AGV11" s="2459"/>
      <c r="AGW11" s="2459"/>
      <c r="AGX11" s="2459"/>
      <c r="AGY11" s="2459"/>
      <c r="AGZ11" s="2459"/>
      <c r="AHA11" s="2459"/>
      <c r="AHB11" s="2459"/>
      <c r="AHC11" s="2459"/>
      <c r="AHD11" s="2459"/>
      <c r="AHE11" s="2459"/>
      <c r="AHF11" s="2459"/>
      <c r="AHG11" s="2459"/>
      <c r="AHH11" s="2459"/>
      <c r="AHI11" s="2459"/>
      <c r="AHJ11" s="2459"/>
      <c r="AHK11" s="2459"/>
      <c r="AHL11" s="2459"/>
      <c r="AHM11" s="2459"/>
      <c r="AHN11" s="2459"/>
      <c r="AHO11" s="2459"/>
      <c r="AHP11" s="2459"/>
      <c r="AHQ11" s="2459"/>
      <c r="AHR11" s="2459"/>
      <c r="AHS11" s="2459"/>
      <c r="AHT11" s="2459"/>
      <c r="AHU11" s="2459"/>
      <c r="AHV11" s="2459"/>
      <c r="AHW11" s="2459"/>
      <c r="AHX11" s="2459"/>
      <c r="AHY11" s="2459"/>
      <c r="AHZ11" s="2459"/>
      <c r="AIA11" s="2459"/>
      <c r="AIB11" s="2459"/>
      <c r="AIC11" s="2459"/>
      <c r="AID11" s="2459"/>
      <c r="AIE11" s="2459"/>
      <c r="AIF11" s="2459"/>
      <c r="AIG11" s="2459"/>
      <c r="AIH11" s="2459"/>
      <c r="AII11" s="2459"/>
      <c r="AIJ11" s="2459"/>
      <c r="AIK11" s="2459"/>
      <c r="AIL11" s="2459"/>
      <c r="AIM11" s="2459"/>
      <c r="AIN11" s="2459"/>
      <c r="AIO11" s="2459"/>
      <c r="AIP11" s="2459"/>
      <c r="AIQ11" s="2459"/>
      <c r="AIR11" s="2459"/>
      <c r="AIS11" s="2459"/>
      <c r="AIT11" s="2459"/>
      <c r="AIU11" s="2459"/>
      <c r="AIV11" s="2459"/>
      <c r="AIW11" s="2459"/>
      <c r="AIX11" s="2459"/>
      <c r="AIY11" s="2459"/>
      <c r="AIZ11" s="2459"/>
      <c r="AJA11" s="2459"/>
      <c r="AJB11" s="2459"/>
      <c r="AJC11" s="2459"/>
      <c r="AJD11" s="2459"/>
      <c r="AJE11" s="2459"/>
      <c r="AJF11" s="2459"/>
      <c r="AJG11" s="2459"/>
      <c r="AJH11" s="2459"/>
      <c r="AJI11" s="2459"/>
      <c r="AJJ11" s="2459"/>
      <c r="AJK11" s="2459"/>
      <c r="AJL11" s="2459"/>
      <c r="AJM11" s="2459"/>
      <c r="AJN11" s="2459"/>
      <c r="AJO11" s="2459"/>
      <c r="AJP11" s="2459"/>
      <c r="AJQ11" s="2459"/>
      <c r="AJR11" s="2459"/>
      <c r="AJS11" s="2459"/>
      <c r="AJT11" s="2459"/>
      <c r="AJU11" s="2459"/>
      <c r="AJV11" s="2459"/>
      <c r="AJW11" s="2459"/>
      <c r="AJX11" s="2459"/>
      <c r="AJY11" s="2459"/>
      <c r="AJZ11" s="2459"/>
      <c r="AKA11" s="2459"/>
      <c r="AKB11" s="2459"/>
      <c r="AKC11" s="2459"/>
      <c r="AKD11" s="2459"/>
      <c r="AKE11" s="2459"/>
      <c r="AKF11" s="2459"/>
      <c r="AKG11" s="2459"/>
      <c r="AKH11" s="2459"/>
      <c r="AKI11" s="2459"/>
      <c r="AKJ11" s="2459"/>
      <c r="AKK11" s="2459"/>
      <c r="AKL11" s="2459"/>
      <c r="AKM11" s="2459"/>
      <c r="AKN11" s="2459"/>
      <c r="AKO11" s="2459"/>
      <c r="AKP11" s="2459"/>
      <c r="AKQ11" s="2459"/>
      <c r="AKR11" s="2459"/>
      <c r="AKS11" s="2459"/>
      <c r="AKT11" s="2459"/>
      <c r="AKU11" s="2459"/>
      <c r="AKV11" s="2459"/>
      <c r="AKW11" s="2459"/>
      <c r="AKX11" s="2459"/>
      <c r="AKY11" s="2459"/>
      <c r="AKZ11" s="2459"/>
      <c r="ALA11" s="2459"/>
      <c r="ALB11" s="2459"/>
      <c r="ALC11" s="2459"/>
      <c r="ALD11" s="2459"/>
      <c r="ALE11" s="2459"/>
      <c r="ALF11" s="2459"/>
      <c r="ALG11" s="2459"/>
      <c r="ALH11" s="2459"/>
      <c r="ALI11" s="2459"/>
      <c r="ALJ11" s="2459"/>
      <c r="ALK11" s="2459"/>
      <c r="ALL11" s="2459"/>
      <c r="ALM11" s="2459"/>
      <c r="ALN11" s="2459"/>
      <c r="ALO11" s="2459"/>
      <c r="ALP11" s="2459"/>
      <c r="ALQ11" s="2459"/>
      <c r="ALR11" s="2459"/>
      <c r="ALS11" s="2459"/>
      <c r="ALT11" s="2459"/>
      <c r="ALU11" s="2459"/>
      <c r="ALV11" s="2459"/>
      <c r="ALW11" s="2459"/>
      <c r="ALX11" s="2459"/>
      <c r="ALY11" s="2459"/>
      <c r="ALZ11" s="2459"/>
      <c r="AMA11" s="2459"/>
      <c r="AMB11" s="2459"/>
      <c r="AMC11" s="2459"/>
      <c r="AMD11" s="2459"/>
      <c r="AME11" s="2459"/>
      <c r="AMF11" s="2459"/>
      <c r="AMG11" s="2459"/>
      <c r="AMH11" s="2459"/>
      <c r="AMI11" s="2459"/>
      <c r="AMJ11" s="2459"/>
      <c r="AMK11" s="2459"/>
      <c r="AML11" s="2459"/>
      <c r="AMM11" s="2459"/>
      <c r="AMN11" s="2459"/>
      <c r="AMO11" s="2459"/>
      <c r="AMP11" s="2459"/>
      <c r="AMQ11" s="2459"/>
      <c r="AMR11" s="2459"/>
      <c r="AMS11" s="2459"/>
      <c r="AMT11" s="2459"/>
      <c r="AMU11" s="2459"/>
      <c r="AMV11" s="2459"/>
      <c r="AMW11" s="2459"/>
      <c r="AMX11" s="2459"/>
      <c r="AMY11" s="2459"/>
      <c r="AMZ11" s="2459"/>
      <c r="ANA11" s="2459"/>
      <c r="ANB11" s="2459"/>
      <c r="ANC11" s="2459"/>
      <c r="AND11" s="2459"/>
      <c r="ANE11" s="2459"/>
      <c r="ANF11" s="2459"/>
      <c r="ANG11" s="2459"/>
      <c r="ANH11" s="2459"/>
      <c r="ANI11" s="2459"/>
      <c r="ANJ11" s="2459"/>
      <c r="ANK11" s="2459"/>
      <c r="ANL11" s="2459"/>
      <c r="ANM11" s="2459"/>
      <c r="ANN11" s="2459"/>
      <c r="ANO11" s="2459"/>
      <c r="ANP11" s="2459"/>
      <c r="ANQ11" s="2459"/>
      <c r="ANR11" s="2459"/>
      <c r="ANS11" s="2459"/>
      <c r="ANT11" s="2459"/>
      <c r="ANU11" s="2459"/>
      <c r="ANV11" s="2459"/>
      <c r="ANW11" s="2459"/>
      <c r="ANX11" s="2459"/>
      <c r="ANY11" s="2459"/>
      <c r="ANZ11" s="2459"/>
      <c r="AOA11" s="2459"/>
      <c r="AOB11" s="2459"/>
      <c r="AOC11" s="2459"/>
      <c r="AOD11" s="2459"/>
      <c r="AOE11" s="2459"/>
      <c r="AOF11" s="2459"/>
      <c r="AOG11" s="2459"/>
      <c r="AOH11" s="2459"/>
      <c r="AOI11" s="2459"/>
      <c r="AOJ11" s="2459"/>
      <c r="AOK11" s="2459"/>
      <c r="AOL11" s="2459"/>
      <c r="AOM11" s="2459"/>
      <c r="AON11" s="2459"/>
      <c r="AOO11" s="2459"/>
      <c r="AOP11" s="2459"/>
      <c r="AOQ11" s="2459"/>
      <c r="AOR11" s="2459"/>
      <c r="AOS11" s="2459"/>
      <c r="AOT11" s="2459"/>
      <c r="AOU11" s="2459"/>
      <c r="AOV11" s="2459"/>
      <c r="AOW11" s="2459"/>
      <c r="AOX11" s="2459"/>
      <c r="AOY11" s="2459"/>
      <c r="AOZ11" s="2459"/>
      <c r="APA11" s="2459"/>
      <c r="APB11" s="2459"/>
      <c r="APC11" s="2459"/>
      <c r="APD11" s="2459"/>
      <c r="APE11" s="2459"/>
      <c r="APF11" s="2459"/>
      <c r="APG11" s="2459"/>
      <c r="APH11" s="2459"/>
      <c r="API11" s="2459"/>
      <c r="APJ11" s="2459"/>
      <c r="APK11" s="2459"/>
      <c r="APL11" s="2459"/>
      <c r="APM11" s="2459"/>
      <c r="APN11" s="2459"/>
      <c r="APO11" s="2459"/>
      <c r="APP11" s="2459"/>
      <c r="APQ11" s="2459"/>
      <c r="APR11" s="2459"/>
      <c r="APS11" s="2459"/>
      <c r="APT11" s="2459"/>
      <c r="APU11" s="2459"/>
      <c r="APV11" s="2459"/>
      <c r="APW11" s="2459"/>
      <c r="APX11" s="2459"/>
      <c r="APY11" s="2459"/>
      <c r="APZ11" s="2459"/>
      <c r="AQA11" s="2459"/>
      <c r="AQB11" s="2459"/>
      <c r="AQC11" s="2459"/>
      <c r="AQD11" s="2459"/>
      <c r="AQE11" s="2459"/>
      <c r="AQF11" s="2459"/>
      <c r="AQG11" s="2459"/>
      <c r="AQH11" s="2459"/>
      <c r="AQI11" s="2459"/>
      <c r="AQJ11" s="2459"/>
      <c r="AQK11" s="2459"/>
      <c r="AQL11" s="2459"/>
      <c r="AQM11" s="2459"/>
      <c r="AQN11" s="2459"/>
      <c r="AQO11" s="2459"/>
      <c r="AQP11" s="2459"/>
      <c r="AQQ11" s="2459"/>
      <c r="AQR11" s="2459"/>
      <c r="AQS11" s="2459"/>
      <c r="AQT11" s="2459"/>
      <c r="AQU11" s="2459"/>
      <c r="AQV11" s="2459"/>
      <c r="AQW11" s="2459"/>
      <c r="AQX11" s="2459"/>
      <c r="AQY11" s="2459"/>
      <c r="AQZ11" s="2459"/>
      <c r="ARA11" s="2459"/>
      <c r="ARB11" s="2459"/>
      <c r="ARC11" s="2459"/>
      <c r="ARD11" s="2459"/>
      <c r="ARE11" s="2459"/>
      <c r="ARF11" s="2459"/>
      <c r="ARG11" s="2459"/>
      <c r="ARH11" s="2459"/>
      <c r="ARI11" s="2459"/>
      <c r="ARJ11" s="2459"/>
      <c r="ARK11" s="2459"/>
      <c r="ARL11" s="2459"/>
      <c r="ARM11" s="2459"/>
      <c r="ARN11" s="2459"/>
      <c r="ARO11" s="2459"/>
      <c r="ARP11" s="2459"/>
      <c r="ARQ11" s="2459"/>
      <c r="ARR11" s="2459"/>
      <c r="ARS11" s="2459"/>
      <c r="ART11" s="2459"/>
      <c r="ARU11" s="2459"/>
      <c r="ARV11" s="2459"/>
      <c r="ARW11" s="2459"/>
      <c r="ARX11" s="2459"/>
      <c r="ARY11" s="2459"/>
      <c r="ARZ11" s="2459"/>
      <c r="ASA11" s="2459"/>
      <c r="ASB11" s="2459"/>
      <c r="ASC11" s="2459"/>
      <c r="ASD11" s="2459"/>
      <c r="ASE11" s="2459"/>
      <c r="ASF11" s="2459"/>
      <c r="ASG11" s="2459"/>
      <c r="ASH11" s="2459"/>
      <c r="ASI11" s="2459"/>
      <c r="ASJ11" s="2459"/>
      <c r="ASK11" s="2459"/>
      <c r="ASL11" s="2459"/>
      <c r="ASM11" s="2459"/>
      <c r="ASN11" s="2459"/>
      <c r="ASO11" s="2459"/>
      <c r="ASP11" s="2459"/>
      <c r="ASQ11" s="2459"/>
      <c r="ASR11" s="2459"/>
      <c r="ASS11" s="2459"/>
      <c r="AST11" s="2459"/>
      <c r="ASU11" s="2459"/>
      <c r="ASV11" s="2459"/>
      <c r="ASW11" s="2459"/>
      <c r="ASX11" s="2459"/>
      <c r="ASY11" s="2459"/>
      <c r="ASZ11" s="2459"/>
      <c r="ATA11" s="2459"/>
      <c r="ATB11" s="2459"/>
      <c r="ATC11" s="2459"/>
      <c r="ATD11" s="2459"/>
      <c r="ATE11" s="2459"/>
      <c r="ATF11" s="2459"/>
      <c r="ATG11" s="2459"/>
      <c r="ATH11" s="2459"/>
      <c r="ATI11" s="2459"/>
      <c r="ATJ11" s="2459"/>
      <c r="ATK11" s="2459"/>
      <c r="ATL11" s="2459"/>
      <c r="ATM11" s="2459"/>
      <c r="ATN11" s="2459"/>
      <c r="ATO11" s="2459"/>
      <c r="ATP11" s="2459"/>
      <c r="ATQ11" s="2459"/>
      <c r="ATR11" s="2459"/>
      <c r="ATS11" s="2459"/>
      <c r="ATT11" s="2459"/>
      <c r="ATU11" s="2459"/>
      <c r="ATV11" s="2459"/>
      <c r="ATW11" s="2459"/>
      <c r="ATX11" s="2459"/>
      <c r="ATY11" s="2459"/>
      <c r="ATZ11" s="2459"/>
      <c r="AUA11" s="2459"/>
      <c r="AUB11" s="2459"/>
      <c r="AUC11" s="2459"/>
      <c r="AUD11" s="2459"/>
      <c r="AUE11" s="2459"/>
      <c r="AUF11" s="2459"/>
      <c r="AUG11" s="2459"/>
      <c r="AUH11" s="2459"/>
      <c r="AUI11" s="2459"/>
      <c r="AUJ11" s="2459"/>
      <c r="AUK11" s="2459"/>
      <c r="AUL11" s="2459"/>
      <c r="AUM11" s="2459"/>
      <c r="AUN11" s="2459"/>
      <c r="AUO11" s="2459"/>
      <c r="AUP11" s="2459"/>
      <c r="AUQ11" s="2459"/>
      <c r="AUR11" s="2459"/>
      <c r="AUS11" s="2459"/>
      <c r="AUT11" s="2459"/>
      <c r="AUU11" s="2459"/>
      <c r="AUV11" s="2459"/>
      <c r="AUW11" s="2459"/>
      <c r="AUX11" s="2459"/>
      <c r="AUY11" s="2459"/>
      <c r="AUZ11" s="2459"/>
      <c r="AVA11" s="2459"/>
      <c r="AVB11" s="2459"/>
      <c r="AVC11" s="2459"/>
      <c r="AVD11" s="2459"/>
      <c r="AVE11" s="2459"/>
      <c r="AVF11" s="2459"/>
      <c r="AVG11" s="2459"/>
      <c r="AVH11" s="2459"/>
      <c r="AVI11" s="2459"/>
      <c r="AVJ11" s="2459"/>
      <c r="AVK11" s="2459"/>
      <c r="AVL11" s="2459"/>
      <c r="AVM11" s="2459"/>
      <c r="AVN11" s="2459"/>
      <c r="AVO11" s="2459"/>
      <c r="AVP11" s="2459"/>
      <c r="AVQ11" s="2459"/>
      <c r="AVR11" s="2459"/>
      <c r="AVS11" s="2459"/>
      <c r="AVT11" s="2459"/>
      <c r="AVU11" s="2459"/>
      <c r="AVV11" s="2459"/>
      <c r="AVW11" s="2459"/>
      <c r="AVX11" s="2459"/>
      <c r="AVY11" s="2459"/>
      <c r="AVZ11" s="2459"/>
      <c r="AWA11" s="2459"/>
      <c r="AWB11" s="2459"/>
      <c r="AWC11" s="2459"/>
      <c r="AWD11" s="2459"/>
      <c r="AWE11" s="2459"/>
      <c r="AWF11" s="2459"/>
      <c r="AWG11" s="2459"/>
      <c r="AWH11" s="2459"/>
      <c r="AWI11" s="2459"/>
      <c r="AWJ11" s="2459"/>
      <c r="AWK11" s="2459"/>
      <c r="AWL11" s="2459"/>
      <c r="AWM11" s="2459"/>
      <c r="AWN11" s="2459"/>
      <c r="AWO11" s="2459"/>
      <c r="AWP11" s="2459"/>
      <c r="AWQ11" s="2459"/>
      <c r="AWR11" s="2459"/>
      <c r="AWS11" s="2459"/>
      <c r="AWT11" s="2459"/>
      <c r="AWU11" s="2459"/>
      <c r="AWV11" s="2459"/>
      <c r="AWW11" s="2459"/>
      <c r="AWX11" s="2459"/>
      <c r="AWY11" s="2459"/>
      <c r="AWZ11" s="2459"/>
      <c r="AXA11" s="2459"/>
      <c r="AXB11" s="2459"/>
      <c r="AXC11" s="2459"/>
      <c r="AXD11" s="2459"/>
      <c r="AXE11" s="2459"/>
      <c r="AXF11" s="2459"/>
      <c r="AXG11" s="2459"/>
      <c r="AXH11" s="2459"/>
      <c r="AXI11" s="2459"/>
      <c r="AXJ11" s="2459"/>
      <c r="AXK11" s="2459"/>
      <c r="AXL11" s="2459"/>
      <c r="AXM11" s="2459"/>
      <c r="AXN11" s="2459"/>
      <c r="AXO11" s="2459"/>
      <c r="AXP11" s="2459"/>
      <c r="AXQ11" s="2459"/>
      <c r="AXR11" s="2459"/>
      <c r="AXS11" s="2459"/>
      <c r="AXT11" s="2459"/>
      <c r="AXU11" s="2459"/>
      <c r="AXV11" s="2459"/>
      <c r="AXW11" s="2459"/>
      <c r="AXX11" s="2459"/>
      <c r="AXY11" s="2459"/>
      <c r="AXZ11" s="2459"/>
      <c r="AYA11" s="2459"/>
      <c r="AYB11" s="2459"/>
      <c r="AYC11" s="2459"/>
      <c r="AYD11" s="2459"/>
      <c r="AYE11" s="2459"/>
      <c r="AYF11" s="2459"/>
      <c r="AYG11" s="2459"/>
      <c r="AYH11" s="2459"/>
      <c r="AYI11" s="2459"/>
      <c r="AYJ11" s="2459"/>
      <c r="AYK11" s="2459"/>
      <c r="AYL11" s="2459"/>
      <c r="AYM11" s="2459"/>
      <c r="AYN11" s="2459"/>
      <c r="AYO11" s="2459"/>
      <c r="AYP11" s="2459"/>
      <c r="AYQ11" s="2459"/>
      <c r="AYR11" s="2459"/>
      <c r="AYS11" s="2459"/>
      <c r="AYT11" s="2459"/>
      <c r="AYU11" s="2064"/>
      <c r="AYV11" s="2459"/>
      <c r="AYW11" s="2459"/>
      <c r="AYX11" s="2459"/>
      <c r="AYY11" s="2459"/>
      <c r="AYZ11" s="2459"/>
      <c r="AZA11" s="2459"/>
      <c r="AZB11" s="2459"/>
      <c r="AZC11" s="2459"/>
      <c r="AZD11" s="2459"/>
      <c r="AZE11" s="2459"/>
      <c r="AZF11" s="2459"/>
      <c r="AZG11" s="2459"/>
      <c r="AZH11" s="2459"/>
      <c r="AZI11" s="2459"/>
      <c r="AZJ11" s="2459"/>
      <c r="AZK11" s="2459"/>
      <c r="AZL11" s="2459"/>
      <c r="AZM11" s="2459"/>
      <c r="AZN11" s="2459"/>
      <c r="AZO11" s="2459"/>
      <c r="AZP11" s="2459"/>
      <c r="AZQ11" s="2459"/>
      <c r="AZR11" s="2459"/>
      <c r="AZS11" s="2459"/>
      <c r="AZT11" s="2459"/>
      <c r="AZU11" s="2459"/>
      <c r="AZV11" s="2459"/>
      <c r="AZW11" s="2459"/>
      <c r="AZX11" s="2459"/>
      <c r="AZY11" s="2459"/>
      <c r="AZZ11" s="2459"/>
      <c r="BAA11" s="2459"/>
      <c r="BAB11" s="2459"/>
      <c r="BAC11" s="2459"/>
      <c r="BAD11" s="2459"/>
      <c r="BAE11" s="2459"/>
      <c r="BAF11" s="2459"/>
      <c r="BAG11" s="2459"/>
      <c r="BAH11" s="2459"/>
      <c r="BAI11" s="2459"/>
      <c r="BAJ11" s="2459"/>
      <c r="BAK11" s="2459"/>
      <c r="BAL11" s="2459"/>
      <c r="BAM11" s="2459"/>
      <c r="BAN11" s="2459"/>
      <c r="BAO11" s="2459"/>
      <c r="BAP11" s="2459"/>
      <c r="BAQ11" s="2459"/>
      <c r="BAR11" s="2459"/>
      <c r="BAS11" s="2459"/>
      <c r="BAT11" s="2459"/>
      <c r="BAU11" s="2459"/>
      <c r="BAV11" s="2459"/>
      <c r="BAW11" s="2459"/>
      <c r="BAX11" s="2459"/>
      <c r="BAY11" s="2459"/>
      <c r="BAZ11" s="2459"/>
      <c r="BBA11" s="2459"/>
      <c r="BBB11" s="2459"/>
      <c r="BBC11" s="2459"/>
      <c r="BBD11" s="2459"/>
      <c r="BBE11" s="2459"/>
      <c r="BBF11" s="2459"/>
      <c r="BBG11" s="2459"/>
      <c r="BBH11" s="2459"/>
      <c r="BBI11" s="2459"/>
      <c r="BBJ11" s="2459"/>
      <c r="BBK11" s="2459"/>
      <c r="BBL11" s="2459"/>
      <c r="BBM11" s="2459"/>
      <c r="BBN11" s="2459"/>
      <c r="BBO11" s="2459"/>
      <c r="BBP11" s="2459"/>
      <c r="BBQ11" s="2459"/>
      <c r="BBR11" s="2459"/>
      <c r="BBS11" s="2459"/>
      <c r="BBT11" s="2459"/>
      <c r="BBU11" s="2459"/>
      <c r="BBV11" s="2459"/>
      <c r="BBW11" s="2459"/>
      <c r="BBX11" s="2459"/>
      <c r="BBY11" s="2459"/>
      <c r="BBZ11" s="2459"/>
      <c r="BCA11" s="2459"/>
      <c r="BCB11" s="2459"/>
      <c r="BCC11" s="2459"/>
      <c r="BCD11" s="2459"/>
      <c r="BCE11" s="2459"/>
      <c r="BCF11" s="2459"/>
      <c r="BCG11" s="2459"/>
      <c r="BCH11" s="2459"/>
      <c r="BCI11" s="2459"/>
      <c r="BCJ11" s="2459"/>
      <c r="BCK11" s="2459"/>
      <c r="BCL11" s="2459"/>
      <c r="BCM11" s="2459"/>
      <c r="BCN11" s="2459"/>
      <c r="BCO11" s="2459"/>
      <c r="BCP11" s="2459"/>
      <c r="BCQ11" s="2459"/>
      <c r="BCR11" s="2459"/>
      <c r="BCS11" s="2459"/>
      <c r="BCT11" s="2459"/>
      <c r="BCU11" s="2459"/>
      <c r="BCV11" s="2459"/>
      <c r="BCW11" s="2459"/>
      <c r="BCX11" s="2459"/>
      <c r="BCY11" s="2459"/>
      <c r="BCZ11" s="2459"/>
      <c r="BDA11" s="2459"/>
      <c r="BDB11" s="2459"/>
      <c r="BDC11" s="2459"/>
      <c r="BDD11" s="2459"/>
      <c r="BDE11" s="2459"/>
      <c r="BDF11" s="2459"/>
      <c r="BDG11" s="2459"/>
      <c r="BDH11" s="2459"/>
      <c r="BDI11" s="2459"/>
      <c r="BDJ11" s="2459"/>
      <c r="BDK11" s="2459"/>
      <c r="BDL11" s="2459"/>
      <c r="BDM11" s="2459"/>
      <c r="BDN11" s="2459"/>
      <c r="BDO11" s="2459"/>
      <c r="BDP11" s="2459"/>
      <c r="BDQ11" s="2459"/>
      <c r="BDR11" s="2459"/>
      <c r="BDS11" s="2459"/>
      <c r="BDT11" s="2459"/>
      <c r="BDU11" s="2459"/>
      <c r="BDV11" s="2459"/>
      <c r="BDW11" s="2459"/>
      <c r="BDX11" s="2459"/>
      <c r="BDY11" s="2459"/>
      <c r="BDZ11" s="2459"/>
      <c r="BEA11" s="2459"/>
      <c r="BEB11" s="2459"/>
      <c r="BEC11" s="2459"/>
      <c r="BED11" s="2459"/>
      <c r="BEE11" s="2459"/>
      <c r="BEF11" s="2459"/>
      <c r="BEG11" s="2459"/>
      <c r="BEH11" s="2459"/>
      <c r="BEI11" s="2459"/>
      <c r="BEJ11" s="2459"/>
      <c r="BEK11" s="2459"/>
      <c r="BEL11" s="2459"/>
      <c r="BEM11" s="2459"/>
      <c r="BEN11" s="2459"/>
      <c r="BEO11" s="2459"/>
      <c r="BEP11" s="2459"/>
      <c r="BEQ11" s="2459"/>
      <c r="BER11" s="2459"/>
      <c r="BES11" s="2459"/>
      <c r="BET11" s="2459"/>
      <c r="BEU11" s="2459"/>
      <c r="BEV11" s="2459"/>
      <c r="BEW11" s="2459"/>
      <c r="BEX11" s="2459"/>
      <c r="BEY11" s="2459"/>
      <c r="BEZ11" s="2459"/>
      <c r="BFA11" s="2459"/>
      <c r="BFB11" s="2459"/>
      <c r="BFC11" s="2459"/>
      <c r="BFD11" s="2459"/>
      <c r="BFE11" s="2459"/>
      <c r="BFF11" s="2459"/>
      <c r="BFG11" s="2459"/>
      <c r="BFH11" s="2459"/>
      <c r="BFI11" s="2459"/>
      <c r="BFJ11" s="2459"/>
      <c r="BFK11" s="2459"/>
      <c r="BFL11" s="2459"/>
      <c r="BFM11" s="2459"/>
      <c r="BFN11" s="2459"/>
      <c r="BFO11" s="2459"/>
      <c r="BFP11" s="2066"/>
      <c r="BFQ11" s="2066"/>
      <c r="BFR11" s="2459"/>
      <c r="BFS11" s="2459"/>
      <c r="BFT11" s="2459"/>
      <c r="BFU11" s="2459"/>
      <c r="BFV11" s="2459"/>
      <c r="BFW11" s="2459"/>
      <c r="BFX11" s="2459"/>
      <c r="BFY11" s="2459"/>
      <c r="BFZ11" s="2459"/>
      <c r="BGA11" s="2459"/>
      <c r="BGB11" s="2459"/>
      <c r="BGC11" s="2459"/>
      <c r="BGD11" s="2459"/>
      <c r="BGE11" s="2459"/>
      <c r="BGF11" s="2459"/>
      <c r="BGG11" s="2459"/>
      <c r="BGH11" s="2459"/>
      <c r="BGI11" s="2459"/>
      <c r="BGJ11" s="2459"/>
      <c r="BGK11" s="2459"/>
      <c r="BGL11" s="2459"/>
      <c r="BGM11" s="2459"/>
      <c r="BGN11" s="2459"/>
      <c r="BGO11" s="2459"/>
      <c r="BGP11" s="2459"/>
      <c r="BGQ11" s="2459"/>
      <c r="BGR11" s="2459"/>
      <c r="BGS11" s="2459"/>
      <c r="BGT11" s="2459"/>
      <c r="BGU11" s="2459"/>
      <c r="BGV11" s="2459"/>
      <c r="BGW11" s="2459"/>
      <c r="BGX11" s="2459"/>
      <c r="BGY11" s="2459"/>
      <c r="BGZ11" s="2459"/>
      <c r="BHA11" s="2459"/>
      <c r="BHB11" s="2459"/>
      <c r="BHC11" s="2459"/>
      <c r="BHD11" s="2459"/>
      <c r="BHE11" s="2459"/>
      <c r="BHF11" s="2459"/>
      <c r="BHG11" s="2459"/>
      <c r="BHH11" s="2459"/>
      <c r="BHI11" s="2459"/>
      <c r="BHJ11" s="2459"/>
      <c r="BHK11" s="2459"/>
      <c r="BHL11" s="2459"/>
      <c r="BHM11" s="2459"/>
      <c r="BHN11" s="2459"/>
      <c r="BHO11" s="2459"/>
      <c r="BHP11" s="2459"/>
      <c r="BHQ11" s="2459"/>
      <c r="BHR11" s="2459"/>
      <c r="BHS11" s="2459"/>
      <c r="BHT11" s="2459"/>
      <c r="BHU11" s="2459"/>
      <c r="BHV11" s="2459"/>
    </row>
    <row r="12" spans="1:1608" ht="19.5" customHeight="1">
      <c r="A12" s="2459"/>
      <c r="B12" s="2459"/>
      <c r="C12" s="2459"/>
      <c r="D12" s="2459"/>
      <c r="E12" s="2459"/>
      <c r="F12" s="2459"/>
      <c r="G12" s="2459"/>
      <c r="H12" s="2459"/>
      <c r="I12" s="2459"/>
      <c r="J12" s="2459"/>
      <c r="K12" s="2459"/>
      <c r="L12" s="2459"/>
      <c r="M12" s="2459"/>
      <c r="N12" s="2459"/>
      <c r="O12" s="2459"/>
      <c r="P12" s="2459"/>
      <c r="Q12" s="2459"/>
      <c r="R12" s="2459"/>
      <c r="S12" s="2459"/>
      <c r="T12" s="2459"/>
      <c r="U12" s="2459"/>
      <c r="V12" s="2459"/>
      <c r="W12" s="2459"/>
      <c r="X12" s="2459"/>
      <c r="Y12" s="2459"/>
      <c r="Z12" s="2459"/>
      <c r="AA12" s="2459"/>
      <c r="AB12" s="2459"/>
      <c r="AC12" s="2459"/>
      <c r="AD12" s="2459"/>
      <c r="AE12" s="2459"/>
      <c r="AF12" s="2459"/>
      <c r="AG12" s="2459"/>
      <c r="AH12" s="2459"/>
      <c r="AI12" s="2459"/>
      <c r="AJ12" s="2459"/>
      <c r="AK12" s="2459"/>
      <c r="AL12" s="2459"/>
      <c r="AM12" s="2459"/>
      <c r="AN12" s="2459"/>
      <c r="AO12" s="2459"/>
      <c r="AP12" s="2459"/>
      <c r="AQ12" s="2459"/>
      <c r="AR12" s="2459"/>
      <c r="AS12" s="2459"/>
      <c r="AT12" s="2459"/>
      <c r="AU12" s="2459"/>
      <c r="AV12" s="2459"/>
      <c r="AW12" s="2459"/>
      <c r="AX12" s="2459"/>
      <c r="AY12" s="2459"/>
      <c r="AZ12" s="2459"/>
      <c r="BA12" s="2459"/>
      <c r="BB12" s="2459"/>
      <c r="BC12" s="2459"/>
      <c r="BD12" s="2459"/>
      <c r="BE12" s="2459"/>
      <c r="BF12" s="2459"/>
      <c r="BG12" s="2459"/>
      <c r="BH12" s="2459"/>
      <c r="BI12" s="2459"/>
      <c r="BJ12" s="2459"/>
      <c r="BK12" s="2459"/>
      <c r="BL12" s="2459"/>
      <c r="BM12" s="2459"/>
      <c r="BN12" s="2459"/>
      <c r="BO12" s="2459"/>
      <c r="BP12" s="2459"/>
      <c r="BQ12" s="2459"/>
      <c r="BR12" s="2459"/>
      <c r="BS12" s="2459"/>
      <c r="BT12" s="2459"/>
      <c r="BU12" s="2459"/>
      <c r="BV12" s="2459"/>
      <c r="BW12" s="2459"/>
      <c r="BX12" s="2459"/>
      <c r="BY12" s="2459"/>
      <c r="BZ12" s="2459"/>
      <c r="CA12" s="2459"/>
      <c r="CB12" s="2459"/>
      <c r="CC12" s="2459"/>
      <c r="CD12" s="2459"/>
      <c r="CE12" s="2459"/>
      <c r="CF12" s="2459"/>
      <c r="CG12" s="2459"/>
      <c r="CH12" s="2459"/>
      <c r="CI12" s="2459"/>
      <c r="CJ12" s="2459"/>
      <c r="CK12" s="2459"/>
      <c r="CL12" s="2459"/>
      <c r="CM12" s="2459"/>
      <c r="CN12" s="2459"/>
      <c r="CO12" s="2459"/>
      <c r="CP12" s="2459"/>
      <c r="CQ12" s="2459"/>
      <c r="CR12" s="2459"/>
      <c r="CS12" s="2459"/>
      <c r="CT12" s="2459"/>
      <c r="CU12" s="2459"/>
      <c r="CV12" s="2459"/>
      <c r="CW12" s="2459"/>
      <c r="CX12" s="2459"/>
      <c r="CY12" s="2459"/>
      <c r="CZ12" s="2459"/>
      <c r="DA12" s="2459"/>
      <c r="DB12" s="2459"/>
      <c r="DC12" s="2459"/>
      <c r="DD12" s="2459"/>
      <c r="DE12" s="2459"/>
      <c r="DF12" s="2459"/>
      <c r="DG12" s="2459"/>
      <c r="DH12" s="2459"/>
      <c r="DI12" s="2459"/>
      <c r="DJ12" s="2459"/>
      <c r="DK12" s="2459"/>
      <c r="DL12" s="2459"/>
      <c r="DM12" s="2459"/>
      <c r="DN12" s="2459"/>
      <c r="DO12" s="2459"/>
      <c r="DP12" s="2459"/>
      <c r="DQ12" s="2459"/>
      <c r="DR12" s="2459"/>
      <c r="DS12" s="2459"/>
      <c r="DT12" s="2459"/>
      <c r="DU12" s="2459"/>
      <c r="DV12" s="2459"/>
      <c r="DW12" s="2459"/>
      <c r="DX12" s="2459"/>
      <c r="DY12" s="2459"/>
      <c r="DZ12" s="2459"/>
      <c r="EA12" s="2459"/>
      <c r="EB12" s="2459"/>
      <c r="EC12" s="2459"/>
      <c r="ED12" s="2459"/>
      <c r="EE12" s="2459"/>
      <c r="EF12" s="2459"/>
      <c r="EG12" s="2459"/>
      <c r="EH12" s="2459"/>
      <c r="EI12" s="2459"/>
      <c r="EJ12" s="2459"/>
      <c r="EK12" s="2459"/>
      <c r="EL12" s="2459"/>
      <c r="EM12" s="2459"/>
      <c r="EN12" s="2459"/>
      <c r="EO12" s="2459"/>
      <c r="EP12" s="2459"/>
      <c r="EQ12" s="2459"/>
      <c r="ER12" s="2459"/>
      <c r="ES12" s="2459"/>
      <c r="ET12" s="2459"/>
      <c r="EU12" s="2459"/>
      <c r="EV12" s="2459"/>
      <c r="EW12" s="2459"/>
      <c r="EX12" s="2459"/>
      <c r="EY12" s="2459"/>
      <c r="EZ12" s="2459"/>
      <c r="FA12" s="2459"/>
      <c r="FB12" s="2459"/>
      <c r="FC12" s="2459"/>
      <c r="FD12" s="2459"/>
      <c r="FE12" s="2459"/>
      <c r="FF12" s="2459"/>
      <c r="FG12" s="2459"/>
      <c r="FH12" s="2459"/>
      <c r="FI12" s="2459"/>
      <c r="FJ12" s="2459"/>
      <c r="FK12" s="2459"/>
      <c r="FL12" s="2459"/>
      <c r="FM12" s="2459"/>
      <c r="FN12" s="2459"/>
      <c r="FO12" s="2459"/>
      <c r="FP12" s="2459"/>
      <c r="FQ12" s="2459"/>
      <c r="FR12" s="2459"/>
      <c r="FS12" s="2459"/>
      <c r="FT12" s="2459"/>
      <c r="FU12" s="2459"/>
      <c r="FV12" s="2459"/>
      <c r="FW12" s="2459"/>
      <c r="FX12" s="2459"/>
      <c r="FY12" s="2459"/>
      <c r="FZ12" s="2459"/>
      <c r="GA12" s="2459"/>
      <c r="GB12" s="2459"/>
      <c r="GC12" s="2459"/>
      <c r="GD12" s="2459"/>
      <c r="GE12" s="2459"/>
      <c r="GF12" s="2459"/>
      <c r="GG12" s="2459"/>
      <c r="GH12" s="2459"/>
      <c r="GI12" s="2459"/>
      <c r="GJ12" s="2459"/>
      <c r="GK12" s="2459"/>
      <c r="GL12" s="2459"/>
      <c r="GM12" s="2459"/>
      <c r="GN12" s="2459"/>
      <c r="GO12" s="2459"/>
      <c r="GP12" s="2459"/>
      <c r="GQ12" s="2459"/>
      <c r="GR12" s="2459"/>
      <c r="GS12" s="2459"/>
      <c r="GT12" s="2459"/>
      <c r="GU12" s="2459"/>
      <c r="GV12" s="2459"/>
      <c r="GW12" s="2459"/>
      <c r="GX12" s="2459"/>
      <c r="GY12" s="2459"/>
      <c r="GZ12" s="2459"/>
      <c r="HA12" s="2459"/>
      <c r="HB12" s="2459"/>
      <c r="HC12" s="2459"/>
      <c r="HD12" s="2459"/>
      <c r="HE12" s="2459"/>
      <c r="HF12" s="2459"/>
      <c r="HG12" s="2459"/>
      <c r="HH12" s="2459"/>
      <c r="HI12" s="2459"/>
      <c r="HJ12" s="2459"/>
      <c r="HK12" s="2459"/>
      <c r="HL12" s="2459"/>
      <c r="HM12" s="2459"/>
      <c r="HN12" s="2459"/>
      <c r="HO12" s="2459"/>
      <c r="HP12" s="2459"/>
      <c r="HQ12" s="2459"/>
      <c r="HR12" s="2459"/>
      <c r="HS12" s="2459"/>
      <c r="HT12" s="2459"/>
      <c r="HU12" s="2459"/>
      <c r="HV12" s="2459"/>
      <c r="HW12" s="2459"/>
      <c r="HX12" s="2459"/>
      <c r="HY12" s="2459"/>
      <c r="HZ12" s="2459"/>
      <c r="IA12" s="2459"/>
      <c r="IB12" s="2459"/>
      <c r="IC12" s="2459"/>
      <c r="ID12" s="2459"/>
      <c r="IE12" s="2459"/>
      <c r="IF12" s="2459"/>
      <c r="IG12" s="2459"/>
      <c r="IH12" s="2459"/>
      <c r="II12" s="2459"/>
      <c r="IJ12" s="2459"/>
      <c r="IK12" s="2459"/>
      <c r="IL12" s="2459"/>
      <c r="IM12" s="2459"/>
      <c r="IN12" s="2459"/>
      <c r="IO12" s="2459"/>
      <c r="IP12" s="2459"/>
      <c r="IQ12" s="2459"/>
      <c r="IR12" s="2459"/>
      <c r="IS12" s="2459"/>
      <c r="IT12" s="2459"/>
      <c r="IU12" s="2459"/>
      <c r="IV12" s="2459"/>
      <c r="IW12" s="2459"/>
      <c r="IX12" s="2459"/>
      <c r="IY12" s="2459"/>
      <c r="IZ12" s="2459"/>
      <c r="JA12" s="2459"/>
      <c r="JB12" s="2459"/>
      <c r="JC12" s="2459"/>
      <c r="JD12" s="2459"/>
      <c r="JE12" s="2459"/>
      <c r="JF12" s="2459"/>
      <c r="JG12" s="2459"/>
      <c r="JH12" s="2459"/>
      <c r="JI12" s="2459"/>
      <c r="JJ12" s="2459"/>
      <c r="JK12" s="2459"/>
      <c r="JL12" s="2459"/>
      <c r="JM12" s="2459"/>
      <c r="JN12" s="2459"/>
      <c r="JO12" s="2459"/>
      <c r="JP12" s="2459"/>
      <c r="JQ12" s="2459"/>
      <c r="JR12" s="2459"/>
      <c r="JS12" s="2459"/>
      <c r="JT12" s="2459"/>
      <c r="JU12" s="2459"/>
      <c r="JV12" s="2459"/>
      <c r="JW12" s="2459"/>
      <c r="JX12" s="2459"/>
      <c r="JY12" s="2459"/>
      <c r="JZ12" s="2459"/>
      <c r="KA12" s="2459"/>
      <c r="KB12" s="2459"/>
      <c r="KC12" s="2459"/>
      <c r="KD12" s="2459"/>
      <c r="KE12" s="2459"/>
      <c r="KF12" s="2459"/>
      <c r="KG12" s="2459"/>
      <c r="KH12" s="2459"/>
      <c r="KI12" s="2459"/>
      <c r="KJ12" s="2459"/>
      <c r="KK12" s="2459"/>
      <c r="KL12" s="2459"/>
      <c r="KM12" s="2459"/>
      <c r="KN12" s="2459"/>
      <c r="KO12" s="2459"/>
      <c r="KP12" s="2459"/>
      <c r="KQ12" s="2459"/>
      <c r="KR12" s="2459"/>
      <c r="KS12" s="2459"/>
      <c r="KT12" s="2459"/>
      <c r="KU12" s="2459"/>
      <c r="KV12" s="2459"/>
      <c r="KW12" s="2459"/>
      <c r="KX12" s="2459"/>
      <c r="KY12" s="2459"/>
      <c r="KZ12" s="2459"/>
      <c r="LA12" s="2459"/>
      <c r="LB12" s="2459"/>
      <c r="LC12" s="2459"/>
      <c r="LD12" s="2459"/>
      <c r="LE12" s="2459"/>
      <c r="LF12" s="2459"/>
      <c r="LG12" s="2459"/>
      <c r="LH12" s="2459"/>
      <c r="LI12" s="2459"/>
      <c r="LJ12" s="2459"/>
      <c r="LK12" s="2459"/>
      <c r="LL12" s="2459"/>
      <c r="LM12" s="2459"/>
      <c r="LN12" s="2459"/>
      <c r="LO12" s="2459"/>
      <c r="LP12" s="2459"/>
      <c r="LQ12" s="2459"/>
      <c r="LR12" s="2459"/>
      <c r="LS12" s="2459"/>
      <c r="LT12" s="2459"/>
      <c r="LU12" s="2459"/>
      <c r="LV12" s="2459"/>
      <c r="LW12" s="2459"/>
      <c r="LX12" s="2459"/>
      <c r="LY12" s="2459"/>
      <c r="LZ12" s="2459"/>
      <c r="MA12" s="2459"/>
      <c r="MB12" s="2459"/>
      <c r="MC12" s="2459"/>
      <c r="MD12" s="2459"/>
      <c r="ME12" s="2459"/>
      <c r="MF12" s="2459"/>
      <c r="MG12" s="2459"/>
      <c r="MH12" s="2459"/>
      <c r="MI12" s="2459"/>
      <c r="MJ12" s="2459"/>
      <c r="MK12" s="2459"/>
      <c r="ML12" s="2459"/>
      <c r="MM12" s="2459"/>
      <c r="MN12" s="2459"/>
      <c r="MO12" s="2459"/>
      <c r="MP12" s="2459"/>
      <c r="MQ12" s="2459"/>
      <c r="MR12" s="2459"/>
      <c r="MS12" s="2459"/>
      <c r="MT12" s="2459"/>
      <c r="MU12" s="2459"/>
      <c r="MV12" s="2459"/>
      <c r="MW12" s="2459"/>
      <c r="MX12" s="2459"/>
      <c r="MY12" s="2459"/>
      <c r="MZ12" s="2459"/>
      <c r="NA12" s="2459"/>
      <c r="NB12" s="2459"/>
      <c r="NC12" s="2459"/>
      <c r="ND12" s="2459"/>
      <c r="NE12" s="2459"/>
      <c r="NF12" s="2459"/>
      <c r="NG12" s="2459"/>
      <c r="NH12" s="2459"/>
      <c r="NI12" s="2459"/>
      <c r="NJ12" s="2459"/>
      <c r="NK12" s="2459"/>
      <c r="NL12" s="2459"/>
      <c r="NM12" s="2459"/>
      <c r="NN12" s="2459"/>
      <c r="NO12" s="2459"/>
      <c r="NP12" s="2459"/>
      <c r="NQ12" s="2459"/>
      <c r="NR12" s="2459"/>
      <c r="NS12" s="2459"/>
      <c r="NT12" s="2459"/>
      <c r="NU12" s="2459"/>
      <c r="NV12" s="2459"/>
      <c r="NW12" s="2459"/>
      <c r="NX12" s="2459"/>
      <c r="NY12" s="2459"/>
      <c r="NZ12" s="2459"/>
      <c r="OA12" s="2459"/>
      <c r="OB12" s="2459"/>
      <c r="OC12" s="2459"/>
      <c r="OD12" s="2459"/>
      <c r="OE12" s="2459"/>
      <c r="OF12" s="2459"/>
      <c r="OG12" s="2459"/>
      <c r="OH12" s="2459"/>
      <c r="OI12" s="2459"/>
      <c r="OJ12" s="2459"/>
      <c r="OK12" s="2459"/>
      <c r="OL12" s="2459"/>
      <c r="OM12" s="2459"/>
      <c r="ON12" s="2459"/>
      <c r="OO12" s="2459"/>
      <c r="OP12" s="2459"/>
      <c r="OQ12" s="2459"/>
      <c r="OR12" s="2459"/>
      <c r="OS12" s="2459"/>
      <c r="OT12" s="2459"/>
      <c r="OU12" s="2459"/>
      <c r="OV12" s="2459"/>
      <c r="OW12" s="2459"/>
      <c r="OX12" s="2459"/>
      <c r="OY12" s="2459"/>
      <c r="OZ12" s="2459"/>
      <c r="PA12" s="2459"/>
      <c r="PB12" s="2459"/>
      <c r="PC12" s="2459"/>
      <c r="PD12" s="2459"/>
      <c r="PE12" s="2459"/>
      <c r="PF12" s="2459"/>
      <c r="PG12" s="2459"/>
      <c r="PH12" s="2459"/>
      <c r="PI12" s="2459"/>
      <c r="PJ12" s="2459"/>
      <c r="PK12" s="2459"/>
      <c r="PL12" s="2459"/>
      <c r="PM12" s="2459"/>
      <c r="PN12" s="2459"/>
      <c r="PO12" s="2459"/>
      <c r="PP12" s="2459"/>
      <c r="PQ12" s="2459"/>
      <c r="PR12" s="2459"/>
      <c r="PS12" s="2459"/>
      <c r="PT12" s="2459"/>
      <c r="PU12" s="2459"/>
      <c r="PV12" s="2459"/>
      <c r="PW12" s="2459"/>
      <c r="PX12" s="2459"/>
      <c r="PY12" s="2459"/>
      <c r="PZ12" s="2459"/>
      <c r="QA12" s="2459"/>
      <c r="QB12" s="2459"/>
      <c r="QC12" s="2459"/>
      <c r="QD12" s="2459"/>
      <c r="QE12" s="2459"/>
      <c r="QF12" s="2459"/>
      <c r="QG12" s="2459"/>
      <c r="QH12" s="2459"/>
      <c r="QI12" s="2459"/>
      <c r="QJ12" s="2459"/>
      <c r="QK12" s="2459"/>
      <c r="QL12" s="2459"/>
      <c r="QM12" s="2459"/>
      <c r="QN12" s="2459"/>
      <c r="QO12" s="2459"/>
      <c r="QP12" s="2459"/>
      <c r="QQ12" s="2459"/>
      <c r="QR12" s="2459"/>
      <c r="QS12" s="2459"/>
      <c r="QT12" s="2459"/>
      <c r="QU12" s="2459"/>
      <c r="QV12" s="2459"/>
      <c r="QW12" s="2459"/>
      <c r="QX12" s="2459"/>
      <c r="QY12" s="2459"/>
      <c r="QZ12" s="2459"/>
      <c r="RA12" s="2459"/>
      <c r="RB12" s="2459"/>
      <c r="RC12" s="2459"/>
      <c r="RD12" s="2459"/>
      <c r="RE12" s="2459"/>
      <c r="RF12" s="2459"/>
      <c r="RG12" s="2459"/>
      <c r="RH12" s="2459"/>
      <c r="RI12" s="2459"/>
      <c r="RJ12" s="2459"/>
      <c r="RK12" s="2459"/>
      <c r="RL12" s="2459"/>
      <c r="RM12" s="2459"/>
      <c r="RN12" s="2459"/>
      <c r="RO12" s="2459"/>
      <c r="RP12" s="2459"/>
      <c r="RQ12" s="2459"/>
      <c r="RR12" s="2459"/>
      <c r="RS12" s="2459"/>
      <c r="RT12" s="2459"/>
      <c r="RU12" s="2459"/>
      <c r="RV12" s="2459"/>
      <c r="RW12" s="2459"/>
      <c r="RX12" s="2459"/>
      <c r="RY12" s="2459"/>
      <c r="RZ12" s="2459"/>
      <c r="SA12" s="2459"/>
      <c r="SB12" s="2459"/>
      <c r="SC12" s="2459"/>
      <c r="SD12" s="2459"/>
      <c r="SE12" s="2459"/>
      <c r="SF12" s="2459"/>
      <c r="SG12" s="2459"/>
      <c r="SH12" s="2459"/>
      <c r="SI12" s="2459"/>
      <c r="SJ12" s="2459"/>
      <c r="SK12" s="2459"/>
      <c r="SL12" s="2459"/>
      <c r="SM12" s="2459"/>
      <c r="SN12" s="2459"/>
      <c r="SO12" s="2459"/>
      <c r="SP12" s="2459"/>
      <c r="SQ12" s="2459"/>
      <c r="SR12" s="2459"/>
      <c r="SS12" s="2459"/>
      <c r="ST12" s="2459"/>
      <c r="SU12" s="2459"/>
      <c r="SV12" s="2459"/>
      <c r="SW12" s="2459"/>
      <c r="SX12" s="2459"/>
      <c r="SY12" s="2459"/>
      <c r="SZ12" s="2459"/>
      <c r="TA12" s="2459"/>
      <c r="TB12" s="2459"/>
      <c r="TC12" s="2459"/>
      <c r="TD12" s="2459"/>
      <c r="TE12" s="2459"/>
      <c r="TF12" s="2459"/>
      <c r="TG12" s="2459"/>
      <c r="TH12" s="2459"/>
      <c r="TI12" s="2459"/>
      <c r="TJ12" s="2459"/>
      <c r="TK12" s="2459"/>
      <c r="TL12" s="2459"/>
      <c r="TM12" s="2459"/>
      <c r="TN12" s="2459"/>
      <c r="TO12" s="2459"/>
      <c r="TP12" s="2459"/>
      <c r="TQ12" s="2459"/>
      <c r="TR12" s="2459"/>
      <c r="TS12" s="2459"/>
      <c r="TT12" s="2459"/>
      <c r="TU12" s="2459"/>
      <c r="TV12" s="2459"/>
      <c r="TW12" s="2062"/>
      <c r="TX12" s="2459"/>
      <c r="TY12" s="2459"/>
      <c r="TZ12" s="2459"/>
      <c r="UA12" s="2459"/>
      <c r="UB12" s="2459"/>
      <c r="UC12" s="2459"/>
      <c r="UD12" s="2459"/>
      <c r="UE12" s="2459"/>
      <c r="UF12" s="2459"/>
      <c r="UG12" s="2459"/>
      <c r="UH12" s="2459"/>
      <c r="UI12" s="2459"/>
      <c r="UJ12" s="2459"/>
      <c r="UK12" s="2459"/>
      <c r="UL12" s="2459"/>
      <c r="UM12" s="2459"/>
      <c r="UN12" s="2459"/>
      <c r="UO12" s="2459"/>
      <c r="UP12" s="2459"/>
      <c r="UQ12" s="2459"/>
      <c r="UR12" s="2459"/>
      <c r="US12" s="2459"/>
      <c r="UT12" s="2459"/>
      <c r="UU12" s="2459"/>
      <c r="UV12" s="2459"/>
      <c r="UW12" s="2459"/>
      <c r="UX12" s="2459"/>
      <c r="UY12" s="2459"/>
      <c r="UZ12" s="2459"/>
      <c r="VA12" s="2459"/>
      <c r="VB12" s="2459"/>
      <c r="VC12" s="2459"/>
      <c r="VD12" s="2459"/>
      <c r="VE12" s="2459"/>
      <c r="VF12" s="2459"/>
      <c r="VG12" s="2459"/>
      <c r="VH12" s="2459"/>
      <c r="VI12" s="2459"/>
      <c r="VJ12" s="2459"/>
      <c r="VK12" s="2459"/>
      <c r="VL12" s="2459"/>
      <c r="VM12" s="2459"/>
      <c r="VN12" s="2459"/>
      <c r="VO12" s="2459"/>
      <c r="VP12" s="2459"/>
      <c r="VQ12" s="2459"/>
      <c r="VR12" s="2459"/>
      <c r="VS12" s="2459"/>
      <c r="VT12" s="2459"/>
      <c r="VU12" s="2459"/>
      <c r="VV12" s="2459"/>
      <c r="VW12" s="2459"/>
      <c r="VX12" s="2459"/>
      <c r="VY12" s="2459"/>
      <c r="VZ12" s="2459"/>
      <c r="WA12" s="2459"/>
      <c r="WB12" s="2459"/>
      <c r="WC12" s="2459"/>
      <c r="WD12" s="2459"/>
      <c r="WE12" s="2459"/>
      <c r="WF12" s="2459"/>
      <c r="WG12" s="2459"/>
      <c r="WH12" s="2459"/>
      <c r="WI12" s="2459"/>
      <c r="WJ12" s="2459"/>
      <c r="WK12" s="2459"/>
      <c r="WL12" s="2459"/>
      <c r="WM12" s="2459"/>
      <c r="WN12" s="2459"/>
      <c r="WO12" s="2459"/>
      <c r="WP12" s="2459"/>
      <c r="WQ12" s="2459"/>
      <c r="WR12" s="2459"/>
      <c r="WS12" s="2459"/>
      <c r="WT12" s="2459"/>
      <c r="WU12" s="2459"/>
      <c r="WV12" s="2459"/>
      <c r="WW12" s="2459"/>
      <c r="WX12" s="2459"/>
      <c r="WY12" s="2459"/>
      <c r="WZ12" s="2459"/>
      <c r="XA12" s="2459"/>
      <c r="XB12" s="2459"/>
      <c r="XC12" s="2459"/>
      <c r="XD12" s="2459"/>
      <c r="XE12" s="2459"/>
      <c r="XF12" s="2459"/>
      <c r="XG12" s="2459"/>
      <c r="XH12" s="2459"/>
      <c r="XI12" s="2459"/>
      <c r="XJ12" s="2459"/>
      <c r="XK12" s="2459"/>
      <c r="XL12" s="2459"/>
      <c r="XM12" s="2459"/>
      <c r="XN12" s="2459"/>
      <c r="XO12" s="2459"/>
      <c r="XP12" s="2459"/>
      <c r="XQ12" s="2459"/>
      <c r="XR12" s="2459"/>
      <c r="XS12" s="2459"/>
      <c r="XT12" s="2459"/>
      <c r="XU12" s="2459"/>
      <c r="XV12" s="2459"/>
      <c r="XW12" s="2459"/>
      <c r="XX12" s="2459"/>
      <c r="XY12" s="2459"/>
      <c r="XZ12" s="2459"/>
      <c r="YA12" s="2459"/>
      <c r="YB12" s="2459"/>
      <c r="YC12" s="2459"/>
      <c r="YD12" s="2459"/>
      <c r="YE12" s="2459"/>
      <c r="YF12" s="2459"/>
      <c r="YG12" s="2459"/>
      <c r="YH12" s="2459"/>
      <c r="YI12" s="2459"/>
      <c r="YJ12" s="2459"/>
      <c r="YK12" s="2459"/>
      <c r="YL12" s="2459"/>
      <c r="YM12" s="2459"/>
      <c r="YN12" s="2459"/>
      <c r="YO12" s="2459"/>
      <c r="YP12" s="2459"/>
      <c r="YQ12" s="2459"/>
      <c r="YR12" s="2459"/>
      <c r="YS12" s="2459"/>
      <c r="YT12" s="2459"/>
      <c r="YU12" s="2459"/>
      <c r="YV12" s="2459"/>
      <c r="YW12" s="2459"/>
      <c r="YX12" s="2459"/>
      <c r="YY12" s="2459"/>
      <c r="YZ12" s="2459"/>
      <c r="ZA12" s="2459"/>
      <c r="ZB12" s="2459"/>
      <c r="ZC12" s="2459"/>
      <c r="ZD12" s="2459"/>
      <c r="ZE12" s="2459"/>
      <c r="ZF12" s="2459"/>
      <c r="ZG12" s="2459"/>
      <c r="ZH12" s="2459"/>
      <c r="ZI12" s="2459"/>
      <c r="ZJ12" s="2459"/>
      <c r="ZK12" s="2459"/>
      <c r="ZL12" s="2459"/>
      <c r="ZM12" s="2459"/>
      <c r="ZN12" s="2459"/>
      <c r="ZO12" s="2459"/>
      <c r="ZP12" s="2459"/>
      <c r="ZQ12" s="2459"/>
      <c r="ZR12" s="2459"/>
      <c r="ZS12" s="2459"/>
      <c r="ZT12" s="2459"/>
      <c r="ZU12" s="2459"/>
      <c r="ZV12" s="2459"/>
      <c r="ZW12" s="2459"/>
      <c r="ZX12" s="2459"/>
      <c r="ZY12" s="2459"/>
      <c r="ZZ12" s="2459"/>
      <c r="AAA12" s="2459"/>
      <c r="AAB12" s="2459"/>
      <c r="AAC12" s="2459"/>
      <c r="AAD12" s="2459"/>
      <c r="AAE12" s="2459"/>
      <c r="AAF12" s="2459"/>
      <c r="AAG12" s="2459"/>
      <c r="AAH12" s="2459"/>
      <c r="AAI12" s="2459"/>
      <c r="AAJ12" s="2459"/>
      <c r="AAK12" s="2459"/>
      <c r="AAL12" s="2459"/>
      <c r="AAM12" s="2459"/>
      <c r="AAN12" s="2459"/>
      <c r="AAO12" s="2459"/>
      <c r="AAP12" s="2459"/>
      <c r="AAQ12" s="2459"/>
      <c r="AAR12" s="2459"/>
      <c r="AAS12" s="2459"/>
      <c r="AAT12" s="2459"/>
      <c r="AAU12" s="2459"/>
      <c r="AAV12" s="2459"/>
      <c r="AAW12" s="2459"/>
      <c r="AAX12" s="2459"/>
      <c r="AAY12" s="2459"/>
      <c r="AAZ12" s="2459"/>
      <c r="ABA12" s="2459"/>
      <c r="ABB12" s="2459"/>
      <c r="ABC12" s="2459"/>
      <c r="ABD12" s="2459"/>
      <c r="ABE12" s="2459"/>
      <c r="ABF12" s="2459"/>
      <c r="ABG12" s="2459"/>
      <c r="ABH12" s="2459"/>
      <c r="ABI12" s="2459"/>
      <c r="ABJ12" s="2459"/>
      <c r="ABK12" s="2459"/>
      <c r="ABL12" s="2459"/>
      <c r="ABM12" s="2459"/>
      <c r="ABN12" s="2459"/>
      <c r="ABO12" s="2459"/>
      <c r="ABP12" s="2459"/>
      <c r="ABQ12" s="2459"/>
      <c r="ABR12" s="2459"/>
      <c r="ABS12" s="2459"/>
      <c r="ABT12" s="2459"/>
      <c r="ABU12" s="2459"/>
      <c r="ABV12" s="2459"/>
      <c r="ABW12" s="2459"/>
      <c r="ABX12" s="2459"/>
      <c r="ABY12" s="2459"/>
      <c r="ABZ12" s="2459"/>
      <c r="ACA12" s="2459"/>
      <c r="ACB12" s="2459"/>
      <c r="ACC12" s="2459"/>
      <c r="ACD12" s="2459"/>
      <c r="ACE12" s="2459"/>
      <c r="ACF12" s="2459"/>
      <c r="ACG12" s="2459"/>
      <c r="ACH12" s="2459"/>
      <c r="ACI12" s="2459"/>
      <c r="ACJ12" s="2459"/>
      <c r="ACK12" s="2459"/>
      <c r="ACL12" s="2459"/>
      <c r="ACM12" s="2459"/>
      <c r="ACN12" s="2459"/>
      <c r="ACO12" s="2459"/>
      <c r="ACP12" s="2459"/>
      <c r="ACQ12" s="2459"/>
      <c r="ACR12" s="2459"/>
      <c r="ACS12" s="2459"/>
      <c r="ACT12" s="2459"/>
      <c r="ACU12" s="2459"/>
      <c r="ACV12" s="2459"/>
      <c r="ACW12" s="2459"/>
      <c r="ACX12" s="2459"/>
      <c r="ACY12" s="2459"/>
      <c r="ACZ12" s="2459"/>
      <c r="ADA12" s="2459"/>
      <c r="ADB12" s="2459"/>
      <c r="ADC12" s="2459"/>
      <c r="ADD12" s="2459"/>
      <c r="ADE12" s="2459"/>
      <c r="ADF12" s="2459"/>
      <c r="ADG12" s="2459"/>
      <c r="ADH12" s="2459"/>
      <c r="ADI12" s="2459"/>
      <c r="ADJ12" s="2459"/>
      <c r="ADK12" s="2459"/>
      <c r="ADL12" s="2459"/>
      <c r="ADM12" s="2459"/>
      <c r="ADN12" s="2459"/>
      <c r="ADO12" s="2459"/>
      <c r="ADP12" s="2459"/>
      <c r="ADQ12" s="2459"/>
      <c r="ADR12" s="2459"/>
      <c r="ADS12" s="2459"/>
      <c r="ADT12" s="2459"/>
      <c r="ADU12" s="2459"/>
      <c r="ADV12" s="2459"/>
      <c r="ADW12" s="2459"/>
      <c r="ADX12" s="2459"/>
      <c r="ADY12" s="2459"/>
      <c r="ADZ12" s="2459"/>
      <c r="AEA12" s="2459"/>
      <c r="AEB12" s="2459"/>
      <c r="AEC12" s="2459"/>
      <c r="AED12" s="2459"/>
      <c r="AEE12" s="2459"/>
      <c r="AEF12" s="2459"/>
      <c r="AEG12" s="2459"/>
      <c r="AEH12" s="2459"/>
      <c r="AEI12" s="2459"/>
      <c r="AEJ12" s="2459"/>
      <c r="AEK12" s="2459"/>
      <c r="AEL12" s="2459"/>
      <c r="AEM12" s="2459"/>
      <c r="AEN12" s="2459"/>
      <c r="AEO12" s="2459"/>
      <c r="AEP12" s="2459"/>
      <c r="AEQ12" s="2459"/>
      <c r="AER12" s="2459"/>
      <c r="AES12" s="2459"/>
      <c r="AET12" s="2459"/>
      <c r="AEU12" s="2459"/>
      <c r="AEV12" s="2459"/>
      <c r="AEW12" s="2459"/>
      <c r="AEX12" s="2459"/>
      <c r="AEY12" s="2459"/>
      <c r="AEZ12" s="2459"/>
      <c r="AFA12" s="2459"/>
      <c r="AFB12" s="2459"/>
      <c r="AFC12" s="2459"/>
      <c r="AFD12" s="2459"/>
      <c r="AFE12" s="2459"/>
      <c r="AFF12" s="2459"/>
      <c r="AFG12" s="2459"/>
      <c r="AFH12" s="2459"/>
      <c r="AFI12" s="2459"/>
      <c r="AFJ12" s="2459"/>
      <c r="AFK12" s="2459"/>
      <c r="AFL12" s="2459"/>
      <c r="AFM12" s="2459"/>
      <c r="AFN12" s="2459"/>
      <c r="AFO12" s="2459"/>
      <c r="AFP12" s="2459"/>
      <c r="AFQ12" s="2459"/>
      <c r="AFR12" s="2459"/>
      <c r="AFS12" s="2459"/>
      <c r="AFT12" s="2459"/>
      <c r="AFU12" s="2459"/>
      <c r="AFV12" s="2459"/>
      <c r="AFW12" s="2459"/>
      <c r="AFX12" s="2459"/>
      <c r="AFY12" s="2459"/>
      <c r="AFZ12" s="2459"/>
      <c r="AGA12" s="2459"/>
      <c r="AGB12" s="2459"/>
      <c r="AGC12" s="2459"/>
      <c r="AGD12" s="2459"/>
      <c r="AGE12" s="2459"/>
      <c r="AGF12" s="2459"/>
      <c r="AGG12" s="2459"/>
      <c r="AGH12" s="2459"/>
      <c r="AGI12" s="2459"/>
      <c r="AGJ12" s="2459"/>
      <c r="AGK12" s="2459"/>
      <c r="AGL12" s="2459"/>
      <c r="AGM12" s="2459"/>
      <c r="AGN12" s="2459"/>
      <c r="AGO12" s="2459"/>
      <c r="AGP12" s="2459"/>
      <c r="AGQ12" s="2459"/>
      <c r="AGR12" s="2459"/>
      <c r="AGS12" s="2459"/>
      <c r="AGT12" s="2459"/>
      <c r="AGU12" s="2459"/>
      <c r="AGV12" s="2459"/>
      <c r="AGW12" s="2459"/>
      <c r="AGX12" s="2459"/>
      <c r="AGY12" s="2459"/>
      <c r="AGZ12" s="2459"/>
      <c r="AHA12" s="2459"/>
      <c r="AHB12" s="2459"/>
      <c r="AHC12" s="2459"/>
      <c r="AHD12" s="2459"/>
      <c r="AHE12" s="2459"/>
      <c r="AHF12" s="2459"/>
      <c r="AHG12" s="2459"/>
      <c r="AHH12" s="2459"/>
      <c r="AHI12" s="2459"/>
      <c r="AHJ12" s="2459"/>
      <c r="AHK12" s="2459"/>
      <c r="AHL12" s="2459"/>
      <c r="AHM12" s="2459"/>
      <c r="AHN12" s="2459"/>
      <c r="AHO12" s="2459"/>
      <c r="AHP12" s="2459"/>
      <c r="AHQ12" s="2459"/>
      <c r="AHR12" s="2459"/>
      <c r="AHS12" s="2459"/>
      <c r="AHT12" s="2459"/>
      <c r="AHU12" s="2459"/>
      <c r="AHV12" s="2459"/>
      <c r="AHW12" s="2459"/>
      <c r="AHX12" s="2459"/>
      <c r="AHY12" s="2459"/>
      <c r="AHZ12" s="2459"/>
      <c r="AIA12" s="2459"/>
      <c r="AIB12" s="2459"/>
      <c r="AIC12" s="2459"/>
      <c r="AID12" s="2459"/>
      <c r="AIE12" s="2459"/>
      <c r="AIF12" s="2459"/>
      <c r="AIG12" s="2459"/>
      <c r="AIH12" s="2459"/>
      <c r="AII12" s="2459"/>
      <c r="AIJ12" s="2459"/>
      <c r="AIK12" s="2459"/>
      <c r="AIL12" s="2459"/>
      <c r="AIM12" s="2459"/>
      <c r="AIN12" s="2459"/>
      <c r="AIO12" s="2459"/>
      <c r="AIP12" s="2459"/>
      <c r="AIQ12" s="2459"/>
      <c r="AIR12" s="2459"/>
      <c r="AIS12" s="2459"/>
      <c r="AIT12" s="2459"/>
      <c r="AIU12" s="2459"/>
      <c r="AIV12" s="2459"/>
      <c r="AIW12" s="2459"/>
      <c r="AIX12" s="2459"/>
      <c r="AIY12" s="2459"/>
      <c r="AIZ12" s="2459"/>
      <c r="AJA12" s="2459"/>
      <c r="AJB12" s="2459"/>
      <c r="AJC12" s="2459"/>
      <c r="AJD12" s="2459"/>
      <c r="AJE12" s="2459"/>
      <c r="AJF12" s="2459"/>
      <c r="AJG12" s="2459"/>
      <c r="AJH12" s="2459"/>
      <c r="AJI12" s="2459"/>
      <c r="AJJ12" s="2459"/>
      <c r="AJK12" s="2459"/>
      <c r="AJL12" s="2459"/>
      <c r="AJM12" s="2459"/>
      <c r="AJN12" s="2459"/>
      <c r="AJO12" s="2459"/>
      <c r="AJP12" s="2459"/>
      <c r="AJQ12" s="2459"/>
      <c r="AJR12" s="2459"/>
      <c r="AJS12" s="2459"/>
      <c r="AJT12" s="2459"/>
      <c r="AJU12" s="2459"/>
      <c r="AJV12" s="2459"/>
      <c r="AJW12" s="2459"/>
      <c r="AJX12" s="2459"/>
      <c r="AJY12" s="2459"/>
      <c r="AJZ12" s="2459"/>
      <c r="AKA12" s="2459"/>
      <c r="AKB12" s="2459"/>
      <c r="AKC12" s="2459"/>
      <c r="AKD12" s="2459"/>
      <c r="AKE12" s="2459"/>
      <c r="AKF12" s="2459"/>
      <c r="AKG12" s="2459"/>
      <c r="AKH12" s="2459"/>
      <c r="AKI12" s="2459"/>
      <c r="AKJ12" s="2459"/>
      <c r="AKK12" s="2459"/>
      <c r="AKL12" s="2459"/>
      <c r="AKM12" s="2459"/>
      <c r="AKN12" s="2459"/>
      <c r="AKO12" s="2459"/>
      <c r="AKP12" s="2459"/>
      <c r="AKQ12" s="2459"/>
      <c r="AKR12" s="2459"/>
      <c r="AKS12" s="2459"/>
      <c r="AKT12" s="2459"/>
      <c r="AKU12" s="2459"/>
      <c r="AKV12" s="2459"/>
      <c r="AKW12" s="2459"/>
      <c r="AKX12" s="2459"/>
      <c r="AKY12" s="2459"/>
      <c r="AKZ12" s="2459"/>
      <c r="ALA12" s="2459"/>
      <c r="ALB12" s="2459"/>
      <c r="ALC12" s="2459"/>
      <c r="ALD12" s="2459"/>
      <c r="ALE12" s="2459"/>
      <c r="ALF12" s="2459"/>
      <c r="ALG12" s="2459"/>
      <c r="ALH12" s="2459"/>
      <c r="ALI12" s="2459"/>
      <c r="ALJ12" s="2459"/>
      <c r="ALK12" s="2459"/>
      <c r="ALL12" s="2459"/>
      <c r="ALM12" s="2459"/>
      <c r="ALN12" s="2459"/>
      <c r="ALO12" s="2459"/>
      <c r="ALP12" s="2459"/>
      <c r="ALQ12" s="2459"/>
      <c r="ALR12" s="2459"/>
      <c r="ALS12" s="2459"/>
      <c r="ALT12" s="2459"/>
      <c r="ALU12" s="2459"/>
      <c r="ALV12" s="2459"/>
      <c r="ALW12" s="2459"/>
      <c r="ALX12" s="2459"/>
      <c r="ALY12" s="2459"/>
      <c r="ALZ12" s="2459"/>
      <c r="AMA12" s="2459"/>
      <c r="AMB12" s="2459"/>
      <c r="AMC12" s="2459"/>
      <c r="AMD12" s="2459"/>
      <c r="AME12" s="2459"/>
      <c r="AMF12" s="2459"/>
      <c r="AMG12" s="2459"/>
      <c r="AMH12" s="2459"/>
      <c r="AMI12" s="2459"/>
      <c r="AMJ12" s="2459"/>
      <c r="AMK12" s="2459"/>
      <c r="AML12" s="2459"/>
      <c r="AMM12" s="2459"/>
      <c r="AMN12" s="2459"/>
      <c r="AMO12" s="2459"/>
      <c r="AMP12" s="2459"/>
      <c r="AMQ12" s="2459"/>
      <c r="AMR12" s="2459"/>
      <c r="AMS12" s="2459"/>
      <c r="AMT12" s="2459"/>
      <c r="AMU12" s="2459"/>
      <c r="AMV12" s="2459"/>
      <c r="AMW12" s="2459"/>
      <c r="AMX12" s="2459"/>
      <c r="AMY12" s="2459"/>
      <c r="AMZ12" s="2459"/>
      <c r="ANA12" s="2459"/>
      <c r="ANB12" s="2459"/>
      <c r="ANC12" s="2459"/>
      <c r="AND12" s="2459"/>
      <c r="ANE12" s="2459"/>
      <c r="ANF12" s="2459"/>
      <c r="ANG12" s="2459"/>
      <c r="ANH12" s="2459"/>
      <c r="ANI12" s="2459"/>
      <c r="ANJ12" s="2459"/>
      <c r="ANK12" s="2459"/>
      <c r="ANL12" s="2459"/>
      <c r="ANM12" s="2459"/>
      <c r="ANN12" s="2459"/>
      <c r="ANO12" s="2459"/>
      <c r="ANP12" s="2459"/>
      <c r="ANQ12" s="2459"/>
      <c r="ANR12" s="2459"/>
      <c r="ANS12" s="2459"/>
      <c r="ANT12" s="2459"/>
      <c r="ANU12" s="2459"/>
      <c r="ANV12" s="2459"/>
      <c r="ANW12" s="2459"/>
      <c r="ANX12" s="2459"/>
      <c r="ANY12" s="2459"/>
      <c r="ANZ12" s="2459"/>
      <c r="AOA12" s="2459"/>
      <c r="AOB12" s="2459"/>
      <c r="AOC12" s="2459"/>
      <c r="AOD12" s="2459"/>
      <c r="AOE12" s="2459"/>
      <c r="AOF12" s="2459"/>
      <c r="AOG12" s="2459"/>
      <c r="AOH12" s="2459"/>
      <c r="AOI12" s="2459"/>
      <c r="AOJ12" s="2459"/>
      <c r="AOK12" s="2459"/>
      <c r="AOL12" s="2459"/>
      <c r="AOM12" s="2459"/>
      <c r="AON12" s="2459"/>
      <c r="AOO12" s="2459"/>
      <c r="AOP12" s="2459"/>
      <c r="AOQ12" s="2459"/>
      <c r="AOR12" s="2459"/>
      <c r="AOS12" s="2459"/>
      <c r="AOT12" s="2459"/>
      <c r="AOU12" s="2459"/>
      <c r="AOV12" s="2459"/>
      <c r="AOW12" s="2459"/>
      <c r="AOX12" s="2459"/>
      <c r="AOY12" s="2459"/>
      <c r="AOZ12" s="2459"/>
      <c r="APA12" s="2459"/>
      <c r="APB12" s="2459"/>
      <c r="APC12" s="2459"/>
      <c r="APD12" s="2459"/>
      <c r="APE12" s="2459"/>
      <c r="APF12" s="2459"/>
      <c r="APG12" s="2459"/>
      <c r="APH12" s="2459"/>
      <c r="API12" s="2459"/>
      <c r="APJ12" s="2459"/>
      <c r="APK12" s="2459"/>
      <c r="APL12" s="2459"/>
      <c r="APM12" s="2459"/>
      <c r="APN12" s="2459"/>
      <c r="APO12" s="2459"/>
      <c r="APP12" s="2459"/>
      <c r="APQ12" s="2459"/>
      <c r="APR12" s="2459"/>
      <c r="APS12" s="2459"/>
      <c r="APT12" s="2459"/>
      <c r="APU12" s="2459"/>
      <c r="APV12" s="2459"/>
      <c r="APW12" s="2459"/>
      <c r="APX12" s="2459"/>
      <c r="APY12" s="2459"/>
      <c r="APZ12" s="2459"/>
      <c r="AQA12" s="2459"/>
      <c r="AQB12" s="2459"/>
      <c r="AQC12" s="2459"/>
      <c r="AQD12" s="2459"/>
      <c r="AQE12" s="2459"/>
      <c r="AQF12" s="2459"/>
      <c r="AQG12" s="2459"/>
      <c r="AQH12" s="2459"/>
      <c r="AQI12" s="2459"/>
      <c r="AQJ12" s="2459"/>
      <c r="AQK12" s="2459"/>
      <c r="AQL12" s="2459"/>
      <c r="AQM12" s="2459"/>
      <c r="AQN12" s="2459"/>
      <c r="AQO12" s="2459"/>
      <c r="AQP12" s="2459"/>
      <c r="AQQ12" s="2459"/>
      <c r="AQR12" s="2459"/>
      <c r="AQS12" s="2459"/>
      <c r="AQT12" s="2459"/>
      <c r="AQU12" s="2459"/>
      <c r="AQV12" s="2459"/>
      <c r="AQW12" s="2459"/>
      <c r="AQX12" s="2459"/>
      <c r="AQY12" s="2459"/>
      <c r="AQZ12" s="2459"/>
      <c r="ARA12" s="2459"/>
      <c r="ARB12" s="2459"/>
      <c r="ARC12" s="2459"/>
      <c r="ARD12" s="2459"/>
      <c r="ARE12" s="2459"/>
      <c r="ARF12" s="2459"/>
      <c r="ARG12" s="2459"/>
      <c r="ARH12" s="2459"/>
      <c r="ARI12" s="2459"/>
      <c r="ARJ12" s="2459"/>
      <c r="ARK12" s="2459"/>
      <c r="ARL12" s="2459"/>
      <c r="ARM12" s="2459"/>
      <c r="ARN12" s="2459"/>
      <c r="ARO12" s="2459"/>
      <c r="ARP12" s="2459"/>
      <c r="ARQ12" s="2459"/>
      <c r="ARR12" s="2459"/>
      <c r="ARS12" s="2459"/>
      <c r="ART12" s="2459"/>
      <c r="ARU12" s="2459"/>
      <c r="ARV12" s="2459"/>
      <c r="ARW12" s="2459"/>
      <c r="ARX12" s="2459"/>
      <c r="ARY12" s="2459"/>
      <c r="ARZ12" s="2459"/>
      <c r="ASA12" s="2459"/>
      <c r="ASB12" s="2459"/>
      <c r="ASC12" s="2459"/>
      <c r="ASD12" s="2459"/>
      <c r="ASE12" s="2459"/>
      <c r="ASF12" s="2459"/>
      <c r="ASG12" s="2459"/>
      <c r="ASH12" s="2459"/>
      <c r="ASI12" s="2459"/>
      <c r="ASJ12" s="2459"/>
      <c r="ASK12" s="2459"/>
      <c r="ASL12" s="2459"/>
      <c r="ASM12" s="2459"/>
      <c r="ASN12" s="2459"/>
      <c r="ASO12" s="2459"/>
      <c r="ASP12" s="2459"/>
      <c r="ASQ12" s="2459"/>
      <c r="ASR12" s="2459"/>
      <c r="ASS12" s="2459"/>
      <c r="AST12" s="2459"/>
      <c r="ASU12" s="2459"/>
      <c r="ASV12" s="2459"/>
      <c r="ASW12" s="2459"/>
      <c r="ASX12" s="2459"/>
      <c r="ASY12" s="2459"/>
      <c r="ASZ12" s="2459"/>
      <c r="ATA12" s="2459"/>
      <c r="ATB12" s="2459"/>
      <c r="ATC12" s="2459"/>
      <c r="ATD12" s="2459"/>
      <c r="ATE12" s="2459"/>
      <c r="ATF12" s="2459"/>
      <c r="ATG12" s="2459"/>
      <c r="ATH12" s="2459"/>
      <c r="ATI12" s="2459"/>
      <c r="ATJ12" s="2459"/>
      <c r="ATK12" s="2459"/>
      <c r="ATL12" s="2459"/>
      <c r="ATM12" s="2459"/>
      <c r="ATN12" s="2459"/>
      <c r="ATO12" s="2459"/>
      <c r="ATP12" s="2459"/>
      <c r="ATQ12" s="2459"/>
      <c r="ATR12" s="2459"/>
      <c r="ATS12" s="2459"/>
      <c r="ATT12" s="2459"/>
      <c r="ATU12" s="2459"/>
      <c r="ATV12" s="2459"/>
      <c r="ATW12" s="2459"/>
      <c r="ATX12" s="2459"/>
      <c r="ATY12" s="2459"/>
      <c r="ATZ12" s="2459"/>
      <c r="AUA12" s="2459"/>
      <c r="AUB12" s="2459"/>
      <c r="AUC12" s="2459"/>
      <c r="AUD12" s="2459"/>
      <c r="AUE12" s="2459"/>
      <c r="AUF12" s="2459"/>
      <c r="AUG12" s="2459"/>
      <c r="AUH12" s="2459"/>
      <c r="AUI12" s="2459"/>
      <c r="AUJ12" s="2459"/>
      <c r="AUK12" s="2459"/>
      <c r="AUL12" s="2459"/>
      <c r="AUM12" s="2459"/>
      <c r="AUN12" s="2459"/>
      <c r="AUO12" s="2459"/>
      <c r="AUP12" s="2459"/>
      <c r="AUQ12" s="2459"/>
      <c r="AUR12" s="2459"/>
      <c r="AUS12" s="2459"/>
      <c r="AUT12" s="2459"/>
      <c r="AUU12" s="2459"/>
      <c r="AUV12" s="2459"/>
      <c r="AUW12" s="2459"/>
      <c r="AUX12" s="2459"/>
      <c r="AUY12" s="2459"/>
      <c r="AUZ12" s="2459"/>
      <c r="AVA12" s="2459"/>
      <c r="AVB12" s="2459"/>
      <c r="AVC12" s="2459"/>
      <c r="AVD12" s="2459"/>
      <c r="AVE12" s="2459"/>
      <c r="AVF12" s="2459"/>
      <c r="AVG12" s="2459"/>
      <c r="AVH12" s="2459"/>
      <c r="AVI12" s="2459"/>
      <c r="AVJ12" s="2459"/>
      <c r="AVK12" s="2459"/>
      <c r="AVL12" s="2459"/>
      <c r="AVM12" s="2459"/>
      <c r="AVN12" s="2459"/>
      <c r="AVO12" s="2459"/>
      <c r="AVP12" s="2459"/>
      <c r="AVQ12" s="2459"/>
      <c r="AVR12" s="2459"/>
      <c r="AVS12" s="2459"/>
      <c r="AVT12" s="2459"/>
      <c r="AVU12" s="2459"/>
      <c r="AVV12" s="2459"/>
      <c r="AVW12" s="2459"/>
      <c r="AVX12" s="2459"/>
      <c r="AVY12" s="2459"/>
      <c r="AVZ12" s="2459"/>
      <c r="AWA12" s="2459"/>
      <c r="AWB12" s="2459"/>
      <c r="AWC12" s="2459"/>
      <c r="AWD12" s="2459"/>
      <c r="AWE12" s="2459"/>
      <c r="AWF12" s="2459"/>
      <c r="AWG12" s="2459"/>
      <c r="AWH12" s="2459"/>
      <c r="AWI12" s="2459"/>
      <c r="AWJ12" s="2459"/>
      <c r="AWK12" s="2459"/>
      <c r="AWL12" s="2459"/>
      <c r="AWM12" s="2459"/>
      <c r="AWN12" s="2459"/>
      <c r="AWO12" s="2459"/>
      <c r="AWP12" s="2459"/>
      <c r="AWQ12" s="2459"/>
      <c r="AWR12" s="2459"/>
      <c r="AWS12" s="2459"/>
      <c r="AWT12" s="2459"/>
      <c r="AWU12" s="2459"/>
      <c r="AWV12" s="2459"/>
      <c r="AWW12" s="2459"/>
      <c r="AWX12" s="2459"/>
      <c r="AWY12" s="2459"/>
      <c r="AWZ12" s="2459"/>
      <c r="AXA12" s="2459"/>
      <c r="AXB12" s="2459"/>
      <c r="AXC12" s="2459"/>
      <c r="AXD12" s="2459"/>
      <c r="AXE12" s="2459"/>
      <c r="AXF12" s="2459"/>
      <c r="AXG12" s="2459"/>
      <c r="AXH12" s="2459"/>
      <c r="AXI12" s="2459"/>
      <c r="AXJ12" s="2459"/>
      <c r="AXK12" s="2459"/>
      <c r="AXL12" s="2459"/>
      <c r="AXM12" s="2459"/>
      <c r="AXN12" s="2459"/>
      <c r="AXO12" s="2459"/>
      <c r="AXP12" s="2459"/>
      <c r="AXQ12" s="2459"/>
      <c r="AXR12" s="2459"/>
      <c r="AXS12" s="2459"/>
      <c r="AXT12" s="2459"/>
      <c r="AXU12" s="2459"/>
      <c r="AXV12" s="2459"/>
      <c r="AXW12" s="2459"/>
      <c r="AXX12" s="2459"/>
      <c r="AXY12" s="2459"/>
      <c r="AXZ12" s="2459"/>
      <c r="AYA12" s="2459"/>
      <c r="AYB12" s="2459"/>
      <c r="AYC12" s="2459"/>
      <c r="AYD12" s="2459"/>
      <c r="AYE12" s="2459"/>
      <c r="AYF12" s="2459"/>
      <c r="AYG12" s="2459"/>
      <c r="AYH12" s="2459"/>
      <c r="AYI12" s="2459"/>
      <c r="AYJ12" s="2459"/>
      <c r="AYK12" s="2459"/>
      <c r="AYL12" s="2459"/>
      <c r="AYM12" s="2459"/>
      <c r="AYN12" s="2459"/>
      <c r="AYO12" s="2459"/>
      <c r="AYP12" s="2459"/>
      <c r="AYQ12" s="2459"/>
      <c r="AYR12" s="2459"/>
      <c r="AYS12" s="2459"/>
      <c r="AYT12" s="2459"/>
      <c r="AYU12" s="2064"/>
      <c r="AYV12" s="2459"/>
      <c r="AYW12" s="2459"/>
      <c r="AYX12" s="2459"/>
      <c r="AYY12" s="2459"/>
      <c r="AYZ12" s="2459"/>
      <c r="AZA12" s="2459"/>
      <c r="AZB12" s="2459"/>
      <c r="AZC12" s="2459"/>
      <c r="AZD12" s="2459"/>
      <c r="AZE12" s="2459"/>
      <c r="AZF12" s="2459"/>
      <c r="AZG12" s="2459"/>
      <c r="AZH12" s="2459"/>
      <c r="AZI12" s="2459"/>
      <c r="AZJ12" s="2459"/>
      <c r="AZK12" s="2459"/>
      <c r="AZL12" s="2459"/>
      <c r="AZM12" s="2459"/>
      <c r="AZN12" s="2459"/>
      <c r="AZO12" s="2459"/>
      <c r="AZP12" s="2459"/>
      <c r="AZQ12" s="2459"/>
      <c r="AZR12" s="2459"/>
      <c r="AZS12" s="2459"/>
      <c r="AZT12" s="2459"/>
      <c r="AZU12" s="2459"/>
      <c r="AZV12" s="2459"/>
      <c r="AZW12" s="2459"/>
      <c r="AZX12" s="2459"/>
      <c r="AZY12" s="2459"/>
      <c r="AZZ12" s="2459"/>
      <c r="BAA12" s="2459"/>
      <c r="BAB12" s="2459"/>
      <c r="BAC12" s="2459"/>
      <c r="BAD12" s="2459"/>
      <c r="BAE12" s="2459"/>
      <c r="BAF12" s="2459"/>
      <c r="BAG12" s="2459"/>
      <c r="BAH12" s="2459"/>
      <c r="BAI12" s="2459"/>
      <c r="BAJ12" s="2459"/>
      <c r="BAK12" s="2459"/>
      <c r="BAL12" s="2459"/>
      <c r="BAM12" s="2459"/>
      <c r="BAN12" s="2459"/>
      <c r="BAO12" s="2459"/>
      <c r="BAP12" s="2459"/>
      <c r="BAQ12" s="2459"/>
      <c r="BAR12" s="2459"/>
      <c r="BAS12" s="2459"/>
      <c r="BAT12" s="2459"/>
      <c r="BAU12" s="2459"/>
      <c r="BAV12" s="2459"/>
      <c r="BAW12" s="2459"/>
      <c r="BAX12" s="2459"/>
      <c r="BAY12" s="2459"/>
      <c r="BAZ12" s="2459"/>
      <c r="BBA12" s="2459"/>
      <c r="BBB12" s="2459"/>
      <c r="BBC12" s="2459"/>
      <c r="BBD12" s="2459"/>
      <c r="BBE12" s="2459"/>
      <c r="BBF12" s="2459"/>
      <c r="BBG12" s="2459"/>
      <c r="BBH12" s="2459"/>
      <c r="BBI12" s="2459"/>
      <c r="BBJ12" s="2459"/>
      <c r="BBK12" s="2459"/>
      <c r="BBL12" s="2459"/>
      <c r="BBM12" s="2459"/>
      <c r="BBN12" s="2459"/>
      <c r="BBO12" s="2459"/>
      <c r="BBP12" s="2459"/>
      <c r="BBQ12" s="2459"/>
      <c r="BBR12" s="2459"/>
      <c r="BBS12" s="2459"/>
      <c r="BBT12" s="2459"/>
      <c r="BBU12" s="2459"/>
      <c r="BBV12" s="2459"/>
      <c r="BBW12" s="2459"/>
      <c r="BBX12" s="2459"/>
      <c r="BBY12" s="2459"/>
      <c r="BBZ12" s="2459"/>
      <c r="BCA12" s="2459"/>
      <c r="BCB12" s="2459"/>
      <c r="BCC12" s="2459"/>
      <c r="BCD12" s="2459"/>
      <c r="BCE12" s="2459"/>
      <c r="BCF12" s="2459"/>
      <c r="BCG12" s="2459"/>
      <c r="BCH12" s="2459"/>
      <c r="BCI12" s="2459"/>
      <c r="BCJ12" s="2459"/>
      <c r="BCK12" s="2459"/>
      <c r="BCL12" s="2459"/>
      <c r="BCM12" s="2459"/>
      <c r="BCN12" s="2459"/>
      <c r="BCO12" s="2459"/>
      <c r="BCP12" s="2459"/>
      <c r="BCQ12" s="2459"/>
      <c r="BCR12" s="2459"/>
      <c r="BCS12" s="2459"/>
      <c r="BCT12" s="2459"/>
      <c r="BCU12" s="2459"/>
      <c r="BCV12" s="2459"/>
      <c r="BCW12" s="2459"/>
      <c r="BCX12" s="2459"/>
      <c r="BCY12" s="2459"/>
      <c r="BCZ12" s="2459"/>
      <c r="BDA12" s="2459"/>
      <c r="BDB12" s="2459"/>
      <c r="BDC12" s="2459"/>
      <c r="BDD12" s="2459"/>
      <c r="BDE12" s="2459"/>
      <c r="BDF12" s="2459"/>
      <c r="BDG12" s="2459"/>
      <c r="BDH12" s="2459"/>
      <c r="BDI12" s="2459"/>
      <c r="BDJ12" s="2459"/>
      <c r="BDK12" s="2459"/>
      <c r="BDL12" s="2459"/>
      <c r="BDM12" s="2459"/>
      <c r="BDN12" s="2459"/>
      <c r="BDO12" s="2459"/>
      <c r="BDP12" s="2459"/>
      <c r="BDQ12" s="2459"/>
      <c r="BDR12" s="2459"/>
      <c r="BDS12" s="2459"/>
      <c r="BDT12" s="2459"/>
      <c r="BDU12" s="2459"/>
      <c r="BDV12" s="2459"/>
      <c r="BDW12" s="2459"/>
      <c r="BDX12" s="2459"/>
      <c r="BDY12" s="2459"/>
      <c r="BDZ12" s="2459"/>
      <c r="BEA12" s="2459"/>
      <c r="BEB12" s="2459"/>
      <c r="BEC12" s="2459"/>
      <c r="BED12" s="2459"/>
      <c r="BEE12" s="2459"/>
      <c r="BEF12" s="2459"/>
      <c r="BEG12" s="2459"/>
      <c r="BEH12" s="2459"/>
      <c r="BEI12" s="2459"/>
      <c r="BEJ12" s="2459"/>
      <c r="BEK12" s="2459"/>
      <c r="BEL12" s="2459"/>
      <c r="BEM12" s="2459"/>
      <c r="BEN12" s="2459"/>
      <c r="BEO12" s="2459"/>
      <c r="BEP12" s="2459"/>
      <c r="BEQ12" s="2459"/>
      <c r="BER12" s="2459"/>
      <c r="BES12" s="2459"/>
      <c r="BET12" s="2459"/>
      <c r="BEU12" s="2459"/>
      <c r="BEV12" s="2459"/>
      <c r="BEW12" s="2459"/>
      <c r="BEX12" s="2459"/>
      <c r="BEY12" s="2459"/>
      <c r="BEZ12" s="2459"/>
      <c r="BFA12" s="2459"/>
      <c r="BFB12" s="2459"/>
      <c r="BFC12" s="2459"/>
      <c r="BFD12" s="2459"/>
      <c r="BFE12" s="2459"/>
      <c r="BFF12" s="2459"/>
      <c r="BFG12" s="2459"/>
      <c r="BFH12" s="2459"/>
      <c r="BFI12" s="2459"/>
      <c r="BFJ12" s="2459"/>
      <c r="BFK12" s="2459"/>
      <c r="BFL12" s="2459"/>
      <c r="BFM12" s="2459"/>
      <c r="BFN12" s="2459"/>
      <c r="BFO12" s="2459"/>
      <c r="BFP12" s="2066"/>
      <c r="BFQ12" s="2459"/>
      <c r="BFR12" s="2459"/>
      <c r="BFS12" s="2459"/>
      <c r="BFT12" s="2459"/>
      <c r="BFU12" s="2459"/>
      <c r="BFV12" s="2459"/>
      <c r="BFW12" s="2459"/>
      <c r="BFX12" s="2459"/>
      <c r="BFY12" s="2459"/>
      <c r="BFZ12" s="2459"/>
      <c r="BGA12" s="2459"/>
      <c r="BGB12" s="2459"/>
      <c r="BGC12" s="2459"/>
      <c r="BGD12" s="2459"/>
      <c r="BGE12" s="2459"/>
      <c r="BGF12" s="2459"/>
      <c r="BGG12" s="2459"/>
      <c r="BGH12" s="2459"/>
      <c r="BGI12" s="2459"/>
      <c r="BGJ12" s="2459"/>
      <c r="BGK12" s="2459"/>
      <c r="BGL12" s="2459"/>
      <c r="BGM12" s="2459"/>
      <c r="BGN12" s="2459"/>
      <c r="BGO12" s="2459"/>
      <c r="BGP12" s="2459"/>
      <c r="BGQ12" s="2459"/>
      <c r="BGR12" s="2459"/>
      <c r="BGS12" s="2459"/>
      <c r="BGT12" s="2459"/>
      <c r="BGU12" s="2459"/>
      <c r="BGV12" s="2459"/>
      <c r="BGW12" s="2459"/>
      <c r="BGX12" s="2459"/>
      <c r="BGY12" s="2459"/>
      <c r="BGZ12" s="2459"/>
      <c r="BHA12" s="2459"/>
      <c r="BHB12" s="2459"/>
      <c r="BHC12" s="2459"/>
      <c r="BHD12" s="2459"/>
      <c r="BHE12" s="2459"/>
      <c r="BHF12" s="2459"/>
      <c r="BHG12" s="2459"/>
      <c r="BHH12" s="2459"/>
      <c r="BHI12" s="2459"/>
      <c r="BHJ12" s="2459"/>
      <c r="BHK12" s="2459"/>
      <c r="BHL12" s="2459"/>
      <c r="BHM12" s="2459"/>
      <c r="BHN12" s="2459"/>
      <c r="BHO12" s="2459"/>
      <c r="BHP12" s="2459"/>
      <c r="BHQ12" s="2459"/>
      <c r="BHR12" s="2459"/>
      <c r="BHS12" s="2459"/>
      <c r="BHT12" s="2459"/>
      <c r="BHU12" s="2459"/>
      <c r="BHV12" s="2459"/>
    </row>
    <row r="13" spans="1:1608" ht="19.5" customHeight="1">
      <c r="A13" s="2459"/>
      <c r="B13" s="2459"/>
      <c r="C13" s="2459"/>
      <c r="D13" s="2459"/>
      <c r="E13" s="2459"/>
      <c r="F13" s="2459"/>
      <c r="G13" s="2459"/>
      <c r="H13" s="2459"/>
      <c r="I13" s="2459"/>
      <c r="J13" s="2459"/>
      <c r="K13" s="2459"/>
      <c r="L13" s="2459"/>
      <c r="M13" s="2459"/>
      <c r="N13" s="2459"/>
      <c r="O13" s="2459"/>
      <c r="P13" s="2459"/>
      <c r="Q13" s="2459"/>
      <c r="R13" s="2459"/>
      <c r="S13" s="2459"/>
      <c r="T13" s="2459"/>
      <c r="U13" s="2459"/>
      <c r="V13" s="2459"/>
      <c r="W13" s="2459"/>
      <c r="X13" s="2459"/>
      <c r="Y13" s="2459"/>
      <c r="Z13" s="2459"/>
      <c r="AA13" s="2459"/>
      <c r="AB13" s="2459"/>
      <c r="AC13" s="2459"/>
      <c r="AD13" s="2459"/>
      <c r="AE13" s="2459"/>
      <c r="AF13" s="2459"/>
      <c r="AG13" s="2459"/>
      <c r="AH13" s="2459"/>
      <c r="AI13" s="2459"/>
      <c r="AJ13" s="2459"/>
      <c r="AK13" s="2459"/>
      <c r="AL13" s="2459"/>
      <c r="AM13" s="2459"/>
      <c r="AN13" s="2459"/>
      <c r="AO13" s="2459"/>
      <c r="AP13" s="2459"/>
      <c r="AQ13" s="2459"/>
      <c r="AR13" s="2459"/>
      <c r="AS13" s="2459"/>
      <c r="AT13" s="2459"/>
      <c r="AU13" s="2459"/>
      <c r="AV13" s="2459"/>
      <c r="AW13" s="2459"/>
      <c r="AX13" s="2459"/>
      <c r="AY13" s="2459"/>
      <c r="AZ13" s="2459"/>
      <c r="BA13" s="2459"/>
      <c r="BB13" s="2459"/>
      <c r="BC13" s="2459"/>
      <c r="BD13" s="2459"/>
      <c r="BE13" s="2459"/>
      <c r="BF13" s="2459"/>
      <c r="BG13" s="2459"/>
      <c r="BH13" s="2459"/>
      <c r="BI13" s="2459"/>
      <c r="BJ13" s="2459"/>
      <c r="BK13" s="2459"/>
      <c r="BL13" s="2459"/>
      <c r="BM13" s="2459"/>
      <c r="BN13" s="2459"/>
      <c r="BO13" s="2459"/>
      <c r="BP13" s="2459"/>
      <c r="BQ13" s="2459"/>
      <c r="BR13" s="2459"/>
      <c r="BS13" s="2459"/>
      <c r="BT13" s="2459"/>
      <c r="BU13" s="2459"/>
      <c r="BV13" s="2459"/>
      <c r="BW13" s="2459"/>
      <c r="BX13" s="2459"/>
      <c r="BY13" s="2459"/>
      <c r="BZ13" s="2459"/>
      <c r="CA13" s="2459"/>
      <c r="CB13" s="2459"/>
      <c r="CC13" s="2459"/>
      <c r="CD13" s="2459"/>
      <c r="CE13" s="2459"/>
      <c r="CF13" s="2459"/>
      <c r="CG13" s="2459"/>
      <c r="CH13" s="2459"/>
      <c r="CI13" s="2459"/>
      <c r="CJ13" s="2459"/>
      <c r="CK13" s="2459"/>
      <c r="CL13" s="2459"/>
      <c r="CM13" s="2459"/>
      <c r="CN13" s="2459"/>
      <c r="CO13" s="2459"/>
      <c r="CP13" s="2459"/>
      <c r="CQ13" s="2459"/>
      <c r="CR13" s="2459"/>
      <c r="CS13" s="2459"/>
      <c r="CT13" s="2459"/>
      <c r="CU13" s="2459"/>
      <c r="CV13" s="2459"/>
      <c r="CW13" s="2459"/>
      <c r="CX13" s="2459"/>
      <c r="CY13" s="2459"/>
      <c r="CZ13" s="2459"/>
      <c r="DA13" s="2459"/>
      <c r="DB13" s="2459"/>
      <c r="DC13" s="2459"/>
      <c r="DD13" s="2459"/>
      <c r="DE13" s="2459"/>
      <c r="DF13" s="2459"/>
      <c r="DG13" s="2459"/>
      <c r="DH13" s="2459"/>
      <c r="DI13" s="2459"/>
      <c r="DJ13" s="2459"/>
      <c r="DK13" s="2459"/>
      <c r="DL13" s="2459"/>
      <c r="DM13" s="2459"/>
      <c r="DN13" s="2459"/>
      <c r="DO13" s="2459"/>
      <c r="DP13" s="2459"/>
      <c r="DQ13" s="2459"/>
      <c r="DR13" s="2459"/>
      <c r="DS13" s="2459"/>
      <c r="DT13" s="2459"/>
      <c r="DU13" s="2459"/>
      <c r="DV13" s="2459"/>
      <c r="DW13" s="2459"/>
      <c r="DX13" s="2459"/>
      <c r="DY13" s="2459"/>
      <c r="DZ13" s="2459"/>
      <c r="EA13" s="2459"/>
      <c r="EB13" s="2459"/>
      <c r="EC13" s="2459"/>
      <c r="ED13" s="2459"/>
      <c r="EE13" s="2459"/>
      <c r="EF13" s="2459"/>
      <c r="EG13" s="2459"/>
      <c r="EH13" s="2459"/>
      <c r="EI13" s="2459"/>
      <c r="EJ13" s="2459"/>
      <c r="EK13" s="2459"/>
      <c r="EL13" s="2459"/>
      <c r="EM13" s="2459"/>
      <c r="EN13" s="2459"/>
      <c r="EO13" s="2459"/>
      <c r="EP13" s="2459"/>
      <c r="EQ13" s="2459"/>
      <c r="ER13" s="2459"/>
      <c r="ES13" s="2459"/>
      <c r="ET13" s="2459"/>
      <c r="EU13" s="2459"/>
      <c r="EV13" s="2459"/>
      <c r="EW13" s="2459"/>
      <c r="EX13" s="2459"/>
      <c r="EY13" s="2459"/>
      <c r="EZ13" s="2459"/>
      <c r="FA13" s="2459"/>
      <c r="FB13" s="2459"/>
      <c r="FC13" s="2459"/>
      <c r="FD13" s="2459"/>
      <c r="FE13" s="2459"/>
      <c r="FF13" s="2459"/>
      <c r="FG13" s="2459"/>
      <c r="FH13" s="2459"/>
      <c r="FI13" s="2459"/>
      <c r="FJ13" s="2459"/>
      <c r="FK13" s="2459"/>
      <c r="FL13" s="2459"/>
      <c r="FM13" s="2459"/>
      <c r="FN13" s="2459"/>
      <c r="FO13" s="2459"/>
      <c r="FP13" s="2459"/>
      <c r="FQ13" s="2459"/>
      <c r="FR13" s="2459"/>
      <c r="FS13" s="2459"/>
      <c r="FT13" s="2459"/>
      <c r="FU13" s="2459"/>
      <c r="FV13" s="2459"/>
      <c r="FW13" s="2459"/>
      <c r="FX13" s="2459"/>
      <c r="FY13" s="2459"/>
      <c r="FZ13" s="2459"/>
      <c r="GA13" s="2459"/>
      <c r="GB13" s="2459"/>
      <c r="GC13" s="2459"/>
      <c r="GD13" s="2459"/>
      <c r="GE13" s="2459"/>
      <c r="GF13" s="2459"/>
      <c r="GG13" s="2459"/>
      <c r="GH13" s="2459"/>
      <c r="GI13" s="2459"/>
      <c r="GJ13" s="2459"/>
      <c r="GK13" s="2459"/>
      <c r="GL13" s="2459"/>
      <c r="GM13" s="2459"/>
      <c r="GN13" s="2459"/>
      <c r="GO13" s="2459"/>
      <c r="GP13" s="2459"/>
      <c r="GQ13" s="2459"/>
      <c r="GR13" s="2459"/>
      <c r="GS13" s="2459"/>
      <c r="GT13" s="2459"/>
      <c r="GU13" s="2459"/>
      <c r="GV13" s="2459"/>
      <c r="GW13" s="2459"/>
      <c r="GX13" s="2459"/>
      <c r="GY13" s="2459"/>
      <c r="GZ13" s="2459"/>
      <c r="HA13" s="2459"/>
      <c r="HB13" s="2459"/>
      <c r="HC13" s="2459"/>
      <c r="HD13" s="2459"/>
      <c r="HE13" s="2459"/>
      <c r="HF13" s="2459"/>
      <c r="HG13" s="2459"/>
      <c r="HH13" s="2459"/>
      <c r="HI13" s="2459"/>
      <c r="HJ13" s="2459"/>
      <c r="HK13" s="2459"/>
      <c r="HL13" s="2459"/>
      <c r="HM13" s="2459"/>
      <c r="HN13" s="2459"/>
      <c r="HO13" s="2459"/>
      <c r="HP13" s="2459"/>
      <c r="HQ13" s="2459"/>
      <c r="HR13" s="2459"/>
      <c r="HS13" s="2459"/>
      <c r="HT13" s="2459"/>
      <c r="HU13" s="2459"/>
      <c r="HV13" s="2459"/>
      <c r="HW13" s="2459"/>
      <c r="HX13" s="2459"/>
      <c r="HY13" s="2459"/>
      <c r="HZ13" s="2459"/>
      <c r="IA13" s="2459"/>
      <c r="IB13" s="2459"/>
      <c r="IC13" s="2459"/>
      <c r="ID13" s="2459"/>
      <c r="IE13" s="2459"/>
      <c r="IF13" s="2459"/>
      <c r="IG13" s="2459"/>
      <c r="IH13" s="2459"/>
      <c r="II13" s="2459"/>
      <c r="IJ13" s="2459"/>
      <c r="IK13" s="2459"/>
      <c r="IL13" s="2459"/>
      <c r="IM13" s="2459"/>
      <c r="IN13" s="2459"/>
      <c r="IO13" s="2459"/>
      <c r="IP13" s="2459"/>
      <c r="IQ13" s="2459"/>
      <c r="IR13" s="2459"/>
      <c r="IS13" s="2459"/>
      <c r="IT13" s="2459"/>
      <c r="IU13" s="2459"/>
      <c r="IV13" s="2459"/>
      <c r="IW13" s="2459"/>
      <c r="IX13" s="2459"/>
      <c r="IY13" s="2459"/>
      <c r="IZ13" s="2459"/>
      <c r="JA13" s="2459"/>
      <c r="JB13" s="2459"/>
      <c r="JC13" s="2459"/>
      <c r="JD13" s="2459"/>
      <c r="JE13" s="2459"/>
      <c r="JF13" s="2459"/>
      <c r="JG13" s="2459"/>
      <c r="JH13" s="2459"/>
      <c r="JI13" s="2459"/>
      <c r="JJ13" s="2459"/>
      <c r="JK13" s="2459"/>
      <c r="JL13" s="2459"/>
      <c r="JM13" s="2459"/>
      <c r="JN13" s="2459"/>
      <c r="JO13" s="2459"/>
      <c r="JP13" s="2459"/>
      <c r="JQ13" s="2459"/>
      <c r="JR13" s="2459"/>
      <c r="JS13" s="2459"/>
      <c r="JT13" s="2459"/>
      <c r="JU13" s="2459"/>
      <c r="JV13" s="2459"/>
      <c r="JW13" s="2459"/>
      <c r="JX13" s="2459"/>
      <c r="JY13" s="2459"/>
      <c r="JZ13" s="2459"/>
      <c r="KA13" s="2459"/>
      <c r="KB13" s="2459"/>
      <c r="KC13" s="2459"/>
      <c r="KD13" s="2459"/>
      <c r="KE13" s="2459"/>
      <c r="KF13" s="2459"/>
      <c r="KG13" s="2459"/>
      <c r="KH13" s="2459"/>
      <c r="KI13" s="2459"/>
      <c r="KJ13" s="2459"/>
      <c r="KK13" s="2459"/>
      <c r="KL13" s="2459"/>
      <c r="KM13" s="2459"/>
      <c r="KN13" s="2459"/>
      <c r="KO13" s="2459"/>
      <c r="KP13" s="2459"/>
      <c r="KQ13" s="2459"/>
      <c r="KR13" s="2459"/>
      <c r="KS13" s="2459"/>
      <c r="KT13" s="2459"/>
      <c r="KU13" s="2459"/>
      <c r="KV13" s="2459"/>
      <c r="KW13" s="2459"/>
      <c r="KX13" s="2459"/>
      <c r="KY13" s="2459"/>
      <c r="KZ13" s="2459"/>
      <c r="LA13" s="2459"/>
      <c r="LB13" s="2459"/>
      <c r="LC13" s="2459"/>
      <c r="LD13" s="2459"/>
      <c r="LE13" s="2459"/>
      <c r="LF13" s="2459"/>
      <c r="LG13" s="2459"/>
      <c r="LH13" s="2459"/>
      <c r="LI13" s="2459"/>
      <c r="LJ13" s="2459"/>
      <c r="LK13" s="2459"/>
      <c r="LL13" s="2459"/>
      <c r="LM13" s="2459"/>
      <c r="LN13" s="2459"/>
      <c r="LO13" s="2459"/>
      <c r="LP13" s="2459"/>
      <c r="LQ13" s="2459"/>
      <c r="LR13" s="2459"/>
      <c r="LS13" s="2459"/>
      <c r="LT13" s="2459"/>
      <c r="LU13" s="2459"/>
      <c r="LV13" s="2459"/>
      <c r="LW13" s="2459"/>
      <c r="LX13" s="2459"/>
      <c r="LY13" s="2459"/>
      <c r="LZ13" s="2459"/>
      <c r="MA13" s="2459"/>
      <c r="MB13" s="2459"/>
      <c r="MC13" s="2459"/>
      <c r="MD13" s="2459"/>
      <c r="ME13" s="2459"/>
      <c r="MF13" s="2459"/>
      <c r="MG13" s="2459"/>
      <c r="MH13" s="2459"/>
      <c r="MI13" s="2459"/>
      <c r="MJ13" s="2459"/>
      <c r="MK13" s="2459"/>
      <c r="ML13" s="2459"/>
      <c r="MM13" s="2459"/>
      <c r="MN13" s="2459"/>
      <c r="MO13" s="2459"/>
      <c r="MP13" s="2459"/>
      <c r="MQ13" s="2459"/>
      <c r="MR13" s="2459"/>
      <c r="MS13" s="2459"/>
      <c r="MT13" s="2459"/>
      <c r="MU13" s="2459"/>
      <c r="MV13" s="2459"/>
      <c r="MW13" s="2459"/>
      <c r="MX13" s="2459"/>
      <c r="MY13" s="2459"/>
      <c r="MZ13" s="2459"/>
      <c r="NA13" s="2459"/>
      <c r="NB13" s="2459"/>
      <c r="NC13" s="2459"/>
      <c r="ND13" s="2459"/>
      <c r="NE13" s="2459"/>
      <c r="NF13" s="2459"/>
      <c r="NG13" s="2459"/>
      <c r="NH13" s="2459"/>
      <c r="NI13" s="2459"/>
      <c r="NJ13" s="2459"/>
      <c r="NK13" s="2459"/>
      <c r="NL13" s="2459"/>
      <c r="NM13" s="2459"/>
      <c r="NN13" s="2459"/>
      <c r="NO13" s="2459"/>
      <c r="NP13" s="2459"/>
      <c r="NQ13" s="2459"/>
      <c r="NR13" s="2459"/>
      <c r="NS13" s="2459"/>
      <c r="NT13" s="2459"/>
      <c r="NU13" s="2459"/>
      <c r="NV13" s="2459"/>
      <c r="NW13" s="2459"/>
      <c r="NX13" s="2459"/>
      <c r="NY13" s="2459"/>
      <c r="NZ13" s="2459"/>
      <c r="OA13" s="2459"/>
      <c r="OB13" s="2459"/>
      <c r="OC13" s="2459"/>
      <c r="OD13" s="2459"/>
      <c r="OE13" s="2459"/>
      <c r="OF13" s="2459"/>
      <c r="OG13" s="2459"/>
      <c r="OH13" s="2459"/>
      <c r="OI13" s="2459"/>
      <c r="OJ13" s="2459"/>
      <c r="OK13" s="2459"/>
      <c r="OL13" s="2459"/>
      <c r="OM13" s="2459"/>
      <c r="ON13" s="2459"/>
      <c r="OO13" s="2459"/>
      <c r="OP13" s="2459"/>
      <c r="OQ13" s="2459"/>
      <c r="OR13" s="2459"/>
      <c r="OS13" s="2459"/>
      <c r="OT13" s="2459"/>
      <c r="OU13" s="2459"/>
      <c r="OV13" s="2459"/>
      <c r="OW13" s="2459"/>
      <c r="OX13" s="2459"/>
      <c r="OY13" s="2459"/>
      <c r="OZ13" s="2459"/>
      <c r="PA13" s="2459"/>
      <c r="PB13" s="2459"/>
      <c r="PC13" s="2459"/>
      <c r="PD13" s="2459"/>
      <c r="PE13" s="2459"/>
      <c r="PF13" s="2459"/>
      <c r="PG13" s="2459"/>
      <c r="PH13" s="2459"/>
      <c r="PI13" s="2459"/>
      <c r="PJ13" s="2459"/>
      <c r="PK13" s="2459"/>
      <c r="PL13" s="2459"/>
      <c r="PM13" s="2459"/>
      <c r="PN13" s="2459"/>
      <c r="PO13" s="2459"/>
      <c r="PP13" s="2459"/>
      <c r="PQ13" s="2459"/>
      <c r="PR13" s="2459"/>
      <c r="PS13" s="2459"/>
      <c r="PT13" s="2459"/>
      <c r="PU13" s="2459"/>
      <c r="PV13" s="2459"/>
      <c r="PW13" s="2459"/>
      <c r="PX13" s="2459"/>
      <c r="PY13" s="2459"/>
      <c r="PZ13" s="2459"/>
      <c r="QA13" s="2459"/>
      <c r="QB13" s="2459"/>
      <c r="QC13" s="2459"/>
      <c r="QD13" s="2459"/>
      <c r="QE13" s="2459"/>
      <c r="QF13" s="2459"/>
      <c r="QG13" s="2459"/>
      <c r="QH13" s="2459"/>
      <c r="QI13" s="2459"/>
      <c r="QJ13" s="2459"/>
      <c r="QK13" s="2459"/>
      <c r="QL13" s="2459"/>
      <c r="QM13" s="2459"/>
      <c r="QN13" s="2459"/>
      <c r="QO13" s="2459"/>
      <c r="QP13" s="2459"/>
      <c r="QQ13" s="2459"/>
      <c r="QR13" s="2459"/>
      <c r="QS13" s="2459"/>
      <c r="QT13" s="2459"/>
      <c r="QU13" s="2459"/>
      <c r="QV13" s="2459"/>
      <c r="QW13" s="2459"/>
      <c r="QX13" s="2459"/>
      <c r="QY13" s="2459"/>
      <c r="QZ13" s="2459"/>
      <c r="RA13" s="2459"/>
      <c r="RB13" s="2459"/>
      <c r="RC13" s="2459"/>
      <c r="RD13" s="2459"/>
      <c r="RE13" s="2459"/>
      <c r="RF13" s="2459"/>
      <c r="RG13" s="2459"/>
      <c r="RH13" s="2459"/>
      <c r="RI13" s="2459"/>
      <c r="RJ13" s="2459"/>
      <c r="RK13" s="2459"/>
      <c r="RL13" s="2459"/>
      <c r="RM13" s="2459"/>
      <c r="RN13" s="2459"/>
      <c r="RO13" s="2459"/>
      <c r="RP13" s="2459"/>
      <c r="RQ13" s="2459"/>
      <c r="RR13" s="2459"/>
      <c r="RS13" s="2459"/>
      <c r="RT13" s="2459"/>
      <c r="RU13" s="2459"/>
      <c r="RV13" s="2459"/>
      <c r="RW13" s="2459"/>
      <c r="RX13" s="2459"/>
      <c r="RY13" s="2459"/>
      <c r="RZ13" s="2459"/>
      <c r="SA13" s="2459"/>
      <c r="SB13" s="2459"/>
      <c r="SC13" s="2459"/>
      <c r="SD13" s="2459"/>
      <c r="SE13" s="2459"/>
      <c r="SF13" s="2459"/>
      <c r="SG13" s="2459"/>
      <c r="SH13" s="2459"/>
      <c r="SI13" s="2459"/>
      <c r="SJ13" s="2459"/>
      <c r="SK13" s="2459"/>
      <c r="SL13" s="2459"/>
      <c r="SM13" s="2459"/>
      <c r="SN13" s="2459"/>
      <c r="SO13" s="2459"/>
      <c r="SP13" s="2459"/>
      <c r="SQ13" s="2459"/>
      <c r="SR13" s="2459"/>
      <c r="SS13" s="2459"/>
      <c r="ST13" s="2459"/>
      <c r="SU13" s="2459"/>
      <c r="SV13" s="2459"/>
      <c r="SW13" s="2459"/>
      <c r="SX13" s="2459"/>
      <c r="SY13" s="2459"/>
      <c r="SZ13" s="2459"/>
      <c r="TA13" s="2459"/>
      <c r="TB13" s="2459"/>
      <c r="TC13" s="2459"/>
      <c r="TD13" s="2459"/>
      <c r="TE13" s="2459"/>
      <c r="TF13" s="2459"/>
      <c r="TG13" s="2459"/>
      <c r="TH13" s="2459"/>
      <c r="TI13" s="2459"/>
      <c r="TJ13" s="2459"/>
      <c r="TK13" s="2459"/>
      <c r="TL13" s="2459"/>
      <c r="TM13" s="2459"/>
      <c r="TN13" s="2459"/>
      <c r="TO13" s="2459"/>
      <c r="TP13" s="2459"/>
      <c r="TQ13" s="2459"/>
      <c r="TR13" s="2459"/>
      <c r="TS13" s="2459"/>
      <c r="TT13" s="2459"/>
      <c r="TU13" s="2459"/>
      <c r="TV13" s="2459"/>
      <c r="TW13" s="2062"/>
      <c r="TX13" s="2459"/>
      <c r="TY13" s="2459"/>
      <c r="TZ13" s="2459"/>
      <c r="UA13" s="2459"/>
      <c r="UB13" s="2459"/>
      <c r="UC13" s="2459"/>
      <c r="UD13" s="2459"/>
      <c r="UE13" s="2459"/>
      <c r="UF13" s="2459"/>
      <c r="UG13" s="2459"/>
      <c r="UH13" s="2459"/>
      <c r="UI13" s="2459"/>
      <c r="UJ13" s="2459"/>
      <c r="UK13" s="2459"/>
      <c r="UL13" s="2459"/>
      <c r="UM13" s="2459"/>
      <c r="UN13" s="2459"/>
      <c r="UO13" s="2459"/>
      <c r="UP13" s="2459"/>
      <c r="UQ13" s="2459"/>
      <c r="UR13" s="2459"/>
      <c r="US13" s="2459"/>
      <c r="UT13" s="2459"/>
      <c r="UU13" s="2459"/>
      <c r="UV13" s="2459"/>
      <c r="UW13" s="2459"/>
      <c r="UX13" s="2459"/>
      <c r="UY13" s="2459"/>
      <c r="UZ13" s="2459"/>
      <c r="VA13" s="2459"/>
      <c r="VB13" s="2459"/>
      <c r="VC13" s="2459"/>
      <c r="VD13" s="2459"/>
      <c r="VE13" s="2459"/>
      <c r="VF13" s="2459"/>
      <c r="VG13" s="2459"/>
      <c r="VH13" s="2459"/>
      <c r="VI13" s="2459"/>
      <c r="VJ13" s="2459"/>
      <c r="VK13" s="2459"/>
      <c r="VL13" s="2459"/>
      <c r="VM13" s="2459"/>
      <c r="VN13" s="2459"/>
      <c r="VO13" s="2459"/>
      <c r="VP13" s="2459"/>
      <c r="VQ13" s="2459"/>
      <c r="VR13" s="2459"/>
      <c r="VS13" s="2459"/>
      <c r="VT13" s="2459"/>
      <c r="VU13" s="2459"/>
      <c r="VV13" s="2459"/>
      <c r="VW13" s="2459"/>
      <c r="VX13" s="2459"/>
      <c r="VY13" s="2459"/>
      <c r="VZ13" s="2459"/>
      <c r="WA13" s="2459"/>
      <c r="WB13" s="2459"/>
      <c r="WC13" s="2459"/>
      <c r="WD13" s="2459"/>
      <c r="WE13" s="2459"/>
      <c r="WF13" s="2459"/>
      <c r="WG13" s="2459"/>
      <c r="WH13" s="2459"/>
      <c r="WI13" s="2459"/>
      <c r="WJ13" s="2459"/>
      <c r="WK13" s="2459"/>
      <c r="WL13" s="2459"/>
      <c r="WM13" s="2459"/>
      <c r="WN13" s="2459"/>
      <c r="WO13" s="2459"/>
      <c r="WP13" s="2459"/>
      <c r="WQ13" s="2459"/>
      <c r="WR13" s="2459"/>
      <c r="WS13" s="2459"/>
      <c r="WT13" s="2459"/>
      <c r="WU13" s="2459"/>
      <c r="WV13" s="2459"/>
      <c r="WW13" s="2459"/>
      <c r="WX13" s="2459"/>
      <c r="WY13" s="2459"/>
      <c r="WZ13" s="2459"/>
      <c r="XA13" s="2459"/>
      <c r="XB13" s="2459"/>
      <c r="XC13" s="2459"/>
      <c r="XD13" s="2459"/>
      <c r="XE13" s="2459"/>
      <c r="XF13" s="2459"/>
      <c r="XG13" s="2459"/>
      <c r="XH13" s="2459"/>
      <c r="XI13" s="2459"/>
      <c r="XJ13" s="2459"/>
      <c r="XK13" s="2459"/>
      <c r="XL13" s="2459"/>
      <c r="XM13" s="2459"/>
      <c r="XN13" s="2459"/>
      <c r="XO13" s="2459"/>
      <c r="XP13" s="2459"/>
      <c r="XQ13" s="2459"/>
      <c r="XR13" s="2459"/>
      <c r="XS13" s="2459"/>
      <c r="XT13" s="2459"/>
      <c r="XU13" s="2459"/>
      <c r="XV13" s="2459"/>
      <c r="XW13" s="2459"/>
      <c r="XX13" s="2459"/>
      <c r="XY13" s="2459"/>
      <c r="XZ13" s="2459"/>
      <c r="YA13" s="2459"/>
      <c r="YB13" s="2459"/>
      <c r="YC13" s="2459"/>
      <c r="YD13" s="2459"/>
      <c r="YE13" s="2459"/>
      <c r="YF13" s="2459"/>
      <c r="YG13" s="2459"/>
      <c r="YH13" s="2459"/>
      <c r="YI13" s="2459"/>
      <c r="YJ13" s="2459"/>
      <c r="YK13" s="2459"/>
      <c r="YL13" s="2459"/>
      <c r="YM13" s="2459"/>
      <c r="YN13" s="2459"/>
      <c r="YO13" s="2459"/>
      <c r="YP13" s="2459"/>
      <c r="YQ13" s="2459"/>
      <c r="YR13" s="2459"/>
      <c r="YS13" s="2459"/>
      <c r="YT13" s="2459"/>
      <c r="YU13" s="2459"/>
      <c r="YV13" s="2459"/>
      <c r="YW13" s="2459"/>
      <c r="YX13" s="2459"/>
      <c r="YY13" s="2459"/>
      <c r="YZ13" s="2459"/>
      <c r="ZA13" s="2459"/>
      <c r="ZB13" s="2459"/>
      <c r="ZC13" s="2459"/>
      <c r="ZD13" s="2459"/>
      <c r="ZE13" s="2459"/>
      <c r="ZF13" s="2459"/>
      <c r="ZG13" s="2459"/>
      <c r="ZH13" s="2459"/>
      <c r="ZI13" s="2459"/>
      <c r="ZJ13" s="2459"/>
      <c r="ZK13" s="2459"/>
      <c r="ZL13" s="2459"/>
      <c r="ZM13" s="2459"/>
      <c r="ZN13" s="2459"/>
      <c r="ZO13" s="2459"/>
      <c r="ZP13" s="2459"/>
      <c r="ZQ13" s="2459"/>
      <c r="ZR13" s="2459"/>
      <c r="ZS13" s="2459"/>
      <c r="ZT13" s="2459"/>
      <c r="ZU13" s="2459"/>
      <c r="ZV13" s="2459"/>
      <c r="ZW13" s="2459"/>
      <c r="ZX13" s="2459"/>
      <c r="ZY13" s="2459"/>
      <c r="ZZ13" s="2459"/>
      <c r="AAA13" s="2459"/>
      <c r="AAB13" s="2459"/>
      <c r="AAC13" s="2459"/>
      <c r="AAD13" s="2459"/>
      <c r="AAE13" s="2459"/>
      <c r="AAF13" s="2459"/>
      <c r="AAG13" s="2459"/>
      <c r="AAH13" s="2459"/>
      <c r="AAI13" s="2459"/>
      <c r="AAJ13" s="2459"/>
      <c r="AAK13" s="2459"/>
      <c r="AAL13" s="2459"/>
      <c r="AAM13" s="2459"/>
      <c r="AAN13" s="2459"/>
      <c r="AAO13" s="2459"/>
      <c r="AAP13" s="2459"/>
      <c r="AAQ13" s="2459"/>
      <c r="AAR13" s="2459"/>
      <c r="AAS13" s="2459"/>
      <c r="AAT13" s="2459"/>
      <c r="AAU13" s="2459"/>
      <c r="AAV13" s="2459"/>
      <c r="AAW13" s="2459"/>
      <c r="AAX13" s="2459"/>
      <c r="AAY13" s="2459"/>
      <c r="AAZ13" s="2459"/>
      <c r="ABA13" s="2459"/>
      <c r="ABB13" s="2459"/>
      <c r="ABC13" s="2459"/>
      <c r="ABD13" s="2459"/>
      <c r="ABE13" s="2459"/>
      <c r="ABF13" s="2459"/>
      <c r="ABG13" s="2459"/>
      <c r="ABH13" s="2459"/>
      <c r="ABI13" s="2459"/>
      <c r="ABJ13" s="2459"/>
      <c r="ABK13" s="2459"/>
      <c r="ABL13" s="2459"/>
      <c r="ABM13" s="2459"/>
      <c r="ABN13" s="2459"/>
      <c r="ABO13" s="2459"/>
      <c r="ABP13" s="2459"/>
      <c r="ABQ13" s="2459"/>
      <c r="ABR13" s="2459"/>
      <c r="ABS13" s="2459"/>
      <c r="ABT13" s="2459"/>
      <c r="ABU13" s="2459"/>
      <c r="ABV13" s="2459"/>
      <c r="ABW13" s="2459"/>
      <c r="ABX13" s="2459"/>
      <c r="ABY13" s="2459"/>
      <c r="ABZ13" s="2459"/>
      <c r="ACA13" s="2459"/>
      <c r="ACB13" s="2459"/>
      <c r="ACC13" s="2459"/>
      <c r="ACD13" s="2459"/>
      <c r="ACE13" s="2459"/>
      <c r="ACF13" s="2459"/>
      <c r="ACG13" s="2459"/>
      <c r="ACH13" s="2459"/>
      <c r="ACI13" s="2459"/>
      <c r="ACJ13" s="2459"/>
      <c r="ACK13" s="2459"/>
      <c r="ACL13" s="2459"/>
      <c r="ACM13" s="2459"/>
      <c r="ACN13" s="2459"/>
      <c r="ACO13" s="2459"/>
      <c r="ACP13" s="2459"/>
      <c r="ACQ13" s="2459"/>
      <c r="ACR13" s="2459"/>
      <c r="ACS13" s="2459"/>
      <c r="ACT13" s="2459"/>
      <c r="ACU13" s="2459"/>
      <c r="ACV13" s="2459"/>
      <c r="ACW13" s="2459"/>
      <c r="ACX13" s="2459"/>
      <c r="ACY13" s="2459"/>
      <c r="ACZ13" s="2459"/>
      <c r="ADA13" s="2459"/>
      <c r="ADB13" s="2459"/>
      <c r="ADC13" s="2459"/>
      <c r="ADD13" s="2459"/>
      <c r="ADE13" s="2459"/>
      <c r="ADF13" s="2459"/>
      <c r="ADG13" s="2459"/>
      <c r="ADH13" s="2459"/>
      <c r="ADI13" s="2459"/>
      <c r="ADJ13" s="2459"/>
      <c r="ADK13" s="2459"/>
      <c r="ADL13" s="2459"/>
      <c r="ADM13" s="2459"/>
      <c r="ADN13" s="2459"/>
      <c r="ADO13" s="2459"/>
      <c r="ADP13" s="2459"/>
      <c r="ADQ13" s="2459"/>
      <c r="ADR13" s="2459"/>
      <c r="ADS13" s="2459"/>
      <c r="ADT13" s="2459"/>
      <c r="ADU13" s="2459"/>
      <c r="ADV13" s="2459"/>
      <c r="ADW13" s="2459"/>
      <c r="ADX13" s="2459"/>
      <c r="ADY13" s="2459"/>
      <c r="ADZ13" s="2459"/>
      <c r="AEA13" s="2459"/>
      <c r="AEB13" s="2459"/>
      <c r="AEC13" s="2459"/>
      <c r="AED13" s="2459"/>
      <c r="AEE13" s="2459"/>
      <c r="AEF13" s="2459"/>
      <c r="AEG13" s="2459"/>
      <c r="AEH13" s="2459"/>
      <c r="AEI13" s="2459"/>
      <c r="AEJ13" s="2459"/>
      <c r="AEK13" s="2459"/>
      <c r="AEL13" s="2459"/>
      <c r="AEM13" s="2459"/>
      <c r="AEN13" s="2459"/>
      <c r="AEO13" s="2459"/>
      <c r="AEP13" s="2459"/>
      <c r="AEQ13" s="2459"/>
      <c r="AER13" s="2459"/>
      <c r="AES13" s="2459"/>
      <c r="AET13" s="2459"/>
      <c r="AEU13" s="2459"/>
      <c r="AEV13" s="2459"/>
      <c r="AEW13" s="2459"/>
      <c r="AEX13" s="2459"/>
      <c r="AEY13" s="2459"/>
      <c r="AEZ13" s="2459"/>
      <c r="AFA13" s="2459"/>
      <c r="AFB13" s="2459"/>
      <c r="AFC13" s="2459"/>
      <c r="AFD13" s="2459"/>
      <c r="AFE13" s="2459"/>
      <c r="AFF13" s="2459"/>
      <c r="AFG13" s="2459"/>
      <c r="AFH13" s="2459"/>
      <c r="AFI13" s="2459"/>
      <c r="AFJ13" s="2459"/>
      <c r="AFK13" s="2459"/>
      <c r="AFL13" s="2459"/>
      <c r="AFM13" s="2459"/>
      <c r="AFN13" s="2459"/>
      <c r="AFO13" s="2459"/>
      <c r="AFP13" s="2459"/>
      <c r="AFQ13" s="2459"/>
      <c r="AFR13" s="2459"/>
      <c r="AFS13" s="2459"/>
      <c r="AFT13" s="2459"/>
      <c r="AFU13" s="2459"/>
      <c r="AFV13" s="2459"/>
      <c r="AFW13" s="2459"/>
      <c r="AFX13" s="2459"/>
      <c r="AFY13" s="2459"/>
      <c r="AFZ13" s="2459"/>
      <c r="AGA13" s="2459"/>
      <c r="AGB13" s="2459"/>
      <c r="AGC13" s="2459"/>
      <c r="AGD13" s="2459"/>
      <c r="AGE13" s="2459"/>
      <c r="AGF13" s="2459"/>
      <c r="AGG13" s="2459"/>
      <c r="AGH13" s="2459"/>
      <c r="AGI13" s="2459"/>
      <c r="AGJ13" s="2459"/>
      <c r="AGK13" s="2459"/>
      <c r="AGL13" s="2459"/>
      <c r="AGM13" s="2459"/>
      <c r="AGN13" s="2459"/>
      <c r="AGO13" s="2459"/>
      <c r="AGP13" s="2459"/>
      <c r="AGQ13" s="2459"/>
      <c r="AGR13" s="2459"/>
      <c r="AGS13" s="2459"/>
      <c r="AGT13" s="2459"/>
      <c r="AGU13" s="2459"/>
      <c r="AGV13" s="2459"/>
      <c r="AGW13" s="2459"/>
      <c r="AGX13" s="2459"/>
      <c r="AGY13" s="2459"/>
      <c r="AGZ13" s="2459"/>
      <c r="AHA13" s="2459"/>
      <c r="AHB13" s="2459"/>
      <c r="AHC13" s="2459"/>
      <c r="AHD13" s="2459"/>
      <c r="AHE13" s="2459"/>
      <c r="AHF13" s="2459"/>
      <c r="AHG13" s="2459"/>
      <c r="AHH13" s="2459"/>
      <c r="AHI13" s="2459"/>
      <c r="AHJ13" s="2459"/>
      <c r="AHK13" s="2459"/>
      <c r="AHL13" s="2459"/>
      <c r="AHM13" s="2459"/>
      <c r="AHN13" s="2459"/>
      <c r="AHO13" s="2459"/>
      <c r="AHP13" s="2459"/>
      <c r="AHQ13" s="2459"/>
      <c r="AHR13" s="2459"/>
      <c r="AHS13" s="2459"/>
      <c r="AHT13" s="2459"/>
      <c r="AHU13" s="2459"/>
      <c r="AHV13" s="2459"/>
      <c r="AHW13" s="2459"/>
      <c r="AHX13" s="2459"/>
      <c r="AHY13" s="2459"/>
      <c r="AHZ13" s="2459"/>
      <c r="AIA13" s="2459"/>
      <c r="AIB13" s="2459"/>
      <c r="AIC13" s="2459"/>
      <c r="AID13" s="2459"/>
      <c r="AIE13" s="2459"/>
      <c r="AIF13" s="2459"/>
      <c r="AIG13" s="2459"/>
      <c r="AIH13" s="2459"/>
      <c r="AII13" s="2459"/>
      <c r="AIJ13" s="2459"/>
      <c r="AIK13" s="2459"/>
      <c r="AIL13" s="2459"/>
      <c r="AIM13" s="2459"/>
      <c r="AIN13" s="2459"/>
      <c r="AIO13" s="2459"/>
      <c r="AIP13" s="2459"/>
      <c r="AIQ13" s="2459"/>
      <c r="AIR13" s="2459"/>
      <c r="AIS13" s="2459"/>
      <c r="AIT13" s="2459"/>
      <c r="AIU13" s="2459"/>
      <c r="AIV13" s="2459"/>
      <c r="AIW13" s="2459"/>
      <c r="AIX13" s="2459"/>
      <c r="AIY13" s="2459"/>
      <c r="AIZ13" s="2459"/>
      <c r="AJA13" s="2459"/>
      <c r="AJB13" s="2459"/>
      <c r="AJC13" s="2459"/>
      <c r="AJD13" s="2459"/>
      <c r="AJE13" s="2459"/>
      <c r="AJF13" s="2459"/>
      <c r="AJG13" s="2459"/>
      <c r="AJH13" s="2459"/>
      <c r="AJI13" s="2459"/>
      <c r="AJJ13" s="2459"/>
      <c r="AJK13" s="2459"/>
      <c r="AJL13" s="2459"/>
      <c r="AJM13" s="2459"/>
      <c r="AJN13" s="2459"/>
      <c r="AJO13" s="2459"/>
      <c r="AJP13" s="2459"/>
      <c r="AJQ13" s="2459"/>
      <c r="AJR13" s="2459"/>
      <c r="AJS13" s="2459"/>
      <c r="AJT13" s="2459"/>
      <c r="AJU13" s="2459"/>
      <c r="AJV13" s="2459"/>
      <c r="AJW13" s="2459"/>
      <c r="AJX13" s="2459"/>
      <c r="AJY13" s="2459"/>
      <c r="AJZ13" s="2459"/>
      <c r="AKA13" s="2459"/>
      <c r="AKB13" s="2459"/>
      <c r="AKC13" s="2459"/>
      <c r="AKD13" s="2459"/>
      <c r="AKE13" s="2459"/>
      <c r="AKF13" s="2459"/>
      <c r="AKG13" s="2459"/>
      <c r="AKH13" s="2459"/>
      <c r="AKI13" s="2459"/>
      <c r="AKJ13" s="2459"/>
      <c r="AKK13" s="2459"/>
      <c r="AKL13" s="2459"/>
      <c r="AKM13" s="2459"/>
      <c r="AKN13" s="2459"/>
      <c r="AKO13" s="2459"/>
      <c r="AKP13" s="2459"/>
      <c r="AKQ13" s="2459"/>
      <c r="AKR13" s="2459"/>
      <c r="AKS13" s="2459"/>
      <c r="AKT13" s="2459"/>
      <c r="AKU13" s="2459"/>
      <c r="AKV13" s="2459"/>
      <c r="AKW13" s="2459"/>
      <c r="AKX13" s="2459"/>
      <c r="AKY13" s="2459"/>
      <c r="AKZ13" s="2459"/>
      <c r="ALA13" s="2459"/>
      <c r="ALB13" s="2459"/>
      <c r="ALC13" s="2459"/>
      <c r="ALD13" s="2459"/>
      <c r="ALE13" s="2459"/>
      <c r="ALF13" s="2459"/>
      <c r="ALG13" s="2459"/>
      <c r="ALH13" s="2459"/>
      <c r="ALI13" s="2459"/>
      <c r="ALJ13" s="2459"/>
      <c r="ALK13" s="2459"/>
      <c r="ALL13" s="2459"/>
      <c r="ALM13" s="2459"/>
      <c r="ALN13" s="2459"/>
      <c r="ALO13" s="2459"/>
      <c r="ALP13" s="2459"/>
      <c r="ALQ13" s="2459"/>
      <c r="ALR13" s="2459"/>
      <c r="ALS13" s="2459"/>
      <c r="ALT13" s="2459"/>
      <c r="ALU13" s="2459"/>
      <c r="ALV13" s="2459"/>
      <c r="ALW13" s="2459"/>
      <c r="ALX13" s="2459"/>
      <c r="ALY13" s="2459"/>
      <c r="ALZ13" s="2459"/>
      <c r="AMA13" s="2459"/>
      <c r="AMB13" s="2459"/>
      <c r="AMC13" s="2459"/>
      <c r="AMD13" s="2459"/>
      <c r="AME13" s="2459"/>
      <c r="AMF13" s="2459"/>
      <c r="AMG13" s="2459"/>
      <c r="AMH13" s="2459"/>
      <c r="AMI13" s="2459"/>
      <c r="AMJ13" s="2459"/>
      <c r="AMK13" s="2459"/>
      <c r="AML13" s="2459"/>
      <c r="AMM13" s="2459"/>
      <c r="AMN13" s="2459"/>
      <c r="AMO13" s="2459"/>
      <c r="AMP13" s="2459"/>
      <c r="AMQ13" s="2459"/>
      <c r="AMR13" s="2459"/>
      <c r="AMS13" s="2459"/>
      <c r="AMT13" s="2459"/>
      <c r="AMU13" s="2459"/>
      <c r="AMV13" s="2459"/>
      <c r="AMW13" s="2459"/>
      <c r="AMX13" s="2459"/>
      <c r="AMY13" s="2459"/>
      <c r="AMZ13" s="2459"/>
      <c r="ANA13" s="2459"/>
      <c r="ANB13" s="2459"/>
      <c r="ANC13" s="2459"/>
      <c r="AND13" s="2459"/>
      <c r="ANE13" s="2459"/>
      <c r="ANF13" s="2459"/>
      <c r="ANG13" s="2459"/>
      <c r="ANH13" s="2459"/>
      <c r="ANI13" s="2459"/>
      <c r="ANJ13" s="2459"/>
      <c r="ANK13" s="2459"/>
      <c r="ANL13" s="2459"/>
      <c r="ANM13" s="2459"/>
      <c r="ANN13" s="2459"/>
      <c r="ANO13" s="2459"/>
      <c r="ANP13" s="2459"/>
      <c r="ANQ13" s="2459"/>
      <c r="ANR13" s="2459"/>
      <c r="ANS13" s="2459"/>
      <c r="ANT13" s="2459"/>
      <c r="ANU13" s="2459"/>
      <c r="ANV13" s="2459"/>
      <c r="ANW13" s="2459"/>
      <c r="ANX13" s="2459"/>
      <c r="ANY13" s="2459"/>
      <c r="ANZ13" s="2459"/>
      <c r="AOA13" s="2459"/>
      <c r="AOB13" s="2459"/>
      <c r="AOC13" s="2459"/>
      <c r="AOD13" s="2459"/>
      <c r="AOE13" s="2459"/>
      <c r="AOF13" s="2459"/>
      <c r="AOG13" s="2459"/>
      <c r="AOH13" s="2459"/>
      <c r="AOI13" s="2459"/>
      <c r="AOJ13" s="2459"/>
      <c r="AOK13" s="2459"/>
      <c r="AOL13" s="2459"/>
      <c r="AOM13" s="2459"/>
      <c r="AON13" s="2459"/>
      <c r="AOO13" s="2459"/>
      <c r="AOP13" s="2459"/>
      <c r="AOQ13" s="2459"/>
      <c r="AOR13" s="2459"/>
      <c r="AOS13" s="2459"/>
      <c r="AOT13" s="2459"/>
      <c r="AOU13" s="2459"/>
      <c r="AOV13" s="2459"/>
      <c r="AOW13" s="2459"/>
      <c r="AOX13" s="2459"/>
      <c r="AOY13" s="2459"/>
      <c r="AOZ13" s="2459"/>
      <c r="APA13" s="2459"/>
      <c r="APB13" s="2459"/>
      <c r="APC13" s="2459"/>
      <c r="APD13" s="2459"/>
      <c r="APE13" s="2459"/>
      <c r="APF13" s="2459"/>
      <c r="APG13" s="2459"/>
      <c r="APH13" s="2459"/>
      <c r="API13" s="2459"/>
      <c r="APJ13" s="2459"/>
      <c r="APK13" s="2459"/>
      <c r="APL13" s="2459"/>
      <c r="APM13" s="2459"/>
      <c r="APN13" s="2459"/>
      <c r="APO13" s="2459"/>
      <c r="APP13" s="2459"/>
      <c r="APQ13" s="2459"/>
      <c r="APR13" s="2459"/>
      <c r="APS13" s="2459"/>
      <c r="APT13" s="2459"/>
      <c r="APU13" s="2459"/>
      <c r="APV13" s="2459"/>
      <c r="APW13" s="2459"/>
      <c r="APX13" s="2459"/>
      <c r="APY13" s="2459"/>
      <c r="APZ13" s="2459"/>
      <c r="AQA13" s="2459"/>
      <c r="AQB13" s="2459"/>
      <c r="AQC13" s="2459"/>
      <c r="AQD13" s="2459"/>
      <c r="AQE13" s="2459"/>
      <c r="AQF13" s="2459"/>
      <c r="AQG13" s="2459"/>
      <c r="AQH13" s="2459"/>
      <c r="AQI13" s="2459"/>
      <c r="AQJ13" s="2459"/>
      <c r="AQK13" s="2459"/>
      <c r="AQL13" s="2459"/>
      <c r="AQM13" s="2459"/>
      <c r="AQN13" s="2459"/>
      <c r="AQO13" s="2459"/>
      <c r="AQP13" s="2459"/>
      <c r="AQQ13" s="2459"/>
      <c r="AQR13" s="2459"/>
      <c r="AQS13" s="2459"/>
      <c r="AQT13" s="2459"/>
      <c r="AQU13" s="2459"/>
      <c r="AQV13" s="2459"/>
      <c r="AQW13" s="2459"/>
      <c r="AQX13" s="2459"/>
      <c r="AQY13" s="2459"/>
      <c r="AQZ13" s="2459"/>
      <c r="ARA13" s="2459"/>
      <c r="ARB13" s="2459"/>
      <c r="ARC13" s="2459"/>
      <c r="ARD13" s="2459"/>
      <c r="ARE13" s="2459"/>
      <c r="ARF13" s="2459"/>
      <c r="ARG13" s="2459"/>
      <c r="ARH13" s="2459"/>
      <c r="ARI13" s="2459"/>
      <c r="ARJ13" s="2459"/>
      <c r="ARK13" s="2459"/>
      <c r="ARL13" s="2459"/>
      <c r="ARM13" s="2459"/>
      <c r="ARN13" s="2459"/>
      <c r="ARO13" s="2459"/>
      <c r="ARP13" s="2459"/>
      <c r="ARQ13" s="2459"/>
      <c r="ARR13" s="2459"/>
      <c r="ARS13" s="2459"/>
      <c r="ART13" s="2459"/>
      <c r="ARU13" s="2459"/>
      <c r="ARV13" s="2459"/>
      <c r="ARW13" s="2459"/>
      <c r="ARX13" s="2459"/>
      <c r="ARY13" s="2459"/>
      <c r="ARZ13" s="2459"/>
      <c r="ASA13" s="2459"/>
      <c r="ASB13" s="2459"/>
      <c r="ASC13" s="2459"/>
      <c r="ASD13" s="2459"/>
      <c r="ASE13" s="2459"/>
      <c r="ASF13" s="2459"/>
      <c r="ASG13" s="2459"/>
      <c r="ASH13" s="2459"/>
      <c r="ASI13" s="2459"/>
      <c r="ASJ13" s="2459"/>
      <c r="ASK13" s="2459"/>
      <c r="ASL13" s="2459"/>
      <c r="ASM13" s="2459"/>
      <c r="ASN13" s="2459"/>
      <c r="ASO13" s="2459"/>
      <c r="ASP13" s="2459"/>
      <c r="ASQ13" s="2459"/>
      <c r="ASR13" s="2459"/>
      <c r="ASS13" s="2459"/>
      <c r="AST13" s="2459"/>
      <c r="ASU13" s="2459"/>
      <c r="ASV13" s="2459"/>
      <c r="ASW13" s="2459"/>
      <c r="ASX13" s="2459"/>
      <c r="ASY13" s="2459"/>
      <c r="ASZ13" s="2459"/>
      <c r="ATA13" s="2459"/>
      <c r="ATB13" s="2459"/>
      <c r="ATC13" s="2459"/>
      <c r="ATD13" s="2459"/>
      <c r="ATE13" s="2459"/>
      <c r="ATF13" s="2459"/>
      <c r="ATG13" s="2459"/>
      <c r="ATH13" s="2459"/>
      <c r="ATI13" s="2459"/>
      <c r="ATJ13" s="2459"/>
      <c r="ATK13" s="2459"/>
      <c r="ATL13" s="2459"/>
      <c r="ATM13" s="2459"/>
      <c r="ATN13" s="2459"/>
      <c r="ATO13" s="2459"/>
      <c r="ATP13" s="2459"/>
      <c r="ATQ13" s="2459"/>
      <c r="ATR13" s="2459"/>
      <c r="ATS13" s="2459"/>
      <c r="ATT13" s="2459"/>
      <c r="ATU13" s="2459"/>
      <c r="ATV13" s="2459"/>
      <c r="ATW13" s="2459"/>
      <c r="ATX13" s="2459"/>
      <c r="ATY13" s="2459"/>
      <c r="ATZ13" s="2459"/>
      <c r="AUA13" s="2459"/>
      <c r="AUB13" s="2459"/>
      <c r="AUC13" s="2459"/>
      <c r="AUD13" s="2459"/>
      <c r="AUE13" s="2459"/>
      <c r="AUF13" s="2459"/>
      <c r="AUG13" s="2459"/>
      <c r="AUH13" s="2459"/>
      <c r="AUI13" s="2459"/>
      <c r="AUJ13" s="2459"/>
      <c r="AUK13" s="2459"/>
      <c r="AUL13" s="2459"/>
      <c r="AUM13" s="2459"/>
      <c r="AUN13" s="2459"/>
      <c r="AUO13" s="2459"/>
      <c r="AUP13" s="2459"/>
      <c r="AUQ13" s="2459"/>
      <c r="AUR13" s="2459"/>
      <c r="AUS13" s="2459"/>
      <c r="AUT13" s="2459"/>
      <c r="AUU13" s="2459"/>
      <c r="AUV13" s="2459"/>
      <c r="AUW13" s="2459"/>
      <c r="AUX13" s="2459"/>
      <c r="AUY13" s="2459"/>
      <c r="AUZ13" s="2459"/>
      <c r="AVA13" s="2459"/>
      <c r="AVB13" s="2459"/>
      <c r="AVC13" s="2459"/>
      <c r="AVD13" s="2459"/>
      <c r="AVE13" s="2459"/>
      <c r="AVF13" s="2459"/>
      <c r="AVG13" s="2459"/>
      <c r="AVH13" s="2459"/>
      <c r="AVI13" s="2459"/>
      <c r="AVJ13" s="2459"/>
      <c r="AVK13" s="2459"/>
      <c r="AVL13" s="2459"/>
      <c r="AVM13" s="2459"/>
      <c r="AVN13" s="2459"/>
      <c r="AVO13" s="2459"/>
      <c r="AVP13" s="2459"/>
      <c r="AVQ13" s="2459"/>
      <c r="AVR13" s="2459"/>
      <c r="AVS13" s="2459"/>
      <c r="AVT13" s="2459"/>
      <c r="AVU13" s="2459"/>
      <c r="AVV13" s="2459"/>
      <c r="AVW13" s="2459"/>
      <c r="AVX13" s="2459"/>
      <c r="AVY13" s="2459"/>
      <c r="AVZ13" s="2459"/>
      <c r="AWA13" s="2459"/>
      <c r="AWB13" s="2459"/>
      <c r="AWC13" s="2459"/>
      <c r="AWD13" s="2459"/>
      <c r="AWE13" s="2459"/>
      <c r="AWF13" s="2459"/>
      <c r="AWG13" s="2459"/>
      <c r="AWH13" s="2459"/>
      <c r="AWI13" s="2459"/>
      <c r="AWJ13" s="2459"/>
      <c r="AWK13" s="2459"/>
      <c r="AWL13" s="2459"/>
      <c r="AWM13" s="2459"/>
      <c r="AWN13" s="2459"/>
      <c r="AWO13" s="2459"/>
      <c r="AWP13" s="2459"/>
      <c r="AWQ13" s="2459"/>
      <c r="AWR13" s="2459"/>
      <c r="AWS13" s="2459"/>
      <c r="AWT13" s="2459"/>
      <c r="AWU13" s="2459"/>
      <c r="AWV13" s="2459"/>
      <c r="AWW13" s="2459"/>
      <c r="AWX13" s="2459"/>
      <c r="AWY13" s="2459"/>
      <c r="AWZ13" s="2459"/>
      <c r="AXA13" s="2459"/>
      <c r="AXB13" s="2459"/>
      <c r="AXC13" s="2459"/>
      <c r="AXD13" s="2459"/>
      <c r="AXE13" s="2459"/>
      <c r="AXF13" s="2459"/>
      <c r="AXG13" s="2459"/>
      <c r="AXH13" s="2459"/>
      <c r="AXI13" s="2459"/>
      <c r="AXJ13" s="2459"/>
      <c r="AXK13" s="2459"/>
      <c r="AXL13" s="2459"/>
      <c r="AXM13" s="2459"/>
      <c r="AXN13" s="2459"/>
      <c r="AXO13" s="2459"/>
      <c r="AXP13" s="2459"/>
      <c r="AXQ13" s="2459"/>
      <c r="AXR13" s="2459"/>
      <c r="AXS13" s="2459"/>
      <c r="AXT13" s="2459"/>
      <c r="AXU13" s="2459"/>
      <c r="AXV13" s="2459"/>
      <c r="AXW13" s="2459"/>
      <c r="AXX13" s="2459"/>
      <c r="AXY13" s="2459"/>
      <c r="AXZ13" s="2459"/>
      <c r="AYA13" s="2459"/>
      <c r="AYB13" s="2459"/>
      <c r="AYC13" s="2459"/>
      <c r="AYD13" s="2459"/>
      <c r="AYE13" s="2459"/>
      <c r="AYF13" s="2459"/>
      <c r="AYG13" s="2459"/>
      <c r="AYH13" s="2459"/>
      <c r="AYI13" s="2459"/>
      <c r="AYJ13" s="2459"/>
      <c r="AYK13" s="2459"/>
      <c r="AYL13" s="2459"/>
      <c r="AYM13" s="2459"/>
      <c r="AYN13" s="2459"/>
      <c r="AYO13" s="2459"/>
      <c r="AYP13" s="2459"/>
      <c r="AYQ13" s="2459"/>
      <c r="AYR13" s="2459"/>
      <c r="AYS13" s="2459"/>
      <c r="AYT13" s="2459"/>
      <c r="AYU13" s="2459"/>
      <c r="AYV13" s="2459"/>
      <c r="AYW13" s="2459"/>
      <c r="AYX13" s="2459"/>
      <c r="AYY13" s="2459"/>
      <c r="AYZ13" s="2459"/>
      <c r="AZA13" s="2459"/>
      <c r="AZB13" s="2459"/>
      <c r="AZC13" s="2459"/>
      <c r="AZD13" s="2459"/>
      <c r="AZE13" s="2459"/>
      <c r="AZF13" s="2459"/>
      <c r="AZG13" s="2459"/>
      <c r="AZH13" s="2459"/>
      <c r="AZI13" s="2459"/>
      <c r="AZJ13" s="2459"/>
      <c r="AZK13" s="2459"/>
      <c r="AZL13" s="2459"/>
      <c r="AZM13" s="2459"/>
      <c r="AZN13" s="2459"/>
      <c r="AZO13" s="2459"/>
      <c r="AZP13" s="2459"/>
      <c r="AZQ13" s="2459"/>
      <c r="AZR13" s="2459"/>
      <c r="AZS13" s="2459"/>
      <c r="AZT13" s="2459"/>
      <c r="AZU13" s="2459"/>
      <c r="AZV13" s="2459"/>
      <c r="AZW13" s="2459"/>
      <c r="AZX13" s="2459"/>
      <c r="AZY13" s="2459"/>
      <c r="AZZ13" s="2459"/>
      <c r="BAA13" s="2459"/>
      <c r="BAB13" s="2459"/>
      <c r="BAC13" s="2459"/>
      <c r="BAD13" s="2459"/>
      <c r="BAE13" s="2459"/>
      <c r="BAF13" s="2459"/>
      <c r="BAG13" s="2459"/>
      <c r="BAH13" s="2459"/>
      <c r="BAI13" s="2459"/>
      <c r="BAJ13" s="2459"/>
      <c r="BAK13" s="2459"/>
      <c r="BAL13" s="2459"/>
      <c r="BAM13" s="2459"/>
      <c r="BAN13" s="2459"/>
      <c r="BAO13" s="2459"/>
      <c r="BAP13" s="2459"/>
      <c r="BAQ13" s="2459"/>
      <c r="BAR13" s="2459"/>
      <c r="BAS13" s="2459"/>
      <c r="BAT13" s="2459"/>
      <c r="BAU13" s="2459"/>
      <c r="BAV13" s="2459"/>
      <c r="BAW13" s="2459"/>
      <c r="BAX13" s="2459"/>
      <c r="BAY13" s="2459"/>
      <c r="BAZ13" s="2459"/>
      <c r="BBA13" s="2459"/>
      <c r="BBB13" s="2459"/>
      <c r="BBC13" s="2459"/>
      <c r="BBD13" s="2459"/>
      <c r="BBE13" s="2459"/>
      <c r="BBF13" s="2459"/>
      <c r="BBG13" s="2459"/>
      <c r="BBH13" s="2459"/>
      <c r="BBI13" s="2459"/>
      <c r="BBJ13" s="2459"/>
      <c r="BBK13" s="2459"/>
      <c r="BBL13" s="2459"/>
      <c r="BBM13" s="2459"/>
      <c r="BBN13" s="2459"/>
      <c r="BBO13" s="2459"/>
      <c r="BBP13" s="2459"/>
      <c r="BBQ13" s="2459"/>
      <c r="BBR13" s="2459"/>
      <c r="BBS13" s="2459"/>
      <c r="BBT13" s="2459"/>
      <c r="BBU13" s="2459"/>
      <c r="BBV13" s="2459"/>
      <c r="BBW13" s="2459"/>
      <c r="BBX13" s="2459"/>
      <c r="BBY13" s="2459"/>
      <c r="BBZ13" s="2459"/>
      <c r="BCA13" s="2459"/>
      <c r="BCB13" s="2459"/>
      <c r="BCC13" s="2459"/>
      <c r="BCD13" s="2459"/>
      <c r="BCE13" s="2459"/>
      <c r="BCF13" s="2459"/>
      <c r="BCG13" s="2459"/>
      <c r="BCH13" s="2459"/>
      <c r="BCI13" s="2459"/>
      <c r="BCJ13" s="2459"/>
      <c r="BCK13" s="2459"/>
      <c r="BCL13" s="2459"/>
      <c r="BCM13" s="2459"/>
      <c r="BCN13" s="2459"/>
      <c r="BCO13" s="2459"/>
      <c r="BCP13" s="2459"/>
      <c r="BCQ13" s="2459"/>
      <c r="BCR13" s="2459"/>
      <c r="BCS13" s="2459"/>
      <c r="BCT13" s="2459"/>
      <c r="BCU13" s="2459"/>
      <c r="BCV13" s="2459"/>
      <c r="BCW13" s="2459"/>
      <c r="BCX13" s="2459"/>
      <c r="BCY13" s="2459"/>
      <c r="BCZ13" s="2459"/>
      <c r="BDA13" s="2459"/>
      <c r="BDB13" s="2459"/>
      <c r="BDC13" s="2459"/>
      <c r="BDD13" s="2459"/>
      <c r="BDE13" s="2459"/>
      <c r="BDF13" s="2459"/>
      <c r="BDG13" s="2459"/>
      <c r="BDH13" s="2459"/>
      <c r="BDI13" s="2459"/>
      <c r="BDJ13" s="2459"/>
      <c r="BDK13" s="2459"/>
      <c r="BDL13" s="2459"/>
      <c r="BDM13" s="2459"/>
      <c r="BDN13" s="2459"/>
      <c r="BDO13" s="2459"/>
      <c r="BDP13" s="2459"/>
      <c r="BDQ13" s="2459"/>
      <c r="BDR13" s="2459"/>
      <c r="BDS13" s="2459"/>
      <c r="BDT13" s="2459"/>
      <c r="BDU13" s="2459"/>
      <c r="BDV13" s="2459"/>
      <c r="BDW13" s="2459"/>
      <c r="BDX13" s="2459"/>
      <c r="BDY13" s="2459"/>
      <c r="BDZ13" s="2459"/>
      <c r="BEA13" s="2459"/>
      <c r="BEB13" s="2459"/>
      <c r="BEC13" s="2459"/>
      <c r="BED13" s="2459"/>
      <c r="BEE13" s="2459"/>
      <c r="BEF13" s="2459"/>
      <c r="BEG13" s="2459"/>
      <c r="BEH13" s="2459"/>
      <c r="BEI13" s="2459"/>
      <c r="BEJ13" s="2459"/>
      <c r="BEK13" s="2459"/>
      <c r="BEL13" s="2459"/>
      <c r="BEM13" s="2459"/>
      <c r="BEN13" s="2459"/>
      <c r="BEO13" s="2459"/>
      <c r="BEP13" s="2459"/>
      <c r="BEQ13" s="2459"/>
      <c r="BER13" s="2459"/>
      <c r="BES13" s="2459"/>
      <c r="BET13" s="2459"/>
      <c r="BEU13" s="2459"/>
      <c r="BEV13" s="2459"/>
      <c r="BEW13" s="2459"/>
      <c r="BEX13" s="2459"/>
      <c r="BEY13" s="2459"/>
      <c r="BEZ13" s="2459"/>
      <c r="BFA13" s="2459"/>
      <c r="BFB13" s="2459"/>
      <c r="BFC13" s="2459"/>
      <c r="BFD13" s="2459"/>
      <c r="BFE13" s="2459"/>
      <c r="BFF13" s="2459"/>
      <c r="BFG13" s="2459"/>
      <c r="BFH13" s="2459"/>
      <c r="BFI13" s="2459"/>
      <c r="BFJ13" s="2459"/>
      <c r="BFK13" s="2459"/>
      <c r="BFL13" s="2459"/>
      <c r="BFM13" s="2459"/>
      <c r="BFN13" s="2459"/>
      <c r="BFO13" s="2459"/>
      <c r="BFP13" s="2459"/>
      <c r="BFQ13" s="2459"/>
      <c r="BFR13" s="2459"/>
      <c r="BFS13" s="2459"/>
      <c r="BFT13" s="2459"/>
      <c r="BFU13" s="2459"/>
      <c r="BFV13" s="2459"/>
      <c r="BFW13" s="2459"/>
      <c r="BFX13" s="2459"/>
      <c r="BFY13" s="2459"/>
      <c r="BFZ13" s="2459"/>
      <c r="BGA13" s="2459"/>
      <c r="BGB13" s="2459"/>
      <c r="BGC13" s="2459"/>
      <c r="BGD13" s="2459"/>
      <c r="BGE13" s="2459"/>
      <c r="BGF13" s="2459"/>
      <c r="BGG13" s="2459"/>
      <c r="BGH13" s="2459"/>
      <c r="BGI13" s="2459"/>
      <c r="BGJ13" s="2459"/>
      <c r="BGK13" s="2459"/>
      <c r="BGL13" s="2459"/>
      <c r="BGM13" s="2459"/>
      <c r="BGN13" s="2459"/>
      <c r="BGO13" s="2459"/>
      <c r="BGP13" s="2459"/>
      <c r="BGQ13" s="2459"/>
      <c r="BGR13" s="2459"/>
      <c r="BGS13" s="2459"/>
      <c r="BGT13" s="2459"/>
      <c r="BGU13" s="2459"/>
      <c r="BGV13" s="2459"/>
      <c r="BGW13" s="2459"/>
      <c r="BGX13" s="2459"/>
      <c r="BGY13" s="2459"/>
      <c r="BGZ13" s="2459"/>
      <c r="BHA13" s="2459"/>
      <c r="BHB13" s="2459"/>
      <c r="BHC13" s="2459"/>
      <c r="BHD13" s="2459"/>
      <c r="BHE13" s="2459"/>
      <c r="BHF13" s="2459"/>
      <c r="BHG13" s="2459"/>
      <c r="BHH13" s="2459"/>
      <c r="BHI13" s="2459"/>
      <c r="BHJ13" s="2459"/>
      <c r="BHK13" s="2459"/>
      <c r="BHL13" s="2459"/>
      <c r="BHM13" s="2459"/>
      <c r="BHN13" s="2459"/>
      <c r="BHO13" s="2459"/>
      <c r="BHP13" s="2459"/>
      <c r="BHQ13" s="2459"/>
      <c r="BHR13" s="2459"/>
      <c r="BHS13" s="2459"/>
      <c r="BHT13" s="2459"/>
      <c r="BHU13" s="2459"/>
      <c r="BHV13" s="2459"/>
    </row>
    <row r="14" spans="1:1608" ht="19.5" customHeight="1">
      <c r="A14" s="2459"/>
      <c r="B14" s="2459"/>
      <c r="C14" s="2459"/>
      <c r="D14" s="2459"/>
      <c r="E14" s="2459"/>
      <c r="F14" s="2459"/>
      <c r="G14" s="2459"/>
      <c r="H14" s="2459"/>
      <c r="I14" s="2459"/>
      <c r="J14" s="2459"/>
      <c r="K14" s="2459"/>
      <c r="L14" s="2459"/>
      <c r="M14" s="2459"/>
      <c r="N14" s="2459"/>
      <c r="O14" s="2459"/>
      <c r="P14" s="2459"/>
      <c r="Q14" s="2459"/>
      <c r="R14" s="2459"/>
      <c r="S14" s="2459"/>
      <c r="T14" s="2459"/>
      <c r="U14" s="2459"/>
      <c r="V14" s="2459"/>
      <c r="W14" s="2459"/>
      <c r="X14" s="2459"/>
      <c r="Y14" s="2459"/>
      <c r="Z14" s="2459"/>
      <c r="AA14" s="2459"/>
      <c r="AB14" s="2459"/>
      <c r="AC14" s="2459"/>
      <c r="AD14" s="2459"/>
      <c r="AE14" s="2459"/>
      <c r="AF14" s="2459"/>
      <c r="AG14" s="2459"/>
      <c r="AH14" s="2459"/>
      <c r="AI14" s="2459"/>
      <c r="AJ14" s="2459"/>
      <c r="AK14" s="2459"/>
      <c r="AL14" s="2459"/>
      <c r="AM14" s="2459"/>
      <c r="AN14" s="2459"/>
      <c r="AO14" s="2459"/>
      <c r="AP14" s="2459"/>
      <c r="AQ14" s="2459"/>
      <c r="AR14" s="2459"/>
      <c r="AS14" s="2459"/>
      <c r="AT14" s="2459"/>
      <c r="AU14" s="2459"/>
      <c r="AV14" s="2459"/>
      <c r="AW14" s="2459"/>
      <c r="AX14" s="2459"/>
      <c r="AY14" s="2459"/>
      <c r="AZ14" s="2459"/>
      <c r="BA14" s="2459"/>
      <c r="BB14" s="2459"/>
      <c r="BC14" s="2459"/>
      <c r="BD14" s="2459"/>
      <c r="BE14" s="2459"/>
      <c r="BF14" s="2459"/>
      <c r="BG14" s="2459"/>
      <c r="BH14" s="2459"/>
      <c r="BI14" s="2459"/>
      <c r="BJ14" s="2459"/>
      <c r="BK14" s="2459"/>
      <c r="BL14" s="2459"/>
      <c r="BM14" s="2459"/>
      <c r="BN14" s="2459"/>
      <c r="BO14" s="2459"/>
      <c r="BP14" s="2459"/>
      <c r="BQ14" s="2459"/>
      <c r="BR14" s="2459"/>
      <c r="BS14" s="2459"/>
      <c r="BT14" s="2459"/>
      <c r="BU14" s="2459"/>
      <c r="BV14" s="2459"/>
      <c r="BW14" s="2459"/>
      <c r="BX14" s="2459"/>
      <c r="BY14" s="2459"/>
      <c r="BZ14" s="2459"/>
      <c r="CA14" s="2459"/>
      <c r="CB14" s="2459"/>
      <c r="CC14" s="2459"/>
      <c r="CD14" s="2459"/>
      <c r="CE14" s="2459"/>
      <c r="CF14" s="2459"/>
      <c r="CG14" s="2459"/>
      <c r="CH14" s="2459"/>
      <c r="CI14" s="2459"/>
      <c r="CJ14" s="2459"/>
      <c r="CK14" s="2459"/>
      <c r="CL14" s="2459"/>
      <c r="CM14" s="2459"/>
      <c r="CN14" s="2459"/>
      <c r="CO14" s="2459"/>
      <c r="CP14" s="2459"/>
      <c r="CQ14" s="2459"/>
      <c r="CR14" s="2459"/>
      <c r="CS14" s="2459"/>
      <c r="CT14" s="2459"/>
      <c r="CU14" s="2459"/>
      <c r="CV14" s="2459"/>
      <c r="CW14" s="2459"/>
      <c r="CX14" s="2459"/>
      <c r="CY14" s="2459"/>
      <c r="CZ14" s="2459"/>
      <c r="DA14" s="2459"/>
      <c r="DB14" s="2459"/>
      <c r="DC14" s="2459"/>
      <c r="DD14" s="2459"/>
      <c r="DE14" s="2459"/>
      <c r="DF14" s="2459"/>
      <c r="DG14" s="2459"/>
      <c r="DH14" s="2459"/>
      <c r="DI14" s="2459"/>
      <c r="DJ14" s="2459"/>
      <c r="DK14" s="2459"/>
      <c r="DL14" s="2459"/>
      <c r="DM14" s="2459"/>
      <c r="DN14" s="2459"/>
      <c r="DO14" s="2459"/>
      <c r="DP14" s="2459"/>
      <c r="DQ14" s="2459"/>
      <c r="DR14" s="2459"/>
      <c r="DS14" s="2459"/>
      <c r="DT14" s="2459"/>
      <c r="DU14" s="2459"/>
      <c r="DV14" s="2459"/>
      <c r="DW14" s="2459"/>
      <c r="DX14" s="2459"/>
      <c r="DY14" s="2459"/>
      <c r="DZ14" s="2459"/>
      <c r="EA14" s="2459"/>
      <c r="EB14" s="2459"/>
      <c r="EC14" s="2459"/>
      <c r="ED14" s="2459"/>
      <c r="EE14" s="2459"/>
      <c r="EF14" s="2459"/>
      <c r="EG14" s="2459"/>
      <c r="EH14" s="2459"/>
      <c r="EI14" s="2459"/>
      <c r="EJ14" s="2459"/>
      <c r="EK14" s="2459"/>
      <c r="EL14" s="2459"/>
      <c r="EM14" s="2459"/>
      <c r="EN14" s="2459"/>
      <c r="EO14" s="2459"/>
      <c r="EP14" s="2459"/>
      <c r="EQ14" s="2459"/>
      <c r="ER14" s="2459"/>
      <c r="ES14" s="2459"/>
      <c r="ET14" s="2459"/>
      <c r="EU14" s="2459"/>
      <c r="EV14" s="2459"/>
      <c r="EW14" s="2459"/>
      <c r="EX14" s="2459"/>
      <c r="EY14" s="2459"/>
      <c r="EZ14" s="2459"/>
      <c r="FA14" s="2459"/>
      <c r="FB14" s="2459"/>
      <c r="FC14" s="2459"/>
      <c r="FD14" s="2459"/>
      <c r="FE14" s="2459"/>
      <c r="FF14" s="2459"/>
      <c r="FG14" s="2459"/>
      <c r="FH14" s="2459"/>
      <c r="FI14" s="2459"/>
      <c r="FJ14" s="2459"/>
      <c r="FK14" s="2459"/>
      <c r="FL14" s="2459"/>
      <c r="FM14" s="2459"/>
      <c r="FN14" s="2459"/>
      <c r="FO14" s="2459"/>
      <c r="FP14" s="2459"/>
      <c r="FQ14" s="2459"/>
      <c r="FR14" s="2459"/>
      <c r="FS14" s="2459"/>
      <c r="FT14" s="2459"/>
      <c r="FU14" s="2459"/>
      <c r="FV14" s="2459"/>
      <c r="FW14" s="2459"/>
      <c r="FX14" s="2459"/>
      <c r="FY14" s="2459"/>
      <c r="FZ14" s="2459"/>
      <c r="GA14" s="2459"/>
      <c r="GB14" s="2459"/>
      <c r="GC14" s="2459"/>
      <c r="GD14" s="2459"/>
      <c r="GE14" s="2459"/>
      <c r="GF14" s="2459"/>
      <c r="GG14" s="2459"/>
      <c r="GH14" s="2459"/>
      <c r="GI14" s="2459"/>
      <c r="GJ14" s="2459"/>
      <c r="GK14" s="2459"/>
      <c r="GL14" s="2459"/>
      <c r="GM14" s="2459"/>
      <c r="GN14" s="2459"/>
      <c r="GO14" s="2459"/>
      <c r="GP14" s="2459"/>
      <c r="GQ14" s="2459"/>
      <c r="GR14" s="2459"/>
      <c r="GS14" s="2459"/>
      <c r="GT14" s="2459"/>
      <c r="GU14" s="2459"/>
      <c r="GV14" s="2459"/>
      <c r="GW14" s="2459"/>
      <c r="GX14" s="2459"/>
      <c r="GY14" s="2459"/>
      <c r="GZ14" s="2459"/>
      <c r="HA14" s="2459"/>
      <c r="HB14" s="2459"/>
      <c r="HC14" s="2459"/>
      <c r="HD14" s="2459"/>
      <c r="HE14" s="2459"/>
      <c r="HF14" s="2459"/>
      <c r="HG14" s="2459"/>
      <c r="HH14" s="2459"/>
      <c r="HI14" s="2459"/>
      <c r="HJ14" s="2459"/>
      <c r="HK14" s="2459"/>
      <c r="HL14" s="2459"/>
      <c r="HM14" s="2459"/>
      <c r="HN14" s="2459"/>
      <c r="HO14" s="2459"/>
      <c r="HP14" s="2459"/>
      <c r="HQ14" s="2459"/>
      <c r="HR14" s="2459"/>
      <c r="HS14" s="2459"/>
      <c r="HT14" s="2459"/>
      <c r="HU14" s="2459"/>
      <c r="HV14" s="2459"/>
      <c r="HW14" s="2459"/>
      <c r="HX14" s="2459"/>
      <c r="HY14" s="2459"/>
      <c r="HZ14" s="2459"/>
      <c r="IA14" s="2459"/>
      <c r="IB14" s="2459"/>
      <c r="IC14" s="2459"/>
      <c r="ID14" s="2459"/>
      <c r="IE14" s="2459"/>
      <c r="IF14" s="2459"/>
      <c r="IG14" s="2459"/>
      <c r="IH14" s="2459"/>
      <c r="II14" s="2459"/>
      <c r="IJ14" s="2459"/>
      <c r="IK14" s="2459"/>
      <c r="IL14" s="2459"/>
      <c r="IM14" s="2459"/>
      <c r="IN14" s="2459"/>
      <c r="IO14" s="2459"/>
      <c r="IP14" s="2459"/>
      <c r="IQ14" s="2459"/>
      <c r="IR14" s="2459"/>
      <c r="IS14" s="2459"/>
      <c r="IT14" s="2459"/>
      <c r="IU14" s="2459"/>
      <c r="IV14" s="2459"/>
      <c r="IW14" s="2459"/>
      <c r="IX14" s="2459"/>
      <c r="IY14" s="2459"/>
      <c r="IZ14" s="2459"/>
      <c r="JA14" s="2459"/>
      <c r="JB14" s="2459"/>
      <c r="JC14" s="2459"/>
      <c r="JD14" s="2459"/>
      <c r="JE14" s="2459"/>
      <c r="JF14" s="2459"/>
      <c r="JG14" s="2459"/>
      <c r="JH14" s="2459"/>
      <c r="JI14" s="2459"/>
      <c r="JJ14" s="2459"/>
      <c r="JK14" s="2459"/>
      <c r="JL14" s="2459"/>
      <c r="JM14" s="2459"/>
      <c r="JN14" s="2459"/>
      <c r="JO14" s="2459"/>
      <c r="JP14" s="2459"/>
      <c r="JQ14" s="2459"/>
      <c r="JR14" s="2459"/>
      <c r="JS14" s="2459"/>
      <c r="JT14" s="2459"/>
      <c r="JU14" s="2459"/>
      <c r="JV14" s="2459"/>
      <c r="JW14" s="2459"/>
      <c r="JX14" s="2459"/>
      <c r="JY14" s="2459"/>
      <c r="JZ14" s="2459"/>
      <c r="KA14" s="2459"/>
      <c r="KB14" s="2459"/>
      <c r="KC14" s="2459"/>
      <c r="KD14" s="2459"/>
      <c r="KE14" s="2459"/>
      <c r="KF14" s="2459"/>
      <c r="KG14" s="2459"/>
      <c r="KH14" s="2459"/>
      <c r="KI14" s="2459"/>
      <c r="KJ14" s="2459"/>
      <c r="KK14" s="2459"/>
      <c r="KL14" s="2459"/>
      <c r="KM14" s="2459"/>
      <c r="KN14" s="2459"/>
      <c r="KO14" s="2459"/>
      <c r="KP14" s="2459"/>
      <c r="KQ14" s="2459"/>
      <c r="KR14" s="2459"/>
      <c r="KS14" s="2459"/>
      <c r="KT14" s="2459"/>
      <c r="KU14" s="2459"/>
      <c r="KV14" s="2459"/>
      <c r="KW14" s="2459"/>
      <c r="KX14" s="2459"/>
      <c r="KY14" s="2459"/>
      <c r="KZ14" s="2459"/>
      <c r="LA14" s="2459"/>
      <c r="LB14" s="2459"/>
      <c r="LC14" s="2459"/>
      <c r="LD14" s="2459"/>
      <c r="LE14" s="2459"/>
      <c r="LF14" s="2459"/>
      <c r="LG14" s="2459"/>
      <c r="LH14" s="2459"/>
      <c r="LI14" s="2459"/>
      <c r="LJ14" s="2459"/>
      <c r="LK14" s="2459"/>
      <c r="LL14" s="2459"/>
      <c r="LM14" s="2459"/>
      <c r="LN14" s="2459"/>
      <c r="LO14" s="2459"/>
      <c r="LP14" s="2459"/>
      <c r="LQ14" s="2459"/>
      <c r="LR14" s="2459"/>
      <c r="LS14" s="2459"/>
      <c r="LT14" s="2459"/>
      <c r="LU14" s="2459"/>
      <c r="LV14" s="2459"/>
      <c r="LW14" s="2459"/>
      <c r="LX14" s="2459"/>
      <c r="LY14" s="2459"/>
      <c r="LZ14" s="2459"/>
      <c r="MA14" s="2459"/>
      <c r="MB14" s="2459"/>
      <c r="MC14" s="2459"/>
      <c r="MD14" s="2459"/>
      <c r="ME14" s="2459"/>
      <c r="MF14" s="2459"/>
      <c r="MG14" s="2459"/>
      <c r="MH14" s="2459"/>
      <c r="MI14" s="2459"/>
      <c r="MJ14" s="2459"/>
      <c r="MK14" s="2459"/>
      <c r="ML14" s="2459"/>
      <c r="MM14" s="2459"/>
      <c r="MN14" s="2459"/>
      <c r="MO14" s="2459"/>
      <c r="MP14" s="2459"/>
      <c r="MQ14" s="2459"/>
      <c r="MR14" s="2459"/>
      <c r="MS14" s="2459"/>
      <c r="MT14" s="2459"/>
      <c r="MU14" s="2459"/>
      <c r="MV14" s="2459"/>
      <c r="MW14" s="2459"/>
      <c r="MX14" s="2459"/>
      <c r="MY14" s="2459"/>
      <c r="MZ14" s="2459"/>
      <c r="NA14" s="2459"/>
      <c r="NB14" s="2459"/>
      <c r="NC14" s="2459"/>
      <c r="ND14" s="2459"/>
      <c r="NE14" s="2459"/>
      <c r="NF14" s="2459"/>
      <c r="NG14" s="2459"/>
      <c r="NH14" s="2459"/>
      <c r="NI14" s="2459"/>
      <c r="NJ14" s="2459"/>
      <c r="NK14" s="2459"/>
      <c r="NL14" s="2459"/>
      <c r="NM14" s="2459"/>
      <c r="NN14" s="2459"/>
      <c r="NO14" s="2459"/>
      <c r="NP14" s="2459"/>
      <c r="NQ14" s="2459"/>
      <c r="NR14" s="2459"/>
      <c r="NS14" s="2459"/>
      <c r="NT14" s="2459"/>
      <c r="NU14" s="2459"/>
      <c r="NV14" s="2459"/>
      <c r="NW14" s="2459"/>
      <c r="NX14" s="2459"/>
      <c r="NY14" s="2459"/>
      <c r="NZ14" s="2459"/>
      <c r="OA14" s="2459"/>
      <c r="OB14" s="2459"/>
      <c r="OC14" s="2459"/>
      <c r="OD14" s="2459"/>
      <c r="OE14" s="2459"/>
      <c r="OF14" s="2459"/>
      <c r="OG14" s="2459"/>
      <c r="OH14" s="2459"/>
      <c r="OI14" s="2459"/>
      <c r="OJ14" s="2459"/>
      <c r="OK14" s="2459"/>
      <c r="OL14" s="2459"/>
      <c r="OM14" s="2459"/>
      <c r="ON14" s="2459"/>
      <c r="OO14" s="2459"/>
      <c r="OP14" s="2459"/>
      <c r="OQ14" s="2459"/>
      <c r="OR14" s="2459"/>
      <c r="OS14" s="2459"/>
      <c r="OT14" s="2459"/>
      <c r="OU14" s="2459"/>
      <c r="OV14" s="2459"/>
      <c r="OW14" s="2459"/>
      <c r="OX14" s="2459"/>
      <c r="OY14" s="2459"/>
      <c r="OZ14" s="2459"/>
      <c r="PA14" s="2459"/>
      <c r="PB14" s="2459"/>
      <c r="PC14" s="2459"/>
      <c r="PD14" s="2459"/>
      <c r="PE14" s="2459"/>
      <c r="PF14" s="2459"/>
      <c r="PG14" s="2459"/>
      <c r="PH14" s="2459"/>
      <c r="PI14" s="2459"/>
      <c r="PJ14" s="2459"/>
      <c r="PK14" s="2459"/>
      <c r="PL14" s="2459"/>
      <c r="PM14" s="2459"/>
      <c r="PN14" s="2459"/>
      <c r="PO14" s="2459"/>
      <c r="PP14" s="2459"/>
      <c r="PQ14" s="2459"/>
      <c r="PR14" s="2459"/>
      <c r="PS14" s="2459"/>
      <c r="PT14" s="2459"/>
      <c r="PU14" s="2459"/>
      <c r="PV14" s="2459"/>
      <c r="PW14" s="2459"/>
      <c r="PX14" s="2459"/>
      <c r="PY14" s="2459"/>
      <c r="PZ14" s="2459"/>
      <c r="QA14" s="2459"/>
      <c r="QB14" s="2459"/>
      <c r="QC14" s="2459"/>
      <c r="QD14" s="2459"/>
      <c r="QE14" s="2459"/>
      <c r="QF14" s="2459"/>
      <c r="QG14" s="2459"/>
      <c r="QH14" s="2459"/>
      <c r="QI14" s="2459"/>
      <c r="QJ14" s="2459"/>
      <c r="QK14" s="2459"/>
      <c r="QL14" s="2459"/>
      <c r="QM14" s="2459"/>
      <c r="QN14" s="2459"/>
      <c r="QO14" s="2459"/>
      <c r="QP14" s="2459"/>
      <c r="QQ14" s="2459"/>
      <c r="QR14" s="2459"/>
      <c r="QS14" s="2459"/>
      <c r="QT14" s="2459"/>
      <c r="QU14" s="2459"/>
      <c r="QV14" s="2459"/>
      <c r="QW14" s="2459"/>
      <c r="QX14" s="2459"/>
      <c r="QY14" s="2459"/>
      <c r="QZ14" s="2459"/>
      <c r="RA14" s="2459"/>
      <c r="RB14" s="2459"/>
      <c r="RC14" s="2459"/>
      <c r="RD14" s="2459"/>
      <c r="RE14" s="2459"/>
      <c r="RF14" s="2459"/>
      <c r="RG14" s="2459"/>
      <c r="RH14" s="2459"/>
      <c r="RI14" s="2459"/>
      <c r="RJ14" s="2459"/>
      <c r="RK14" s="2459"/>
      <c r="RL14" s="2459"/>
      <c r="RM14" s="2459"/>
      <c r="RN14" s="2459"/>
      <c r="RO14" s="2459"/>
      <c r="RP14" s="2459"/>
      <c r="RQ14" s="2459"/>
      <c r="RR14" s="2459"/>
      <c r="RS14" s="2459"/>
      <c r="RT14" s="2459"/>
      <c r="RU14" s="2459"/>
      <c r="RV14" s="2459"/>
      <c r="RW14" s="2459"/>
      <c r="RX14" s="2459"/>
      <c r="RY14" s="2459"/>
      <c r="RZ14" s="2459"/>
      <c r="SA14" s="2459"/>
      <c r="SB14" s="2459"/>
      <c r="SC14" s="2459"/>
      <c r="SD14" s="2459"/>
      <c r="SE14" s="2459"/>
      <c r="SF14" s="2459"/>
      <c r="SG14" s="2459"/>
      <c r="SH14" s="2459"/>
      <c r="SI14" s="2459"/>
      <c r="SJ14" s="2459"/>
      <c r="SK14" s="2459"/>
      <c r="SL14" s="2459"/>
      <c r="SM14" s="2459"/>
      <c r="SN14" s="2459"/>
      <c r="SO14" s="2459"/>
      <c r="SP14" s="2459"/>
      <c r="SQ14" s="2459"/>
      <c r="SR14" s="2459"/>
      <c r="SS14" s="2459"/>
      <c r="ST14" s="2459"/>
      <c r="SU14" s="2459"/>
      <c r="SV14" s="2459"/>
      <c r="SW14" s="2459"/>
      <c r="SX14" s="2459"/>
      <c r="SY14" s="2459"/>
      <c r="SZ14" s="2459"/>
      <c r="TA14" s="2459"/>
      <c r="TB14" s="2459"/>
      <c r="TC14" s="2459"/>
      <c r="TD14" s="2459"/>
      <c r="TE14" s="2459"/>
      <c r="TF14" s="2459"/>
      <c r="TG14" s="2459"/>
      <c r="TH14" s="2459"/>
      <c r="TI14" s="2459"/>
      <c r="TJ14" s="2459"/>
      <c r="TK14" s="2459"/>
      <c r="TL14" s="2459"/>
      <c r="TM14" s="2459"/>
      <c r="TN14" s="2459"/>
      <c r="TO14" s="2459"/>
      <c r="TP14" s="2459"/>
      <c r="TQ14" s="2459"/>
      <c r="TR14" s="2459"/>
      <c r="TS14" s="2459"/>
      <c r="TT14" s="2459"/>
      <c r="TU14" s="2459"/>
      <c r="TV14" s="2459"/>
      <c r="TW14" s="2062"/>
      <c r="TX14" s="2459"/>
      <c r="TY14" s="2459"/>
      <c r="TZ14" s="2459"/>
      <c r="UA14" s="2459"/>
      <c r="UB14" s="2459"/>
      <c r="UC14" s="2459"/>
      <c r="UD14" s="2459"/>
      <c r="UE14" s="2459"/>
      <c r="UF14" s="2459"/>
      <c r="UG14" s="2459"/>
      <c r="UH14" s="2459"/>
      <c r="UI14" s="2459"/>
      <c r="UJ14" s="2459"/>
      <c r="UK14" s="2459"/>
      <c r="UL14" s="2459"/>
      <c r="UM14" s="2459"/>
      <c r="UN14" s="2459"/>
      <c r="UO14" s="2459"/>
      <c r="UP14" s="2459"/>
      <c r="UQ14" s="2459"/>
      <c r="UR14" s="2459"/>
      <c r="US14" s="2459"/>
      <c r="UT14" s="2459"/>
      <c r="UU14" s="2459"/>
      <c r="UV14" s="2459"/>
      <c r="UW14" s="2459"/>
      <c r="UX14" s="2459"/>
      <c r="UY14" s="2459"/>
      <c r="UZ14" s="2459"/>
      <c r="VA14" s="2459"/>
      <c r="VB14" s="2459"/>
      <c r="VC14" s="2459"/>
      <c r="VD14" s="2459"/>
      <c r="VE14" s="2459"/>
      <c r="VF14" s="2459"/>
      <c r="VG14" s="2459"/>
      <c r="VH14" s="2459"/>
      <c r="VI14" s="2459"/>
      <c r="VJ14" s="2459"/>
      <c r="VK14" s="2459"/>
      <c r="VL14" s="2459"/>
      <c r="VM14" s="2459"/>
      <c r="VN14" s="2459"/>
      <c r="VO14" s="2459"/>
      <c r="VP14" s="2459"/>
      <c r="VQ14" s="2459"/>
      <c r="VR14" s="2459"/>
      <c r="VS14" s="2459"/>
      <c r="VT14" s="2459"/>
      <c r="VU14" s="2459"/>
      <c r="VV14" s="2459"/>
      <c r="VW14" s="2459"/>
      <c r="VX14" s="2459"/>
      <c r="VY14" s="2459"/>
      <c r="VZ14" s="2459"/>
      <c r="WA14" s="2459"/>
      <c r="WB14" s="2459"/>
      <c r="WC14" s="2459"/>
      <c r="WD14" s="2459"/>
      <c r="WE14" s="2459"/>
      <c r="WF14" s="2459"/>
      <c r="WG14" s="2459"/>
      <c r="WH14" s="2459"/>
      <c r="WI14" s="2459"/>
      <c r="WJ14" s="2459"/>
      <c r="WK14" s="2459"/>
      <c r="WL14" s="2459"/>
      <c r="WM14" s="2459"/>
      <c r="WN14" s="2459"/>
      <c r="WO14" s="2459"/>
      <c r="WP14" s="2459"/>
      <c r="WQ14" s="2459"/>
      <c r="WR14" s="2459"/>
      <c r="WS14" s="2459"/>
      <c r="WT14" s="2459"/>
      <c r="WU14" s="2459"/>
      <c r="WV14" s="2459"/>
      <c r="WW14" s="2459"/>
      <c r="WX14" s="2459"/>
      <c r="WY14" s="2459"/>
      <c r="WZ14" s="2459"/>
      <c r="XA14" s="2459"/>
      <c r="XB14" s="2459"/>
      <c r="XC14" s="2459"/>
      <c r="XD14" s="2459"/>
      <c r="XE14" s="2459"/>
      <c r="XF14" s="2459"/>
      <c r="XG14" s="2459"/>
      <c r="XH14" s="2459"/>
      <c r="XI14" s="2459"/>
      <c r="XJ14" s="2459"/>
      <c r="XK14" s="2459"/>
      <c r="XL14" s="2459"/>
      <c r="XM14" s="2459"/>
      <c r="XN14" s="2459"/>
      <c r="XO14" s="2459"/>
      <c r="XP14" s="2459"/>
      <c r="XQ14" s="2459"/>
      <c r="XR14" s="2459"/>
      <c r="XS14" s="2459"/>
      <c r="XT14" s="2459"/>
      <c r="XU14" s="2459"/>
      <c r="XV14" s="2459"/>
      <c r="XW14" s="2459"/>
      <c r="XX14" s="2459"/>
      <c r="XY14" s="2459"/>
      <c r="XZ14" s="2459"/>
      <c r="YA14" s="2459"/>
      <c r="YB14" s="2459"/>
      <c r="YC14" s="2459"/>
      <c r="YD14" s="2459"/>
      <c r="YE14" s="2459"/>
      <c r="YF14" s="2459"/>
      <c r="YG14" s="2459"/>
      <c r="YH14" s="2459"/>
      <c r="YI14" s="2459"/>
      <c r="YJ14" s="2459"/>
      <c r="YK14" s="2459"/>
      <c r="YL14" s="2459"/>
      <c r="YM14" s="2459"/>
      <c r="YN14" s="2459"/>
      <c r="YO14" s="2459"/>
      <c r="YP14" s="2459"/>
      <c r="YQ14" s="2459"/>
      <c r="YR14" s="2459"/>
      <c r="YS14" s="2459"/>
      <c r="YT14" s="2459"/>
      <c r="YU14" s="2459"/>
      <c r="YV14" s="2459"/>
      <c r="YW14" s="2459"/>
      <c r="YX14" s="2459"/>
      <c r="YY14" s="2459"/>
      <c r="YZ14" s="2459"/>
      <c r="ZA14" s="2459"/>
      <c r="ZB14" s="2459"/>
      <c r="ZC14" s="2459"/>
      <c r="ZD14" s="2459"/>
      <c r="ZE14" s="2459"/>
      <c r="ZF14" s="2459"/>
      <c r="ZG14" s="2459"/>
      <c r="ZH14" s="2459"/>
      <c r="ZI14" s="2459"/>
      <c r="ZJ14" s="2459"/>
      <c r="ZK14" s="2459"/>
      <c r="ZL14" s="2459"/>
      <c r="ZM14" s="2459"/>
      <c r="ZN14" s="2459"/>
      <c r="ZO14" s="2459"/>
      <c r="ZP14" s="2459"/>
      <c r="ZQ14" s="2459"/>
      <c r="ZR14" s="2459"/>
      <c r="ZS14" s="2459"/>
      <c r="ZT14" s="2459"/>
      <c r="ZU14" s="2459"/>
      <c r="ZV14" s="2459"/>
      <c r="ZW14" s="2459"/>
      <c r="ZX14" s="2459"/>
      <c r="ZY14" s="2459"/>
      <c r="ZZ14" s="2459"/>
      <c r="AAA14" s="2459"/>
      <c r="AAB14" s="2459"/>
      <c r="AAC14" s="2459"/>
      <c r="AAD14" s="2459"/>
      <c r="AAE14" s="2459"/>
      <c r="AAF14" s="2459"/>
      <c r="AAG14" s="2459"/>
      <c r="AAH14" s="2459"/>
      <c r="AAI14" s="2459"/>
      <c r="AAJ14" s="2459"/>
      <c r="AAK14" s="2459"/>
      <c r="AAL14" s="2459"/>
      <c r="AAM14" s="2459"/>
      <c r="AAN14" s="2459"/>
      <c r="AAO14" s="2459"/>
      <c r="AAP14" s="2459"/>
      <c r="AAQ14" s="2459"/>
      <c r="AAR14" s="2459"/>
      <c r="AAS14" s="2459"/>
      <c r="AAT14" s="2459"/>
      <c r="AAU14" s="2459"/>
      <c r="AAV14" s="2459"/>
      <c r="AAW14" s="2459"/>
      <c r="AAX14" s="2459"/>
      <c r="AAY14" s="2459"/>
      <c r="AAZ14" s="2459"/>
      <c r="ABA14" s="2459"/>
      <c r="ABB14" s="2459"/>
      <c r="ABC14" s="2459"/>
      <c r="ABD14" s="2459"/>
      <c r="ABE14" s="2459"/>
      <c r="ABF14" s="2459"/>
      <c r="ABG14" s="2459"/>
      <c r="ABH14" s="2459"/>
      <c r="ABI14" s="2459"/>
      <c r="ABJ14" s="2459"/>
      <c r="ABK14" s="2459"/>
      <c r="ABL14" s="2459"/>
      <c r="ABM14" s="2459"/>
      <c r="ABN14" s="2459"/>
      <c r="ABO14" s="2459"/>
      <c r="ABP14" s="2459"/>
      <c r="ABQ14" s="2459"/>
      <c r="ABR14" s="2459"/>
      <c r="ABS14" s="2459"/>
      <c r="ABT14" s="2459"/>
      <c r="ABU14" s="2459"/>
      <c r="ABV14" s="2459"/>
      <c r="ABW14" s="2459"/>
      <c r="ABX14" s="2459"/>
      <c r="ABY14" s="2459"/>
      <c r="ABZ14" s="2459"/>
      <c r="ACA14" s="2459"/>
      <c r="ACB14" s="2459"/>
      <c r="ACC14" s="2459"/>
      <c r="ACD14" s="2459"/>
      <c r="ACE14" s="2459"/>
      <c r="ACF14" s="2459"/>
      <c r="ACG14" s="2459"/>
      <c r="ACH14" s="2459"/>
      <c r="ACI14" s="2459"/>
      <c r="ACJ14" s="2459"/>
      <c r="ACK14" s="2459"/>
      <c r="ACL14" s="2459"/>
      <c r="ACM14" s="2459"/>
      <c r="ACN14" s="2459"/>
      <c r="ACO14" s="2459"/>
      <c r="ACP14" s="2459"/>
      <c r="ACQ14" s="2459"/>
      <c r="ACR14" s="2459"/>
      <c r="ACS14" s="2459"/>
      <c r="ACT14" s="2459"/>
      <c r="ACU14" s="2459"/>
      <c r="ACV14" s="2459"/>
      <c r="ACW14" s="2459"/>
      <c r="ACX14" s="2459"/>
      <c r="ACY14" s="2459"/>
      <c r="ACZ14" s="2459"/>
      <c r="ADA14" s="2459"/>
      <c r="ADB14" s="2459"/>
      <c r="ADC14" s="2459"/>
      <c r="ADD14" s="2459"/>
      <c r="ADE14" s="2459"/>
      <c r="ADF14" s="2459"/>
      <c r="ADG14" s="2459"/>
      <c r="ADH14" s="2459"/>
      <c r="ADI14" s="2459"/>
      <c r="ADJ14" s="2459"/>
      <c r="ADK14" s="2459"/>
      <c r="ADL14" s="2459"/>
      <c r="ADM14" s="2459"/>
      <c r="ADN14" s="2459"/>
      <c r="ADO14" s="2459"/>
      <c r="ADP14" s="2459"/>
      <c r="ADQ14" s="2459"/>
      <c r="ADR14" s="2459"/>
      <c r="ADS14" s="2459"/>
      <c r="ADT14" s="2459"/>
      <c r="ADU14" s="2459"/>
      <c r="ADV14" s="2459"/>
      <c r="ADW14" s="2459"/>
      <c r="ADX14" s="2459"/>
      <c r="ADY14" s="2459"/>
      <c r="ADZ14" s="2459"/>
      <c r="AEA14" s="2459"/>
      <c r="AEB14" s="2459"/>
      <c r="AEC14" s="2459"/>
      <c r="AED14" s="2459"/>
      <c r="AEE14" s="2459"/>
      <c r="AEF14" s="2459"/>
      <c r="AEG14" s="2459"/>
      <c r="AEH14" s="2459"/>
      <c r="AEI14" s="2459"/>
      <c r="AEJ14" s="2459"/>
      <c r="AEK14" s="2459"/>
      <c r="AEL14" s="2459"/>
      <c r="AEM14" s="2459"/>
      <c r="AEN14" s="2459"/>
      <c r="AEO14" s="2459"/>
      <c r="AEP14" s="2459"/>
      <c r="AEQ14" s="2459"/>
      <c r="AER14" s="2459"/>
      <c r="AES14" s="2459"/>
      <c r="AET14" s="2459"/>
      <c r="AEU14" s="2459"/>
      <c r="AEV14" s="2459"/>
      <c r="AEW14" s="2459"/>
      <c r="AEX14" s="2459"/>
      <c r="AEY14" s="2459"/>
      <c r="AEZ14" s="2459"/>
      <c r="AFA14" s="2459"/>
      <c r="AFB14" s="2459"/>
      <c r="AFC14" s="2459"/>
      <c r="AFD14" s="2459"/>
      <c r="AFE14" s="2459"/>
      <c r="AFF14" s="2459"/>
      <c r="AFG14" s="2459"/>
      <c r="AFH14" s="2459"/>
      <c r="AFI14" s="2459"/>
      <c r="AFJ14" s="2459"/>
      <c r="AFK14" s="2459"/>
      <c r="AFL14" s="2459"/>
      <c r="AFM14" s="2459"/>
      <c r="AFN14" s="2459"/>
      <c r="AFO14" s="2459"/>
      <c r="AFP14" s="2459"/>
      <c r="AFQ14" s="2459"/>
      <c r="AFR14" s="2459"/>
      <c r="AFS14" s="2459"/>
      <c r="AFT14" s="2459"/>
      <c r="AFU14" s="2459"/>
      <c r="AFV14" s="2459"/>
      <c r="AFW14" s="2459"/>
      <c r="AFX14" s="2459"/>
      <c r="AFY14" s="2459"/>
      <c r="AFZ14" s="2459"/>
      <c r="AGA14" s="2459"/>
      <c r="AGB14" s="2459"/>
      <c r="AGC14" s="2459"/>
      <c r="AGD14" s="2459"/>
      <c r="AGE14" s="2459"/>
      <c r="AGF14" s="2459"/>
      <c r="AGG14" s="2459"/>
      <c r="AGH14" s="2459"/>
      <c r="AGI14" s="2459"/>
      <c r="AGJ14" s="2459"/>
      <c r="AGK14" s="2459"/>
      <c r="AGL14" s="2459"/>
      <c r="AGM14" s="2459"/>
      <c r="AGN14" s="2459"/>
      <c r="AGO14" s="2459"/>
      <c r="AGP14" s="2459"/>
      <c r="AGQ14" s="2459"/>
      <c r="AGR14" s="2459"/>
      <c r="AGS14" s="2459"/>
      <c r="AGT14" s="2459"/>
      <c r="AGU14" s="2459"/>
      <c r="AGV14" s="2459"/>
      <c r="AGW14" s="2459"/>
      <c r="AGX14" s="2459"/>
      <c r="AGY14" s="2459"/>
      <c r="AGZ14" s="2459"/>
      <c r="AHA14" s="2459"/>
      <c r="AHB14" s="2459"/>
      <c r="AHC14" s="2459"/>
      <c r="AHD14" s="2459"/>
      <c r="AHE14" s="2459"/>
      <c r="AHF14" s="2459"/>
      <c r="AHG14" s="2459"/>
      <c r="AHH14" s="2459"/>
      <c r="AHI14" s="2459"/>
      <c r="AHJ14" s="2459"/>
      <c r="AHK14" s="2459"/>
      <c r="AHL14" s="2459"/>
      <c r="AHM14" s="2459"/>
      <c r="AHN14" s="2459"/>
      <c r="AHO14" s="2459"/>
      <c r="AHP14" s="2459"/>
      <c r="AHQ14" s="2459"/>
      <c r="AHR14" s="2459"/>
      <c r="AHS14" s="2459"/>
      <c r="AHT14" s="2459"/>
      <c r="AHU14" s="2459"/>
      <c r="AHV14" s="2459"/>
      <c r="AHW14" s="2459"/>
      <c r="AHX14" s="2459"/>
      <c r="AHY14" s="2459"/>
      <c r="AHZ14" s="2459"/>
      <c r="AIA14" s="2459"/>
      <c r="AIB14" s="2459"/>
      <c r="AIC14" s="2459"/>
      <c r="AID14" s="2459"/>
      <c r="AIE14" s="2459"/>
      <c r="AIF14" s="2459"/>
      <c r="AIG14" s="2459"/>
      <c r="AIH14" s="2459"/>
      <c r="AII14" s="2459"/>
      <c r="AIJ14" s="2459"/>
      <c r="AIK14" s="2459"/>
      <c r="AIL14" s="2459"/>
      <c r="AIM14" s="2459"/>
      <c r="AIN14" s="2459"/>
      <c r="AIO14" s="2459"/>
      <c r="AIP14" s="2459"/>
      <c r="AIQ14" s="2459"/>
      <c r="AIR14" s="2459"/>
      <c r="AIS14" s="2459"/>
      <c r="AIT14" s="2459"/>
      <c r="AIU14" s="2459"/>
      <c r="AIV14" s="2459"/>
      <c r="AIW14" s="2459"/>
      <c r="AIX14" s="2459"/>
      <c r="AIY14" s="2459"/>
      <c r="AIZ14" s="2459"/>
      <c r="AJA14" s="2459"/>
      <c r="AJB14" s="2459"/>
      <c r="AJC14" s="2459"/>
      <c r="AJD14" s="2459"/>
      <c r="AJE14" s="2459"/>
      <c r="AJF14" s="2459"/>
      <c r="AJG14" s="2459"/>
      <c r="AJH14" s="2459"/>
      <c r="AJI14" s="2459"/>
      <c r="AJJ14" s="2459"/>
      <c r="AJK14" s="2459"/>
      <c r="AJL14" s="2459"/>
      <c r="AJM14" s="2459"/>
      <c r="AJN14" s="2459"/>
      <c r="AJO14" s="2459"/>
      <c r="AJP14" s="2459"/>
      <c r="AJQ14" s="2459"/>
      <c r="AJR14" s="2459"/>
      <c r="AJS14" s="2459"/>
      <c r="AJT14" s="2459"/>
      <c r="AJU14" s="2459"/>
      <c r="AJV14" s="2459"/>
      <c r="AJW14" s="2459"/>
      <c r="AJX14" s="2459"/>
      <c r="AJY14" s="2459"/>
      <c r="AJZ14" s="2459"/>
      <c r="AKA14" s="2459"/>
      <c r="AKB14" s="2459"/>
      <c r="AKC14" s="2459"/>
      <c r="AKD14" s="2459"/>
      <c r="AKE14" s="2459"/>
      <c r="AKF14" s="2459"/>
      <c r="AKG14" s="2459"/>
      <c r="AKH14" s="2459"/>
      <c r="AKI14" s="2459"/>
      <c r="AKJ14" s="2459"/>
      <c r="AKK14" s="2459"/>
      <c r="AKL14" s="2459"/>
      <c r="AKM14" s="2459"/>
      <c r="AKN14" s="2459"/>
      <c r="AKO14" s="2459"/>
      <c r="AKP14" s="2459"/>
      <c r="AKQ14" s="2459"/>
      <c r="AKR14" s="2459"/>
      <c r="AKS14" s="2459"/>
      <c r="AKT14" s="2459"/>
      <c r="AKU14" s="2459"/>
      <c r="AKV14" s="2459"/>
      <c r="AKW14" s="2459"/>
      <c r="AKX14" s="2459"/>
      <c r="AKY14" s="2459"/>
      <c r="AKZ14" s="2459"/>
      <c r="ALA14" s="2459"/>
      <c r="ALB14" s="2459"/>
      <c r="ALC14" s="2459"/>
      <c r="ALD14" s="2459"/>
      <c r="ALE14" s="2459"/>
      <c r="ALF14" s="2459"/>
      <c r="ALG14" s="2459"/>
      <c r="ALH14" s="2459"/>
      <c r="ALI14" s="2459"/>
      <c r="ALJ14" s="2459"/>
      <c r="ALK14" s="2459"/>
      <c r="ALL14" s="2459"/>
      <c r="ALM14" s="2459"/>
      <c r="ALN14" s="2459"/>
      <c r="ALO14" s="2459"/>
      <c r="ALP14" s="2459"/>
      <c r="ALQ14" s="2459"/>
      <c r="ALR14" s="2459"/>
      <c r="ALS14" s="2459"/>
      <c r="ALT14" s="2459"/>
      <c r="ALU14" s="2459"/>
      <c r="ALV14" s="2459"/>
      <c r="ALW14" s="2459"/>
      <c r="ALX14" s="2459"/>
      <c r="ALY14" s="2459"/>
      <c r="ALZ14" s="2459"/>
      <c r="AMA14" s="2459"/>
      <c r="AMB14" s="2459"/>
      <c r="AMC14" s="2459"/>
      <c r="AMD14" s="2459"/>
      <c r="AME14" s="2459"/>
      <c r="AMF14" s="2459"/>
      <c r="AMG14" s="2459"/>
      <c r="AMH14" s="2459"/>
      <c r="AMI14" s="2459"/>
      <c r="AMJ14" s="2459"/>
      <c r="AMK14" s="2459"/>
      <c r="AML14" s="2459"/>
      <c r="AMM14" s="2459"/>
      <c r="AMN14" s="2459"/>
      <c r="AMO14" s="2459"/>
      <c r="AMP14" s="2459"/>
      <c r="AMQ14" s="2459"/>
      <c r="AMR14" s="2459"/>
      <c r="AMS14" s="2459"/>
      <c r="AMT14" s="2459"/>
      <c r="AMU14" s="2459"/>
      <c r="AMV14" s="2459"/>
      <c r="AMW14" s="2459"/>
      <c r="AMX14" s="2459"/>
      <c r="AMY14" s="2459"/>
      <c r="AMZ14" s="2459"/>
      <c r="ANA14" s="2459"/>
      <c r="ANB14" s="2459"/>
      <c r="ANC14" s="2459"/>
      <c r="AND14" s="2459"/>
      <c r="ANE14" s="2459"/>
      <c r="ANF14" s="2459"/>
      <c r="ANG14" s="2459"/>
      <c r="ANH14" s="2459"/>
      <c r="ANI14" s="2459"/>
      <c r="ANJ14" s="2459"/>
      <c r="ANK14" s="2459"/>
      <c r="ANL14" s="2459"/>
      <c r="ANM14" s="2459"/>
      <c r="ANN14" s="2459"/>
      <c r="ANO14" s="2459"/>
      <c r="ANP14" s="2459"/>
      <c r="ANQ14" s="2459"/>
      <c r="ANR14" s="2459"/>
      <c r="ANS14" s="2459"/>
      <c r="ANT14" s="2459"/>
      <c r="ANU14" s="2459"/>
      <c r="ANV14" s="2459"/>
      <c r="ANW14" s="2459"/>
      <c r="ANX14" s="2459"/>
      <c r="ANY14" s="2459"/>
      <c r="ANZ14" s="2459"/>
      <c r="AOA14" s="2459"/>
      <c r="AOB14" s="2459"/>
      <c r="AOC14" s="2459"/>
      <c r="AOD14" s="2459"/>
      <c r="AOE14" s="2459"/>
      <c r="AOF14" s="2459"/>
      <c r="AOG14" s="2459"/>
      <c r="AOH14" s="2459"/>
      <c r="AOI14" s="2459"/>
      <c r="AOJ14" s="2459"/>
      <c r="AOK14" s="2459"/>
      <c r="AOL14" s="2459"/>
      <c r="AOM14" s="2459"/>
      <c r="AON14" s="2459"/>
      <c r="AOO14" s="2459"/>
      <c r="AOP14" s="2459"/>
      <c r="AOQ14" s="2459"/>
      <c r="AOR14" s="2459"/>
      <c r="AOS14" s="2459"/>
      <c r="AOT14" s="2459"/>
      <c r="AOU14" s="2459"/>
      <c r="AOV14" s="2459"/>
      <c r="AOW14" s="2459"/>
      <c r="AOX14" s="2459"/>
      <c r="AOY14" s="2459"/>
      <c r="AOZ14" s="2459"/>
      <c r="APA14" s="2459"/>
      <c r="APB14" s="2459"/>
      <c r="APC14" s="2459"/>
      <c r="APD14" s="2459"/>
      <c r="APE14" s="2459"/>
      <c r="APF14" s="2459"/>
      <c r="APG14" s="2459"/>
      <c r="APH14" s="2459"/>
      <c r="API14" s="2459"/>
      <c r="APJ14" s="2459"/>
      <c r="APK14" s="2459"/>
      <c r="APL14" s="2459"/>
      <c r="APM14" s="2459"/>
      <c r="APN14" s="2459"/>
      <c r="APO14" s="2459"/>
      <c r="APP14" s="2459"/>
      <c r="APQ14" s="2459"/>
      <c r="APR14" s="2459"/>
      <c r="APS14" s="2459"/>
      <c r="APT14" s="2459"/>
      <c r="APU14" s="2459"/>
      <c r="APV14" s="2459"/>
      <c r="APW14" s="2459"/>
      <c r="APX14" s="2459"/>
      <c r="APY14" s="2459"/>
      <c r="APZ14" s="2459"/>
      <c r="AQA14" s="2459"/>
      <c r="AQB14" s="2459"/>
      <c r="AQC14" s="2459"/>
      <c r="AQD14" s="2459"/>
      <c r="AQE14" s="2459"/>
      <c r="AQF14" s="2459"/>
      <c r="AQG14" s="2459"/>
      <c r="AQH14" s="2459"/>
      <c r="AQI14" s="2459"/>
      <c r="AQJ14" s="2459"/>
      <c r="AQK14" s="2459"/>
      <c r="AQL14" s="2459"/>
      <c r="AQM14" s="2459"/>
      <c r="AQN14" s="2459"/>
      <c r="AQO14" s="2459"/>
      <c r="AQP14" s="2459"/>
      <c r="AQQ14" s="2459"/>
      <c r="AQR14" s="2459"/>
      <c r="AQS14" s="2459"/>
      <c r="AQT14" s="2459"/>
      <c r="AQU14" s="2459"/>
      <c r="AQV14" s="2459"/>
      <c r="AQW14" s="2459"/>
      <c r="AQX14" s="2459"/>
      <c r="AQY14" s="2459"/>
      <c r="AQZ14" s="2459"/>
      <c r="ARA14" s="2459"/>
      <c r="ARB14" s="2459"/>
      <c r="ARC14" s="2459"/>
      <c r="ARD14" s="2459"/>
      <c r="ARE14" s="2459"/>
      <c r="ARF14" s="2459"/>
      <c r="ARG14" s="2459"/>
      <c r="ARH14" s="2459"/>
      <c r="ARI14" s="2459"/>
      <c r="ARJ14" s="2459"/>
      <c r="ARK14" s="2459"/>
      <c r="ARL14" s="2459"/>
      <c r="ARM14" s="2459"/>
      <c r="ARN14" s="2459"/>
      <c r="ARO14" s="2459"/>
      <c r="ARP14" s="2459"/>
      <c r="ARQ14" s="2459"/>
      <c r="ARR14" s="2459"/>
      <c r="ARS14" s="2459"/>
      <c r="ART14" s="2459"/>
      <c r="ARU14" s="2459"/>
      <c r="ARV14" s="2459"/>
      <c r="ARW14" s="2459"/>
      <c r="ARX14" s="2459"/>
      <c r="ARY14" s="2459"/>
      <c r="ARZ14" s="2459"/>
      <c r="ASA14" s="2459"/>
      <c r="ASB14" s="2459"/>
      <c r="ASC14" s="2459"/>
      <c r="ASD14" s="2459"/>
      <c r="ASE14" s="2459"/>
      <c r="ASF14" s="2459"/>
      <c r="ASG14" s="2459"/>
      <c r="ASH14" s="2459"/>
      <c r="ASI14" s="2459"/>
      <c r="ASJ14" s="2459"/>
      <c r="ASK14" s="2459"/>
      <c r="ASL14" s="2459"/>
      <c r="ASM14" s="2459"/>
      <c r="ASN14" s="2459"/>
      <c r="ASO14" s="2459"/>
      <c r="ASP14" s="2459"/>
      <c r="ASQ14" s="2459"/>
      <c r="ASR14" s="2459"/>
      <c r="ASS14" s="2459"/>
      <c r="AST14" s="2459"/>
      <c r="ASU14" s="2459"/>
      <c r="ASV14" s="2459"/>
      <c r="ASW14" s="2459"/>
      <c r="ASX14" s="2459"/>
      <c r="ASY14" s="2459"/>
      <c r="ASZ14" s="2459"/>
      <c r="ATA14" s="2459"/>
      <c r="ATB14" s="2459"/>
      <c r="ATC14" s="2459"/>
      <c r="ATD14" s="2459"/>
      <c r="ATE14" s="2459"/>
      <c r="ATF14" s="2459"/>
      <c r="ATG14" s="2459"/>
      <c r="ATH14" s="2459"/>
      <c r="ATI14" s="2459"/>
      <c r="ATJ14" s="2459"/>
      <c r="ATK14" s="2459"/>
      <c r="ATL14" s="2459"/>
      <c r="ATM14" s="2459"/>
      <c r="ATN14" s="2459"/>
      <c r="ATO14" s="2459"/>
      <c r="ATP14" s="2459"/>
      <c r="ATQ14" s="2459"/>
      <c r="ATR14" s="2459"/>
      <c r="ATS14" s="2459"/>
      <c r="ATT14" s="2459"/>
      <c r="ATU14" s="2459"/>
      <c r="ATV14" s="2459"/>
      <c r="ATW14" s="2459"/>
      <c r="ATX14" s="2459"/>
      <c r="ATY14" s="2459"/>
      <c r="ATZ14" s="2459"/>
      <c r="AUA14" s="2459"/>
      <c r="AUB14" s="2459"/>
      <c r="AUC14" s="2459"/>
      <c r="AUD14" s="2459"/>
      <c r="AUE14" s="2459"/>
      <c r="AUF14" s="2459"/>
      <c r="AUG14" s="2459"/>
      <c r="AUH14" s="2459"/>
      <c r="AUI14" s="2459"/>
      <c r="AUJ14" s="2459"/>
      <c r="AUK14" s="2459"/>
      <c r="AUL14" s="2459"/>
      <c r="AUM14" s="2459"/>
      <c r="AUN14" s="2459"/>
      <c r="AUO14" s="2459"/>
      <c r="AUP14" s="2459"/>
      <c r="AUQ14" s="2459"/>
      <c r="AUR14" s="2459"/>
      <c r="AUS14" s="2459"/>
      <c r="AUT14" s="2459"/>
      <c r="AUU14" s="2459"/>
      <c r="AUV14" s="2459"/>
      <c r="AUW14" s="2459"/>
      <c r="AUX14" s="2459"/>
      <c r="AUY14" s="2459"/>
      <c r="AUZ14" s="2459"/>
      <c r="AVA14" s="2459"/>
      <c r="AVB14" s="2459"/>
      <c r="AVC14" s="2459"/>
      <c r="AVD14" s="2459"/>
      <c r="AVE14" s="2459"/>
      <c r="AVF14" s="2459"/>
      <c r="AVG14" s="2459"/>
      <c r="AVH14" s="2459"/>
      <c r="AVI14" s="2459"/>
      <c r="AVJ14" s="2459"/>
      <c r="AVK14" s="2459"/>
      <c r="AVL14" s="2459"/>
      <c r="AVM14" s="2459"/>
      <c r="AVN14" s="2459"/>
      <c r="AVO14" s="2459"/>
      <c r="AVP14" s="2459"/>
      <c r="AVQ14" s="2459"/>
      <c r="AVR14" s="2459"/>
      <c r="AVS14" s="2459"/>
      <c r="AVT14" s="2459"/>
      <c r="AVU14" s="2459"/>
      <c r="AVV14" s="2459"/>
      <c r="AVW14" s="2459"/>
      <c r="AVX14" s="2459"/>
      <c r="AVY14" s="2459"/>
      <c r="AVZ14" s="2459"/>
      <c r="AWA14" s="2459"/>
      <c r="AWB14" s="2459"/>
      <c r="AWC14" s="2459"/>
      <c r="AWD14" s="2459"/>
      <c r="AWE14" s="2459"/>
      <c r="AWF14" s="2459"/>
      <c r="AWG14" s="2459"/>
      <c r="AWH14" s="2459"/>
      <c r="AWI14" s="2459"/>
      <c r="AWJ14" s="2459"/>
      <c r="AWK14" s="2459"/>
      <c r="AWL14" s="2459"/>
      <c r="AWM14" s="2459"/>
      <c r="AWN14" s="2459"/>
      <c r="AWO14" s="2459"/>
      <c r="AWP14" s="2459"/>
      <c r="AWQ14" s="2459"/>
      <c r="AWR14" s="2459"/>
      <c r="AWS14" s="2459"/>
      <c r="AWT14" s="2459"/>
      <c r="AWU14" s="2459"/>
      <c r="AWV14" s="2459"/>
      <c r="AWW14" s="2459"/>
      <c r="AWX14" s="2459"/>
      <c r="AWY14" s="2459"/>
      <c r="AWZ14" s="2459"/>
      <c r="AXA14" s="2459"/>
      <c r="AXB14" s="2459"/>
      <c r="AXC14" s="2459"/>
      <c r="AXD14" s="2459"/>
      <c r="AXE14" s="2459"/>
      <c r="AXF14" s="2459"/>
      <c r="AXG14" s="2459"/>
      <c r="AXH14" s="2459"/>
      <c r="AXI14" s="2459"/>
      <c r="AXJ14" s="2459"/>
      <c r="AXK14" s="2459"/>
      <c r="AXL14" s="2459"/>
      <c r="AXM14" s="2459"/>
      <c r="AXN14" s="2459"/>
      <c r="AXO14" s="2459"/>
      <c r="AXP14" s="2459"/>
      <c r="AXQ14" s="2459"/>
      <c r="AXR14" s="2459"/>
      <c r="AXS14" s="2459"/>
      <c r="AXT14" s="2459"/>
      <c r="AXU14" s="2459"/>
      <c r="AXV14" s="2459"/>
      <c r="AXW14" s="2459"/>
      <c r="AXX14" s="2459"/>
      <c r="AXY14" s="2459"/>
      <c r="AXZ14" s="2459"/>
      <c r="AYA14" s="2459"/>
      <c r="AYB14" s="2459"/>
      <c r="AYC14" s="2459"/>
      <c r="AYD14" s="2459"/>
      <c r="AYE14" s="2459"/>
      <c r="AYF14" s="2459"/>
      <c r="AYG14" s="2459"/>
      <c r="AYH14" s="2459"/>
      <c r="AYI14" s="2459"/>
      <c r="AYJ14" s="2459"/>
      <c r="AYK14" s="2459"/>
      <c r="AYL14" s="2459"/>
      <c r="AYM14" s="2459"/>
      <c r="AYN14" s="2459"/>
      <c r="AYO14" s="2459"/>
      <c r="AYP14" s="2459"/>
      <c r="AYQ14" s="2459"/>
      <c r="AYR14" s="2459"/>
      <c r="AYS14" s="2459"/>
      <c r="AYT14" s="2459"/>
      <c r="AYU14" s="2459"/>
      <c r="AYV14" s="2459"/>
      <c r="AYW14" s="2459"/>
      <c r="AYX14" s="2459"/>
      <c r="AYY14" s="2459"/>
      <c r="AYZ14" s="2459"/>
      <c r="AZA14" s="2459"/>
      <c r="AZB14" s="2459"/>
      <c r="AZC14" s="2459"/>
      <c r="AZD14" s="2459"/>
      <c r="AZE14" s="2459"/>
      <c r="AZF14" s="2459"/>
      <c r="AZG14" s="2459"/>
      <c r="AZH14" s="2459"/>
      <c r="AZI14" s="2459"/>
      <c r="AZJ14" s="2459"/>
      <c r="AZK14" s="2459"/>
      <c r="AZL14" s="2459"/>
      <c r="AZM14" s="2459"/>
      <c r="AZN14" s="2459"/>
      <c r="AZO14" s="2459"/>
      <c r="AZP14" s="2459"/>
      <c r="AZQ14" s="2459"/>
      <c r="AZR14" s="2459"/>
      <c r="AZS14" s="2459"/>
      <c r="AZT14" s="2459"/>
      <c r="AZU14" s="2459"/>
      <c r="AZV14" s="2459"/>
      <c r="AZW14" s="2459"/>
      <c r="AZX14" s="2459"/>
      <c r="AZY14" s="2459"/>
      <c r="AZZ14" s="2459"/>
      <c r="BAA14" s="2459"/>
      <c r="BAB14" s="2459"/>
      <c r="BAC14" s="2459"/>
      <c r="BAD14" s="2459"/>
      <c r="BAE14" s="2459"/>
      <c r="BAF14" s="2459"/>
      <c r="BAG14" s="2459"/>
      <c r="BAH14" s="2459"/>
      <c r="BAI14" s="2459"/>
      <c r="BAJ14" s="2459"/>
      <c r="BAK14" s="2459"/>
      <c r="BAL14" s="2459"/>
      <c r="BAM14" s="2459"/>
      <c r="BAN14" s="2459"/>
      <c r="BAO14" s="2459"/>
      <c r="BAP14" s="2459"/>
      <c r="BAQ14" s="2459"/>
      <c r="BAR14" s="2459"/>
      <c r="BAS14" s="2459"/>
      <c r="BAT14" s="2459"/>
      <c r="BAU14" s="2459"/>
      <c r="BAV14" s="2459"/>
      <c r="BAW14" s="2459"/>
      <c r="BAX14" s="2459"/>
      <c r="BAY14" s="2459"/>
      <c r="BAZ14" s="2459"/>
      <c r="BBA14" s="2459"/>
      <c r="BBB14" s="2459"/>
      <c r="BBC14" s="2459"/>
      <c r="BBD14" s="2459"/>
      <c r="BBE14" s="2459"/>
      <c r="BBF14" s="2459"/>
      <c r="BBG14" s="2459"/>
      <c r="BBH14" s="2459"/>
      <c r="BBI14" s="2459"/>
      <c r="BBJ14" s="2459"/>
      <c r="BBK14" s="2459"/>
      <c r="BBL14" s="2459"/>
      <c r="BBM14" s="2459"/>
      <c r="BBN14" s="2459"/>
      <c r="BBO14" s="2459"/>
      <c r="BBP14" s="2459"/>
      <c r="BBQ14" s="2459"/>
      <c r="BBR14" s="2459"/>
      <c r="BBS14" s="2459"/>
      <c r="BBT14" s="2459"/>
      <c r="BBU14" s="2459"/>
      <c r="BBV14" s="2459"/>
      <c r="BBW14" s="2459"/>
      <c r="BBX14" s="2459"/>
      <c r="BBY14" s="2459"/>
      <c r="BBZ14" s="2459"/>
      <c r="BCA14" s="2459"/>
      <c r="BCB14" s="2459"/>
      <c r="BCC14" s="2459"/>
      <c r="BCD14" s="2459"/>
      <c r="BCE14" s="2459"/>
      <c r="BCF14" s="2459"/>
      <c r="BCG14" s="2459"/>
      <c r="BCH14" s="2459"/>
      <c r="BCI14" s="2459"/>
      <c r="BCJ14" s="2459"/>
      <c r="BCK14" s="2459"/>
      <c r="BCL14" s="2459"/>
      <c r="BCM14" s="2459"/>
      <c r="BCN14" s="2459"/>
      <c r="BCO14" s="2459"/>
      <c r="BCP14" s="2459"/>
      <c r="BCQ14" s="2459"/>
      <c r="BCR14" s="2459"/>
      <c r="BCS14" s="2459"/>
      <c r="BCT14" s="2459"/>
      <c r="BCU14" s="2459"/>
      <c r="BCV14" s="2459"/>
      <c r="BCW14" s="2459"/>
      <c r="BCX14" s="2459"/>
      <c r="BCY14" s="2459"/>
      <c r="BCZ14" s="2459"/>
      <c r="BDA14" s="2459"/>
      <c r="BDB14" s="2459"/>
      <c r="BDC14" s="2459"/>
      <c r="BDD14" s="2459"/>
      <c r="BDE14" s="2459"/>
      <c r="BDF14" s="2459"/>
      <c r="BDG14" s="2459"/>
      <c r="BDH14" s="2459"/>
      <c r="BDI14" s="2459"/>
      <c r="BDJ14" s="2459"/>
      <c r="BDK14" s="2459"/>
      <c r="BDL14" s="2459"/>
      <c r="BDM14" s="2459"/>
      <c r="BDN14" s="2459"/>
      <c r="BDO14" s="2459"/>
      <c r="BDP14" s="2459"/>
      <c r="BDQ14" s="2459"/>
      <c r="BDR14" s="2459"/>
      <c r="BDS14" s="2459"/>
      <c r="BDT14" s="2459"/>
      <c r="BDU14" s="2459"/>
      <c r="BDV14" s="2459"/>
      <c r="BDW14" s="2459"/>
      <c r="BDX14" s="2459"/>
      <c r="BDY14" s="2459"/>
      <c r="BDZ14" s="2459"/>
      <c r="BEA14" s="2459"/>
      <c r="BEB14" s="2459"/>
      <c r="BEC14" s="2459"/>
      <c r="BED14" s="2459"/>
      <c r="BEE14" s="2459"/>
      <c r="BEF14" s="2459"/>
      <c r="BEG14" s="2459"/>
      <c r="BEH14" s="2459"/>
      <c r="BEI14" s="2459"/>
      <c r="BEJ14" s="2459"/>
      <c r="BEK14" s="2459"/>
      <c r="BEL14" s="2459"/>
      <c r="BEM14" s="2459"/>
      <c r="BEN14" s="2459"/>
      <c r="BEO14" s="2459"/>
      <c r="BEP14" s="2459"/>
      <c r="BEQ14" s="2459"/>
      <c r="BER14" s="2459"/>
      <c r="BES14" s="2459"/>
      <c r="BET14" s="2459"/>
      <c r="BEU14" s="2459"/>
      <c r="BEV14" s="2459"/>
      <c r="BEW14" s="2459"/>
      <c r="BEX14" s="2459"/>
      <c r="BEY14" s="2459"/>
      <c r="BEZ14" s="2459"/>
      <c r="BFA14" s="2459"/>
      <c r="BFB14" s="2459"/>
      <c r="BFC14" s="2459"/>
      <c r="BFD14" s="2459"/>
      <c r="BFE14" s="2459"/>
      <c r="BFF14" s="2459"/>
      <c r="BFG14" s="2459"/>
      <c r="BFH14" s="2459"/>
      <c r="BFI14" s="2459"/>
      <c r="BFJ14" s="2459"/>
      <c r="BFK14" s="2459"/>
      <c r="BFL14" s="2459"/>
      <c r="BFM14" s="2459"/>
      <c r="BFN14" s="2459"/>
      <c r="BFO14" s="2459"/>
      <c r="BFP14" s="2066"/>
      <c r="BFQ14" s="2459"/>
      <c r="BFR14" s="2459"/>
      <c r="BFS14" s="2459"/>
      <c r="BFT14" s="2459"/>
      <c r="BFU14" s="2459"/>
      <c r="BFV14" s="2459"/>
      <c r="BFW14" s="2459"/>
      <c r="BFX14" s="2459"/>
      <c r="BFY14" s="2459"/>
      <c r="BFZ14" s="2459"/>
      <c r="BGA14" s="2459"/>
      <c r="BGB14" s="2459"/>
      <c r="BGC14" s="2459"/>
      <c r="BGD14" s="2459"/>
      <c r="BGE14" s="2459"/>
      <c r="BGF14" s="2459"/>
      <c r="BGG14" s="2459"/>
      <c r="BGH14" s="2459"/>
      <c r="BGI14" s="2459"/>
      <c r="BGJ14" s="2459"/>
      <c r="BGK14" s="2459"/>
      <c r="BGL14" s="2459"/>
      <c r="BGM14" s="2459"/>
      <c r="BGN14" s="2459"/>
      <c r="BGO14" s="2459"/>
      <c r="BGP14" s="2459"/>
      <c r="BGQ14" s="2459"/>
      <c r="BGR14" s="2459"/>
      <c r="BGS14" s="2459"/>
      <c r="BGT14" s="2459"/>
      <c r="BGU14" s="2459"/>
      <c r="BGV14" s="2459"/>
      <c r="BGW14" s="2459"/>
      <c r="BGX14" s="2459"/>
      <c r="BGY14" s="2459"/>
      <c r="BGZ14" s="2459"/>
      <c r="BHA14" s="2459"/>
      <c r="BHB14" s="2459"/>
      <c r="BHC14" s="2459"/>
      <c r="BHD14" s="2459"/>
      <c r="BHE14" s="2459"/>
      <c r="BHF14" s="2459"/>
      <c r="BHG14" s="2459"/>
      <c r="BHH14" s="2459"/>
      <c r="BHI14" s="2459"/>
      <c r="BHJ14" s="2459"/>
      <c r="BHK14" s="2459"/>
      <c r="BHL14" s="2459"/>
      <c r="BHM14" s="2459"/>
      <c r="BHN14" s="2459"/>
      <c r="BHO14" s="2459"/>
      <c r="BHP14" s="2459"/>
      <c r="BHQ14" s="2459"/>
      <c r="BHR14" s="2459"/>
      <c r="BHS14" s="2459"/>
      <c r="BHT14" s="2459"/>
      <c r="BHU14" s="2459"/>
      <c r="BHV14" s="2459"/>
    </row>
    <row r="15" spans="1:1608" ht="19.5" customHeight="1">
      <c r="A15" s="2459"/>
      <c r="B15" s="2459"/>
      <c r="C15" s="2459"/>
      <c r="D15" s="2459"/>
      <c r="E15" s="2459"/>
      <c r="F15" s="2459"/>
      <c r="G15" s="2459"/>
      <c r="H15" s="2459"/>
      <c r="I15" s="2459"/>
      <c r="J15" s="2459"/>
      <c r="K15" s="2459"/>
      <c r="L15" s="2459"/>
      <c r="M15" s="2459"/>
      <c r="N15" s="2459"/>
      <c r="O15" s="2459"/>
      <c r="P15" s="2459"/>
      <c r="Q15" s="2459"/>
      <c r="R15" s="2459"/>
      <c r="S15" s="2459"/>
      <c r="T15" s="2459"/>
      <c r="U15" s="2459"/>
      <c r="V15" s="2459"/>
      <c r="W15" s="2459"/>
      <c r="X15" s="2459"/>
      <c r="Y15" s="2459"/>
      <c r="Z15" s="2459"/>
      <c r="AA15" s="2459"/>
      <c r="AB15" s="2459"/>
      <c r="AC15" s="2459"/>
      <c r="AD15" s="2459"/>
      <c r="AE15" s="2459"/>
      <c r="AF15" s="2459"/>
      <c r="AG15" s="2459"/>
      <c r="AH15" s="2459"/>
      <c r="AI15" s="2459"/>
      <c r="AJ15" s="2459"/>
      <c r="AK15" s="2459"/>
      <c r="AL15" s="2459"/>
      <c r="AM15" s="2459"/>
      <c r="AN15" s="2459"/>
      <c r="AO15" s="2459"/>
      <c r="AP15" s="2459"/>
      <c r="AQ15" s="2459"/>
      <c r="AR15" s="2459"/>
      <c r="AS15" s="2459"/>
      <c r="AT15" s="2459"/>
      <c r="AU15" s="2459"/>
      <c r="AV15" s="2459"/>
      <c r="AW15" s="2459"/>
      <c r="AX15" s="2459"/>
      <c r="AY15" s="2459"/>
      <c r="AZ15" s="2459"/>
      <c r="BA15" s="2459"/>
      <c r="BB15" s="2459"/>
      <c r="BC15" s="2459"/>
      <c r="BD15" s="2459"/>
      <c r="BE15" s="2459"/>
      <c r="BF15" s="2459"/>
      <c r="BG15" s="2459"/>
      <c r="BH15" s="2459"/>
      <c r="BI15" s="2459"/>
      <c r="BJ15" s="2459"/>
      <c r="BK15" s="2459"/>
      <c r="BL15" s="2459"/>
      <c r="BM15" s="2459"/>
      <c r="BN15" s="2459"/>
      <c r="BO15" s="2459"/>
      <c r="BP15" s="2459"/>
      <c r="BQ15" s="2459"/>
      <c r="BR15" s="2459"/>
      <c r="BS15" s="2459"/>
      <c r="BT15" s="2459"/>
      <c r="BU15" s="2459"/>
      <c r="BV15" s="2459"/>
      <c r="BW15" s="2459"/>
      <c r="BX15" s="2459"/>
      <c r="BY15" s="2459"/>
      <c r="BZ15" s="2459"/>
      <c r="CA15" s="2459"/>
      <c r="CB15" s="2459"/>
      <c r="CC15" s="2459"/>
      <c r="CD15" s="2459"/>
      <c r="CE15" s="2459"/>
      <c r="CF15" s="2459"/>
      <c r="CG15" s="2459"/>
      <c r="CH15" s="2459"/>
      <c r="CI15" s="2459"/>
      <c r="CJ15" s="2459"/>
      <c r="CK15" s="2459"/>
      <c r="CL15" s="2459"/>
      <c r="CM15" s="2459"/>
      <c r="CN15" s="2459"/>
      <c r="CO15" s="2459"/>
      <c r="CP15" s="2459"/>
      <c r="CQ15" s="2459"/>
      <c r="CR15" s="2459"/>
      <c r="CS15" s="2459"/>
      <c r="CT15" s="2459"/>
      <c r="CU15" s="2459"/>
      <c r="CV15" s="2459"/>
      <c r="CW15" s="2459"/>
      <c r="CX15" s="2459"/>
      <c r="CY15" s="2459"/>
      <c r="CZ15" s="2459"/>
      <c r="DA15" s="2459"/>
      <c r="DB15" s="2459"/>
      <c r="DC15" s="2459"/>
      <c r="DD15" s="2459"/>
      <c r="DE15" s="2459"/>
      <c r="DF15" s="2459"/>
      <c r="DG15" s="2459"/>
      <c r="DH15" s="2459"/>
      <c r="DI15" s="2459"/>
      <c r="DJ15" s="2459"/>
      <c r="DK15" s="2459"/>
      <c r="DL15" s="2459"/>
      <c r="DM15" s="2459"/>
      <c r="DN15" s="2459"/>
      <c r="DO15" s="2459"/>
      <c r="DP15" s="2459"/>
      <c r="DQ15" s="2459"/>
      <c r="DR15" s="2459"/>
      <c r="DS15" s="2459"/>
      <c r="DT15" s="2459"/>
      <c r="DU15" s="2459"/>
      <c r="DV15" s="2459"/>
      <c r="DW15" s="2459"/>
      <c r="DX15" s="2459"/>
      <c r="DY15" s="2459"/>
      <c r="DZ15" s="2459"/>
      <c r="EA15" s="2459"/>
      <c r="EB15" s="2459"/>
      <c r="EC15" s="2459"/>
      <c r="ED15" s="2459"/>
      <c r="EE15" s="2459"/>
      <c r="EF15" s="2459"/>
      <c r="EG15" s="2459"/>
      <c r="EH15" s="2459"/>
      <c r="EI15" s="2459"/>
      <c r="EJ15" s="2459"/>
      <c r="EK15" s="2459"/>
      <c r="EL15" s="2459"/>
      <c r="EM15" s="2459"/>
      <c r="EN15" s="2459"/>
      <c r="EO15" s="2459"/>
      <c r="EP15" s="2459"/>
      <c r="EQ15" s="2459"/>
      <c r="ER15" s="2459"/>
      <c r="ES15" s="2459"/>
      <c r="ET15" s="2459"/>
      <c r="EU15" s="2459"/>
      <c r="EV15" s="2459"/>
      <c r="EW15" s="2459"/>
      <c r="EX15" s="2459"/>
      <c r="EY15" s="2459"/>
      <c r="EZ15" s="2459"/>
      <c r="FA15" s="2459"/>
      <c r="FB15" s="2459"/>
      <c r="FC15" s="2459"/>
      <c r="FD15" s="2459"/>
      <c r="FE15" s="2459"/>
      <c r="FF15" s="2459"/>
      <c r="FG15" s="2459"/>
      <c r="FH15" s="2459"/>
      <c r="FI15" s="2459"/>
      <c r="FJ15" s="2459"/>
      <c r="FK15" s="2459"/>
      <c r="FL15" s="2459"/>
      <c r="FM15" s="2459"/>
      <c r="FN15" s="2459"/>
      <c r="FO15" s="2459"/>
      <c r="FP15" s="2459"/>
      <c r="FQ15" s="2459"/>
      <c r="FR15" s="2459"/>
      <c r="FS15" s="2459"/>
      <c r="FT15" s="2459"/>
      <c r="FU15" s="2459"/>
      <c r="FV15" s="2459"/>
      <c r="FW15" s="2459"/>
      <c r="FX15" s="2459"/>
      <c r="FY15" s="2459"/>
      <c r="FZ15" s="2459"/>
      <c r="GA15" s="2459"/>
      <c r="GB15" s="2459"/>
      <c r="GC15" s="2459"/>
      <c r="GD15" s="2459"/>
      <c r="GE15" s="2459"/>
      <c r="GF15" s="2459"/>
      <c r="GG15" s="2459"/>
      <c r="GH15" s="2459"/>
      <c r="GI15" s="2459"/>
      <c r="GJ15" s="2459"/>
      <c r="GK15" s="2459"/>
      <c r="GL15" s="2459"/>
      <c r="GM15" s="2459"/>
      <c r="GN15" s="2459"/>
      <c r="GO15" s="2459"/>
      <c r="GP15" s="2459"/>
      <c r="GQ15" s="2459"/>
      <c r="GR15" s="2459"/>
      <c r="GS15" s="2459"/>
      <c r="GT15" s="2459"/>
      <c r="GU15" s="2459"/>
      <c r="GV15" s="2459"/>
      <c r="GW15" s="2459"/>
      <c r="GX15" s="2459"/>
      <c r="GY15" s="2459"/>
      <c r="GZ15" s="2459"/>
      <c r="HA15" s="2459"/>
      <c r="HB15" s="2459"/>
      <c r="HC15" s="2459"/>
      <c r="HD15" s="2459"/>
      <c r="HE15" s="2459"/>
      <c r="HF15" s="2459"/>
      <c r="HG15" s="2459"/>
      <c r="HH15" s="2459"/>
      <c r="HI15" s="2459"/>
      <c r="HJ15" s="2459"/>
      <c r="HK15" s="2459"/>
      <c r="HL15" s="2459"/>
      <c r="HM15" s="2459"/>
      <c r="HN15" s="2459"/>
      <c r="HO15" s="2459"/>
      <c r="HP15" s="2459"/>
      <c r="HQ15" s="2459"/>
      <c r="HR15" s="2459"/>
      <c r="HS15" s="2459"/>
      <c r="HT15" s="2459"/>
      <c r="HU15" s="2459"/>
      <c r="HV15" s="2459"/>
      <c r="HW15" s="2459"/>
      <c r="HX15" s="2459"/>
      <c r="HY15" s="2459"/>
      <c r="HZ15" s="2459"/>
      <c r="IA15" s="2459"/>
      <c r="IB15" s="2459"/>
      <c r="IC15" s="2459"/>
      <c r="ID15" s="2459"/>
      <c r="IE15" s="2459"/>
      <c r="IF15" s="2459"/>
      <c r="IG15" s="2459"/>
      <c r="IH15" s="2459"/>
      <c r="II15" s="2459"/>
      <c r="IJ15" s="2459"/>
      <c r="IK15" s="2459"/>
      <c r="IL15" s="2459"/>
      <c r="IM15" s="2459"/>
      <c r="IN15" s="2459"/>
      <c r="IO15" s="2459"/>
      <c r="IP15" s="2459"/>
      <c r="IQ15" s="2459"/>
      <c r="IR15" s="2459"/>
      <c r="IS15" s="2459"/>
      <c r="IT15" s="2459"/>
      <c r="IU15" s="2459"/>
      <c r="IV15" s="2459"/>
      <c r="IW15" s="2459"/>
      <c r="IX15" s="2459"/>
      <c r="IY15" s="2459"/>
      <c r="IZ15" s="2459"/>
      <c r="JA15" s="2459"/>
      <c r="JB15" s="2459"/>
      <c r="JC15" s="2459"/>
      <c r="JD15" s="2459"/>
      <c r="JE15" s="2459"/>
      <c r="JF15" s="2459"/>
      <c r="JG15" s="2459"/>
      <c r="JH15" s="2459"/>
      <c r="JI15" s="2459"/>
      <c r="JJ15" s="2459"/>
      <c r="JK15" s="2459"/>
      <c r="JL15" s="2459"/>
      <c r="JM15" s="2459"/>
      <c r="JN15" s="2459"/>
      <c r="JO15" s="2459"/>
      <c r="JP15" s="2459"/>
      <c r="JQ15" s="2459"/>
      <c r="JR15" s="2459"/>
      <c r="JS15" s="2459"/>
      <c r="JT15" s="2459"/>
      <c r="JU15" s="2459"/>
      <c r="JV15" s="2459"/>
      <c r="JW15" s="2459"/>
      <c r="JX15" s="2459"/>
      <c r="JY15" s="2459"/>
      <c r="JZ15" s="2459"/>
      <c r="KA15" s="2459"/>
      <c r="KB15" s="2459"/>
      <c r="KC15" s="2459"/>
      <c r="KD15" s="2459"/>
      <c r="KE15" s="2459"/>
      <c r="KF15" s="2459"/>
      <c r="KG15" s="2459"/>
      <c r="KH15" s="2459"/>
      <c r="KI15" s="2459"/>
      <c r="KJ15" s="2459"/>
      <c r="KK15" s="2459"/>
      <c r="KL15" s="2459"/>
      <c r="KM15" s="2459"/>
      <c r="KN15" s="2459"/>
      <c r="KO15" s="2459"/>
      <c r="KP15" s="2459"/>
      <c r="KQ15" s="2459"/>
      <c r="KR15" s="2459"/>
      <c r="KS15" s="2459"/>
      <c r="KT15" s="2459"/>
      <c r="KU15" s="2459"/>
      <c r="KV15" s="2459"/>
      <c r="KW15" s="2459"/>
      <c r="KX15" s="2459"/>
      <c r="KY15" s="2459"/>
      <c r="KZ15" s="2459"/>
      <c r="LA15" s="2459"/>
      <c r="LB15" s="2459"/>
      <c r="LC15" s="2459"/>
      <c r="LD15" s="2459"/>
      <c r="LE15" s="2459"/>
      <c r="LF15" s="2459"/>
      <c r="LG15" s="2459"/>
      <c r="LH15" s="2459"/>
      <c r="LI15" s="2459"/>
      <c r="LJ15" s="2459"/>
      <c r="LK15" s="2459"/>
      <c r="LL15" s="2459"/>
      <c r="LM15" s="2459"/>
      <c r="LN15" s="2459"/>
      <c r="LO15" s="2459"/>
      <c r="LP15" s="2459"/>
      <c r="LQ15" s="2459"/>
      <c r="LR15" s="2459"/>
      <c r="LS15" s="2459"/>
      <c r="LT15" s="2459"/>
      <c r="LU15" s="2459"/>
      <c r="LV15" s="2459"/>
      <c r="LW15" s="2459"/>
      <c r="LX15" s="2459"/>
      <c r="LY15" s="2459"/>
      <c r="LZ15" s="2459"/>
      <c r="MA15" s="2459"/>
      <c r="MB15" s="2459"/>
      <c r="MC15" s="2459"/>
      <c r="MD15" s="2459"/>
      <c r="ME15" s="2459"/>
      <c r="MF15" s="2459"/>
      <c r="MG15" s="2459"/>
      <c r="MH15" s="2459"/>
      <c r="MI15" s="2459"/>
      <c r="MJ15" s="2459"/>
      <c r="MK15" s="2459"/>
      <c r="ML15" s="2459"/>
      <c r="MM15" s="2459"/>
      <c r="MN15" s="2459"/>
      <c r="MO15" s="2459"/>
      <c r="MP15" s="2459"/>
      <c r="MQ15" s="2459"/>
      <c r="MR15" s="2459"/>
      <c r="MS15" s="2459"/>
      <c r="MT15" s="2459"/>
      <c r="MU15" s="2459"/>
      <c r="MV15" s="2459"/>
      <c r="MW15" s="2459"/>
      <c r="MX15" s="2459"/>
      <c r="MY15" s="2459"/>
      <c r="MZ15" s="2459"/>
      <c r="NA15" s="2459"/>
      <c r="NB15" s="2459"/>
      <c r="NC15" s="2459"/>
      <c r="ND15" s="2459"/>
      <c r="NE15" s="2459"/>
      <c r="NF15" s="2459"/>
      <c r="NG15" s="2459"/>
      <c r="NH15" s="2459"/>
      <c r="NI15" s="2459"/>
      <c r="NJ15" s="2459"/>
      <c r="NK15" s="2459"/>
      <c r="NL15" s="2459"/>
      <c r="NM15" s="2459"/>
      <c r="NN15" s="2459"/>
      <c r="NO15" s="2459"/>
      <c r="NP15" s="2459"/>
      <c r="NQ15" s="2459"/>
      <c r="NR15" s="2459"/>
      <c r="NS15" s="2459"/>
      <c r="NT15" s="2459"/>
      <c r="NU15" s="2459"/>
      <c r="NV15" s="2459"/>
      <c r="NW15" s="2459"/>
      <c r="NX15" s="2459"/>
      <c r="NY15" s="2459"/>
      <c r="NZ15" s="2459"/>
      <c r="OA15" s="2459"/>
      <c r="OB15" s="2459"/>
      <c r="OC15" s="2459"/>
      <c r="OD15" s="2459"/>
      <c r="OE15" s="2459"/>
      <c r="OF15" s="2459"/>
      <c r="OG15" s="2459"/>
      <c r="OH15" s="2459"/>
      <c r="OI15" s="2459"/>
      <c r="OJ15" s="2459"/>
      <c r="OK15" s="2459"/>
      <c r="OL15" s="2459"/>
      <c r="OM15" s="2459"/>
      <c r="ON15" s="2459"/>
      <c r="OO15" s="2459"/>
      <c r="OP15" s="2459"/>
      <c r="OQ15" s="2459"/>
      <c r="OR15" s="2459"/>
      <c r="OS15" s="2459"/>
      <c r="OT15" s="2459"/>
      <c r="OU15" s="2459"/>
      <c r="OV15" s="2459"/>
      <c r="OW15" s="2459"/>
      <c r="OX15" s="2459"/>
      <c r="OY15" s="2459"/>
      <c r="OZ15" s="2459"/>
      <c r="PA15" s="2459"/>
      <c r="PB15" s="2459"/>
      <c r="PC15" s="2459"/>
      <c r="PD15" s="2459"/>
      <c r="PE15" s="2459"/>
      <c r="PF15" s="2459"/>
      <c r="PG15" s="2459"/>
      <c r="PH15" s="2459"/>
      <c r="PI15" s="2459"/>
      <c r="PJ15" s="2459"/>
      <c r="PK15" s="2459"/>
      <c r="PL15" s="2459"/>
      <c r="PM15" s="2459"/>
      <c r="PN15" s="2459"/>
      <c r="PO15" s="2459"/>
      <c r="PP15" s="2459"/>
      <c r="PQ15" s="2459"/>
      <c r="PR15" s="2459"/>
      <c r="PS15" s="2459"/>
      <c r="PT15" s="2459"/>
      <c r="PU15" s="2459"/>
      <c r="PV15" s="2459"/>
      <c r="PW15" s="2459"/>
      <c r="PX15" s="2459"/>
      <c r="PY15" s="2459"/>
      <c r="PZ15" s="2459"/>
      <c r="QA15" s="2459"/>
      <c r="QB15" s="2459"/>
      <c r="QC15" s="2459"/>
      <c r="QD15" s="2459"/>
      <c r="QE15" s="2459"/>
      <c r="QF15" s="2459"/>
      <c r="QG15" s="2459"/>
      <c r="QH15" s="2459"/>
      <c r="QI15" s="2459"/>
      <c r="QJ15" s="2459"/>
      <c r="QK15" s="2459"/>
      <c r="QL15" s="2459"/>
      <c r="QM15" s="2459"/>
      <c r="QN15" s="2459"/>
      <c r="QO15" s="2459"/>
      <c r="QP15" s="2459"/>
      <c r="QQ15" s="2459"/>
      <c r="QR15" s="2459"/>
      <c r="QS15" s="2459"/>
      <c r="QT15" s="2459"/>
      <c r="QU15" s="2459"/>
      <c r="QV15" s="2459"/>
      <c r="QW15" s="2459"/>
      <c r="QX15" s="2459"/>
      <c r="QY15" s="2459"/>
      <c r="QZ15" s="2459"/>
      <c r="RA15" s="2459"/>
      <c r="RB15" s="2459"/>
      <c r="RC15" s="2459"/>
      <c r="RD15" s="2459"/>
      <c r="RE15" s="2459"/>
      <c r="RF15" s="2459"/>
      <c r="RG15" s="2459"/>
      <c r="RH15" s="2459"/>
      <c r="RI15" s="2459"/>
      <c r="RJ15" s="2459"/>
      <c r="RK15" s="2459"/>
      <c r="RL15" s="2459"/>
      <c r="RM15" s="2459"/>
      <c r="RN15" s="2459"/>
      <c r="RO15" s="2459"/>
      <c r="RP15" s="2459"/>
      <c r="RQ15" s="2459"/>
      <c r="RR15" s="2459"/>
      <c r="RS15" s="2459"/>
      <c r="RT15" s="2459"/>
      <c r="RU15" s="2459"/>
      <c r="RV15" s="2459"/>
      <c r="RW15" s="2459"/>
      <c r="RX15" s="2459"/>
      <c r="RY15" s="2459"/>
      <c r="RZ15" s="2459"/>
      <c r="SA15" s="2459"/>
      <c r="SB15" s="2459"/>
      <c r="SC15" s="2459"/>
      <c r="SD15" s="2459"/>
      <c r="SE15" s="2459"/>
      <c r="SF15" s="2459"/>
      <c r="SG15" s="2459"/>
      <c r="SH15" s="2459"/>
      <c r="SI15" s="2459"/>
      <c r="SJ15" s="2459"/>
      <c r="SK15" s="2459"/>
      <c r="SL15" s="2459"/>
      <c r="SM15" s="2459"/>
      <c r="SN15" s="2459"/>
      <c r="SO15" s="2459"/>
      <c r="SP15" s="2459"/>
      <c r="SQ15" s="2459"/>
      <c r="SR15" s="2459"/>
      <c r="SS15" s="2459"/>
      <c r="ST15" s="2459"/>
      <c r="SU15" s="2459"/>
      <c r="SV15" s="2459"/>
      <c r="SW15" s="2459"/>
      <c r="SX15" s="2459"/>
      <c r="SY15" s="2459"/>
      <c r="SZ15" s="2459"/>
      <c r="TA15" s="2459"/>
      <c r="TB15" s="2459"/>
      <c r="TC15" s="2459"/>
      <c r="TD15" s="2459"/>
      <c r="TE15" s="2459"/>
      <c r="TF15" s="2459"/>
      <c r="TG15" s="2459"/>
      <c r="TH15" s="2459"/>
      <c r="TI15" s="2459"/>
      <c r="TJ15" s="2459"/>
      <c r="TK15" s="2459"/>
      <c r="TL15" s="2459"/>
      <c r="TM15" s="2459"/>
      <c r="TN15" s="2459"/>
      <c r="TO15" s="2459"/>
      <c r="TP15" s="2459"/>
      <c r="TQ15" s="2459"/>
      <c r="TR15" s="2459"/>
      <c r="TS15" s="2459"/>
      <c r="TT15" s="2459"/>
      <c r="TU15" s="2459"/>
      <c r="TV15" s="2459"/>
      <c r="TW15" s="2459"/>
      <c r="TX15" s="2459"/>
      <c r="TY15" s="2459"/>
      <c r="TZ15" s="2459"/>
      <c r="UA15" s="2459"/>
      <c r="UB15" s="2459"/>
      <c r="UC15" s="2459"/>
      <c r="UD15" s="2459"/>
      <c r="UE15" s="2459"/>
      <c r="UF15" s="2459"/>
      <c r="UG15" s="2459"/>
      <c r="UH15" s="2459"/>
      <c r="UI15" s="2459"/>
      <c r="UJ15" s="2459"/>
      <c r="UK15" s="2459"/>
      <c r="UL15" s="2459"/>
      <c r="UM15" s="2459"/>
      <c r="UN15" s="2459"/>
      <c r="UO15" s="2459"/>
      <c r="UP15" s="2459"/>
      <c r="UQ15" s="2459"/>
      <c r="UR15" s="2459"/>
      <c r="US15" s="2459"/>
      <c r="UT15" s="2459"/>
      <c r="UU15" s="2459"/>
      <c r="UV15" s="2459"/>
      <c r="UW15" s="2459"/>
      <c r="UX15" s="2459"/>
      <c r="UY15" s="2459"/>
      <c r="UZ15" s="2459"/>
      <c r="VA15" s="2459"/>
      <c r="VB15" s="2459"/>
      <c r="VC15" s="2459"/>
      <c r="VD15" s="2459"/>
      <c r="VE15" s="2459"/>
      <c r="VF15" s="2459"/>
      <c r="VG15" s="2459"/>
      <c r="VH15" s="2459"/>
      <c r="VI15" s="2459"/>
      <c r="VJ15" s="2459"/>
      <c r="VK15" s="2459"/>
      <c r="VL15" s="2459"/>
      <c r="VM15" s="2459"/>
      <c r="VN15" s="2459"/>
      <c r="VO15" s="2459"/>
      <c r="VP15" s="2459"/>
      <c r="VQ15" s="2459"/>
      <c r="VR15" s="2459"/>
      <c r="VS15" s="2459"/>
      <c r="VT15" s="2459"/>
      <c r="VU15" s="2459"/>
      <c r="VV15" s="2459"/>
      <c r="VW15" s="2459"/>
      <c r="VX15" s="2459"/>
      <c r="VY15" s="2459"/>
      <c r="VZ15" s="2459"/>
      <c r="WA15" s="2459"/>
      <c r="WB15" s="2459"/>
      <c r="WC15" s="2459"/>
      <c r="WD15" s="2459"/>
      <c r="WE15" s="2459"/>
      <c r="WF15" s="2459"/>
      <c r="WG15" s="2459"/>
      <c r="WH15" s="2459"/>
      <c r="WI15" s="2459"/>
      <c r="WJ15" s="2459"/>
      <c r="WK15" s="2459"/>
      <c r="WL15" s="2459"/>
      <c r="WM15" s="2459"/>
      <c r="WN15" s="2459"/>
      <c r="WO15" s="2459"/>
      <c r="WP15" s="2459"/>
      <c r="WQ15" s="2459"/>
      <c r="WR15" s="2459"/>
      <c r="WS15" s="2459"/>
      <c r="WT15" s="2459"/>
      <c r="WU15" s="2459"/>
      <c r="WV15" s="2459"/>
      <c r="WW15" s="2459"/>
      <c r="WX15" s="2459"/>
      <c r="WY15" s="2459"/>
      <c r="WZ15" s="2459"/>
      <c r="XA15" s="2459"/>
      <c r="XB15" s="2459"/>
      <c r="XC15" s="2459"/>
      <c r="XD15" s="2459"/>
      <c r="XE15" s="2459"/>
      <c r="XF15" s="2459"/>
      <c r="XG15" s="2459"/>
      <c r="XH15" s="2459"/>
      <c r="XI15" s="2459"/>
      <c r="XJ15" s="2459"/>
      <c r="XK15" s="2459"/>
      <c r="XL15" s="2459"/>
      <c r="XM15" s="2459"/>
      <c r="XN15" s="2459"/>
      <c r="XO15" s="2459"/>
      <c r="XP15" s="2459"/>
      <c r="XQ15" s="2459"/>
      <c r="XR15" s="2459"/>
      <c r="XS15" s="2459"/>
      <c r="XT15" s="2459"/>
      <c r="XU15" s="2459"/>
      <c r="XV15" s="2459"/>
      <c r="XW15" s="2459"/>
      <c r="XX15" s="2459"/>
      <c r="XY15" s="2459"/>
      <c r="XZ15" s="2459"/>
      <c r="YA15" s="2459"/>
      <c r="YB15" s="2459"/>
      <c r="YC15" s="2459"/>
      <c r="YD15" s="2459"/>
      <c r="YE15" s="2459"/>
      <c r="YF15" s="2459"/>
      <c r="YG15" s="2459"/>
      <c r="YH15" s="2459"/>
      <c r="YI15" s="2459"/>
      <c r="YJ15" s="2459"/>
      <c r="YK15" s="2459"/>
      <c r="YL15" s="2459"/>
      <c r="YM15" s="2459"/>
      <c r="YN15" s="2459"/>
      <c r="YO15" s="2459"/>
      <c r="YP15" s="2459"/>
      <c r="YQ15" s="2459"/>
      <c r="YR15" s="2459"/>
      <c r="YS15" s="2459"/>
      <c r="YT15" s="2459"/>
      <c r="YU15" s="2459"/>
      <c r="YV15" s="2459"/>
      <c r="YW15" s="2459"/>
      <c r="YX15" s="2459"/>
      <c r="YY15" s="2459"/>
      <c r="YZ15" s="2459"/>
      <c r="ZA15" s="2459"/>
      <c r="ZB15" s="2459"/>
      <c r="ZC15" s="2459"/>
      <c r="ZD15" s="2459"/>
      <c r="ZE15" s="2459"/>
      <c r="ZF15" s="2459"/>
      <c r="ZG15" s="2459"/>
      <c r="ZH15" s="2459"/>
      <c r="ZI15" s="2459"/>
      <c r="ZJ15" s="2459"/>
      <c r="ZK15" s="2459"/>
      <c r="ZL15" s="2459"/>
      <c r="ZM15" s="2459"/>
      <c r="ZN15" s="2459"/>
      <c r="ZO15" s="2459"/>
      <c r="ZP15" s="2459"/>
      <c r="ZQ15" s="2459"/>
      <c r="ZR15" s="2459"/>
      <c r="ZS15" s="2459"/>
      <c r="ZT15" s="2459"/>
      <c r="ZU15" s="2459"/>
      <c r="ZV15" s="2459"/>
      <c r="ZW15" s="2459"/>
      <c r="ZX15" s="2459"/>
      <c r="ZY15" s="2459"/>
      <c r="ZZ15" s="2459"/>
      <c r="AAA15" s="2459"/>
      <c r="AAB15" s="2459"/>
      <c r="AAC15" s="2459"/>
      <c r="AAD15" s="2459"/>
      <c r="AAE15" s="2459"/>
      <c r="AAF15" s="2459"/>
      <c r="AAG15" s="2459"/>
      <c r="AAH15" s="2459"/>
      <c r="AAI15" s="2459"/>
      <c r="AAJ15" s="2459"/>
      <c r="AAK15" s="2459"/>
      <c r="AAL15" s="2459"/>
      <c r="AAM15" s="2459"/>
      <c r="AAN15" s="2459"/>
      <c r="AAO15" s="2459"/>
      <c r="AAP15" s="2459"/>
      <c r="AAQ15" s="2459"/>
      <c r="AAR15" s="2459"/>
      <c r="AAS15" s="2459"/>
      <c r="AAT15" s="2459"/>
      <c r="AAU15" s="2459"/>
      <c r="AAV15" s="2459"/>
      <c r="AAW15" s="2459"/>
      <c r="AAX15" s="2459"/>
      <c r="AAY15" s="2459"/>
      <c r="AAZ15" s="2459"/>
      <c r="ABA15" s="2459"/>
      <c r="ABB15" s="2459"/>
      <c r="ABC15" s="2459"/>
      <c r="ABD15" s="2459"/>
      <c r="ABE15" s="2459"/>
      <c r="ABF15" s="2459"/>
      <c r="ABG15" s="2459"/>
      <c r="ABH15" s="2459"/>
      <c r="ABI15" s="2459"/>
      <c r="ABJ15" s="2459"/>
      <c r="ABK15" s="2459"/>
      <c r="ABL15" s="2459"/>
      <c r="ABM15" s="2459"/>
      <c r="ABN15" s="2459"/>
      <c r="ABO15" s="2459"/>
      <c r="ABP15" s="2459"/>
      <c r="ABQ15" s="2459"/>
      <c r="ABR15" s="2459"/>
      <c r="ABS15" s="2459"/>
      <c r="ABT15" s="2459"/>
      <c r="ABU15" s="2459"/>
      <c r="ABV15" s="2459"/>
      <c r="ABW15" s="2459"/>
      <c r="ABX15" s="2459"/>
      <c r="ABY15" s="2459"/>
      <c r="ABZ15" s="2459"/>
      <c r="ACA15" s="2459"/>
      <c r="ACB15" s="2459"/>
      <c r="ACC15" s="2459"/>
      <c r="ACD15" s="2459"/>
      <c r="ACE15" s="2459"/>
      <c r="ACF15" s="2459"/>
      <c r="ACG15" s="2459"/>
      <c r="ACH15" s="2459"/>
      <c r="ACI15" s="2459"/>
      <c r="ACJ15" s="2459"/>
      <c r="ACK15" s="2459"/>
      <c r="ACL15" s="2459"/>
      <c r="ACM15" s="2459"/>
      <c r="ACN15" s="2459"/>
      <c r="ACO15" s="2459"/>
      <c r="ACP15" s="2459"/>
      <c r="ACQ15" s="2459"/>
      <c r="ACR15" s="2459"/>
      <c r="ACS15" s="2459"/>
      <c r="ACT15" s="2459"/>
      <c r="ACU15" s="2459"/>
      <c r="ACV15" s="2459"/>
      <c r="ACW15" s="2459"/>
      <c r="ACX15" s="2459"/>
      <c r="ACY15" s="2459"/>
      <c r="ACZ15" s="2459"/>
      <c r="ADA15" s="2459"/>
      <c r="ADB15" s="2459"/>
      <c r="ADC15" s="2459"/>
      <c r="ADD15" s="2459"/>
      <c r="ADE15" s="2459"/>
      <c r="ADF15" s="2459"/>
      <c r="ADG15" s="2459"/>
      <c r="ADH15" s="2459"/>
      <c r="ADI15" s="2459"/>
      <c r="ADJ15" s="2459"/>
      <c r="ADK15" s="2459"/>
      <c r="ADL15" s="2459"/>
      <c r="ADM15" s="2459"/>
      <c r="ADN15" s="2459"/>
      <c r="ADO15" s="2459"/>
      <c r="ADP15" s="2459"/>
      <c r="ADQ15" s="2459"/>
      <c r="ADR15" s="2459"/>
      <c r="ADS15" s="2459"/>
      <c r="ADT15" s="2459"/>
      <c r="ADU15" s="2459"/>
      <c r="ADV15" s="2459"/>
      <c r="ADW15" s="2459"/>
      <c r="ADX15" s="2459"/>
      <c r="ADY15" s="2459"/>
      <c r="ADZ15" s="2459"/>
      <c r="AEA15" s="2459"/>
      <c r="AEB15" s="2459"/>
      <c r="AEC15" s="2459"/>
      <c r="AED15" s="2459"/>
      <c r="AEE15" s="2459"/>
      <c r="AEF15" s="2459"/>
      <c r="AEG15" s="2459"/>
      <c r="AEH15" s="2459"/>
      <c r="AEI15" s="2459"/>
      <c r="AEJ15" s="2459"/>
      <c r="AEK15" s="2459"/>
      <c r="AEL15" s="2459"/>
      <c r="AEM15" s="2459"/>
      <c r="AEN15" s="2459"/>
      <c r="AEO15" s="2459"/>
      <c r="AEP15" s="2459"/>
      <c r="AEQ15" s="2459"/>
      <c r="AER15" s="2459"/>
      <c r="AES15" s="2459"/>
      <c r="AET15" s="2459"/>
      <c r="AEU15" s="2459"/>
      <c r="AEV15" s="2459"/>
      <c r="AEW15" s="2459"/>
      <c r="AEX15" s="2459"/>
      <c r="AEY15" s="2459"/>
      <c r="AEZ15" s="2459"/>
      <c r="AFA15" s="2459"/>
      <c r="AFB15" s="2459"/>
      <c r="AFC15" s="2459"/>
      <c r="AFD15" s="2459"/>
      <c r="AFE15" s="2459"/>
      <c r="AFF15" s="2459"/>
      <c r="AFG15" s="2459"/>
      <c r="AFH15" s="2459"/>
      <c r="AFI15" s="2459"/>
      <c r="AFJ15" s="2459"/>
      <c r="AFK15" s="2459"/>
      <c r="AFL15" s="2459"/>
      <c r="AFM15" s="2459"/>
      <c r="AFN15" s="2459"/>
      <c r="AFO15" s="2459"/>
      <c r="AFP15" s="2459"/>
      <c r="AFQ15" s="2459"/>
      <c r="AFR15" s="2459"/>
      <c r="AFS15" s="2459"/>
      <c r="AFT15" s="2459"/>
      <c r="AFU15" s="2459"/>
      <c r="AFV15" s="2459"/>
      <c r="AFW15" s="2459"/>
      <c r="AFX15" s="2459"/>
      <c r="AFY15" s="2459"/>
      <c r="AFZ15" s="2459"/>
      <c r="AGA15" s="2459"/>
      <c r="AGB15" s="2459"/>
      <c r="AGC15" s="2459"/>
      <c r="AGD15" s="2459"/>
      <c r="AGE15" s="2459"/>
      <c r="AGF15" s="2459"/>
      <c r="AGG15" s="2459"/>
      <c r="AGH15" s="2459"/>
      <c r="AGI15" s="2459"/>
      <c r="AGJ15" s="2459"/>
      <c r="AGK15" s="2459"/>
      <c r="AGL15" s="2459"/>
      <c r="AGM15" s="2459"/>
      <c r="AGN15" s="2459"/>
      <c r="AGO15" s="2459"/>
      <c r="AGP15" s="2459"/>
      <c r="AGQ15" s="2459"/>
      <c r="AGR15" s="2459"/>
      <c r="AGS15" s="2459"/>
      <c r="AGT15" s="2459"/>
      <c r="AGU15" s="2459"/>
      <c r="AGV15" s="2459"/>
      <c r="AGW15" s="2459"/>
      <c r="AGX15" s="2459"/>
      <c r="AGY15" s="2459"/>
      <c r="AGZ15" s="2459"/>
      <c r="AHA15" s="2459"/>
      <c r="AHB15" s="2459"/>
      <c r="AHC15" s="2459"/>
      <c r="AHD15" s="2459"/>
      <c r="AHE15" s="2459"/>
      <c r="AHF15" s="2459"/>
      <c r="AHG15" s="2459"/>
      <c r="AHH15" s="2459"/>
      <c r="AHI15" s="2459"/>
      <c r="AHJ15" s="2459"/>
      <c r="AHK15" s="2459"/>
      <c r="AHL15" s="2459"/>
      <c r="AHM15" s="2459"/>
      <c r="AHN15" s="2459"/>
      <c r="AHO15" s="2459"/>
      <c r="AHP15" s="2459"/>
      <c r="AHQ15" s="2459"/>
      <c r="AHR15" s="2459"/>
      <c r="AHS15" s="2459"/>
      <c r="AHT15" s="2459"/>
      <c r="AHU15" s="2459"/>
      <c r="AHV15" s="2459"/>
      <c r="AHW15" s="2459"/>
      <c r="AHX15" s="2459"/>
      <c r="AHY15" s="2459"/>
      <c r="AHZ15" s="2459"/>
      <c r="AIA15" s="2459"/>
      <c r="AIB15" s="2459"/>
      <c r="AIC15" s="2459"/>
      <c r="AID15" s="2459"/>
      <c r="AIE15" s="2459"/>
      <c r="AIF15" s="2459"/>
      <c r="AIG15" s="2459"/>
      <c r="AIH15" s="2459"/>
      <c r="AII15" s="2459"/>
      <c r="AIJ15" s="2459"/>
      <c r="AIK15" s="2459"/>
      <c r="AIL15" s="2459"/>
      <c r="AIM15" s="2459"/>
      <c r="AIN15" s="2459"/>
      <c r="AIO15" s="2459"/>
      <c r="AIP15" s="2459"/>
      <c r="AIQ15" s="2459"/>
      <c r="AIR15" s="2459"/>
      <c r="AIS15" s="2459"/>
      <c r="AIT15" s="2459"/>
      <c r="AIU15" s="2459"/>
      <c r="AIV15" s="2459"/>
      <c r="AIW15" s="2459"/>
      <c r="AIX15" s="2459"/>
      <c r="AIY15" s="2459"/>
      <c r="AIZ15" s="2459"/>
      <c r="AJA15" s="2459"/>
      <c r="AJB15" s="2459"/>
      <c r="AJC15" s="2459"/>
      <c r="AJD15" s="2459"/>
      <c r="AJE15" s="2459"/>
      <c r="AJF15" s="2459"/>
      <c r="AJG15" s="2459"/>
      <c r="AJH15" s="2459"/>
      <c r="AJI15" s="2459"/>
      <c r="AJJ15" s="2459"/>
      <c r="AJK15" s="2459"/>
      <c r="AJL15" s="2459"/>
      <c r="AJM15" s="2459"/>
      <c r="AJN15" s="2459"/>
      <c r="AJO15" s="2459"/>
      <c r="AJP15" s="2459"/>
      <c r="AJQ15" s="2459"/>
      <c r="AJR15" s="2459"/>
      <c r="AJS15" s="2459"/>
      <c r="AJT15" s="2459"/>
      <c r="AJU15" s="2459"/>
      <c r="AJV15" s="2459"/>
      <c r="AJW15" s="2459"/>
      <c r="AJX15" s="2459"/>
      <c r="AJY15" s="2459"/>
      <c r="AJZ15" s="2459"/>
      <c r="AKA15" s="2459"/>
      <c r="AKB15" s="2459"/>
      <c r="AKC15" s="2459"/>
      <c r="AKD15" s="2459"/>
      <c r="AKE15" s="2459"/>
      <c r="AKF15" s="2459"/>
      <c r="AKG15" s="2459"/>
      <c r="AKH15" s="2459"/>
      <c r="AKI15" s="2459"/>
      <c r="AKJ15" s="2459"/>
      <c r="AKK15" s="2459"/>
      <c r="AKL15" s="2459"/>
      <c r="AKM15" s="2459"/>
      <c r="AKN15" s="2459"/>
      <c r="AKO15" s="2459"/>
      <c r="AKP15" s="2459"/>
      <c r="AKQ15" s="2459"/>
      <c r="AKR15" s="2459"/>
      <c r="AKS15" s="2459"/>
      <c r="AKT15" s="2459"/>
      <c r="AKU15" s="2459"/>
      <c r="AKV15" s="2459"/>
      <c r="AKW15" s="2459"/>
      <c r="AKX15" s="2459"/>
      <c r="AKY15" s="2459"/>
      <c r="AKZ15" s="2459"/>
      <c r="ALA15" s="2459"/>
      <c r="ALB15" s="2459"/>
      <c r="ALC15" s="2459"/>
      <c r="ALD15" s="2459"/>
      <c r="ALE15" s="2459"/>
      <c r="ALF15" s="2459"/>
      <c r="ALG15" s="2459"/>
      <c r="ALH15" s="2459"/>
      <c r="ALI15" s="2459"/>
      <c r="ALJ15" s="2459"/>
      <c r="ALK15" s="2459"/>
      <c r="ALL15" s="2459"/>
      <c r="ALM15" s="2459"/>
      <c r="ALN15" s="2459"/>
      <c r="ALO15" s="2459"/>
      <c r="ALP15" s="2459"/>
      <c r="ALQ15" s="2459"/>
      <c r="ALR15" s="2459"/>
      <c r="ALS15" s="2459"/>
      <c r="ALT15" s="2459"/>
      <c r="ALU15" s="2459"/>
      <c r="ALV15" s="2459"/>
      <c r="ALW15" s="2459"/>
      <c r="ALX15" s="2459"/>
      <c r="ALY15" s="2459"/>
      <c r="ALZ15" s="2459"/>
      <c r="AMA15" s="2459"/>
      <c r="AMB15" s="2459"/>
      <c r="AMC15" s="2459"/>
      <c r="AMD15" s="2459"/>
      <c r="AME15" s="2459"/>
      <c r="AMF15" s="2459"/>
      <c r="AMG15" s="2459"/>
      <c r="AMH15" s="2459"/>
      <c r="AMI15" s="2459"/>
      <c r="AMJ15" s="2459"/>
      <c r="AMK15" s="2459"/>
      <c r="AML15" s="2459"/>
      <c r="AMM15" s="2459"/>
      <c r="AMN15" s="2459"/>
      <c r="AMO15" s="2459"/>
      <c r="AMP15" s="2459"/>
      <c r="AMQ15" s="2459"/>
      <c r="AMR15" s="2459"/>
      <c r="AMS15" s="2459"/>
      <c r="AMT15" s="2459"/>
      <c r="AMU15" s="2459"/>
      <c r="AMV15" s="2459"/>
      <c r="AMW15" s="2459"/>
      <c r="AMX15" s="2459"/>
      <c r="AMY15" s="2459"/>
      <c r="AMZ15" s="2459"/>
      <c r="ANA15" s="2459"/>
      <c r="ANB15" s="2459"/>
      <c r="ANC15" s="2459"/>
      <c r="AND15" s="2459"/>
      <c r="ANE15" s="2459"/>
      <c r="ANF15" s="2459"/>
      <c r="ANG15" s="2459"/>
      <c r="ANH15" s="2459"/>
      <c r="ANI15" s="2459"/>
      <c r="ANJ15" s="2459"/>
      <c r="ANK15" s="2459"/>
      <c r="ANL15" s="2459"/>
      <c r="ANM15" s="2459"/>
      <c r="ANN15" s="2459"/>
      <c r="ANO15" s="2459"/>
      <c r="ANP15" s="2459"/>
      <c r="ANQ15" s="2459"/>
      <c r="ANR15" s="2459"/>
      <c r="ANS15" s="2459"/>
      <c r="ANT15" s="2459"/>
      <c r="ANU15" s="2459"/>
      <c r="ANV15" s="2459"/>
      <c r="ANW15" s="2459"/>
      <c r="ANX15" s="2459"/>
      <c r="ANY15" s="2459"/>
      <c r="ANZ15" s="2459"/>
      <c r="AOA15" s="2459"/>
      <c r="AOB15" s="2459"/>
      <c r="AOC15" s="2459"/>
      <c r="AOD15" s="2459"/>
      <c r="AOE15" s="2459"/>
      <c r="AOF15" s="2459"/>
      <c r="AOG15" s="2459"/>
      <c r="AOH15" s="2459"/>
      <c r="AOI15" s="2459"/>
      <c r="AOJ15" s="2459"/>
      <c r="AOK15" s="2459"/>
      <c r="AOL15" s="2459"/>
      <c r="AOM15" s="2459"/>
      <c r="AON15" s="2459"/>
      <c r="AOO15" s="2459"/>
      <c r="AOP15" s="2459"/>
      <c r="AOQ15" s="2459"/>
      <c r="AOR15" s="2459"/>
      <c r="AOS15" s="2459"/>
      <c r="AOT15" s="2459"/>
      <c r="AOU15" s="2459"/>
      <c r="AOV15" s="2459"/>
      <c r="AOW15" s="2459"/>
      <c r="AOX15" s="2459"/>
      <c r="AOY15" s="2459"/>
      <c r="AOZ15" s="2459"/>
      <c r="APA15" s="2459"/>
      <c r="APB15" s="2459"/>
      <c r="APC15" s="2459"/>
      <c r="APD15" s="2459"/>
      <c r="APE15" s="2459"/>
      <c r="APF15" s="2459"/>
      <c r="APG15" s="2459"/>
      <c r="APH15" s="2459"/>
      <c r="API15" s="2459"/>
      <c r="APJ15" s="2459"/>
      <c r="APK15" s="2459"/>
      <c r="APL15" s="2459"/>
      <c r="APM15" s="2459"/>
      <c r="APN15" s="2459"/>
      <c r="APO15" s="2459"/>
      <c r="APP15" s="2459"/>
      <c r="APQ15" s="2459"/>
      <c r="APR15" s="2459"/>
      <c r="APS15" s="2459"/>
      <c r="APT15" s="2459"/>
      <c r="APU15" s="2459"/>
      <c r="APV15" s="2459"/>
      <c r="APW15" s="2459"/>
      <c r="APX15" s="2459"/>
      <c r="APY15" s="2459"/>
      <c r="APZ15" s="2459"/>
      <c r="AQA15" s="2459"/>
      <c r="AQB15" s="2459"/>
      <c r="AQC15" s="2459"/>
      <c r="AQD15" s="2459"/>
      <c r="AQE15" s="2459"/>
      <c r="AQF15" s="2459"/>
      <c r="AQG15" s="2459"/>
      <c r="AQH15" s="2459"/>
      <c r="AQI15" s="2459"/>
      <c r="AQJ15" s="2459"/>
      <c r="AQK15" s="2459"/>
      <c r="AQL15" s="2459"/>
      <c r="AQM15" s="2459"/>
      <c r="AQN15" s="2459"/>
      <c r="AQO15" s="2459"/>
      <c r="AQP15" s="2459"/>
      <c r="AQQ15" s="2459"/>
      <c r="AQR15" s="2459"/>
      <c r="AQS15" s="2459"/>
      <c r="AQT15" s="2459"/>
      <c r="AQU15" s="2459"/>
      <c r="AQV15" s="2459"/>
      <c r="AQW15" s="2459"/>
      <c r="AQX15" s="2459"/>
      <c r="AQY15" s="2459"/>
      <c r="AQZ15" s="2459"/>
      <c r="ARA15" s="2459"/>
      <c r="ARB15" s="2459"/>
      <c r="ARC15" s="2459"/>
      <c r="ARD15" s="2459"/>
      <c r="ARE15" s="2459"/>
      <c r="ARF15" s="2459"/>
      <c r="ARG15" s="2459"/>
      <c r="ARH15" s="2459"/>
      <c r="ARI15" s="2459"/>
      <c r="ARJ15" s="2459"/>
      <c r="ARK15" s="2459"/>
      <c r="ARL15" s="2459"/>
      <c r="ARM15" s="2459"/>
      <c r="ARN15" s="2459"/>
      <c r="ARO15" s="2459"/>
      <c r="ARP15" s="2459"/>
      <c r="ARQ15" s="2459"/>
      <c r="ARR15" s="2459"/>
      <c r="ARS15" s="2459"/>
      <c r="ART15" s="2459"/>
      <c r="ARU15" s="2459"/>
      <c r="ARV15" s="2459"/>
      <c r="ARW15" s="2459"/>
      <c r="ARX15" s="2459"/>
      <c r="ARY15" s="2459"/>
      <c r="ARZ15" s="2459"/>
      <c r="ASA15" s="2459"/>
      <c r="ASB15" s="2459"/>
      <c r="ASC15" s="2459"/>
      <c r="ASD15" s="2459"/>
      <c r="ASE15" s="2459"/>
      <c r="ASF15" s="2459"/>
      <c r="ASG15" s="2459"/>
      <c r="ASH15" s="2459"/>
      <c r="ASI15" s="2459"/>
      <c r="ASJ15" s="2459"/>
      <c r="ASK15" s="2459"/>
      <c r="ASL15" s="2459"/>
      <c r="ASM15" s="2459"/>
      <c r="ASN15" s="2459"/>
      <c r="ASO15" s="2459"/>
      <c r="ASP15" s="2459"/>
      <c r="ASQ15" s="2459"/>
      <c r="ASR15" s="2459"/>
      <c r="ASS15" s="2459"/>
      <c r="AST15" s="2459"/>
      <c r="ASU15" s="2459"/>
      <c r="ASV15" s="2459"/>
      <c r="ASW15" s="2459"/>
      <c r="ASX15" s="2459"/>
      <c r="ASY15" s="2459"/>
      <c r="ASZ15" s="2459"/>
      <c r="ATA15" s="2459"/>
      <c r="ATB15" s="2459"/>
      <c r="ATC15" s="2459"/>
      <c r="ATD15" s="2459"/>
      <c r="ATE15" s="2459"/>
      <c r="ATF15" s="2459"/>
      <c r="ATG15" s="2459"/>
      <c r="ATH15" s="2459"/>
      <c r="ATI15" s="2459"/>
      <c r="ATJ15" s="2459"/>
      <c r="ATK15" s="2459"/>
      <c r="ATL15" s="2459"/>
      <c r="ATM15" s="2459"/>
      <c r="ATN15" s="2459"/>
      <c r="ATO15" s="2459"/>
      <c r="ATP15" s="2459"/>
      <c r="ATQ15" s="2459"/>
      <c r="ATR15" s="2459"/>
      <c r="ATS15" s="2459"/>
      <c r="ATT15" s="2459"/>
      <c r="ATU15" s="2459"/>
      <c r="ATV15" s="2459"/>
      <c r="ATW15" s="2459"/>
      <c r="ATX15" s="2459"/>
      <c r="ATY15" s="2459"/>
      <c r="ATZ15" s="2459"/>
      <c r="AUA15" s="2459"/>
      <c r="AUB15" s="2459"/>
      <c r="AUC15" s="2459"/>
      <c r="AUD15" s="2459"/>
      <c r="AUE15" s="2459"/>
      <c r="AUF15" s="2459"/>
      <c r="AUG15" s="2459"/>
      <c r="AUH15" s="2459"/>
      <c r="AUI15" s="2459"/>
      <c r="AUJ15" s="2459"/>
      <c r="AUK15" s="2459"/>
      <c r="AUL15" s="2459"/>
      <c r="AUM15" s="2459"/>
      <c r="AUN15" s="2459"/>
      <c r="AUO15" s="2459"/>
      <c r="AUP15" s="2459"/>
      <c r="AUQ15" s="2459"/>
      <c r="AUR15" s="2459"/>
      <c r="AUS15" s="2459"/>
      <c r="AUT15" s="2459"/>
      <c r="AUU15" s="2459"/>
      <c r="AUV15" s="2459"/>
      <c r="AUW15" s="2459"/>
      <c r="AUX15" s="2459"/>
      <c r="AUY15" s="2459"/>
      <c r="AUZ15" s="2459"/>
      <c r="AVA15" s="2459"/>
      <c r="AVB15" s="2459"/>
      <c r="AVC15" s="2459"/>
      <c r="AVD15" s="2459"/>
      <c r="AVE15" s="2459"/>
      <c r="AVF15" s="2459"/>
      <c r="AVG15" s="2459"/>
      <c r="AVH15" s="2459"/>
      <c r="AVI15" s="2459"/>
      <c r="AVJ15" s="2459"/>
      <c r="AVK15" s="2459"/>
      <c r="AVL15" s="2459"/>
      <c r="AVM15" s="2459"/>
      <c r="AVN15" s="2459"/>
      <c r="AVO15" s="2459"/>
      <c r="AVP15" s="2459"/>
      <c r="AVQ15" s="2459"/>
      <c r="AVR15" s="2459"/>
      <c r="AVS15" s="2459"/>
      <c r="AVT15" s="2459"/>
      <c r="AVU15" s="2459"/>
      <c r="AVV15" s="2459"/>
      <c r="AVW15" s="2459"/>
      <c r="AVX15" s="2459"/>
      <c r="AVY15" s="2459"/>
      <c r="AVZ15" s="2459"/>
      <c r="AWA15" s="2459"/>
      <c r="AWB15" s="2459"/>
      <c r="AWC15" s="2459"/>
      <c r="AWD15" s="2459"/>
      <c r="AWE15" s="2459"/>
      <c r="AWF15" s="2459"/>
      <c r="AWG15" s="2459"/>
      <c r="AWH15" s="2459"/>
      <c r="AWI15" s="2459"/>
      <c r="AWJ15" s="2459"/>
      <c r="AWK15" s="2459"/>
      <c r="AWL15" s="2459"/>
      <c r="AWM15" s="2459"/>
      <c r="AWN15" s="2459"/>
      <c r="AWO15" s="2459"/>
      <c r="AWP15" s="2459"/>
      <c r="AWQ15" s="2459"/>
      <c r="AWR15" s="2459"/>
      <c r="AWS15" s="2459"/>
      <c r="AWT15" s="2459"/>
      <c r="AWU15" s="2459"/>
      <c r="AWV15" s="2459"/>
      <c r="AWW15" s="2459"/>
      <c r="AWX15" s="2459"/>
      <c r="AWY15" s="2459"/>
      <c r="AWZ15" s="2459"/>
      <c r="AXA15" s="2459"/>
      <c r="AXB15" s="2459"/>
      <c r="AXC15" s="2459"/>
      <c r="AXD15" s="2459"/>
      <c r="AXE15" s="2459"/>
      <c r="AXF15" s="2459"/>
      <c r="AXG15" s="2459"/>
      <c r="AXH15" s="2459"/>
      <c r="AXI15" s="2459"/>
      <c r="AXJ15" s="2459"/>
      <c r="AXK15" s="2459"/>
      <c r="AXL15" s="2459"/>
      <c r="AXM15" s="2459"/>
      <c r="AXN15" s="2459"/>
      <c r="AXO15" s="2459"/>
      <c r="AXP15" s="2459"/>
      <c r="AXQ15" s="2459"/>
      <c r="AXR15" s="2459"/>
      <c r="AXS15" s="2459"/>
      <c r="AXT15" s="2459"/>
      <c r="AXU15" s="2459"/>
      <c r="AXV15" s="2459"/>
      <c r="AXW15" s="2459"/>
      <c r="AXX15" s="2459"/>
      <c r="AXY15" s="2459"/>
      <c r="AXZ15" s="2459"/>
      <c r="AYA15" s="2459"/>
      <c r="AYB15" s="2459"/>
      <c r="AYC15" s="2459"/>
      <c r="AYD15" s="2459"/>
      <c r="AYE15" s="2459"/>
      <c r="AYF15" s="2459"/>
      <c r="AYG15" s="2459"/>
      <c r="AYH15" s="2459"/>
      <c r="AYI15" s="2459"/>
      <c r="AYJ15" s="2459"/>
      <c r="AYK15" s="2459"/>
      <c r="AYL15" s="2459"/>
      <c r="AYM15" s="2459"/>
      <c r="AYN15" s="2459"/>
      <c r="AYO15" s="2459"/>
      <c r="AYP15" s="2459"/>
      <c r="AYQ15" s="2459"/>
      <c r="AYR15" s="2459"/>
      <c r="AYS15" s="2459"/>
      <c r="AYT15" s="2459"/>
      <c r="AYU15" s="2459"/>
      <c r="AYV15" s="2459"/>
      <c r="AYW15" s="2459"/>
      <c r="AYX15" s="2459"/>
      <c r="AYY15" s="2459"/>
      <c r="AYZ15" s="2459"/>
      <c r="AZA15" s="2459"/>
      <c r="AZB15" s="2459"/>
      <c r="AZC15" s="2459"/>
      <c r="AZD15" s="2459"/>
      <c r="AZE15" s="2459"/>
      <c r="AZF15" s="2459"/>
      <c r="AZG15" s="2459"/>
      <c r="AZH15" s="2459"/>
      <c r="AZI15" s="2459"/>
      <c r="AZJ15" s="2459"/>
      <c r="AZK15" s="2459"/>
      <c r="AZL15" s="2459"/>
      <c r="AZM15" s="2459"/>
      <c r="AZN15" s="2459"/>
      <c r="AZO15" s="2459"/>
      <c r="AZP15" s="2459"/>
      <c r="AZQ15" s="2459"/>
      <c r="AZR15" s="2459"/>
      <c r="AZS15" s="2459"/>
      <c r="AZT15" s="2459"/>
      <c r="AZU15" s="2459"/>
      <c r="AZV15" s="2459"/>
      <c r="AZW15" s="2459"/>
      <c r="AZX15" s="2459"/>
      <c r="AZY15" s="2459"/>
      <c r="AZZ15" s="2459"/>
      <c r="BAA15" s="2459"/>
      <c r="BAB15" s="2459"/>
      <c r="BAC15" s="2459"/>
      <c r="BAD15" s="2459"/>
      <c r="BAE15" s="2459"/>
      <c r="BAF15" s="2459"/>
      <c r="BAG15" s="2459"/>
      <c r="BAH15" s="2459"/>
      <c r="BAI15" s="2459"/>
      <c r="BAJ15" s="2459"/>
      <c r="BAK15" s="2459"/>
      <c r="BAL15" s="2459"/>
      <c r="BAM15" s="2459"/>
      <c r="BAN15" s="2459"/>
      <c r="BAO15" s="2459"/>
      <c r="BAP15" s="2459"/>
      <c r="BAQ15" s="2459"/>
      <c r="BAR15" s="2459"/>
      <c r="BAS15" s="2459"/>
      <c r="BAT15" s="2459"/>
      <c r="BAU15" s="2459"/>
      <c r="BAV15" s="2459"/>
      <c r="BAW15" s="2459"/>
      <c r="BAX15" s="2459"/>
      <c r="BAY15" s="2459"/>
      <c r="BAZ15" s="2459"/>
      <c r="BBA15" s="2459"/>
      <c r="BBB15" s="2459"/>
      <c r="BBC15" s="2459"/>
      <c r="BBD15" s="2459"/>
      <c r="BBE15" s="2459"/>
      <c r="BBF15" s="2459"/>
      <c r="BBG15" s="2459"/>
      <c r="BBH15" s="2459"/>
      <c r="BBI15" s="2459"/>
      <c r="BBJ15" s="2459"/>
      <c r="BBK15" s="2459"/>
      <c r="BBL15" s="2459"/>
      <c r="BBM15" s="2459"/>
      <c r="BBN15" s="2459"/>
      <c r="BBO15" s="2459"/>
      <c r="BBP15" s="2459"/>
      <c r="BBQ15" s="2459"/>
      <c r="BBR15" s="2459"/>
      <c r="BBS15" s="2459"/>
      <c r="BBT15" s="2459"/>
      <c r="BBU15" s="2459"/>
      <c r="BBV15" s="2459"/>
      <c r="BBW15" s="2459"/>
      <c r="BBX15" s="2459"/>
      <c r="BBY15" s="2459"/>
      <c r="BBZ15" s="2459"/>
      <c r="BCA15" s="2459"/>
      <c r="BCB15" s="2459"/>
      <c r="BCC15" s="2459"/>
      <c r="BCD15" s="2459"/>
      <c r="BCE15" s="2459"/>
      <c r="BCF15" s="2459"/>
      <c r="BCG15" s="2459"/>
      <c r="BCH15" s="2459"/>
      <c r="BCI15" s="2459"/>
      <c r="BCJ15" s="2459"/>
      <c r="BCK15" s="2459"/>
      <c r="BCL15" s="2459"/>
      <c r="BCM15" s="2459"/>
      <c r="BCN15" s="2459"/>
      <c r="BCO15" s="2459"/>
      <c r="BCP15" s="2459"/>
      <c r="BCQ15" s="2459"/>
      <c r="BCR15" s="2459"/>
      <c r="BCS15" s="2459"/>
      <c r="BCT15" s="2459"/>
      <c r="BCU15" s="2459"/>
      <c r="BCV15" s="2459"/>
      <c r="BCW15" s="2459"/>
      <c r="BCX15" s="2459"/>
      <c r="BCY15" s="2459"/>
      <c r="BCZ15" s="2459"/>
      <c r="BDA15" s="2459"/>
      <c r="BDB15" s="2459"/>
      <c r="BDC15" s="2459"/>
      <c r="BDD15" s="2459"/>
      <c r="BDE15" s="2459"/>
      <c r="BDF15" s="2459"/>
      <c r="BDG15" s="2459"/>
      <c r="BDH15" s="2459"/>
      <c r="BDI15" s="2459"/>
      <c r="BDJ15" s="2459"/>
      <c r="BDK15" s="2459"/>
      <c r="BDL15" s="2459"/>
      <c r="BDM15" s="2459"/>
      <c r="BDN15" s="2459"/>
      <c r="BDO15" s="2459"/>
      <c r="BDP15" s="2459"/>
      <c r="BDQ15" s="2459"/>
      <c r="BDR15" s="2459"/>
      <c r="BDS15" s="2459"/>
      <c r="BDT15" s="2459"/>
      <c r="BDU15" s="2459"/>
      <c r="BDV15" s="2459"/>
      <c r="BDW15" s="2459"/>
      <c r="BDX15" s="2459"/>
      <c r="BDY15" s="2459"/>
      <c r="BDZ15" s="2459"/>
      <c r="BEA15" s="2459"/>
      <c r="BEB15" s="2459"/>
      <c r="BEC15" s="2459"/>
      <c r="BED15" s="2459"/>
      <c r="BEE15" s="2459"/>
      <c r="BEF15" s="2459"/>
      <c r="BEG15" s="2459"/>
      <c r="BEH15" s="2459"/>
      <c r="BEI15" s="2459"/>
      <c r="BEJ15" s="2459"/>
      <c r="BEK15" s="2459"/>
      <c r="BEL15" s="2459"/>
      <c r="BEM15" s="2459"/>
      <c r="BEN15" s="2459"/>
      <c r="BEO15" s="2459"/>
      <c r="BEP15" s="2459"/>
      <c r="BEQ15" s="2459"/>
      <c r="BER15" s="2459"/>
      <c r="BES15" s="2459"/>
      <c r="BET15" s="2459"/>
      <c r="BEU15" s="2459"/>
      <c r="BEV15" s="2459"/>
      <c r="BEW15" s="2459"/>
      <c r="BEX15" s="2459"/>
      <c r="BEY15" s="2459"/>
      <c r="BEZ15" s="2459"/>
      <c r="BFA15" s="2459"/>
      <c r="BFB15" s="2459"/>
      <c r="BFC15" s="2459"/>
      <c r="BFD15" s="2459"/>
      <c r="BFE15" s="2459"/>
      <c r="BFF15" s="2459"/>
      <c r="BFG15" s="2459"/>
      <c r="BFH15" s="2459"/>
      <c r="BFI15" s="2459"/>
      <c r="BFJ15" s="2459"/>
      <c r="BFK15" s="2459"/>
      <c r="BFL15" s="2459"/>
      <c r="BFM15" s="2459"/>
      <c r="BFN15" s="2459"/>
      <c r="BFO15" s="2459"/>
      <c r="BFP15" s="2066"/>
      <c r="BFQ15" s="2459"/>
      <c r="BFR15" s="2459"/>
      <c r="BFS15" s="2459"/>
      <c r="BFT15" s="2459"/>
      <c r="BFU15" s="2459"/>
      <c r="BFV15" s="2459"/>
      <c r="BFW15" s="2459"/>
      <c r="BFX15" s="2459"/>
      <c r="BFY15" s="2459"/>
      <c r="BFZ15" s="2459"/>
      <c r="BGA15" s="2459"/>
      <c r="BGB15" s="2459"/>
      <c r="BGC15" s="2459"/>
      <c r="BGD15" s="2459"/>
      <c r="BGE15" s="2459"/>
      <c r="BGF15" s="2459"/>
      <c r="BGG15" s="2459"/>
      <c r="BGH15" s="2459"/>
      <c r="BGI15" s="2459"/>
      <c r="BGJ15" s="2459"/>
      <c r="BGK15" s="2459"/>
      <c r="BGL15" s="2459"/>
      <c r="BGM15" s="2459"/>
      <c r="BGN15" s="2459"/>
      <c r="BGO15" s="2459"/>
      <c r="BGP15" s="2459"/>
      <c r="BGQ15" s="2459"/>
      <c r="BGR15" s="2459"/>
      <c r="BGS15" s="2459"/>
      <c r="BGT15" s="2459"/>
      <c r="BGU15" s="2459"/>
      <c r="BGV15" s="2459"/>
      <c r="BGW15" s="2459"/>
      <c r="BGX15" s="2459"/>
      <c r="BGY15" s="2459"/>
      <c r="BGZ15" s="2459"/>
      <c r="BHA15" s="2459"/>
      <c r="BHB15" s="2459"/>
      <c r="BHC15" s="2459"/>
      <c r="BHD15" s="2459"/>
      <c r="BHE15" s="2459"/>
      <c r="BHF15" s="2459"/>
      <c r="BHG15" s="2459"/>
      <c r="BHH15" s="2459"/>
      <c r="BHI15" s="2459"/>
      <c r="BHJ15" s="2459"/>
      <c r="BHK15" s="2459"/>
      <c r="BHL15" s="2459"/>
      <c r="BHM15" s="2459"/>
      <c r="BHN15" s="2459"/>
      <c r="BHO15" s="2459"/>
      <c r="BHP15" s="2459"/>
      <c r="BHQ15" s="2459"/>
      <c r="BHR15" s="2459"/>
      <c r="BHS15" s="2459"/>
      <c r="BHT15" s="2459"/>
      <c r="BHU15" s="2459"/>
      <c r="BHV15" s="2459"/>
    </row>
    <row r="16" spans="1:1608" ht="19.5" customHeight="1"/>
    <row r="17" spans="1524:1524" ht="19.5" customHeight="1">
      <c r="BFP17" s="2066"/>
    </row>
    <row r="18" spans="1524:1524" ht="19.5" customHeight="1">
      <c r="BFP18" s="2066"/>
    </row>
    <row r="19" spans="1524:1524" ht="19.5" customHeight="1"/>
    <row r="20" spans="1524:1524" ht="19.5" customHeight="1">
      <c r="BFP20" s="2066"/>
    </row>
    <row r="21" spans="1524:1524" ht="19.5" customHeight="1">
      <c r="BFP21" s="2066"/>
    </row>
    <row r="22" spans="1524:1524" ht="19.5" customHeight="1"/>
    <row r="23" spans="1524:1524" ht="19.5" customHeight="1">
      <c r="BFP23" s="2066"/>
    </row>
    <row r="24" spans="1524:1524" ht="19.5" customHeight="1">
      <c r="BFP24" s="2066"/>
    </row>
    <row r="25" spans="1524:1524" ht="19.5" customHeight="1">
      <c r="BFP25" s="2066"/>
    </row>
    <row r="26" spans="1524:1524" ht="19.5" customHeight="1">
      <c r="BFP26" s="2066"/>
    </row>
    <row r="27" spans="1524:1524" ht="19.5" customHeight="1">
      <c r="BFP27" s="2066"/>
    </row>
    <row r="28" spans="1524:1524" ht="19.5" customHeight="1">
      <c r="BFP28" s="2066"/>
    </row>
    <row r="29" spans="1524:1524" ht="19.5" customHeight="1">
      <c r="BFP29" s="2066"/>
    </row>
    <row r="30" spans="1524:1524" ht="19.5" customHeight="1">
      <c r="BFP30" s="2066"/>
    </row>
    <row r="31" spans="1524:1524" ht="19.5" customHeight="1">
      <c r="BFP31" s="2066"/>
    </row>
    <row r="32" spans="1524:1524" ht="19.5" customHeight="1">
      <c r="BFP32" s="2066"/>
    </row>
    <row r="33" spans="3:3 1524:1524" ht="19.5" customHeight="1">
      <c r="C33" s="2459"/>
      <c r="BFP33" s="2066"/>
    </row>
    <row r="34" spans="3:3 1524:1524" ht="19.5" customHeight="1">
      <c r="C34" s="2394"/>
      <c r="BFP34" s="2066"/>
    </row>
    <row r="35" spans="3:3 1524:1524" ht="19.5" customHeight="1">
      <c r="C35" s="2394"/>
      <c r="BFP35" s="2066"/>
    </row>
    <row r="36" spans="3:3 1524:1524" ht="19.5" customHeight="1">
      <c r="C36" s="2394"/>
      <c r="BFP36" s="2066"/>
    </row>
    <row r="37" spans="3:3 1524:1524" ht="19.5" customHeight="1">
      <c r="C37" s="2394"/>
      <c r="BFP37" s="2459"/>
    </row>
    <row r="38" spans="3:3 1524:1524" ht="19.5" customHeight="1">
      <c r="C38" s="2394"/>
      <c r="BFP38" s="2459"/>
    </row>
    <row r="39" spans="3:3 1524:1524" ht="19.5" customHeight="1">
      <c r="C39" s="2394"/>
      <c r="BFP39" s="2459"/>
    </row>
    <row r="40" spans="3:3 1524:1524" ht="19.5" customHeight="1">
      <c r="C40" s="2394"/>
      <c r="BFP40" s="2459"/>
    </row>
    <row r="41" spans="3:3 1524:1524" ht="19.5" customHeight="1">
      <c r="C41" s="2394"/>
      <c r="BFP41" s="2459"/>
    </row>
    <row r="42" spans="3:3 1524:1524" ht="19.5" customHeight="1">
      <c r="C42" s="2394"/>
      <c r="BFP42" s="2459"/>
    </row>
    <row r="43" spans="3:3 1524:1524" ht="19.5" customHeight="1">
      <c r="C43" s="2394"/>
      <c r="BFP43" s="2459"/>
    </row>
    <row r="44" spans="3:3 1524:1524" ht="19.5" customHeight="1">
      <c r="C44" s="2394"/>
      <c r="BFP44" s="2459"/>
    </row>
    <row r="45" spans="3:3 1524:1524" ht="19.5" customHeight="1">
      <c r="C45" s="2394"/>
      <c r="BFP45" s="2459"/>
    </row>
    <row r="46" spans="3:3 1524:1524" ht="19.5" customHeight="1">
      <c r="C46" s="2394"/>
      <c r="BFP46" s="2459"/>
    </row>
    <row r="47" spans="3:3 1524:1524" ht="19.5" customHeight="1">
      <c r="C47" s="2394"/>
      <c r="BFP47" s="2459"/>
    </row>
    <row r="48" spans="3:3 1524:1524" ht="19.5" customHeight="1">
      <c r="C48" s="2394"/>
      <c r="BFP48" s="2459"/>
    </row>
    <row r="49" spans="3:3" ht="19.5" customHeight="1">
      <c r="C49" s="2394"/>
    </row>
    <row r="50" spans="3:3" ht="19.5" customHeight="1">
      <c r="C50" s="2394"/>
    </row>
    <row r="51" spans="3:3" ht="19.5" customHeight="1">
      <c r="C51" s="2394"/>
    </row>
    <row r="52" spans="3:3" ht="19.5" customHeight="1">
      <c r="C52" s="2394"/>
    </row>
    <row r="53" spans="3:3" ht="19.5" customHeight="1">
      <c r="C53" s="2394"/>
    </row>
    <row r="54" spans="3:3" ht="19.5" customHeight="1">
      <c r="C54" s="2394"/>
    </row>
    <row r="55" spans="3:3" ht="19.5" customHeight="1">
      <c r="C55" s="2394"/>
    </row>
    <row r="56" spans="3:3" ht="19.5" customHeight="1">
      <c r="C56" s="2394"/>
    </row>
    <row r="57" spans="3:3" ht="19.5" customHeight="1">
      <c r="C57" s="2394"/>
    </row>
    <row r="58" spans="3:3" ht="19.5" customHeight="1">
      <c r="C58" s="2394"/>
    </row>
    <row r="59" spans="3:3" ht="19.5" customHeight="1">
      <c r="C59" s="2394"/>
    </row>
    <row r="60" spans="3:3" ht="19.5" customHeight="1">
      <c r="C60" s="2394"/>
    </row>
    <row r="61" spans="3:3" ht="19.5" customHeight="1">
      <c r="C61" s="2394"/>
    </row>
    <row r="62" spans="3:3" ht="19.5" customHeight="1">
      <c r="C62" s="2394"/>
    </row>
    <row r="63" spans="3:3" ht="19.5" customHeight="1">
      <c r="C63" s="2394"/>
    </row>
    <row r="64" spans="3:3" ht="19.5" customHeight="1">
      <c r="C64" s="2394"/>
    </row>
    <row r="65" spans="3:3" ht="19.5" customHeight="1">
      <c r="C65" s="2394"/>
    </row>
    <row r="66" spans="3:3" ht="19.5" customHeight="1">
      <c r="C66" s="2394"/>
    </row>
    <row r="67" spans="3:3" ht="19.5" customHeight="1">
      <c r="C67" s="2394"/>
    </row>
    <row r="68" spans="3:3" ht="19.5" customHeight="1">
      <c r="C68" s="2394"/>
    </row>
    <row r="69" spans="3:3" ht="19.5" customHeight="1">
      <c r="C69" s="2394"/>
    </row>
    <row r="70" spans="3:3" ht="19.5" customHeight="1">
      <c r="C70" s="2394"/>
    </row>
    <row r="71" spans="3:3" ht="19.5" customHeight="1">
      <c r="C71" s="2394"/>
    </row>
    <row r="72" spans="3:3" ht="19.5" customHeight="1">
      <c r="C72" s="2394"/>
    </row>
    <row r="73" spans="3:3" ht="19.5" customHeight="1">
      <c r="C73" s="2394"/>
    </row>
    <row r="74" spans="3:3" ht="19.5" customHeight="1">
      <c r="C74" s="2394"/>
    </row>
    <row r="75" spans="3:3" ht="19.5" customHeight="1">
      <c r="C75" s="2394"/>
    </row>
    <row r="76" spans="3:3" ht="19.5" customHeight="1">
      <c r="C76" s="2394"/>
    </row>
    <row r="77" spans="3:3" ht="19.5" customHeight="1">
      <c r="C77" s="2394"/>
    </row>
    <row r="78" spans="3:3" ht="19.5" customHeight="1">
      <c r="C78" s="2394"/>
    </row>
    <row r="79" spans="3:3" ht="19.5" customHeight="1">
      <c r="C79" s="2394"/>
    </row>
    <row r="80" spans="3:3" ht="19.5" customHeight="1">
      <c r="C80" s="2394"/>
    </row>
    <row r="81" spans="3:3" ht="19.5" customHeight="1">
      <c r="C81" s="2394"/>
    </row>
    <row r="82" spans="3:3" ht="19.5" customHeight="1">
      <c r="C82" s="2394"/>
    </row>
    <row r="83" spans="3:3" ht="19.5" customHeight="1">
      <c r="C83" s="2394"/>
    </row>
    <row r="84" spans="3:3" ht="19.5" customHeight="1">
      <c r="C84" s="2394"/>
    </row>
    <row r="85" spans="3:3" ht="19.5" customHeight="1">
      <c r="C85" s="2394"/>
    </row>
    <row r="86" spans="3:3" ht="19.5" customHeight="1">
      <c r="C86" s="2394"/>
    </row>
    <row r="87" spans="3:3" ht="19.5" customHeight="1">
      <c r="C87" s="2394"/>
    </row>
    <row r="88" spans="3:3" ht="19.5" customHeight="1">
      <c r="C88" s="2394"/>
    </row>
    <row r="89" spans="3:3" ht="19.5" customHeight="1">
      <c r="C89" s="2394"/>
    </row>
    <row r="90" spans="3:3" ht="19.5" customHeight="1">
      <c r="C90" s="2394"/>
    </row>
    <row r="91" spans="3:3" ht="19.5" customHeight="1">
      <c r="C91" s="2394"/>
    </row>
    <row r="92" spans="3:3" ht="19.5" customHeight="1">
      <c r="C92" s="2394"/>
    </row>
    <row r="93" spans="3:3" ht="19.5" customHeight="1">
      <c r="C93" s="2394"/>
    </row>
    <row r="94" spans="3:3" ht="19.5" customHeight="1">
      <c r="C94" s="2394"/>
    </row>
    <row r="95" spans="3:3" ht="19.5" customHeight="1">
      <c r="C95" s="2394"/>
    </row>
    <row r="96" spans="3:3" ht="19.5" customHeight="1">
      <c r="C96" s="2394"/>
    </row>
    <row r="97" spans="3:3" ht="19.5" customHeight="1">
      <c r="C97" s="2394"/>
    </row>
    <row r="98" spans="3:3" ht="19.5" customHeight="1">
      <c r="C98" s="2394"/>
    </row>
    <row r="99" spans="3:3" ht="19.5" customHeight="1">
      <c r="C99" s="2394"/>
    </row>
    <row r="100" spans="3:3" ht="19.5" customHeight="1">
      <c r="C100" s="2394"/>
    </row>
    <row r="101" spans="3:3" ht="19.5" customHeight="1">
      <c r="C101" s="2394"/>
    </row>
    <row r="102" spans="3:3" ht="19.5" customHeight="1">
      <c r="C102" s="2394"/>
    </row>
    <row r="103" spans="3:3" ht="19.5" customHeight="1">
      <c r="C103" s="2394"/>
    </row>
    <row r="104" spans="3:3" ht="19.5" customHeight="1">
      <c r="C104" s="2394"/>
    </row>
    <row r="105" spans="3:3" ht="19.5" customHeight="1">
      <c r="C105" s="2394"/>
    </row>
    <row r="106" spans="3:3" ht="19.5" customHeight="1">
      <c r="C106" s="2394"/>
    </row>
    <row r="107" spans="3:3" ht="19.5" customHeight="1">
      <c r="C107" s="2394"/>
    </row>
    <row r="108" spans="3:3" ht="19.5" customHeight="1">
      <c r="C108" s="2394"/>
    </row>
    <row r="109" spans="3:3" ht="19.5" customHeight="1">
      <c r="C109" s="2394"/>
    </row>
    <row r="110" spans="3:3" ht="19.5" customHeight="1">
      <c r="C110" s="2394"/>
    </row>
    <row r="111" spans="3:3" ht="19.5" customHeight="1">
      <c r="C111" s="2394"/>
    </row>
    <row r="112" spans="3:3" ht="19.5" customHeight="1">
      <c r="C112" s="2394"/>
    </row>
    <row r="113" spans="3:3" ht="19.5" customHeight="1">
      <c r="C113" s="2394"/>
    </row>
    <row r="114" spans="3:3" ht="19.5" customHeight="1">
      <c r="C114" s="2394"/>
    </row>
    <row r="115" spans="3:3" ht="19.5" customHeight="1">
      <c r="C115" s="2394"/>
    </row>
    <row r="116" spans="3:3" ht="19.5" customHeight="1">
      <c r="C116" s="2394"/>
    </row>
    <row r="117" spans="3:3" ht="19.5" customHeight="1">
      <c r="C117" s="2394"/>
    </row>
    <row r="118" spans="3:3" ht="19.5" customHeight="1">
      <c r="C118" s="2394"/>
    </row>
    <row r="119" spans="3:3" ht="19.5" customHeight="1">
      <c r="C119" s="2394"/>
    </row>
    <row r="120" spans="3:3" ht="19.5" customHeight="1">
      <c r="C120" s="2394"/>
    </row>
    <row r="121" spans="3:3" ht="19.5" customHeight="1">
      <c r="C121" s="2394"/>
    </row>
    <row r="122" spans="3:3" ht="19.5" customHeight="1">
      <c r="C122" s="2394"/>
    </row>
    <row r="123" spans="3:3" ht="19.5" customHeight="1">
      <c r="C123" s="2394"/>
    </row>
    <row r="124" spans="3:3" ht="19.5" customHeight="1">
      <c r="C124" s="2394"/>
    </row>
    <row r="125" spans="3:3" ht="19.5" customHeight="1">
      <c r="C125" s="2394"/>
    </row>
    <row r="126" spans="3:3" ht="19.5" customHeight="1">
      <c r="C126" s="2394"/>
    </row>
    <row r="127" spans="3:3" ht="19.5" customHeight="1">
      <c r="C127" s="2394"/>
    </row>
    <row r="128" spans="3:3" ht="19.5" customHeight="1">
      <c r="C128" s="2394"/>
    </row>
    <row r="129" spans="3:3" ht="19.5" customHeight="1">
      <c r="C129" s="2394"/>
    </row>
    <row r="130" spans="3:3" ht="19.5" customHeight="1">
      <c r="C130" s="2394"/>
    </row>
    <row r="131" spans="3:3" ht="19.5" customHeight="1">
      <c r="C131" s="2394"/>
    </row>
    <row r="132" spans="3:3" ht="19.5" customHeight="1">
      <c r="C132" s="2394"/>
    </row>
    <row r="133" spans="3:3" ht="19.5" customHeight="1">
      <c r="C133" s="2394"/>
    </row>
    <row r="134" spans="3:3" ht="19.5" customHeight="1">
      <c r="C134" s="2394"/>
    </row>
    <row r="135" spans="3:3" ht="19.5" customHeight="1">
      <c r="C135" s="2394"/>
    </row>
    <row r="136" spans="3:3" ht="19.5" customHeight="1">
      <c r="C136" s="2394"/>
    </row>
    <row r="137" spans="3:3" ht="19.5" customHeight="1">
      <c r="C137" s="2394"/>
    </row>
    <row r="138" spans="3:3" ht="19.5" customHeight="1">
      <c r="C138" s="2394"/>
    </row>
    <row r="139" spans="3:3" ht="19.5" customHeight="1">
      <c r="C139" s="2394"/>
    </row>
    <row r="140" spans="3:3" ht="19.5" customHeight="1">
      <c r="C140" s="2394"/>
    </row>
    <row r="141" spans="3:3" ht="19.5" customHeight="1">
      <c r="C141" s="2394"/>
    </row>
    <row r="142" spans="3:3" ht="19.5" customHeight="1">
      <c r="C142" s="2394"/>
    </row>
    <row r="143" spans="3:3" ht="19.5" customHeight="1">
      <c r="C143" s="2394"/>
    </row>
    <row r="144" spans="3:3" ht="19.5" customHeight="1">
      <c r="C144" s="2394"/>
    </row>
    <row r="145" spans="3:3" ht="19.5" customHeight="1">
      <c r="C145" s="2394"/>
    </row>
    <row r="146" spans="3:3" ht="19.5" customHeight="1">
      <c r="C146" s="2394"/>
    </row>
    <row r="147" spans="3:3" ht="19.5" customHeight="1">
      <c r="C147" s="2394"/>
    </row>
    <row r="148" spans="3:3" ht="19.5" customHeight="1">
      <c r="C148" s="2394"/>
    </row>
    <row r="149" spans="3:3" ht="19.5" customHeight="1">
      <c r="C149" s="2394"/>
    </row>
    <row r="150" spans="3:3" ht="19.5" customHeight="1">
      <c r="C150" s="2394"/>
    </row>
    <row r="151" spans="3:3" ht="19.5" customHeight="1">
      <c r="C151" s="2394"/>
    </row>
    <row r="152" spans="3:3" ht="19.5" customHeight="1">
      <c r="C152" s="2394"/>
    </row>
    <row r="153" spans="3:3" ht="19.5" customHeight="1">
      <c r="C153" s="2394"/>
    </row>
    <row r="154" spans="3:3" ht="19.5" customHeight="1">
      <c r="C154" s="2394"/>
    </row>
    <row r="155" spans="3:3" ht="19.5" customHeight="1">
      <c r="C155" s="2394"/>
    </row>
    <row r="156" spans="3:3" ht="19.5" customHeight="1">
      <c r="C156" s="2394"/>
    </row>
    <row r="157" spans="3:3" ht="19.5" customHeight="1">
      <c r="C157" s="2394"/>
    </row>
    <row r="158" spans="3:3" ht="19.5" customHeight="1">
      <c r="C158" s="2394"/>
    </row>
    <row r="159" spans="3:3" ht="19.5" customHeight="1">
      <c r="C159" s="2394"/>
    </row>
    <row r="160" spans="3:3" ht="19.5" customHeight="1">
      <c r="C160" s="2394"/>
    </row>
    <row r="161" spans="3:3" ht="19.5" customHeight="1">
      <c r="C161" s="2394"/>
    </row>
    <row r="162" spans="3:3" ht="19.5" customHeight="1">
      <c r="C162" s="2394"/>
    </row>
    <row r="163" spans="3:3" ht="19.5" customHeight="1">
      <c r="C163" s="2394"/>
    </row>
    <row r="164" spans="3:3" ht="19.5" customHeight="1">
      <c r="C164" s="2394"/>
    </row>
    <row r="165" spans="3:3" ht="19.5" customHeight="1">
      <c r="C165" s="2394"/>
    </row>
    <row r="166" spans="3:3" ht="19.5" customHeight="1">
      <c r="C166" s="2394"/>
    </row>
    <row r="167" spans="3:3" ht="19.5" customHeight="1">
      <c r="C167" s="2394"/>
    </row>
    <row r="168" spans="3:3" ht="19.5" customHeight="1">
      <c r="C168" s="2394"/>
    </row>
    <row r="169" spans="3:3" ht="19.5" customHeight="1">
      <c r="C169" s="2394"/>
    </row>
    <row r="170" spans="3:3" ht="19.5" customHeight="1">
      <c r="C170" s="2394"/>
    </row>
    <row r="171" spans="3:3" ht="19.5" customHeight="1">
      <c r="C171" s="2394"/>
    </row>
    <row r="172" spans="3:3" ht="19.5" customHeight="1">
      <c r="C172" s="2394"/>
    </row>
    <row r="173" spans="3:3" ht="19.5" customHeight="1">
      <c r="C173" s="2394"/>
    </row>
    <row r="174" spans="3:3" ht="19.5" customHeight="1">
      <c r="C174" s="2394"/>
    </row>
    <row r="175" spans="3:3" ht="19.5" customHeight="1">
      <c r="C175" s="2394"/>
    </row>
    <row r="176" spans="3:3" ht="19.5" customHeight="1">
      <c r="C176" s="2394"/>
    </row>
    <row r="177" spans="3:3" ht="19.5" customHeight="1">
      <c r="C177" s="2394"/>
    </row>
    <row r="178" spans="3:3" ht="19.5" customHeight="1">
      <c r="C178" s="2394"/>
    </row>
    <row r="179" spans="3:3" ht="19.5" customHeight="1">
      <c r="C179" s="2394"/>
    </row>
    <row r="180" spans="3:3" ht="19.5" customHeight="1">
      <c r="C180" s="2394"/>
    </row>
    <row r="181" spans="3:3" ht="19.5" customHeight="1">
      <c r="C181" s="2394"/>
    </row>
    <row r="182" spans="3:3" ht="19.5" customHeight="1">
      <c r="C182" s="2394"/>
    </row>
    <row r="183" spans="3:3" ht="19.5" customHeight="1">
      <c r="C183" s="2394"/>
    </row>
    <row r="184" spans="3:3" ht="19.5" customHeight="1">
      <c r="C184" s="2394"/>
    </row>
    <row r="185" spans="3:3" ht="19.5" customHeight="1">
      <c r="C185" s="2394"/>
    </row>
    <row r="186" spans="3:3" ht="19.5" customHeight="1">
      <c r="C186" s="2394"/>
    </row>
    <row r="187" spans="3:3" ht="19.5" customHeight="1">
      <c r="C187" s="2394"/>
    </row>
    <row r="188" spans="3:3" ht="19.5" customHeight="1">
      <c r="C188" s="2394"/>
    </row>
    <row r="189" spans="3:3" ht="19.5" customHeight="1">
      <c r="C189" s="2394"/>
    </row>
    <row r="190" spans="3:3" ht="19.5" customHeight="1">
      <c r="C190" s="2394"/>
    </row>
    <row r="191" spans="3:3" ht="19.5" customHeight="1">
      <c r="C191" s="2394"/>
    </row>
    <row r="192" spans="3:3" ht="19.5" customHeight="1">
      <c r="C192" s="2394"/>
    </row>
    <row r="193" spans="3:3" ht="19.5" customHeight="1">
      <c r="C193" s="2394"/>
    </row>
    <row r="194" spans="3:3" ht="19.5" customHeight="1">
      <c r="C194" s="2394"/>
    </row>
    <row r="195" spans="3:3" ht="19.5" customHeight="1">
      <c r="C195" s="2394"/>
    </row>
    <row r="196" spans="3:3" ht="19.5" customHeight="1">
      <c r="C196" s="2394"/>
    </row>
    <row r="197" spans="3:3" ht="19.5" customHeight="1">
      <c r="C197" s="2394"/>
    </row>
    <row r="198" spans="3:3" ht="19.5" customHeight="1">
      <c r="C198" s="2394"/>
    </row>
    <row r="199" spans="3:3" ht="19.5" customHeight="1">
      <c r="C199" s="2394"/>
    </row>
    <row r="200" spans="3:3" ht="19.5" customHeight="1">
      <c r="C200" s="2394"/>
    </row>
    <row r="201" spans="3:3" ht="19.5" customHeight="1">
      <c r="C201" s="2394"/>
    </row>
    <row r="202" spans="3:3" ht="19.5" customHeight="1">
      <c r="C202" s="2394"/>
    </row>
    <row r="203" spans="3:3" ht="19.5" customHeight="1">
      <c r="C203" s="2394"/>
    </row>
    <row r="204" spans="3:3" ht="19.5" customHeight="1">
      <c r="C204" s="2394"/>
    </row>
    <row r="205" spans="3:3" ht="19.5" customHeight="1">
      <c r="C205" s="2394"/>
    </row>
    <row r="206" spans="3:3" ht="19.5" customHeight="1">
      <c r="C206" s="2394"/>
    </row>
    <row r="207" spans="3:3" ht="19.5" customHeight="1">
      <c r="C207" s="2394"/>
    </row>
    <row r="208" spans="3:3" ht="19.5" customHeight="1">
      <c r="C208" s="2394"/>
    </row>
    <row r="209" spans="3:3" ht="19.5" customHeight="1">
      <c r="C209" s="2394"/>
    </row>
    <row r="210" spans="3:3" ht="19.5" customHeight="1">
      <c r="C210" s="2394"/>
    </row>
    <row r="211" spans="3:3" ht="19.5" customHeight="1">
      <c r="C211" s="2394"/>
    </row>
    <row r="212" spans="3:3" ht="19.5" customHeight="1">
      <c r="C212" s="2394"/>
    </row>
    <row r="213" spans="3:3" ht="19.5" customHeight="1">
      <c r="C213" s="2394"/>
    </row>
    <row r="214" spans="3:3" ht="19.5" customHeight="1">
      <c r="C214" s="2394"/>
    </row>
    <row r="215" spans="3:3" ht="19.5" customHeight="1">
      <c r="C215" s="2394"/>
    </row>
    <row r="216" spans="3:3" ht="19.5" customHeight="1">
      <c r="C216" s="2394"/>
    </row>
    <row r="217" spans="3:3" ht="19.5" customHeight="1">
      <c r="C217" s="2394"/>
    </row>
    <row r="218" spans="3:3" ht="19.5" customHeight="1">
      <c r="C218" s="2394"/>
    </row>
    <row r="219" spans="3:3" ht="19.5" customHeight="1">
      <c r="C219" s="2394"/>
    </row>
    <row r="220" spans="3:3" ht="19.5" customHeight="1">
      <c r="C220" s="2394"/>
    </row>
    <row r="221" spans="3:3" ht="19.5" customHeight="1">
      <c r="C221" s="2394"/>
    </row>
    <row r="222" spans="3:3" ht="19.5" customHeight="1">
      <c r="C222" s="2394"/>
    </row>
    <row r="223" spans="3:3" ht="19.5" customHeight="1">
      <c r="C223" s="2394"/>
    </row>
    <row r="224" spans="3:3" ht="19.5" customHeight="1">
      <c r="C224" s="2394"/>
    </row>
    <row r="225" spans="3:3" ht="19.5" customHeight="1">
      <c r="C225" s="2394"/>
    </row>
    <row r="226" spans="3:3" ht="19.5" customHeight="1">
      <c r="C226" s="2394"/>
    </row>
    <row r="227" spans="3:3" ht="19.5" customHeight="1">
      <c r="C227" s="2394"/>
    </row>
    <row r="228" spans="3:3" ht="19.5" customHeight="1">
      <c r="C228" s="2394"/>
    </row>
    <row r="229" spans="3:3" ht="19.5" customHeight="1">
      <c r="C229" s="2394"/>
    </row>
    <row r="230" spans="3:3" ht="19.5" customHeight="1">
      <c r="C230" s="2394"/>
    </row>
    <row r="231" spans="3:3" ht="19.5" customHeight="1">
      <c r="C231" s="2394"/>
    </row>
    <row r="232" spans="3:3" ht="19.5" customHeight="1">
      <c r="C232" s="2394"/>
    </row>
    <row r="233" spans="3:3" ht="19.5" customHeight="1">
      <c r="C233" s="2394"/>
    </row>
    <row r="234" spans="3:3" ht="19.5" customHeight="1">
      <c r="C234" s="2394"/>
    </row>
    <row r="235" spans="3:3" ht="19.5" customHeight="1">
      <c r="C235" s="2394"/>
    </row>
    <row r="236" spans="3:3" ht="19.5" customHeight="1">
      <c r="C236" s="2394"/>
    </row>
    <row r="237" spans="3:3" ht="19.5" customHeight="1">
      <c r="C237" s="2394"/>
    </row>
    <row r="238" spans="3:3" ht="19.5" customHeight="1">
      <c r="C238" s="2394"/>
    </row>
    <row r="239" spans="3:3" ht="19.5" customHeight="1">
      <c r="C239" s="2394"/>
    </row>
    <row r="240" spans="3:3" ht="19.5" customHeight="1">
      <c r="C240" s="2394"/>
    </row>
    <row r="241" spans="3:3" ht="19.5" customHeight="1">
      <c r="C241" s="2394"/>
    </row>
    <row r="242" spans="3:3" ht="19.5" customHeight="1">
      <c r="C242" s="2394"/>
    </row>
    <row r="243" spans="3:3" ht="19.5" customHeight="1">
      <c r="C243" s="2394"/>
    </row>
    <row r="244" spans="3:3" ht="19.5" customHeight="1">
      <c r="C244" s="2394"/>
    </row>
    <row r="245" spans="3:3" ht="19.5" customHeight="1">
      <c r="C245" s="2394"/>
    </row>
    <row r="246" spans="3:3" ht="19.5" customHeight="1">
      <c r="C246" s="2394"/>
    </row>
    <row r="247" spans="3:3" ht="19.5" customHeight="1">
      <c r="C247" s="2394"/>
    </row>
    <row r="248" spans="3:3" ht="19.5" customHeight="1">
      <c r="C248" s="2394"/>
    </row>
    <row r="249" spans="3:3" ht="19.5" customHeight="1">
      <c r="C249" s="2394"/>
    </row>
    <row r="250" spans="3:3" ht="19.5" customHeight="1">
      <c r="C250" s="2394"/>
    </row>
    <row r="251" spans="3:3" ht="19.5" customHeight="1">
      <c r="C251" s="2394"/>
    </row>
    <row r="252" spans="3:3" ht="19.5" customHeight="1">
      <c r="C252" s="2394"/>
    </row>
    <row r="253" spans="3:3" ht="19.5" customHeight="1">
      <c r="C253" s="2394"/>
    </row>
    <row r="254" spans="3:3" ht="19.5" customHeight="1">
      <c r="C254" s="2394"/>
    </row>
    <row r="255" spans="3:3" ht="19.5" customHeight="1">
      <c r="C255" s="2394"/>
    </row>
    <row r="256" spans="3:3" ht="19.5" customHeight="1">
      <c r="C256" s="2394"/>
    </row>
    <row r="257" spans="3:3" ht="19.5" customHeight="1">
      <c r="C257" s="2394"/>
    </row>
    <row r="258" spans="3:3" ht="19.5" customHeight="1">
      <c r="C258" s="2394"/>
    </row>
    <row r="259" spans="3:3" ht="19.5" customHeight="1">
      <c r="C259" s="2394"/>
    </row>
    <row r="260" spans="3:3" ht="19.5" customHeight="1">
      <c r="C260" s="2394"/>
    </row>
    <row r="261" spans="3:3" ht="19.5" customHeight="1">
      <c r="C261" s="2394"/>
    </row>
    <row r="262" spans="3:3" ht="19.5" customHeight="1">
      <c r="C262" s="2394"/>
    </row>
    <row r="263" spans="3:3" ht="19.5" customHeight="1">
      <c r="C263" s="2394"/>
    </row>
    <row r="264" spans="3:3" ht="19.5" customHeight="1">
      <c r="C264" s="2394"/>
    </row>
    <row r="265" spans="3:3" ht="19.5" customHeight="1">
      <c r="C265" s="2394"/>
    </row>
    <row r="266" spans="3:3" ht="19.5" customHeight="1">
      <c r="C266" s="2394"/>
    </row>
    <row r="267" spans="3:3" ht="19.5" customHeight="1">
      <c r="C267" s="2394"/>
    </row>
    <row r="268" spans="3:3" ht="19.5" customHeight="1">
      <c r="C268" s="2394"/>
    </row>
    <row r="269" spans="3:3" ht="19.5" customHeight="1">
      <c r="C269" s="2394"/>
    </row>
    <row r="270" spans="3:3" ht="19.5" customHeight="1">
      <c r="C270" s="2394"/>
    </row>
    <row r="271" spans="3:3" ht="19.5" customHeight="1">
      <c r="C271" s="2394"/>
    </row>
    <row r="272" spans="3:3" ht="19.5" customHeight="1">
      <c r="C272" s="2394"/>
    </row>
    <row r="273" spans="3:3" ht="19.5" customHeight="1">
      <c r="C273" s="2394"/>
    </row>
    <row r="274" spans="3:3" ht="19.5" customHeight="1">
      <c r="C274" s="2394"/>
    </row>
    <row r="275" spans="3:3" ht="19.5" customHeight="1">
      <c r="C275" s="2394"/>
    </row>
    <row r="276" spans="3:3" ht="19.5" customHeight="1">
      <c r="C276" s="2394"/>
    </row>
    <row r="277" spans="3:3" ht="19.5" customHeight="1">
      <c r="C277" s="2394"/>
    </row>
    <row r="278" spans="3:3" ht="19.5" customHeight="1">
      <c r="C278" s="2394"/>
    </row>
    <row r="279" spans="3:3" ht="19.5" customHeight="1">
      <c r="C279" s="2394"/>
    </row>
    <row r="280" spans="3:3" ht="19.5" customHeight="1">
      <c r="C280" s="2394"/>
    </row>
    <row r="281" spans="3:3" ht="19.5" customHeight="1">
      <c r="C281" s="2394"/>
    </row>
    <row r="282" spans="3:3" ht="19.5" customHeight="1">
      <c r="C282" s="2394"/>
    </row>
    <row r="283" spans="3:3" ht="19.5" customHeight="1">
      <c r="C283" s="2394"/>
    </row>
    <row r="284" spans="3:3" ht="19.5" customHeight="1">
      <c r="C284" s="2394"/>
    </row>
    <row r="285" spans="3:3" ht="19.5" customHeight="1">
      <c r="C285" s="2394"/>
    </row>
    <row r="286" spans="3:3" ht="19.5" customHeight="1">
      <c r="C286" s="2394"/>
    </row>
    <row r="287" spans="3:3" ht="19.5" customHeight="1">
      <c r="C287" s="2394"/>
    </row>
    <row r="288" spans="3:3" ht="19.5" customHeight="1">
      <c r="C288" s="2394"/>
    </row>
    <row r="289" spans="3:3" ht="19.5" customHeight="1">
      <c r="C289" s="2394"/>
    </row>
    <row r="290" spans="3:3" ht="19.5" customHeight="1">
      <c r="C290" s="2394"/>
    </row>
    <row r="291" spans="3:3" ht="19.5" customHeight="1">
      <c r="C291" s="2394"/>
    </row>
    <row r="292" spans="3:3" ht="19.5" customHeight="1">
      <c r="C292" s="2394"/>
    </row>
    <row r="293" spans="3:3" ht="19.5" customHeight="1">
      <c r="C293" s="2394"/>
    </row>
    <row r="294" spans="3:3" ht="19.5" customHeight="1">
      <c r="C294" s="2394"/>
    </row>
    <row r="295" spans="3:3" ht="19.5" customHeight="1">
      <c r="C295" s="2394"/>
    </row>
    <row r="296" spans="3:3" ht="19.5" customHeight="1">
      <c r="C296" s="2394"/>
    </row>
    <row r="297" spans="3:3" ht="19.5" customHeight="1">
      <c r="C297" s="2394"/>
    </row>
    <row r="298" spans="3:3" ht="19.5" customHeight="1">
      <c r="C298" s="2394"/>
    </row>
    <row r="299" spans="3:3" ht="19.5" customHeight="1">
      <c r="C299" s="2394"/>
    </row>
    <row r="300" spans="3:3" ht="19.5" customHeight="1">
      <c r="C300" s="2394"/>
    </row>
    <row r="301" spans="3:3" ht="19.5" customHeight="1">
      <c r="C301" s="2394"/>
    </row>
    <row r="302" spans="3:3" ht="19.5" customHeight="1">
      <c r="C302" s="2394"/>
    </row>
    <row r="303" spans="3:3" ht="19.5" customHeight="1">
      <c r="C303" s="2394"/>
    </row>
    <row r="304" spans="3:3" ht="19.5" customHeight="1">
      <c r="C304" s="2394"/>
    </row>
    <row r="305" spans="3:3" ht="19.5" customHeight="1">
      <c r="C305" s="2394"/>
    </row>
    <row r="306" spans="3:3" ht="19.5" customHeight="1">
      <c r="C306" s="2394"/>
    </row>
    <row r="307" spans="3:3" ht="19.5" customHeight="1">
      <c r="C307" s="2394"/>
    </row>
    <row r="308" spans="3:3" ht="19.5" customHeight="1">
      <c r="C308" s="2394"/>
    </row>
    <row r="309" spans="3:3" ht="19.5" customHeight="1">
      <c r="C309" s="2394"/>
    </row>
    <row r="310" spans="3:3" ht="19.5" customHeight="1">
      <c r="C310" s="2394"/>
    </row>
    <row r="311" spans="3:3" ht="19.5" customHeight="1">
      <c r="C311" s="2394"/>
    </row>
    <row r="312" spans="3:3" ht="19.5" customHeight="1">
      <c r="C312" s="2394"/>
    </row>
    <row r="313" spans="3:3" ht="19.5" customHeight="1">
      <c r="C313" s="2394"/>
    </row>
    <row r="314" spans="3:3" ht="19.5" customHeight="1">
      <c r="C314" s="2394"/>
    </row>
    <row r="315" spans="3:3" ht="19.5" customHeight="1">
      <c r="C315" s="2394"/>
    </row>
    <row r="316" spans="3:3" ht="19.5" customHeight="1">
      <c r="C316" s="2394"/>
    </row>
    <row r="317" spans="3:3" ht="19.5" customHeight="1">
      <c r="C317" s="2394"/>
    </row>
    <row r="318" spans="3:3" ht="19.5" customHeight="1">
      <c r="C318" s="2394"/>
    </row>
    <row r="319" spans="3:3" ht="19.5" customHeight="1">
      <c r="C319" s="2394"/>
    </row>
    <row r="320" spans="3:3" ht="19.5" customHeight="1">
      <c r="C320" s="2394"/>
    </row>
    <row r="321" spans="3:3" ht="19.5" customHeight="1">
      <c r="C321" s="2394"/>
    </row>
    <row r="322" spans="3:3" ht="19.5" customHeight="1">
      <c r="C322" s="2394"/>
    </row>
    <row r="323" spans="3:3" ht="19.5" customHeight="1">
      <c r="C323" s="2394"/>
    </row>
    <row r="324" spans="3:3" ht="19.5" customHeight="1">
      <c r="C324" s="2394"/>
    </row>
    <row r="325" spans="3:3" ht="19.5" customHeight="1">
      <c r="C325" s="2394"/>
    </row>
    <row r="326" spans="3:3" ht="19.5" customHeight="1">
      <c r="C326" s="2394"/>
    </row>
    <row r="327" spans="3:3" ht="19.5" customHeight="1">
      <c r="C327" s="2394"/>
    </row>
    <row r="328" spans="3:3" ht="19.5" customHeight="1">
      <c r="C328" s="2394"/>
    </row>
    <row r="329" spans="3:3" ht="19.5" customHeight="1">
      <c r="C329" s="2394"/>
    </row>
    <row r="330" spans="3:3" ht="19.5" customHeight="1">
      <c r="C330" s="2394"/>
    </row>
    <row r="331" spans="3:3" ht="19.5" customHeight="1">
      <c r="C331" s="2394"/>
    </row>
    <row r="332" spans="3:3" ht="19.5" customHeight="1">
      <c r="C332" s="2394"/>
    </row>
    <row r="333" spans="3:3" ht="19.5" customHeight="1">
      <c r="C333" s="2394"/>
    </row>
    <row r="334" spans="3:3" ht="19.5" customHeight="1">
      <c r="C334" s="2394"/>
    </row>
    <row r="335" spans="3:3" ht="19.5" customHeight="1">
      <c r="C335" s="2394"/>
    </row>
    <row r="336" spans="3:3" ht="19.5" customHeight="1">
      <c r="C336" s="2394"/>
    </row>
    <row r="337" spans="3:3" ht="19.5" customHeight="1">
      <c r="C337" s="2394"/>
    </row>
    <row r="338" spans="3:3" ht="19.5" customHeight="1">
      <c r="C338" s="2394"/>
    </row>
    <row r="339" spans="3:3" ht="19.5" customHeight="1">
      <c r="C339" s="2394"/>
    </row>
    <row r="340" spans="3:3" ht="19.5" customHeight="1">
      <c r="C340" s="2394"/>
    </row>
    <row r="341" spans="3:3" ht="19.5" customHeight="1">
      <c r="C341" s="2394"/>
    </row>
    <row r="342" spans="3:3" ht="19.5" customHeight="1">
      <c r="C342" s="2394"/>
    </row>
    <row r="343" spans="3:3" ht="19.5" customHeight="1">
      <c r="C343" s="2394"/>
    </row>
    <row r="344" spans="3:3" ht="19.5" customHeight="1">
      <c r="C344" s="2394"/>
    </row>
    <row r="345" spans="3:3" ht="19.5" customHeight="1">
      <c r="C345" s="2394"/>
    </row>
    <row r="346" spans="3:3" ht="19.5" customHeight="1">
      <c r="C346" s="2394"/>
    </row>
    <row r="347" spans="3:3" ht="19.5" customHeight="1">
      <c r="C347" s="2394"/>
    </row>
    <row r="348" spans="3:3" ht="19.5" customHeight="1">
      <c r="C348" s="2394"/>
    </row>
    <row r="349" spans="3:3" ht="19.5" customHeight="1">
      <c r="C349" s="2394"/>
    </row>
    <row r="350" spans="3:3" ht="19.5" customHeight="1">
      <c r="C350" s="2394"/>
    </row>
    <row r="351" spans="3:3" ht="19.5" customHeight="1">
      <c r="C351" s="2394"/>
    </row>
    <row r="352" spans="3:3" ht="19.5" customHeight="1">
      <c r="C352" s="2394"/>
    </row>
    <row r="353" spans="3:3" ht="19.5" customHeight="1">
      <c r="C353" s="2394"/>
    </row>
    <row r="354" spans="3:3" ht="19.5" customHeight="1">
      <c r="C354" s="2394"/>
    </row>
    <row r="355" spans="3:3" ht="19.5" customHeight="1">
      <c r="C355" s="2394"/>
    </row>
    <row r="356" spans="3:3" ht="19.5" customHeight="1">
      <c r="C356" s="2394"/>
    </row>
    <row r="357" spans="3:3" ht="19.5" customHeight="1">
      <c r="C357" s="2394"/>
    </row>
    <row r="358" spans="3:3" ht="19.5" customHeight="1">
      <c r="C358" s="2394"/>
    </row>
    <row r="359" spans="3:3" ht="19.5" customHeight="1">
      <c r="C359" s="2394"/>
    </row>
    <row r="360" spans="3:3" ht="19.5" customHeight="1">
      <c r="C360" s="2394"/>
    </row>
    <row r="361" spans="3:3" ht="19.5" customHeight="1">
      <c r="C361" s="2394"/>
    </row>
    <row r="362" spans="3:3" ht="19.5" customHeight="1">
      <c r="C362" s="2394"/>
    </row>
    <row r="363" spans="3:3" ht="19.5" customHeight="1">
      <c r="C363" s="2394"/>
    </row>
    <row r="364" spans="3:3" ht="19.5" customHeight="1">
      <c r="C364" s="2394"/>
    </row>
    <row r="365" spans="3:3" ht="19.5" customHeight="1">
      <c r="C365" s="2394"/>
    </row>
    <row r="366" spans="3:3" ht="19.5" customHeight="1">
      <c r="C366" s="2394"/>
    </row>
    <row r="367" spans="3:3" ht="19.5" customHeight="1">
      <c r="C367" s="2394"/>
    </row>
    <row r="368" spans="3:3" ht="19.5" customHeight="1">
      <c r="C368" s="2394"/>
    </row>
    <row r="369" spans="3:3" ht="19.5" customHeight="1">
      <c r="C369" s="2394"/>
    </row>
    <row r="370" spans="3:3" ht="19.5" customHeight="1">
      <c r="C370" s="2394"/>
    </row>
    <row r="371" spans="3:3" ht="19.5" customHeight="1">
      <c r="C371" s="2394"/>
    </row>
    <row r="372" spans="3:3" ht="19.5" customHeight="1">
      <c r="C372" s="2394"/>
    </row>
    <row r="373" spans="3:3" ht="19.5" customHeight="1">
      <c r="C373" s="2394"/>
    </row>
    <row r="374" spans="3:3" ht="19.5" customHeight="1">
      <c r="C374" s="2394"/>
    </row>
    <row r="375" spans="3:3" ht="19.5" customHeight="1">
      <c r="C375" s="2394"/>
    </row>
    <row r="376" spans="3:3" ht="19.5" customHeight="1">
      <c r="C376" s="2394"/>
    </row>
    <row r="377" spans="3:3" ht="19.5" customHeight="1">
      <c r="C377" s="2394"/>
    </row>
    <row r="378" spans="3:3" ht="19.5" customHeight="1">
      <c r="C378" s="2394"/>
    </row>
    <row r="379" spans="3:3" ht="19.5" customHeight="1">
      <c r="C379" s="2394"/>
    </row>
    <row r="380" spans="3:3" ht="19.5" customHeight="1">
      <c r="C380" s="2394"/>
    </row>
    <row r="381" spans="3:3" ht="19.5" customHeight="1">
      <c r="C381" s="2394"/>
    </row>
    <row r="382" spans="3:3" ht="19.5" customHeight="1">
      <c r="C382" s="2394"/>
    </row>
    <row r="383" spans="3:3" ht="19.5" customHeight="1">
      <c r="C383" s="2394"/>
    </row>
    <row r="384" spans="3:3" ht="19.5" customHeight="1">
      <c r="C384" s="2394"/>
    </row>
    <row r="385" spans="3:3" ht="19.5" customHeight="1">
      <c r="C385" s="2394"/>
    </row>
    <row r="386" spans="3:3" ht="19.5" customHeight="1">
      <c r="C386" s="2394"/>
    </row>
    <row r="387" spans="3:3" ht="19.5" customHeight="1">
      <c r="C387" s="2394"/>
    </row>
    <row r="388" spans="3:3" ht="19.5" customHeight="1">
      <c r="C388" s="2394"/>
    </row>
    <row r="389" spans="3:3" ht="19.5" customHeight="1">
      <c r="C389" s="2394"/>
    </row>
    <row r="390" spans="3:3" ht="19.5" customHeight="1">
      <c r="C390" s="2394"/>
    </row>
    <row r="391" spans="3:3" ht="19.5" customHeight="1">
      <c r="C391" s="2394"/>
    </row>
    <row r="392" spans="3:3" ht="19.5" customHeight="1">
      <c r="C392" s="2394"/>
    </row>
    <row r="393" spans="3:3" ht="19.5" customHeight="1">
      <c r="C393" s="2394"/>
    </row>
    <row r="394" spans="3:3" ht="19.5" customHeight="1">
      <c r="C394" s="2394"/>
    </row>
    <row r="395" spans="3:3" ht="19.5" customHeight="1">
      <c r="C395" s="2394"/>
    </row>
    <row r="396" spans="3:3" ht="19.5" customHeight="1">
      <c r="C396" s="2394"/>
    </row>
    <row r="397" spans="3:3" ht="19.5" customHeight="1">
      <c r="C397" s="2394"/>
    </row>
    <row r="398" spans="3:3" ht="19.5" customHeight="1">
      <c r="C398" s="2394"/>
    </row>
    <row r="399" spans="3:3" ht="19.5" customHeight="1">
      <c r="C399" s="2394"/>
    </row>
    <row r="400" spans="3:3" ht="19.5" customHeight="1">
      <c r="C400" s="2394"/>
    </row>
    <row r="401" spans="3:3" ht="19.5" customHeight="1">
      <c r="C401" s="2394"/>
    </row>
    <row r="402" spans="3:3" ht="19.5" customHeight="1">
      <c r="C402" s="2394"/>
    </row>
    <row r="403" spans="3:3" ht="19.5" customHeight="1">
      <c r="C403" s="2394"/>
    </row>
    <row r="404" spans="3:3" ht="19.5" customHeight="1">
      <c r="C404" s="2394"/>
    </row>
    <row r="405" spans="3:3" ht="19.5" customHeight="1">
      <c r="C405" s="2394"/>
    </row>
    <row r="406" spans="3:3" ht="19.5" customHeight="1">
      <c r="C406" s="2394"/>
    </row>
    <row r="407" spans="3:3" ht="19.5" customHeight="1">
      <c r="C407" s="2394"/>
    </row>
    <row r="408" spans="3:3" ht="19.5" customHeight="1">
      <c r="C408" s="2394"/>
    </row>
    <row r="409" spans="3:3" ht="19.5" customHeight="1">
      <c r="C409" s="2394"/>
    </row>
    <row r="410" spans="3:3" ht="19.5" customHeight="1">
      <c r="C410" s="2394"/>
    </row>
    <row r="411" spans="3:3" ht="19.5" customHeight="1">
      <c r="C411" s="2394"/>
    </row>
    <row r="412" spans="3:3" ht="19.5" customHeight="1">
      <c r="C412" s="2394"/>
    </row>
    <row r="413" spans="3:3" ht="19.5" customHeight="1">
      <c r="C413" s="2394"/>
    </row>
    <row r="414" spans="3:3" ht="19.5" customHeight="1">
      <c r="C414" s="2394"/>
    </row>
    <row r="415" spans="3:3" ht="19.5" customHeight="1">
      <c r="C415" s="2394"/>
    </row>
    <row r="416" spans="3:3" ht="19.5" customHeight="1">
      <c r="C416" s="2394"/>
    </row>
    <row r="417" spans="3:3" ht="19.5" customHeight="1">
      <c r="C417" s="2394"/>
    </row>
    <row r="418" spans="3:3" ht="19.5" customHeight="1">
      <c r="C418" s="2394"/>
    </row>
    <row r="419" spans="3:3" ht="19.5" customHeight="1">
      <c r="C419" s="2394"/>
    </row>
    <row r="420" spans="3:3" ht="19.5" customHeight="1">
      <c r="C420" s="2394"/>
    </row>
    <row r="421" spans="3:3" ht="19.5" customHeight="1">
      <c r="C421" s="2394"/>
    </row>
    <row r="422" spans="3:3" ht="19.5" customHeight="1">
      <c r="C422" s="2394"/>
    </row>
    <row r="423" spans="3:3" ht="19.5" customHeight="1">
      <c r="C423" s="2394"/>
    </row>
    <row r="424" spans="3:3" ht="19.5" customHeight="1">
      <c r="C424" s="2394"/>
    </row>
    <row r="425" spans="3:3" ht="19.5" customHeight="1">
      <c r="C425" s="2394"/>
    </row>
    <row r="426" spans="3:3" ht="19.5" customHeight="1">
      <c r="C426" s="2394"/>
    </row>
    <row r="427" spans="3:3" ht="19.5" customHeight="1">
      <c r="C427" s="2394"/>
    </row>
    <row r="428" spans="3:3" ht="19.5" customHeight="1">
      <c r="C428" s="2394"/>
    </row>
    <row r="429" spans="3:3" ht="19.5" customHeight="1">
      <c r="C429" s="2394"/>
    </row>
    <row r="430" spans="3:3" ht="19.5" customHeight="1">
      <c r="C430" s="2394"/>
    </row>
    <row r="431" spans="3:3" ht="19.5" customHeight="1">
      <c r="C431" s="2394"/>
    </row>
    <row r="432" spans="3:3" ht="19.5" customHeight="1">
      <c r="C432" s="2394"/>
    </row>
    <row r="433" spans="3:3" ht="19.5" customHeight="1">
      <c r="C433" s="2394"/>
    </row>
    <row r="434" spans="3:3" ht="19.5" customHeight="1">
      <c r="C434" s="2394"/>
    </row>
    <row r="435" spans="3:3" ht="19.5" customHeight="1">
      <c r="C435" s="2394"/>
    </row>
    <row r="436" spans="3:3" ht="19.5" customHeight="1">
      <c r="C436" s="2394"/>
    </row>
    <row r="437" spans="3:3" ht="19.5" customHeight="1">
      <c r="C437" s="2394"/>
    </row>
    <row r="438" spans="3:3" ht="19.5" customHeight="1">
      <c r="C438" s="2394"/>
    </row>
    <row r="439" spans="3:3" ht="19.5" customHeight="1">
      <c r="C439" s="2394"/>
    </row>
    <row r="440" spans="3:3" ht="19.5" customHeight="1">
      <c r="C440" s="2394"/>
    </row>
    <row r="441" spans="3:3" ht="19.5" customHeight="1">
      <c r="C441" s="2394"/>
    </row>
    <row r="442" spans="3:3" ht="19.5" customHeight="1">
      <c r="C442" s="2394"/>
    </row>
    <row r="443" spans="3:3" ht="19.5" customHeight="1">
      <c r="C443" s="2394"/>
    </row>
    <row r="444" spans="3:3" ht="19.5" customHeight="1">
      <c r="C444" s="2394"/>
    </row>
    <row r="445" spans="3:3" ht="19.5" customHeight="1">
      <c r="C445" s="2394"/>
    </row>
    <row r="446" spans="3:3" ht="19.5" customHeight="1">
      <c r="C446" s="2394"/>
    </row>
    <row r="447" spans="3:3" ht="19.5" customHeight="1">
      <c r="C447" s="2394"/>
    </row>
    <row r="448" spans="3:3" ht="19.5" customHeight="1">
      <c r="C448" s="2394"/>
    </row>
    <row r="449" spans="3:3" ht="19.5" customHeight="1">
      <c r="C449" s="2394"/>
    </row>
    <row r="450" spans="3:3" ht="19.5" customHeight="1">
      <c r="C450" s="2394"/>
    </row>
    <row r="451" spans="3:3" ht="19.5" customHeight="1">
      <c r="C451" s="2394"/>
    </row>
    <row r="452" spans="3:3" ht="19.5" customHeight="1">
      <c r="C452" s="2394"/>
    </row>
    <row r="453" spans="3:3" ht="19.5" customHeight="1">
      <c r="C453" s="2394"/>
    </row>
    <row r="454" spans="3:3" ht="19.5" customHeight="1">
      <c r="C454" s="2394"/>
    </row>
    <row r="455" spans="3:3" ht="19.5" customHeight="1">
      <c r="C455" s="2394"/>
    </row>
    <row r="456" spans="3:3" ht="19.5" customHeight="1">
      <c r="C456" s="2394"/>
    </row>
    <row r="457" spans="3:3" ht="19.5" customHeight="1">
      <c r="C457" s="2394"/>
    </row>
    <row r="458" spans="3:3" ht="19.5" customHeight="1">
      <c r="C458" s="2394"/>
    </row>
    <row r="459" spans="3:3" ht="19.5" customHeight="1">
      <c r="C459" s="2394"/>
    </row>
    <row r="460" spans="3:3" ht="19.5" customHeight="1">
      <c r="C460" s="2394"/>
    </row>
    <row r="461" spans="3:3" ht="19.5" customHeight="1">
      <c r="C461" s="2394"/>
    </row>
    <row r="462" spans="3:3" ht="19.5" customHeight="1">
      <c r="C462" s="2394"/>
    </row>
    <row r="463" spans="3:3" ht="19.5" customHeight="1">
      <c r="C463" s="2394"/>
    </row>
    <row r="464" spans="3:3" ht="19.5" customHeight="1">
      <c r="C464" s="2394"/>
    </row>
    <row r="465" spans="3:3" ht="19.5" customHeight="1">
      <c r="C465" s="2394"/>
    </row>
    <row r="466" spans="3:3" ht="19.5" customHeight="1">
      <c r="C466" s="2394"/>
    </row>
    <row r="467" spans="3:3" ht="19.5" customHeight="1">
      <c r="C467" s="2394"/>
    </row>
    <row r="468" spans="3:3" ht="19.5" customHeight="1">
      <c r="C468" s="2394"/>
    </row>
    <row r="469" spans="3:3" ht="19.5" customHeight="1">
      <c r="C469" s="2394"/>
    </row>
    <row r="470" spans="3:3" ht="19.5" customHeight="1">
      <c r="C470" s="2394"/>
    </row>
    <row r="471" spans="3:3" ht="19.5" customHeight="1">
      <c r="C471" s="2394"/>
    </row>
    <row r="472" spans="3:3" ht="19.5" customHeight="1">
      <c r="C472" s="2394"/>
    </row>
    <row r="473" spans="3:3" ht="19.5" customHeight="1">
      <c r="C473" s="2394"/>
    </row>
    <row r="474" spans="3:3" ht="19.5" customHeight="1">
      <c r="C474" s="2394"/>
    </row>
    <row r="475" spans="3:3" ht="19.5" customHeight="1">
      <c r="C475" s="2394"/>
    </row>
    <row r="476" spans="3:3" ht="19.5" customHeight="1">
      <c r="C476" s="2394"/>
    </row>
    <row r="477" spans="3:3" ht="19.5" customHeight="1">
      <c r="C477" s="2394"/>
    </row>
    <row r="478" spans="3:3" ht="19.5" customHeight="1">
      <c r="C478" s="2394"/>
    </row>
    <row r="479" spans="3:3" ht="19.5" customHeight="1">
      <c r="C479" s="2394"/>
    </row>
    <row r="480" spans="3:3" ht="19.5" customHeight="1">
      <c r="C480" s="2394"/>
    </row>
    <row r="481" spans="3:3" ht="19.5" customHeight="1">
      <c r="C481" s="2394"/>
    </row>
    <row r="482" spans="3:3" ht="19.5" customHeight="1">
      <c r="C482" s="2394"/>
    </row>
    <row r="483" spans="3:3" ht="19.5" customHeight="1">
      <c r="C483" s="2394"/>
    </row>
    <row r="484" spans="3:3" ht="19.5" customHeight="1">
      <c r="C484" s="2394"/>
    </row>
    <row r="485" spans="3:3" ht="19.5" customHeight="1">
      <c r="C485" s="2394"/>
    </row>
    <row r="486" spans="3:3" ht="19.5" customHeight="1">
      <c r="C486" s="2394"/>
    </row>
    <row r="487" spans="3:3" ht="19.5" customHeight="1">
      <c r="C487" s="2394"/>
    </row>
    <row r="488" spans="3:3" ht="19.5" customHeight="1">
      <c r="C488" s="2394"/>
    </row>
    <row r="489" spans="3:3" ht="19.5" customHeight="1">
      <c r="C489" s="2394"/>
    </row>
    <row r="490" spans="3:3" ht="19.5" customHeight="1">
      <c r="C490" s="2394"/>
    </row>
    <row r="491" spans="3:3" ht="19.5" customHeight="1">
      <c r="C491" s="2394"/>
    </row>
    <row r="492" spans="3:3" ht="19.5" customHeight="1">
      <c r="C492" s="2394"/>
    </row>
    <row r="493" spans="3:3" ht="19.5" customHeight="1">
      <c r="C493" s="2394"/>
    </row>
    <row r="494" spans="3:3" ht="19.5" customHeight="1">
      <c r="C494" s="2394"/>
    </row>
    <row r="495" spans="3:3" ht="19.5" customHeight="1">
      <c r="C495" s="2394"/>
    </row>
    <row r="496" spans="3:3" ht="19.5" customHeight="1">
      <c r="C496" s="2394"/>
    </row>
    <row r="497" spans="3:3" ht="19.5" customHeight="1">
      <c r="C497" s="2394"/>
    </row>
    <row r="498" spans="3:3" ht="19.5" customHeight="1">
      <c r="C498" s="2394"/>
    </row>
    <row r="499" spans="3:3" ht="19.5" customHeight="1">
      <c r="C499" s="2394"/>
    </row>
    <row r="500" spans="3:3" ht="19.5" customHeight="1">
      <c r="C500" s="2394"/>
    </row>
    <row r="501" spans="3:3" ht="19.5" customHeight="1">
      <c r="C501" s="2394"/>
    </row>
    <row r="502" spans="3:3" ht="19.5" customHeight="1">
      <c r="C502" s="2394"/>
    </row>
    <row r="503" spans="3:3" ht="19.5" customHeight="1">
      <c r="C503" s="2394"/>
    </row>
    <row r="504" spans="3:3" ht="19.5" customHeight="1">
      <c r="C504" s="2394"/>
    </row>
    <row r="505" spans="3:3" ht="19.5" customHeight="1">
      <c r="C505" s="2394"/>
    </row>
    <row r="506" spans="3:3" ht="19.5" customHeight="1">
      <c r="C506" s="2394"/>
    </row>
    <row r="507" spans="3:3" ht="19.5" customHeight="1">
      <c r="C507" s="2394"/>
    </row>
    <row r="508" spans="3:3" ht="19.5" customHeight="1">
      <c r="C508" s="2394"/>
    </row>
    <row r="509" spans="3:3" ht="19.5" customHeight="1">
      <c r="C509" s="2394"/>
    </row>
    <row r="510" spans="3:3" ht="19.5" customHeight="1">
      <c r="C510" s="2394"/>
    </row>
    <row r="511" spans="3:3" ht="19.5" customHeight="1">
      <c r="C511" s="2394"/>
    </row>
    <row r="512" spans="3:3" ht="19.5" customHeight="1">
      <c r="C512" s="2394"/>
    </row>
    <row r="513" spans="3:3" ht="19.5" customHeight="1">
      <c r="C513" s="2394"/>
    </row>
    <row r="514" spans="3:3" ht="19.5" customHeight="1">
      <c r="C514" s="2394"/>
    </row>
    <row r="515" spans="3:3" ht="19.5" customHeight="1">
      <c r="C515" s="2394"/>
    </row>
    <row r="516" spans="3:3" ht="19.5" customHeight="1">
      <c r="C516" s="2394"/>
    </row>
    <row r="517" spans="3:3" ht="19.5" customHeight="1">
      <c r="C517" s="2394"/>
    </row>
    <row r="518" spans="3:3" ht="19.5" customHeight="1">
      <c r="C518" s="2394"/>
    </row>
    <row r="519" spans="3:3" ht="19.5" customHeight="1">
      <c r="C519" s="2394"/>
    </row>
    <row r="520" spans="3:3" ht="19.5" customHeight="1">
      <c r="C520" s="2394"/>
    </row>
    <row r="521" spans="3:3" ht="19.5" customHeight="1">
      <c r="C521" s="2394"/>
    </row>
    <row r="522" spans="3:3" ht="19.5" customHeight="1">
      <c r="C522" s="2394"/>
    </row>
    <row r="523" spans="3:3" ht="19.5" customHeight="1">
      <c r="C523" s="2394"/>
    </row>
    <row r="524" spans="3:3" ht="19.5" customHeight="1">
      <c r="C524" s="2394"/>
    </row>
    <row r="525" spans="3:3" ht="19.5" customHeight="1">
      <c r="C525" s="2394"/>
    </row>
    <row r="526" spans="3:3" ht="19.5" customHeight="1">
      <c r="C526" s="2394"/>
    </row>
    <row r="527" spans="3:3" ht="19.5" customHeight="1">
      <c r="C527" s="2394"/>
    </row>
    <row r="528" spans="3:3" ht="19.5" customHeight="1">
      <c r="C528" s="2394"/>
    </row>
    <row r="529" spans="2:3" ht="19.5" customHeight="1">
      <c r="B529" s="2459"/>
      <c r="C529" s="2394"/>
    </row>
    <row r="530" spans="2:3" ht="19.5" customHeight="1">
      <c r="B530" s="2459"/>
      <c r="C530" s="2394"/>
    </row>
    <row r="531" spans="2:3" ht="19.5" customHeight="1">
      <c r="B531" s="2459"/>
      <c r="C531" s="2394"/>
    </row>
    <row r="532" spans="2:3" ht="19.5" customHeight="1">
      <c r="B532" s="2459"/>
      <c r="C532" s="2394"/>
    </row>
    <row r="533" spans="2:3" ht="19.5" customHeight="1">
      <c r="B533" s="2063"/>
      <c r="C533" s="2394"/>
    </row>
    <row r="534" spans="2:3" ht="19.5" customHeight="1">
      <c r="B534" s="2459"/>
      <c r="C534" s="2394"/>
    </row>
    <row r="535" spans="2:3" ht="19.5" customHeight="1">
      <c r="B535" s="2459"/>
      <c r="C535" s="2394"/>
    </row>
    <row r="536" spans="2:3" ht="19.5" customHeight="1">
      <c r="B536" s="2459"/>
      <c r="C536" s="2394"/>
    </row>
    <row r="537" spans="2:3" ht="19.5" customHeight="1">
      <c r="B537" s="2459"/>
      <c r="C537" s="2394"/>
    </row>
    <row r="538" spans="2:3" ht="19.5" customHeight="1">
      <c r="B538" s="2459"/>
      <c r="C538" s="2394"/>
    </row>
    <row r="539" spans="2:3" ht="19.5" customHeight="1">
      <c r="B539" s="2459"/>
      <c r="C539" s="2394"/>
    </row>
    <row r="540" spans="2:3" ht="19.5" customHeight="1">
      <c r="B540" s="2459"/>
      <c r="C540" s="2394"/>
    </row>
    <row r="541" spans="2:3" ht="19.5" customHeight="1">
      <c r="B541" s="2459"/>
      <c r="C541" s="2394"/>
    </row>
    <row r="542" spans="2:3" ht="19.5" customHeight="1">
      <c r="B542" s="2459"/>
      <c r="C542" s="2394"/>
    </row>
    <row r="543" spans="2:3" ht="19.5" customHeight="1">
      <c r="B543" s="2459"/>
      <c r="C543" s="2394"/>
    </row>
    <row r="544" spans="2:3" ht="19.5" customHeight="1">
      <c r="B544" s="2459"/>
      <c r="C544" s="2394"/>
    </row>
    <row r="545" spans="3:3" ht="19.5" customHeight="1">
      <c r="C545" s="2394"/>
    </row>
    <row r="546" spans="3:3" ht="19.5" customHeight="1">
      <c r="C546" s="2394"/>
    </row>
    <row r="547" spans="3:3" ht="19.5" customHeight="1">
      <c r="C547" s="2394"/>
    </row>
    <row r="548" spans="3:3" ht="19.5" customHeight="1">
      <c r="C548" s="2394"/>
    </row>
    <row r="549" spans="3:3" ht="19.5" customHeight="1">
      <c r="C549" s="2394"/>
    </row>
    <row r="550" spans="3:3" ht="19.5" customHeight="1">
      <c r="C550" s="2394"/>
    </row>
    <row r="551" spans="3:3" ht="19.5" customHeight="1">
      <c r="C551" s="2394"/>
    </row>
    <row r="552" spans="3:3" ht="19.5" customHeight="1">
      <c r="C552" s="2394"/>
    </row>
    <row r="553" spans="3:3" ht="19.5" customHeight="1">
      <c r="C553" s="2394"/>
    </row>
    <row r="554" spans="3:3" ht="19.5" customHeight="1">
      <c r="C554" s="2394"/>
    </row>
    <row r="555" spans="3:3" ht="19.5" customHeight="1">
      <c r="C555" s="2394"/>
    </row>
    <row r="556" spans="3:3" ht="19.5" customHeight="1">
      <c r="C556" s="2394"/>
    </row>
    <row r="557" spans="3:3" ht="19.5" customHeight="1">
      <c r="C557" s="2394"/>
    </row>
    <row r="558" spans="3:3" ht="19.5" customHeight="1">
      <c r="C558" s="2394"/>
    </row>
    <row r="559" spans="3:3" ht="19.5" customHeight="1">
      <c r="C559" s="2394"/>
    </row>
    <row r="560" spans="3:3" ht="19.5" customHeight="1">
      <c r="C560" s="2394"/>
    </row>
    <row r="561" spans="3:3" ht="19.5" customHeight="1">
      <c r="C561" s="2394"/>
    </row>
    <row r="562" spans="3:3" ht="19.5" customHeight="1">
      <c r="C562" s="2394"/>
    </row>
    <row r="563" spans="3:3" ht="19.5" customHeight="1">
      <c r="C563" s="2394"/>
    </row>
    <row r="564" spans="3:3" ht="19.5" customHeight="1">
      <c r="C564" s="2394"/>
    </row>
    <row r="565" spans="3:3" ht="19.5" customHeight="1">
      <c r="C565" s="2394"/>
    </row>
    <row r="566" spans="3:3" ht="19.5" customHeight="1">
      <c r="C566" s="2394"/>
    </row>
    <row r="567" spans="3:3" ht="19.5" customHeight="1">
      <c r="C567" s="2394"/>
    </row>
    <row r="568" spans="3:3" ht="19.5" customHeight="1">
      <c r="C568" s="2394"/>
    </row>
    <row r="569" spans="3:3" ht="19.5" customHeight="1">
      <c r="C569" s="2394"/>
    </row>
    <row r="570" spans="3:3" ht="19.5" customHeight="1">
      <c r="C570" s="2394"/>
    </row>
    <row r="571" spans="3:3" ht="19.5" customHeight="1">
      <c r="C571" s="2394"/>
    </row>
    <row r="572" spans="3:3" ht="19.5" customHeight="1">
      <c r="C572" s="2394"/>
    </row>
    <row r="573" spans="3:3" ht="19.5" customHeight="1">
      <c r="C573" s="2394"/>
    </row>
    <row r="574" spans="3:3" ht="19.5" customHeight="1">
      <c r="C574" s="2394"/>
    </row>
    <row r="575" spans="3:3" ht="19.5" customHeight="1">
      <c r="C575" s="2394"/>
    </row>
    <row r="576" spans="3:3" ht="19.5" customHeight="1">
      <c r="C576" s="2394"/>
    </row>
    <row r="577" spans="3:3" ht="19.5" customHeight="1">
      <c r="C577" s="2394"/>
    </row>
    <row r="578" spans="3:3" ht="19.5" customHeight="1">
      <c r="C578" s="2394"/>
    </row>
    <row r="579" spans="3:3" ht="19.5" customHeight="1">
      <c r="C579" s="2394"/>
    </row>
    <row r="580" spans="3:3" ht="19.5" customHeight="1">
      <c r="C580" s="2394"/>
    </row>
    <row r="581" spans="3:3" ht="19.5" customHeight="1">
      <c r="C581" s="2394"/>
    </row>
    <row r="582" spans="3:3" ht="19.5" customHeight="1">
      <c r="C582" s="2394"/>
    </row>
    <row r="583" spans="3:3" ht="19.5" customHeight="1">
      <c r="C583" s="2394"/>
    </row>
    <row r="584" spans="3:3" ht="19.5" customHeight="1">
      <c r="C584" s="2394"/>
    </row>
    <row r="585" spans="3:3" ht="19.5" customHeight="1">
      <c r="C585" s="2394"/>
    </row>
    <row r="586" spans="3:3" ht="19.5" customHeight="1">
      <c r="C586" s="2394"/>
    </row>
    <row r="587" spans="3:3" ht="19.5" customHeight="1">
      <c r="C587" s="2394"/>
    </row>
    <row r="588" spans="3:3" ht="19.5" customHeight="1">
      <c r="C588" s="2394"/>
    </row>
    <row r="589" spans="3:3" ht="19.5" customHeight="1">
      <c r="C589" s="2394"/>
    </row>
    <row r="590" spans="3:3" ht="19.5" customHeight="1">
      <c r="C590" s="2394"/>
    </row>
    <row r="591" spans="3:3" ht="19.5" customHeight="1">
      <c r="C591" s="2394"/>
    </row>
    <row r="592" spans="3:3" ht="19.5" customHeight="1">
      <c r="C592" s="2394"/>
    </row>
    <row r="593" spans="3:3" ht="19.5" customHeight="1">
      <c r="C593" s="2394"/>
    </row>
    <row r="594" spans="3:3" ht="19.5" customHeight="1">
      <c r="C594" s="2394"/>
    </row>
    <row r="595" spans="3:3" ht="19.5" customHeight="1">
      <c r="C595" s="2394"/>
    </row>
    <row r="596" spans="3:3" ht="19.5" customHeight="1">
      <c r="C596" s="2394"/>
    </row>
    <row r="597" spans="3:3" ht="19.5" customHeight="1">
      <c r="C597" s="2394"/>
    </row>
    <row r="598" spans="3:3" ht="19.5" customHeight="1">
      <c r="C598" s="2394"/>
    </row>
    <row r="599" spans="3:3" ht="19.5" customHeight="1">
      <c r="C599" s="2394"/>
    </row>
    <row r="600" spans="3:3" ht="19.5" customHeight="1">
      <c r="C600" s="2394"/>
    </row>
    <row r="601" spans="3:3" ht="19.5" customHeight="1">
      <c r="C601" s="2394"/>
    </row>
    <row r="602" spans="3:3" ht="19.5" customHeight="1">
      <c r="C602" s="2394"/>
    </row>
    <row r="603" spans="3:3" ht="19.5" customHeight="1">
      <c r="C603" s="2394"/>
    </row>
    <row r="604" spans="3:3" ht="19.5" customHeight="1">
      <c r="C604" s="2394"/>
    </row>
    <row r="605" spans="3:3" ht="19.5" customHeight="1">
      <c r="C605" s="2394"/>
    </row>
    <row r="606" spans="3:3" ht="19.5" customHeight="1">
      <c r="C606" s="2394"/>
    </row>
    <row r="607" spans="3:3" ht="19.5" customHeight="1">
      <c r="C607" s="2394"/>
    </row>
    <row r="608" spans="3:3" ht="19.5" customHeight="1">
      <c r="C608" s="2394"/>
    </row>
    <row r="609" spans="3:3" ht="19.5" customHeight="1">
      <c r="C609" s="2394"/>
    </row>
    <row r="610" spans="3:3" ht="19.5" customHeight="1">
      <c r="C610" s="2394"/>
    </row>
    <row r="611" spans="3:3" ht="19.5" customHeight="1">
      <c r="C611" s="2394"/>
    </row>
    <row r="612" spans="3:3" ht="19.5" customHeight="1">
      <c r="C612" s="2394"/>
    </row>
    <row r="613" spans="3:3" ht="19.5" customHeight="1">
      <c r="C613" s="2394"/>
    </row>
    <row r="614" spans="3:3" ht="19.5" customHeight="1">
      <c r="C614" s="2394"/>
    </row>
    <row r="615" spans="3:3" ht="19.5" customHeight="1">
      <c r="C615" s="2394"/>
    </row>
    <row r="616" spans="3:3" ht="19.5" customHeight="1">
      <c r="C616" s="2394"/>
    </row>
    <row r="617" spans="3:3" ht="19.5" customHeight="1">
      <c r="C617" s="2394"/>
    </row>
    <row r="618" spans="3:3" ht="19.5" customHeight="1">
      <c r="C618" s="2394"/>
    </row>
    <row r="619" spans="3:3" ht="19.5" customHeight="1">
      <c r="C619" s="2394"/>
    </row>
    <row r="620" spans="3:3" ht="19.5" customHeight="1">
      <c r="C620" s="2394"/>
    </row>
    <row r="621" spans="3:3" ht="19.5" customHeight="1">
      <c r="C621" s="2394"/>
    </row>
    <row r="622" spans="3:3" ht="19.5" customHeight="1">
      <c r="C622" s="2394"/>
    </row>
    <row r="623" spans="3:3" ht="19.5" customHeight="1">
      <c r="C623" s="2394"/>
    </row>
    <row r="624" spans="3:3" ht="19.5" customHeight="1">
      <c r="C624" s="2394"/>
    </row>
    <row r="625" spans="3:3" ht="19.5" customHeight="1">
      <c r="C625" s="2394"/>
    </row>
    <row r="626" spans="3:3" ht="19.5" customHeight="1">
      <c r="C626" s="2394"/>
    </row>
    <row r="627" spans="3:3" ht="19.5" customHeight="1">
      <c r="C627" s="2394"/>
    </row>
    <row r="628" spans="3:3" ht="19.5" customHeight="1">
      <c r="C628" s="2394"/>
    </row>
    <row r="629" spans="3:3" ht="19.5" customHeight="1">
      <c r="C629" s="2394"/>
    </row>
    <row r="630" spans="3:3" ht="19.5" customHeight="1">
      <c r="C630" s="2394"/>
    </row>
    <row r="631" spans="3:3" ht="19.5" customHeight="1">
      <c r="C631" s="2394"/>
    </row>
    <row r="632" spans="3:3" ht="19.5" customHeight="1">
      <c r="C632" s="2394"/>
    </row>
    <row r="633" spans="3:3" ht="19.5" customHeight="1">
      <c r="C633" s="2394"/>
    </row>
    <row r="634" spans="3:3" ht="19.5" customHeight="1">
      <c r="C634" s="2394"/>
    </row>
    <row r="635" spans="3:3" ht="19.5" customHeight="1">
      <c r="C635" s="2394"/>
    </row>
    <row r="636" spans="3:3" ht="19.5" customHeight="1">
      <c r="C636" s="2394"/>
    </row>
    <row r="637" spans="3:3" ht="19.5" customHeight="1">
      <c r="C637" s="2394"/>
    </row>
    <row r="638" spans="3:3" ht="19.5" customHeight="1">
      <c r="C638" s="2394"/>
    </row>
    <row r="639" spans="3:3" ht="19.5" customHeight="1">
      <c r="C639" s="2394"/>
    </row>
    <row r="640" spans="3:3" ht="19.5" customHeight="1">
      <c r="C640" s="2394"/>
    </row>
    <row r="641" spans="3:3" ht="19.5" customHeight="1">
      <c r="C641" s="2394"/>
    </row>
    <row r="642" spans="3:3" ht="19.5" customHeight="1">
      <c r="C642" s="2394"/>
    </row>
    <row r="643" spans="3:3" ht="19.5" customHeight="1">
      <c r="C643" s="2394"/>
    </row>
    <row r="644" spans="3:3" ht="19.5" customHeight="1">
      <c r="C644" s="2394"/>
    </row>
    <row r="645" spans="3:3" ht="19.5" customHeight="1">
      <c r="C645" s="2394"/>
    </row>
    <row r="646" spans="3:3" ht="19.5" customHeight="1">
      <c r="C646" s="2394"/>
    </row>
    <row r="647" spans="3:3" ht="19.5" customHeight="1">
      <c r="C647" s="2394"/>
    </row>
    <row r="648" spans="3:3" ht="19.5" customHeight="1">
      <c r="C648" s="2394"/>
    </row>
    <row r="649" spans="3:3" ht="19.5" customHeight="1">
      <c r="C649" s="2394"/>
    </row>
    <row r="650" spans="3:3" ht="19.5" customHeight="1">
      <c r="C650" s="2394"/>
    </row>
    <row r="651" spans="3:3" ht="19.5" customHeight="1">
      <c r="C651" s="2394"/>
    </row>
    <row r="652" spans="3:3" ht="19.5" customHeight="1">
      <c r="C652" s="2394"/>
    </row>
    <row r="653" spans="3:3" ht="19.5" customHeight="1">
      <c r="C653" s="2394"/>
    </row>
    <row r="654" spans="3:3" ht="19.5" customHeight="1">
      <c r="C654" s="2394"/>
    </row>
    <row r="655" spans="3:3" ht="19.5" customHeight="1">
      <c r="C655" s="2394"/>
    </row>
    <row r="656" spans="3:3" ht="19.5" customHeight="1">
      <c r="C656" s="2394"/>
    </row>
    <row r="657" spans="3:3" ht="19.5" customHeight="1">
      <c r="C657" s="2394"/>
    </row>
    <row r="658" spans="3:3" ht="19.5" customHeight="1">
      <c r="C658" s="2394"/>
    </row>
    <row r="659" spans="3:3" ht="19.5" customHeight="1">
      <c r="C659" s="2394"/>
    </row>
    <row r="660" spans="3:3" ht="19.5" customHeight="1">
      <c r="C660" s="2394"/>
    </row>
    <row r="661" spans="3:3" ht="19.5" customHeight="1">
      <c r="C661" s="2394"/>
    </row>
    <row r="662" spans="3:3" ht="19.5" customHeight="1">
      <c r="C662" s="2394"/>
    </row>
    <row r="663" spans="3:3" ht="19.5" customHeight="1">
      <c r="C663" s="2394"/>
    </row>
    <row r="664" spans="3:3" ht="19.5" customHeight="1">
      <c r="C664" s="2394"/>
    </row>
    <row r="665" spans="3:3" ht="19.5" customHeight="1">
      <c r="C665" s="2394"/>
    </row>
    <row r="666" spans="3:3" ht="19.5" customHeight="1">
      <c r="C666" s="2394"/>
    </row>
    <row r="667" spans="3:3" ht="19.5" customHeight="1">
      <c r="C667" s="2394"/>
    </row>
    <row r="668" spans="3:3" ht="19.5" customHeight="1">
      <c r="C668" s="2394"/>
    </row>
    <row r="669" spans="3:3" ht="19.5" customHeight="1">
      <c r="C669" s="2394"/>
    </row>
    <row r="670" spans="3:3" ht="19.5" customHeight="1">
      <c r="C670" s="2394"/>
    </row>
    <row r="671" spans="3:3" ht="19.5" customHeight="1">
      <c r="C671" s="2394"/>
    </row>
    <row r="672" spans="3:3" ht="19.5" customHeight="1">
      <c r="C672" s="2394"/>
    </row>
    <row r="673" spans="3:3" ht="19.5" customHeight="1">
      <c r="C673" s="2394"/>
    </row>
    <row r="674" spans="3:3" ht="19.5" customHeight="1">
      <c r="C674" s="2394"/>
    </row>
    <row r="675" spans="3:3" ht="19.5" customHeight="1">
      <c r="C675" s="2394"/>
    </row>
    <row r="676" spans="3:3" ht="19.5" customHeight="1">
      <c r="C676" s="2394"/>
    </row>
    <row r="677" spans="3:3" ht="19.5" customHeight="1">
      <c r="C677" s="2394"/>
    </row>
    <row r="678" spans="3:3" ht="19.5" customHeight="1">
      <c r="C678" s="2394"/>
    </row>
    <row r="679" spans="3:3" ht="19.5" customHeight="1">
      <c r="C679" s="2394"/>
    </row>
    <row r="680" spans="3:3" ht="19.5" customHeight="1">
      <c r="C680" s="2394"/>
    </row>
    <row r="681" spans="3:3" ht="19.5" customHeight="1">
      <c r="C681" s="2394"/>
    </row>
    <row r="682" spans="3:3" ht="19.5" customHeight="1">
      <c r="C682" s="2394"/>
    </row>
    <row r="683" spans="3:3" ht="19.5" customHeight="1">
      <c r="C683" s="2394"/>
    </row>
    <row r="684" spans="3:3" ht="19.5" customHeight="1">
      <c r="C684" s="2394"/>
    </row>
    <row r="685" spans="3:3" ht="19.5" customHeight="1">
      <c r="C685" s="2394"/>
    </row>
    <row r="686" spans="3:3" ht="19.5" customHeight="1">
      <c r="C686" s="2394"/>
    </row>
    <row r="687" spans="3:3" ht="19.5" customHeight="1">
      <c r="C687" s="2394"/>
    </row>
    <row r="688" spans="3:3" ht="19.5" customHeight="1">
      <c r="C688" s="2394"/>
    </row>
    <row r="689" spans="2:3" ht="19.5" customHeight="1">
      <c r="B689" s="2459"/>
      <c r="C689" s="2394"/>
    </row>
    <row r="690" spans="2:3" ht="19.5" customHeight="1">
      <c r="B690" s="2459"/>
      <c r="C690" s="2394"/>
    </row>
    <row r="691" spans="2:3" ht="19.5" customHeight="1">
      <c r="B691" s="2459"/>
      <c r="C691" s="2394"/>
    </row>
    <row r="692" spans="2:3" ht="19.5" customHeight="1">
      <c r="B692" s="2459"/>
      <c r="C692" s="2394"/>
    </row>
    <row r="693" spans="2:3" ht="19.5" customHeight="1">
      <c r="B693" s="2459"/>
      <c r="C693" s="2394"/>
    </row>
    <row r="694" spans="2:3" ht="19.5" customHeight="1">
      <c r="B694" s="2459"/>
      <c r="C694" s="2394"/>
    </row>
    <row r="695" spans="2:3" ht="19.5" customHeight="1">
      <c r="B695" s="2459"/>
      <c r="C695" s="2394"/>
    </row>
    <row r="696" spans="2:3" ht="19.5" customHeight="1">
      <c r="B696" s="2459"/>
      <c r="C696" s="2394"/>
    </row>
    <row r="697" spans="2:3" ht="19.5" customHeight="1">
      <c r="B697" s="2459"/>
      <c r="C697" s="2394"/>
    </row>
    <row r="698" spans="2:3" ht="19.5" customHeight="1">
      <c r="B698" s="2063"/>
      <c r="C698" s="2394"/>
    </row>
    <row r="699" spans="2:3" ht="19.5" customHeight="1">
      <c r="B699" s="2459"/>
      <c r="C699" s="2394"/>
    </row>
    <row r="700" spans="2:3" ht="19.5" customHeight="1">
      <c r="B700" s="2459"/>
      <c r="C700" s="2394"/>
    </row>
    <row r="701" spans="2:3" ht="19.5" customHeight="1">
      <c r="B701" s="2459"/>
      <c r="C701" s="2394"/>
    </row>
    <row r="702" spans="2:3" ht="19.5" customHeight="1">
      <c r="B702" s="2459"/>
      <c r="C702" s="2394"/>
    </row>
    <row r="703" spans="2:3" ht="19.5" customHeight="1">
      <c r="B703" s="2459"/>
      <c r="C703" s="2394"/>
    </row>
    <row r="704" spans="2:3" ht="19.5" customHeight="1">
      <c r="B704" s="2459"/>
      <c r="C704" s="2394"/>
    </row>
    <row r="705" spans="3:3" ht="19.5" customHeight="1">
      <c r="C705" s="2394"/>
    </row>
    <row r="706" spans="3:3" ht="19.5" customHeight="1">
      <c r="C706" s="2394"/>
    </row>
    <row r="707" spans="3:3" ht="19.5" customHeight="1">
      <c r="C707" s="2394"/>
    </row>
    <row r="708" spans="3:3" ht="19.5" customHeight="1">
      <c r="C708" s="2394"/>
    </row>
    <row r="709" spans="3:3" ht="19.5" customHeight="1">
      <c r="C709" s="2394"/>
    </row>
    <row r="710" spans="3:3" ht="19.5" customHeight="1">
      <c r="C710" s="2394"/>
    </row>
    <row r="711" spans="3:3" ht="19.5" customHeight="1">
      <c r="C711" s="2394"/>
    </row>
    <row r="712" spans="3:3" ht="19.5" customHeight="1">
      <c r="C712" s="2394"/>
    </row>
    <row r="713" spans="3:3" ht="19.5" customHeight="1">
      <c r="C713" s="2394"/>
    </row>
    <row r="714" spans="3:3" ht="19.5" customHeight="1">
      <c r="C714" s="2394"/>
    </row>
    <row r="715" spans="3:3" ht="19.5" customHeight="1">
      <c r="C715" s="2394"/>
    </row>
    <row r="716" spans="3:3" ht="19.5" customHeight="1">
      <c r="C716" s="2394"/>
    </row>
    <row r="717" spans="3:3" ht="19.5" customHeight="1">
      <c r="C717" s="2394"/>
    </row>
    <row r="718" spans="3:3" ht="19.5" customHeight="1">
      <c r="C718" s="2394"/>
    </row>
    <row r="719" spans="3:3" ht="19.5" customHeight="1">
      <c r="C719" s="2394"/>
    </row>
    <row r="720" spans="3:3" ht="19.5" customHeight="1">
      <c r="C720" s="2394"/>
    </row>
    <row r="721" spans="3:3" ht="19.5" customHeight="1">
      <c r="C721" s="2394"/>
    </row>
    <row r="722" spans="3:3" ht="19.5" customHeight="1">
      <c r="C722" s="2394"/>
    </row>
    <row r="723" spans="3:3" ht="19.5" customHeight="1">
      <c r="C723" s="2394"/>
    </row>
    <row r="724" spans="3:3" ht="19.5" customHeight="1">
      <c r="C724" s="2394"/>
    </row>
    <row r="725" spans="3:3" ht="19.5" customHeight="1">
      <c r="C725" s="2394"/>
    </row>
    <row r="726" spans="3:3" ht="19.5" customHeight="1">
      <c r="C726" s="2394"/>
    </row>
    <row r="727" spans="3:3" ht="19.5" customHeight="1">
      <c r="C727" s="2394"/>
    </row>
    <row r="728" spans="3:3" ht="19.5" customHeight="1">
      <c r="C728" s="2394"/>
    </row>
    <row r="729" spans="3:3" ht="19.5" customHeight="1">
      <c r="C729" s="2394"/>
    </row>
    <row r="730" spans="3:3" ht="19.5" customHeight="1">
      <c r="C730" s="2394"/>
    </row>
    <row r="731" spans="3:3" ht="19.5" customHeight="1">
      <c r="C731" s="2394"/>
    </row>
    <row r="732" spans="3:3" ht="19.5" customHeight="1">
      <c r="C732" s="2394"/>
    </row>
    <row r="733" spans="3:3" ht="19.5" customHeight="1">
      <c r="C733" s="2394"/>
    </row>
    <row r="734" spans="3:3" ht="19.5" customHeight="1">
      <c r="C734" s="2394"/>
    </row>
    <row r="735" spans="3:3" ht="19.5" customHeight="1">
      <c r="C735" s="2394"/>
    </row>
    <row r="736" spans="3:3" ht="19.5" customHeight="1">
      <c r="C736" s="2394"/>
    </row>
    <row r="737" spans="3:3" ht="19.5" customHeight="1">
      <c r="C737" s="2394"/>
    </row>
    <row r="738" spans="3:3" ht="19.5" customHeight="1">
      <c r="C738" s="2394"/>
    </row>
    <row r="739" spans="3:3" ht="19.5" customHeight="1">
      <c r="C739" s="2394"/>
    </row>
    <row r="740" spans="3:3" ht="19.5" customHeight="1">
      <c r="C740" s="2394"/>
    </row>
    <row r="741" spans="3:3" ht="19.5" customHeight="1">
      <c r="C741" s="2394"/>
    </row>
    <row r="742" spans="3:3" ht="19.5" customHeight="1">
      <c r="C742" s="2394"/>
    </row>
    <row r="743" spans="3:3" ht="19.5" customHeight="1">
      <c r="C743" s="2394"/>
    </row>
    <row r="744" spans="3:3" ht="19.5" customHeight="1">
      <c r="C744" s="2394"/>
    </row>
    <row r="745" spans="3:3" ht="19.5" customHeight="1">
      <c r="C745" s="2394"/>
    </row>
    <row r="746" spans="3:3" ht="19.5" customHeight="1">
      <c r="C746" s="2394"/>
    </row>
    <row r="747" spans="3:3" ht="19.5" customHeight="1">
      <c r="C747" s="2394"/>
    </row>
    <row r="748" spans="3:3" ht="19.5" customHeight="1">
      <c r="C748" s="2394"/>
    </row>
    <row r="749" spans="3:3" ht="19.5" customHeight="1">
      <c r="C749" s="2394"/>
    </row>
    <row r="750" spans="3:3" ht="19.5" customHeight="1">
      <c r="C750" s="2394"/>
    </row>
    <row r="751" spans="3:3" ht="19.5" customHeight="1">
      <c r="C751" s="2394"/>
    </row>
    <row r="752" spans="3:3" ht="19.5" customHeight="1">
      <c r="C752" s="2394"/>
    </row>
    <row r="753" spans="3:3" ht="19.5" customHeight="1">
      <c r="C753" s="2394"/>
    </row>
    <row r="754" spans="3:3" ht="19.5" customHeight="1">
      <c r="C754" s="2394"/>
    </row>
    <row r="755" spans="3:3" ht="19.5" customHeight="1">
      <c r="C755" s="2394"/>
    </row>
    <row r="756" spans="3:3" ht="19.5" customHeight="1">
      <c r="C756" s="2394"/>
    </row>
    <row r="757" spans="3:3" ht="19.5" customHeight="1">
      <c r="C757" s="2394"/>
    </row>
    <row r="758" spans="3:3" ht="19.5" customHeight="1">
      <c r="C758" s="2394"/>
    </row>
    <row r="759" spans="3:3" ht="19.5" customHeight="1">
      <c r="C759" s="2394"/>
    </row>
    <row r="760" spans="3:3" ht="19.5" customHeight="1">
      <c r="C760" s="2394"/>
    </row>
    <row r="761" spans="3:3" ht="19.5" customHeight="1">
      <c r="C761" s="2394"/>
    </row>
    <row r="762" spans="3:3" ht="19.5" customHeight="1">
      <c r="C762" s="2394"/>
    </row>
    <row r="763" spans="3:3" ht="19.5" customHeight="1">
      <c r="C763" s="2394"/>
    </row>
    <row r="764" spans="3:3" ht="19.5" customHeight="1">
      <c r="C764" s="2394"/>
    </row>
    <row r="765" spans="3:3" ht="19.5" customHeight="1">
      <c r="C765" s="2394"/>
    </row>
    <row r="766" spans="3:3" ht="19.5" customHeight="1">
      <c r="C766" s="2394"/>
    </row>
    <row r="767" spans="3:3" ht="19.5" customHeight="1">
      <c r="C767" s="2394"/>
    </row>
    <row r="768" spans="3:3" ht="19.5" customHeight="1">
      <c r="C768" s="2394"/>
    </row>
    <row r="769" spans="3:3" ht="19.5" customHeight="1">
      <c r="C769" s="2394"/>
    </row>
    <row r="770" spans="3:3" ht="19.5" customHeight="1">
      <c r="C770" s="2394"/>
    </row>
    <row r="771" spans="3:3" ht="19.5" customHeight="1">
      <c r="C771" s="2394"/>
    </row>
    <row r="772" spans="3:3" ht="19.5" customHeight="1">
      <c r="C772" s="2394"/>
    </row>
    <row r="773" spans="3:3" ht="19.5" customHeight="1">
      <c r="C773" s="2394"/>
    </row>
    <row r="774" spans="3:3" ht="19.5" customHeight="1">
      <c r="C774" s="2394"/>
    </row>
    <row r="775" spans="3:3" ht="19.5" customHeight="1">
      <c r="C775" s="2394"/>
    </row>
    <row r="776" spans="3:3" ht="19.5" customHeight="1">
      <c r="C776" s="2394"/>
    </row>
    <row r="777" spans="3:3" ht="19.5" customHeight="1">
      <c r="C777" s="2394"/>
    </row>
    <row r="778" spans="3:3" ht="19.5" customHeight="1">
      <c r="C778" s="2394"/>
    </row>
    <row r="779" spans="3:3" ht="19.5" customHeight="1">
      <c r="C779" s="2394"/>
    </row>
    <row r="780" spans="3:3" ht="19.5" customHeight="1">
      <c r="C780" s="2394"/>
    </row>
    <row r="781" spans="3:3" ht="19.5" customHeight="1">
      <c r="C781" s="2394"/>
    </row>
    <row r="782" spans="3:3" ht="19.5" customHeight="1">
      <c r="C782" s="2394"/>
    </row>
    <row r="783" spans="3:3" ht="19.5" customHeight="1">
      <c r="C783" s="2394"/>
    </row>
    <row r="784" spans="3:3" ht="19.5" customHeight="1">
      <c r="C784" s="2394"/>
    </row>
    <row r="785" spans="3:3" ht="19.5" customHeight="1">
      <c r="C785" s="2394"/>
    </row>
    <row r="786" spans="3:3" ht="19.5" customHeight="1">
      <c r="C786" s="2394"/>
    </row>
    <row r="787" spans="3:3" ht="19.5" customHeight="1">
      <c r="C787" s="2394"/>
    </row>
    <row r="788" spans="3:3" ht="19.5" customHeight="1">
      <c r="C788" s="2394"/>
    </row>
    <row r="789" spans="3:3" ht="19.5" customHeight="1">
      <c r="C789" s="2394"/>
    </row>
    <row r="790" spans="3:3" ht="19.5" customHeight="1">
      <c r="C790" s="2394"/>
    </row>
    <row r="791" spans="3:3" ht="19.5" customHeight="1">
      <c r="C791" s="2394"/>
    </row>
    <row r="792" spans="3:3" ht="19.5" customHeight="1">
      <c r="C792" s="2394"/>
    </row>
    <row r="793" spans="3:3" ht="19.5" customHeight="1">
      <c r="C793" s="2394"/>
    </row>
    <row r="794" spans="3:3" ht="19.5" customHeight="1">
      <c r="C794" s="2394"/>
    </row>
    <row r="795" spans="3:3" ht="19.5" customHeight="1">
      <c r="C795" s="2394"/>
    </row>
    <row r="796" spans="3:3" ht="19.5" customHeight="1">
      <c r="C796" s="2394"/>
    </row>
    <row r="797" spans="3:3" ht="19.5" customHeight="1">
      <c r="C797" s="2394"/>
    </row>
    <row r="798" spans="3:3" ht="19.5" customHeight="1">
      <c r="C798" s="2394"/>
    </row>
    <row r="799" spans="3:3" ht="19.5" customHeight="1">
      <c r="C799" s="2394"/>
    </row>
    <row r="800" spans="3:3" ht="19.5" customHeight="1">
      <c r="C800" s="2394"/>
    </row>
    <row r="801" spans="3:3" ht="19.5" customHeight="1">
      <c r="C801" s="2394"/>
    </row>
    <row r="802" spans="3:3" ht="19.5" customHeight="1">
      <c r="C802" s="2394"/>
    </row>
    <row r="803" spans="3:3" ht="19.5" customHeight="1">
      <c r="C803" s="2394"/>
    </row>
    <row r="804" spans="3:3" ht="19.5" customHeight="1">
      <c r="C804" s="2394"/>
    </row>
    <row r="805" spans="3:3" ht="19.5" customHeight="1">
      <c r="C805" s="2394"/>
    </row>
    <row r="806" spans="3:3" ht="19.5" customHeight="1">
      <c r="C806" s="2394"/>
    </row>
    <row r="807" spans="3:3" ht="19.5" customHeight="1">
      <c r="C807" s="2394"/>
    </row>
    <row r="808" spans="3:3" ht="19.5" customHeight="1">
      <c r="C808" s="2394"/>
    </row>
    <row r="809" spans="3:3" ht="19.5" customHeight="1">
      <c r="C809" s="2394"/>
    </row>
    <row r="810" spans="3:3" ht="19.5" customHeight="1">
      <c r="C810" s="2394"/>
    </row>
    <row r="811" spans="3:3" ht="19.5" customHeight="1">
      <c r="C811" s="2394"/>
    </row>
    <row r="812" spans="3:3" ht="19.5" customHeight="1">
      <c r="C812" s="2394"/>
    </row>
    <row r="813" spans="3:3" ht="19.5" customHeight="1">
      <c r="C813" s="2394"/>
    </row>
    <row r="814" spans="3:3" ht="19.5" customHeight="1">
      <c r="C814" s="2394"/>
    </row>
    <row r="815" spans="3:3" ht="19.5" customHeight="1">
      <c r="C815" s="2394"/>
    </row>
    <row r="816" spans="3:3" ht="19.5" customHeight="1">
      <c r="C816" s="2394"/>
    </row>
    <row r="817" spans="3:3" ht="19.5" customHeight="1">
      <c r="C817" s="2394"/>
    </row>
    <row r="818" spans="3:3" ht="19.5" customHeight="1">
      <c r="C818" s="2394"/>
    </row>
    <row r="819" spans="3:3" ht="19.5" customHeight="1">
      <c r="C819" s="2394"/>
    </row>
    <row r="820" spans="3:3" ht="19.5" customHeight="1">
      <c r="C820" s="2394"/>
    </row>
    <row r="821" spans="3:3" ht="19.5" customHeight="1">
      <c r="C821" s="2394"/>
    </row>
    <row r="822" spans="3:3" ht="19.5" customHeight="1">
      <c r="C822" s="2394"/>
    </row>
    <row r="823" spans="3:3" ht="19.5" customHeight="1">
      <c r="C823" s="2394"/>
    </row>
    <row r="824" spans="3:3" ht="19.5" customHeight="1">
      <c r="C824" s="2394"/>
    </row>
    <row r="825" spans="3:3" ht="19.5" customHeight="1">
      <c r="C825" s="2394"/>
    </row>
    <row r="826" spans="3:3" ht="19.5" customHeight="1">
      <c r="C826" s="2394"/>
    </row>
    <row r="827" spans="3:3" ht="19.5" customHeight="1">
      <c r="C827" s="2394"/>
    </row>
    <row r="828" spans="3:3" ht="19.5" customHeight="1">
      <c r="C828" s="2394"/>
    </row>
    <row r="829" spans="3:3" ht="19.5" customHeight="1">
      <c r="C829" s="2394"/>
    </row>
    <row r="830" spans="3:3" ht="19.5" customHeight="1">
      <c r="C830" s="2394"/>
    </row>
    <row r="831" spans="3:3" ht="19.5" customHeight="1">
      <c r="C831" s="2394"/>
    </row>
    <row r="832" spans="3:3" ht="19.5" customHeight="1">
      <c r="C832" s="2394"/>
    </row>
    <row r="833" spans="3:3" ht="19.5" customHeight="1">
      <c r="C833" s="2394"/>
    </row>
    <row r="834" spans="3:3" ht="19.5" customHeight="1">
      <c r="C834" s="2394"/>
    </row>
    <row r="835" spans="3:3" ht="19.5" customHeight="1">
      <c r="C835" s="2394"/>
    </row>
    <row r="836" spans="3:3" ht="19.5" customHeight="1">
      <c r="C836" s="2394"/>
    </row>
    <row r="837" spans="3:3" ht="19.5" customHeight="1">
      <c r="C837" s="2394"/>
    </row>
    <row r="838" spans="3:3" ht="19.5" customHeight="1">
      <c r="C838" s="2394"/>
    </row>
    <row r="839" spans="3:3" ht="19.5" customHeight="1">
      <c r="C839" s="2394"/>
    </row>
    <row r="840" spans="3:3" ht="19.5" customHeight="1">
      <c r="C840" s="2394"/>
    </row>
    <row r="841" spans="3:3" ht="19.5" customHeight="1">
      <c r="C841" s="2394"/>
    </row>
    <row r="842" spans="3:3" ht="19.5" customHeight="1">
      <c r="C842" s="2394"/>
    </row>
    <row r="843" spans="3:3" ht="19.5" customHeight="1">
      <c r="C843" s="2394"/>
    </row>
    <row r="844" spans="3:3" ht="19.5" customHeight="1">
      <c r="C844" s="2394"/>
    </row>
    <row r="845" spans="3:3" ht="19.5" customHeight="1">
      <c r="C845" s="2394"/>
    </row>
    <row r="846" spans="3:3" ht="19.5" customHeight="1">
      <c r="C846" s="2394"/>
    </row>
    <row r="847" spans="3:3" ht="19.5" customHeight="1">
      <c r="C847" s="2394"/>
    </row>
    <row r="848" spans="3:3" ht="19.5" customHeight="1">
      <c r="C848" s="2394"/>
    </row>
    <row r="849" spans="3:3" ht="19.5" customHeight="1">
      <c r="C849" s="2394"/>
    </row>
    <row r="850" spans="3:3" ht="19.5" customHeight="1">
      <c r="C850" s="2394"/>
    </row>
    <row r="851" spans="3:3" ht="19.5" customHeight="1">
      <c r="C851" s="2394"/>
    </row>
    <row r="852" spans="3:3" ht="19.5" customHeight="1">
      <c r="C852" s="2394"/>
    </row>
    <row r="853" spans="3:3" ht="19.5" customHeight="1">
      <c r="C853" s="2394"/>
    </row>
    <row r="854" spans="3:3" ht="19.5" customHeight="1">
      <c r="C854" s="2394"/>
    </row>
    <row r="855" spans="3:3" ht="19.5" customHeight="1">
      <c r="C855" s="2394"/>
    </row>
    <row r="856" spans="3:3" ht="19.5" customHeight="1">
      <c r="C856" s="2394"/>
    </row>
    <row r="857" spans="3:3" ht="19.5" customHeight="1">
      <c r="C857" s="2394"/>
    </row>
    <row r="858" spans="3:3" ht="19.5" customHeight="1">
      <c r="C858" s="2394"/>
    </row>
    <row r="859" spans="3:3" ht="19.5" customHeight="1">
      <c r="C859" s="2394"/>
    </row>
    <row r="860" spans="3:3" ht="19.5" customHeight="1">
      <c r="C860" s="2394"/>
    </row>
    <row r="861" spans="3:3" ht="19.5" customHeight="1">
      <c r="C861" s="2394"/>
    </row>
    <row r="862" spans="3:3" ht="19.5" customHeight="1">
      <c r="C862" s="2394"/>
    </row>
    <row r="863" spans="3:3" ht="19.5" customHeight="1">
      <c r="C863" s="2394"/>
    </row>
    <row r="864" spans="3:3" ht="19.5" customHeight="1">
      <c r="C864" s="2394"/>
    </row>
    <row r="865" spans="3:3" ht="19.5" customHeight="1">
      <c r="C865" s="2394"/>
    </row>
    <row r="866" spans="3:3" ht="19.5" customHeight="1">
      <c r="C866" s="2394"/>
    </row>
    <row r="867" spans="3:3" ht="19.5" customHeight="1">
      <c r="C867" s="2394"/>
    </row>
    <row r="868" spans="3:3" ht="19.5" customHeight="1">
      <c r="C868" s="2394"/>
    </row>
    <row r="869" spans="3:3" ht="19.5" customHeight="1">
      <c r="C869" s="2394"/>
    </row>
    <row r="870" spans="3:3" ht="19.5" customHeight="1">
      <c r="C870" s="2394"/>
    </row>
    <row r="871" spans="3:3" ht="19.5" customHeight="1">
      <c r="C871" s="2394"/>
    </row>
    <row r="872" spans="3:3" ht="19.5" customHeight="1">
      <c r="C872" s="2394"/>
    </row>
    <row r="873" spans="3:3" ht="19.5" customHeight="1">
      <c r="C873" s="2394"/>
    </row>
    <row r="874" spans="3:3" ht="19.5" customHeight="1">
      <c r="C874" s="2394"/>
    </row>
    <row r="875" spans="3:3" ht="19.5" customHeight="1">
      <c r="C875" s="2394"/>
    </row>
    <row r="876" spans="3:3" ht="19.5" customHeight="1">
      <c r="C876" s="2394"/>
    </row>
    <row r="877" spans="3:3" ht="19.5" customHeight="1">
      <c r="C877" s="2394"/>
    </row>
    <row r="878" spans="3:3" ht="19.5" customHeight="1">
      <c r="C878" s="2394"/>
    </row>
    <row r="879" spans="3:3" ht="19.5" customHeight="1">
      <c r="C879" s="2394"/>
    </row>
    <row r="880" spans="3:3" ht="19.5" customHeight="1">
      <c r="C880" s="2394"/>
    </row>
    <row r="881" spans="3:3" ht="19.5" customHeight="1">
      <c r="C881" s="2394"/>
    </row>
    <row r="882" spans="3:3" ht="19.5" customHeight="1">
      <c r="C882" s="2394"/>
    </row>
    <row r="883" spans="3:3" ht="19.5" customHeight="1">
      <c r="C883" s="2394"/>
    </row>
    <row r="884" spans="3:3" ht="19.5" customHeight="1">
      <c r="C884" s="2394"/>
    </row>
    <row r="885" spans="3:3" ht="19.5" customHeight="1">
      <c r="C885" s="2394"/>
    </row>
    <row r="886" spans="3:3" ht="19.5" customHeight="1">
      <c r="C886" s="2394"/>
    </row>
    <row r="887" spans="3:3" ht="19.5" customHeight="1">
      <c r="C887" s="2394"/>
    </row>
    <row r="888" spans="3:3" ht="19.5" customHeight="1">
      <c r="C888" s="2394"/>
    </row>
    <row r="889" spans="3:3" ht="19.5" customHeight="1">
      <c r="C889" s="2394"/>
    </row>
    <row r="890" spans="3:3" ht="19.5" customHeight="1">
      <c r="C890" s="2394"/>
    </row>
    <row r="891" spans="3:3" ht="19.5" customHeight="1">
      <c r="C891" s="2394"/>
    </row>
    <row r="892" spans="3:3" ht="19.5" customHeight="1">
      <c r="C892" s="2394"/>
    </row>
    <row r="893" spans="3:3" ht="19.5" customHeight="1">
      <c r="C893" s="2394"/>
    </row>
    <row r="894" spans="3:3" ht="19.5" customHeight="1">
      <c r="C894" s="2394"/>
    </row>
    <row r="895" spans="3:3" ht="19.5" customHeight="1">
      <c r="C895" s="2394"/>
    </row>
    <row r="896" spans="3:3" ht="19.5" customHeight="1">
      <c r="C896" s="2394"/>
    </row>
    <row r="897" spans="3:3" ht="19.5" customHeight="1">
      <c r="C897" s="2394"/>
    </row>
    <row r="898" spans="3:3" ht="19.5" customHeight="1">
      <c r="C898" s="2394"/>
    </row>
    <row r="899" spans="3:3" ht="19.5" customHeight="1">
      <c r="C899" s="2394"/>
    </row>
    <row r="900" spans="3:3" ht="19.5" customHeight="1">
      <c r="C900" s="2394"/>
    </row>
    <row r="901" spans="3:3" ht="19.5" customHeight="1">
      <c r="C901" s="2394"/>
    </row>
    <row r="902" spans="3:3" ht="19.5" customHeight="1">
      <c r="C902" s="2394"/>
    </row>
    <row r="903" spans="3:3" ht="19.5" customHeight="1">
      <c r="C903" s="2394"/>
    </row>
    <row r="904" spans="3:3" ht="19.5" customHeight="1">
      <c r="C904" s="2394"/>
    </row>
    <row r="905" spans="3:3" ht="19.5" customHeight="1">
      <c r="C905" s="2394"/>
    </row>
    <row r="906" spans="3:3" ht="19.5" customHeight="1">
      <c r="C906" s="2394"/>
    </row>
    <row r="907" spans="3:3" ht="19.5" customHeight="1">
      <c r="C907" s="2394"/>
    </row>
    <row r="908" spans="3:3" ht="19.5" customHeight="1">
      <c r="C908" s="2394"/>
    </row>
    <row r="909" spans="3:3" ht="19.5" customHeight="1">
      <c r="C909" s="2394"/>
    </row>
    <row r="910" spans="3:3" ht="19.5" customHeight="1">
      <c r="C910" s="2394"/>
    </row>
    <row r="911" spans="3:3" ht="19.5" customHeight="1">
      <c r="C911" s="2394"/>
    </row>
    <row r="912" spans="3:3" ht="19.5" customHeight="1">
      <c r="C912" s="2394"/>
    </row>
    <row r="913" spans="3:3" ht="19.5" customHeight="1">
      <c r="C913" s="2394"/>
    </row>
    <row r="914" spans="3:3" ht="19.5" customHeight="1">
      <c r="C914" s="2394"/>
    </row>
    <row r="915" spans="3:3" ht="19.5" customHeight="1">
      <c r="C915" s="2394"/>
    </row>
    <row r="916" spans="3:3" ht="19.5" customHeight="1">
      <c r="C916" s="2394"/>
    </row>
    <row r="917" spans="3:3" ht="19.5" customHeight="1">
      <c r="C917" s="2394"/>
    </row>
    <row r="918" spans="3:3" ht="19.5" customHeight="1">
      <c r="C918" s="2394"/>
    </row>
    <row r="919" spans="3:3" ht="19.5" customHeight="1">
      <c r="C919" s="2394"/>
    </row>
    <row r="920" spans="3:3" ht="19.5" customHeight="1">
      <c r="C920" s="2394"/>
    </row>
    <row r="921" spans="3:3" ht="19.5" customHeight="1">
      <c r="C921" s="2394"/>
    </row>
    <row r="922" spans="3:3" ht="19.5" customHeight="1">
      <c r="C922" s="2394"/>
    </row>
    <row r="923" spans="3:3" ht="19.5" customHeight="1">
      <c r="C923" s="2394"/>
    </row>
    <row r="924" spans="3:3" ht="19.5" customHeight="1">
      <c r="C924" s="2394"/>
    </row>
    <row r="925" spans="3:3" ht="19.5" customHeight="1">
      <c r="C925" s="2394"/>
    </row>
    <row r="926" spans="3:3" ht="19.5" customHeight="1">
      <c r="C926" s="2394"/>
    </row>
    <row r="927" spans="3:3" ht="19.5" customHeight="1">
      <c r="C927" s="2394"/>
    </row>
    <row r="928" spans="3:3" ht="19.5" customHeight="1">
      <c r="C928" s="2394"/>
    </row>
    <row r="929" spans="3:3" ht="19.5" customHeight="1">
      <c r="C929" s="2394"/>
    </row>
    <row r="930" spans="3:3" ht="19.5" customHeight="1">
      <c r="C930" s="2394"/>
    </row>
    <row r="931" spans="3:3" ht="19.5" customHeight="1">
      <c r="C931" s="2394"/>
    </row>
    <row r="932" spans="3:3" ht="19.5" customHeight="1">
      <c r="C932" s="2394"/>
    </row>
    <row r="933" spans="3:3" ht="19.5" customHeight="1">
      <c r="C933" s="2394"/>
    </row>
    <row r="934" spans="3:3" ht="19.5" customHeight="1">
      <c r="C934" s="2394"/>
    </row>
    <row r="935" spans="3:3" ht="19.5" customHeight="1">
      <c r="C935" s="2394"/>
    </row>
    <row r="936" spans="3:3" ht="19.5" customHeight="1">
      <c r="C936" s="2394"/>
    </row>
    <row r="937" spans="3:3" ht="19.5" customHeight="1">
      <c r="C937" s="2394"/>
    </row>
    <row r="938" spans="3:3" ht="19.5" customHeight="1">
      <c r="C938" s="2394"/>
    </row>
    <row r="939" spans="3:3" ht="19.5" customHeight="1">
      <c r="C939" s="2394"/>
    </row>
    <row r="940" spans="3:3" ht="19.5" customHeight="1">
      <c r="C940" s="2394"/>
    </row>
    <row r="941" spans="3:3" ht="19.5" customHeight="1">
      <c r="C941" s="2394"/>
    </row>
    <row r="942" spans="3:3" ht="19.5" customHeight="1">
      <c r="C942" s="2394"/>
    </row>
    <row r="943" spans="3:3" ht="19.5" customHeight="1">
      <c r="C943" s="2394"/>
    </row>
    <row r="944" spans="3:3" ht="19.5" customHeight="1">
      <c r="C944" s="2394"/>
    </row>
    <row r="945" spans="3:3" ht="19.5" customHeight="1">
      <c r="C945" s="2394"/>
    </row>
    <row r="946" spans="3:3" ht="19.5" customHeight="1">
      <c r="C946" s="2394"/>
    </row>
    <row r="947" spans="3:3" ht="19.5" customHeight="1">
      <c r="C947" s="2394"/>
    </row>
    <row r="948" spans="3:3" ht="19.5" customHeight="1">
      <c r="C948" s="2394"/>
    </row>
    <row r="949" spans="3:3" ht="19.5" customHeight="1">
      <c r="C949" s="2394"/>
    </row>
    <row r="950" spans="3:3" ht="19.5" customHeight="1">
      <c r="C950" s="2394"/>
    </row>
    <row r="951" spans="3:3" ht="19.5" customHeight="1">
      <c r="C951" s="2394"/>
    </row>
    <row r="952" spans="3:3" ht="19.5" customHeight="1">
      <c r="C952" s="2394"/>
    </row>
    <row r="953" spans="3:3" ht="19.5" customHeight="1">
      <c r="C953" s="2394"/>
    </row>
    <row r="954" spans="3:3" ht="19.5" customHeight="1">
      <c r="C954" s="2394"/>
    </row>
    <row r="955" spans="3:3" ht="19.5" customHeight="1">
      <c r="C955" s="2394"/>
    </row>
    <row r="956" spans="3:3" ht="19.5" customHeight="1">
      <c r="C956" s="2394"/>
    </row>
    <row r="957" spans="3:3" ht="19.5" customHeight="1">
      <c r="C957" s="2394"/>
    </row>
    <row r="958" spans="3:3" ht="19.5" customHeight="1">
      <c r="C958" s="2394"/>
    </row>
    <row r="959" spans="3:3" ht="19.5" customHeight="1">
      <c r="C959" s="2394"/>
    </row>
    <row r="960" spans="3:3" ht="19.5" customHeight="1">
      <c r="C960" s="2394"/>
    </row>
    <row r="961" spans="3:3" ht="19.5" customHeight="1">
      <c r="C961" s="2394"/>
    </row>
    <row r="962" spans="3:3" ht="19.5" customHeight="1">
      <c r="C962" s="2394"/>
    </row>
    <row r="963" spans="3:3" ht="19.5" customHeight="1">
      <c r="C963" s="2394"/>
    </row>
    <row r="964" spans="3:3" ht="19.5" customHeight="1">
      <c r="C964" s="2394"/>
    </row>
    <row r="965" spans="3:3" ht="19.5" customHeight="1">
      <c r="C965" s="2394"/>
    </row>
    <row r="966" spans="3:3" ht="19.5" customHeight="1">
      <c r="C966" s="2394"/>
    </row>
    <row r="967" spans="3:3" ht="19.5" customHeight="1">
      <c r="C967" s="2394"/>
    </row>
    <row r="968" spans="3:3" ht="19.5" customHeight="1">
      <c r="C968" s="2394"/>
    </row>
    <row r="969" spans="3:3" ht="19.5" customHeight="1">
      <c r="C969" s="2394"/>
    </row>
    <row r="970" spans="3:3" ht="19.5" customHeight="1">
      <c r="C970" s="2394"/>
    </row>
    <row r="971" spans="3:3" ht="19.5" customHeight="1">
      <c r="C971" s="2394"/>
    </row>
    <row r="972" spans="3:3" ht="19.5" customHeight="1">
      <c r="C972" s="2394"/>
    </row>
    <row r="973" spans="3:3" ht="19.5" customHeight="1">
      <c r="C973" s="2394"/>
    </row>
    <row r="974" spans="3:3" ht="19.5" customHeight="1">
      <c r="C974" s="2394"/>
    </row>
    <row r="975" spans="3:3" ht="19.5" customHeight="1">
      <c r="C975" s="2394"/>
    </row>
    <row r="976" spans="3:3" ht="19.5" customHeight="1">
      <c r="C976" s="2394"/>
    </row>
    <row r="977" spans="3:3" ht="19.5" customHeight="1">
      <c r="C977" s="2394"/>
    </row>
    <row r="978" spans="3:3" ht="19.5" customHeight="1">
      <c r="C978" s="2394"/>
    </row>
    <row r="979" spans="3:3" ht="19.5" customHeight="1">
      <c r="C979" s="2394"/>
    </row>
    <row r="980" spans="3:3" ht="19.5" customHeight="1">
      <c r="C980" s="2394"/>
    </row>
    <row r="981" spans="3:3" ht="19.5" customHeight="1">
      <c r="C981" s="2394"/>
    </row>
    <row r="982" spans="3:3" ht="19.5" customHeight="1">
      <c r="C982" s="2394"/>
    </row>
    <row r="983" spans="3:3" ht="19.5" customHeight="1">
      <c r="C983" s="2394"/>
    </row>
    <row r="984" spans="3:3" ht="19.5" customHeight="1">
      <c r="C984" s="2394"/>
    </row>
    <row r="985" spans="3:3" ht="19.5" customHeight="1">
      <c r="C985" s="2394"/>
    </row>
    <row r="986" spans="3:3" ht="19.5" customHeight="1">
      <c r="C986" s="2394"/>
    </row>
    <row r="987" spans="3:3" ht="19.5" customHeight="1">
      <c r="C987" s="2394"/>
    </row>
    <row r="988" spans="3:3" ht="19.5" customHeight="1">
      <c r="C988" s="2394"/>
    </row>
    <row r="989" spans="3:3" ht="19.5" customHeight="1">
      <c r="C989" s="2394"/>
    </row>
    <row r="990" spans="3:3" ht="19.5" customHeight="1">
      <c r="C990" s="2394"/>
    </row>
    <row r="991" spans="3:3" ht="19.5" customHeight="1">
      <c r="C991" s="2394"/>
    </row>
    <row r="992" spans="3:3" ht="19.5" customHeight="1">
      <c r="C992" s="2394"/>
    </row>
    <row r="993" spans="3:3" ht="19.5" customHeight="1">
      <c r="C993" s="2394"/>
    </row>
    <row r="994" spans="3:3" ht="19.5" customHeight="1">
      <c r="C994" s="2394"/>
    </row>
    <row r="995" spans="3:3" ht="19.5" customHeight="1">
      <c r="C995" s="2394"/>
    </row>
    <row r="996" spans="3:3" ht="19.5" customHeight="1">
      <c r="C996" s="2394"/>
    </row>
    <row r="997" spans="3:3" ht="19.5" customHeight="1">
      <c r="C997" s="2394"/>
    </row>
    <row r="998" spans="3:3" ht="19.5" customHeight="1">
      <c r="C998" s="2394"/>
    </row>
    <row r="999" spans="3:3" ht="19.5" customHeight="1">
      <c r="C999" s="2394"/>
    </row>
    <row r="1000" spans="3:3" ht="19.5" customHeight="1">
      <c r="C1000" s="2394"/>
    </row>
    <row r="1001" spans="3:3" ht="19.5" customHeight="1">
      <c r="C1001" s="2394"/>
    </row>
    <row r="1002" spans="3:3" ht="19.5" customHeight="1">
      <c r="C1002" s="2394"/>
    </row>
    <row r="1003" spans="3:3" ht="19.5" customHeight="1">
      <c r="C1003" s="2394"/>
    </row>
    <row r="1004" spans="3:3" ht="19.5" customHeight="1">
      <c r="C1004" s="2394"/>
    </row>
    <row r="1005" spans="3:3" ht="19.5" customHeight="1">
      <c r="C1005" s="2394"/>
    </row>
    <row r="1006" spans="3:3" ht="19.5" customHeight="1">
      <c r="C1006" s="2394"/>
    </row>
    <row r="1007" spans="3:3" ht="19.5" customHeight="1">
      <c r="C1007" s="2394"/>
    </row>
    <row r="1008" spans="3:3" ht="19.5" customHeight="1">
      <c r="C1008" s="2394"/>
    </row>
    <row r="1009" spans="3:3" ht="19.5" customHeight="1">
      <c r="C1009" s="2394"/>
    </row>
    <row r="1010" spans="3:3" ht="19.5" customHeight="1">
      <c r="C1010" s="2394"/>
    </row>
    <row r="1011" spans="3:3" ht="19.5" customHeight="1">
      <c r="C1011" s="2394"/>
    </row>
    <row r="1012" spans="3:3" ht="19.5" customHeight="1">
      <c r="C1012" s="2394"/>
    </row>
    <row r="1013" spans="3:3" ht="19.5" customHeight="1">
      <c r="C1013" s="2394"/>
    </row>
    <row r="1014" spans="3:3" ht="19.5" customHeight="1">
      <c r="C1014" s="2394"/>
    </row>
    <row r="1015" spans="3:3" ht="19.5" customHeight="1">
      <c r="C1015" s="2394"/>
    </row>
    <row r="1016" spans="3:3" ht="19.5" customHeight="1">
      <c r="C1016" s="2394"/>
    </row>
    <row r="1017" spans="3:3" ht="19.5" customHeight="1">
      <c r="C1017" s="2394"/>
    </row>
    <row r="1018" spans="3:3" ht="19.5" customHeight="1">
      <c r="C1018" s="2394"/>
    </row>
    <row r="1019" spans="3:3" ht="19.5" customHeight="1">
      <c r="C1019" s="2394"/>
    </row>
    <row r="1020" spans="3:3" ht="19.5" customHeight="1">
      <c r="C1020" s="2394"/>
    </row>
    <row r="1021" spans="3:3" ht="19.5" customHeight="1">
      <c r="C1021" s="2394"/>
    </row>
    <row r="1022" spans="3:3" ht="19.5" customHeight="1">
      <c r="C1022" s="2394"/>
    </row>
    <row r="1023" spans="3:3" ht="19.5" customHeight="1">
      <c r="C1023" s="2394"/>
    </row>
    <row r="1024" spans="3:3" ht="19.5" customHeight="1">
      <c r="C1024" s="2394"/>
    </row>
    <row r="1025" spans="3:3" ht="19.5" customHeight="1">
      <c r="C1025" s="2394"/>
    </row>
    <row r="1026" spans="3:3" ht="19.5" customHeight="1">
      <c r="C1026" s="2394"/>
    </row>
    <row r="1027" spans="3:3" ht="19.5" customHeight="1">
      <c r="C1027" s="2394"/>
    </row>
    <row r="1028" spans="3:3" ht="19.5" customHeight="1">
      <c r="C1028" s="2394"/>
    </row>
    <row r="1029" spans="3:3" ht="19.5" customHeight="1">
      <c r="C1029" s="2394"/>
    </row>
    <row r="1030" spans="3:3" ht="19.5" customHeight="1">
      <c r="C1030" s="2394"/>
    </row>
    <row r="1031" spans="3:3" ht="19.5" customHeight="1">
      <c r="C1031" s="2394"/>
    </row>
    <row r="1032" spans="3:3" ht="19.5" customHeight="1">
      <c r="C1032" s="2394"/>
    </row>
    <row r="1033" spans="3:3" ht="19.5" customHeight="1">
      <c r="C1033" s="2394"/>
    </row>
    <row r="1034" spans="3:3" ht="19.5" customHeight="1">
      <c r="C1034" s="2394"/>
    </row>
    <row r="1035" spans="3:3" ht="19.5" customHeight="1">
      <c r="C1035" s="2394"/>
    </row>
    <row r="1036" spans="3:3" ht="19.5" customHeight="1">
      <c r="C1036" s="2394"/>
    </row>
    <row r="1037" spans="3:3" ht="19.5" customHeight="1">
      <c r="C1037" s="2394"/>
    </row>
    <row r="1038" spans="3:3" ht="19.5" customHeight="1">
      <c r="C1038" s="2394"/>
    </row>
    <row r="1039" spans="3:3" ht="19.5" customHeight="1">
      <c r="C1039" s="2394"/>
    </row>
    <row r="1040" spans="3:3" ht="19.5" customHeight="1">
      <c r="C1040" s="2394"/>
    </row>
    <row r="1041" spans="3:3" ht="19.5" customHeight="1">
      <c r="C1041" s="2394"/>
    </row>
    <row r="1042" spans="3:3" ht="19.5" customHeight="1">
      <c r="C1042" s="2394"/>
    </row>
    <row r="1043" spans="3:3" ht="19.5" customHeight="1">
      <c r="C1043" s="2394"/>
    </row>
    <row r="1044" spans="3:3" ht="19.5" customHeight="1">
      <c r="C1044" s="2394"/>
    </row>
    <row r="1045" spans="3:3" ht="19.5" customHeight="1">
      <c r="C1045" s="2394"/>
    </row>
    <row r="1046" spans="3:3" ht="19.5" customHeight="1">
      <c r="C1046" s="2394"/>
    </row>
    <row r="1047" spans="3:3" ht="19.5" customHeight="1">
      <c r="C1047" s="2394"/>
    </row>
    <row r="1048" spans="3:3" ht="19.5" customHeight="1">
      <c r="C1048" s="2394"/>
    </row>
    <row r="1049" spans="3:3" ht="19.5" customHeight="1">
      <c r="C1049" s="2394"/>
    </row>
    <row r="1050" spans="3:3" ht="19.5" customHeight="1">
      <c r="C1050" s="2394"/>
    </row>
    <row r="1051" spans="3:3" ht="19.5" customHeight="1">
      <c r="C1051" s="2394"/>
    </row>
    <row r="1052" spans="3:3" ht="19.5" customHeight="1">
      <c r="C1052" s="2394"/>
    </row>
    <row r="1053" spans="3:3" ht="19.5" customHeight="1">
      <c r="C1053" s="2394"/>
    </row>
    <row r="1054" spans="3:3" ht="19.5" customHeight="1">
      <c r="C1054" s="2394"/>
    </row>
    <row r="1055" spans="3:3" ht="19.5" customHeight="1">
      <c r="C1055" s="2394"/>
    </row>
    <row r="1056" spans="3:3" ht="19.5" customHeight="1">
      <c r="C1056" s="2394"/>
    </row>
    <row r="1057" spans="3:3" ht="19.5" customHeight="1">
      <c r="C1057" s="2394"/>
    </row>
    <row r="1058" spans="3:3" ht="19.5" customHeight="1">
      <c r="C1058" s="2394"/>
    </row>
    <row r="1059" spans="3:3" ht="19.5" customHeight="1">
      <c r="C1059" s="2394"/>
    </row>
    <row r="1060" spans="3:3" ht="19.5" customHeight="1">
      <c r="C1060" s="2394"/>
    </row>
    <row r="1061" spans="3:3" ht="19.5" customHeight="1">
      <c r="C1061" s="2394"/>
    </row>
    <row r="1062" spans="3:3" ht="19.5" customHeight="1">
      <c r="C1062" s="2394"/>
    </row>
    <row r="1063" spans="3:3" ht="19.5" customHeight="1">
      <c r="C1063" s="2394"/>
    </row>
    <row r="1064" spans="3:3" ht="19.5" customHeight="1">
      <c r="C1064" s="2394"/>
    </row>
    <row r="1065" spans="3:3" ht="19.5" customHeight="1">
      <c r="C1065" s="2394"/>
    </row>
    <row r="1066" spans="3:3" ht="19.5" customHeight="1">
      <c r="C1066" s="2394"/>
    </row>
    <row r="1067" spans="3:3" ht="19.5" customHeight="1">
      <c r="C1067" s="2394"/>
    </row>
    <row r="1068" spans="3:3" ht="19.5" customHeight="1">
      <c r="C1068" s="2394"/>
    </row>
    <row r="1069" spans="3:3" ht="19.5" customHeight="1">
      <c r="C1069" s="2394"/>
    </row>
    <row r="1070" spans="3:3" ht="19.5" customHeight="1">
      <c r="C1070" s="2394"/>
    </row>
    <row r="1071" spans="3:3" ht="19.5" customHeight="1">
      <c r="C1071" s="2394"/>
    </row>
    <row r="1072" spans="3:3" ht="19.5" customHeight="1">
      <c r="C1072" s="2394"/>
    </row>
    <row r="1073" spans="3:3" ht="19.5" customHeight="1">
      <c r="C1073" s="2394"/>
    </row>
    <row r="1074" spans="3:3" ht="19.5" customHeight="1">
      <c r="C1074" s="2394"/>
    </row>
    <row r="1075" spans="3:3" ht="19.5" customHeight="1">
      <c r="C1075" s="2394"/>
    </row>
    <row r="1076" spans="3:3" ht="19.5" customHeight="1">
      <c r="C1076" s="2394"/>
    </row>
    <row r="1077" spans="3:3" ht="19.5" customHeight="1">
      <c r="C1077" s="2394"/>
    </row>
    <row r="1078" spans="3:3" ht="19.5" customHeight="1">
      <c r="C1078" s="2394"/>
    </row>
    <row r="1079" spans="3:3" ht="19.5" customHeight="1">
      <c r="C1079" s="2394"/>
    </row>
    <row r="1080" spans="3:3" ht="19.5" customHeight="1">
      <c r="C1080" s="2394"/>
    </row>
    <row r="1081" spans="3:3" ht="19.5" customHeight="1">
      <c r="C1081" s="2394"/>
    </row>
    <row r="1082" spans="3:3" ht="19.5" customHeight="1">
      <c r="C1082" s="2394"/>
    </row>
    <row r="1083" spans="3:3" ht="19.5" customHeight="1">
      <c r="C1083" s="2394"/>
    </row>
    <row r="1084" spans="3:3" ht="19.5" customHeight="1">
      <c r="C1084" s="2394"/>
    </row>
    <row r="1085" spans="3:3" ht="19.5" customHeight="1">
      <c r="C1085" s="2394"/>
    </row>
    <row r="1086" spans="3:3" ht="19.5" customHeight="1">
      <c r="C1086" s="2394"/>
    </row>
    <row r="1087" spans="3:3" ht="19.5" customHeight="1">
      <c r="C1087" s="2394"/>
    </row>
    <row r="1088" spans="3:3" ht="19.5" customHeight="1">
      <c r="C1088" s="2394"/>
    </row>
    <row r="1089" spans="3:3" ht="19.5" customHeight="1">
      <c r="C1089" s="2394"/>
    </row>
    <row r="1090" spans="3:3" ht="19.5" customHeight="1">
      <c r="C1090" s="2394"/>
    </row>
    <row r="1091" spans="3:3" ht="19.5" customHeight="1">
      <c r="C1091" s="2394"/>
    </row>
    <row r="1092" spans="3:3" ht="19.5" customHeight="1">
      <c r="C1092" s="2394"/>
    </row>
    <row r="1093" spans="3:3" ht="19.5" customHeight="1">
      <c r="C1093" s="2394"/>
    </row>
    <row r="1094" spans="3:3" ht="19.5" customHeight="1">
      <c r="C1094" s="2394"/>
    </row>
    <row r="1095" spans="3:3" ht="19.5" customHeight="1">
      <c r="C1095" s="2394"/>
    </row>
    <row r="1096" spans="3:3" ht="19.5" customHeight="1">
      <c r="C1096" s="2394"/>
    </row>
    <row r="1097" spans="3:3" ht="19.5" customHeight="1">
      <c r="C1097" s="2394"/>
    </row>
    <row r="1098" spans="3:3" ht="19.5" customHeight="1">
      <c r="C1098" s="2394"/>
    </row>
    <row r="1099" spans="3:3" ht="19.5" customHeight="1">
      <c r="C1099" s="2394"/>
    </row>
    <row r="1100" spans="3:3" ht="19.5" customHeight="1">
      <c r="C1100" s="2394"/>
    </row>
    <row r="1101" spans="3:3" ht="19.5" customHeight="1">
      <c r="C1101" s="2394"/>
    </row>
    <row r="1102" spans="3:3" ht="19.5" customHeight="1">
      <c r="C1102" s="2394"/>
    </row>
    <row r="1103" spans="3:3" ht="19.5" customHeight="1">
      <c r="C1103" s="2394"/>
    </row>
    <row r="1104" spans="3:3" ht="19.5" customHeight="1">
      <c r="C1104" s="2394"/>
    </row>
    <row r="1105" spans="3:3" ht="19.5" customHeight="1">
      <c r="C1105" s="2394"/>
    </row>
    <row r="1106" spans="3:3" ht="19.5" customHeight="1">
      <c r="C1106" s="2394"/>
    </row>
    <row r="1107" spans="3:3" ht="19.5" customHeight="1">
      <c r="C1107" s="2394"/>
    </row>
    <row r="1108" spans="3:3" ht="19.5" customHeight="1">
      <c r="C1108" s="2394"/>
    </row>
    <row r="1109" spans="3:3" ht="19.5" customHeight="1">
      <c r="C1109" s="2394"/>
    </row>
    <row r="1110" spans="3:3" ht="19.5" customHeight="1">
      <c r="C1110" s="2394"/>
    </row>
    <row r="1111" spans="3:3" ht="19.5" customHeight="1">
      <c r="C1111" s="2394"/>
    </row>
    <row r="1112" spans="3:3" ht="19.5" customHeight="1">
      <c r="C1112" s="2394"/>
    </row>
    <row r="1113" spans="3:3" ht="19.5" customHeight="1">
      <c r="C1113" s="2394"/>
    </row>
    <row r="1114" spans="3:3" ht="19.5" customHeight="1">
      <c r="C1114" s="2394"/>
    </row>
    <row r="1115" spans="3:3" ht="19.5" customHeight="1">
      <c r="C1115" s="2394"/>
    </row>
    <row r="1116" spans="3:3" ht="19.5" customHeight="1">
      <c r="C1116" s="2394"/>
    </row>
    <row r="1117" spans="3:3" ht="19.5" customHeight="1">
      <c r="C1117" s="2394"/>
    </row>
    <row r="1118" spans="3:3" ht="19.5" customHeight="1">
      <c r="C1118" s="2394"/>
    </row>
    <row r="1119" spans="3:3" ht="19.5" customHeight="1">
      <c r="C1119" s="2394"/>
    </row>
    <row r="1120" spans="3:3" ht="19.5" customHeight="1">
      <c r="C1120" s="2394"/>
    </row>
    <row r="1121" spans="3:3" ht="19.5" customHeight="1">
      <c r="C1121" s="2394"/>
    </row>
    <row r="1122" spans="3:3" ht="19.5" customHeight="1">
      <c r="C1122" s="2394"/>
    </row>
    <row r="1123" spans="3:3" ht="19.5" customHeight="1">
      <c r="C1123" s="2394"/>
    </row>
    <row r="1124" spans="3:3" ht="19.5" customHeight="1">
      <c r="C1124" s="2394"/>
    </row>
    <row r="1125" spans="3:3" ht="19.5" customHeight="1">
      <c r="C1125" s="2394"/>
    </row>
    <row r="1126" spans="3:3" ht="19.5" customHeight="1">
      <c r="C1126" s="2394"/>
    </row>
    <row r="1127" spans="3:3" ht="19.5" customHeight="1">
      <c r="C1127" s="2394"/>
    </row>
    <row r="1128" spans="3:3" ht="19.5" customHeight="1">
      <c r="C1128" s="2394"/>
    </row>
    <row r="1129" spans="3:3" ht="19.5" customHeight="1">
      <c r="C1129" s="2394"/>
    </row>
    <row r="1130" spans="3:3" ht="19.5" customHeight="1">
      <c r="C1130" s="2394"/>
    </row>
    <row r="1131" spans="3:3" ht="19.5" customHeight="1">
      <c r="C1131" s="2394"/>
    </row>
    <row r="1132" spans="3:3" ht="19.5" customHeight="1">
      <c r="C1132" s="2394"/>
    </row>
    <row r="1133" spans="3:3" ht="19.5" customHeight="1">
      <c r="C1133" s="2394"/>
    </row>
    <row r="1134" spans="3:3" ht="19.5" customHeight="1">
      <c r="C1134" s="2394"/>
    </row>
    <row r="1135" spans="3:3" ht="19.5" customHeight="1">
      <c r="C1135" s="2394"/>
    </row>
    <row r="1136" spans="3:3" ht="19.5" customHeight="1">
      <c r="C1136" s="2394"/>
    </row>
    <row r="1137" spans="3:3" ht="19.5" customHeight="1">
      <c r="C1137" s="2394"/>
    </row>
    <row r="1138" spans="3:3" ht="19.5" customHeight="1">
      <c r="C1138" s="2394"/>
    </row>
    <row r="1139" spans="3:3" ht="19.5" customHeight="1">
      <c r="C1139" s="2394"/>
    </row>
    <row r="1140" spans="3:3" ht="19.5" customHeight="1">
      <c r="C1140" s="2394"/>
    </row>
    <row r="1141" spans="3:3" ht="19.5" customHeight="1">
      <c r="C1141" s="2394"/>
    </row>
    <row r="1142" spans="3:3" ht="19.5" customHeight="1">
      <c r="C1142" s="2394"/>
    </row>
    <row r="1143" spans="3:3" ht="19.5" customHeight="1">
      <c r="C1143" s="2394"/>
    </row>
    <row r="1144" spans="3:3" ht="19.5" customHeight="1">
      <c r="C1144" s="2394"/>
    </row>
    <row r="1145" spans="3:3" ht="19.5" customHeight="1">
      <c r="C1145" s="2394"/>
    </row>
    <row r="1146" spans="3:3" ht="19.5" customHeight="1">
      <c r="C1146" s="2394"/>
    </row>
    <row r="1147" spans="3:3" ht="19.5" customHeight="1">
      <c r="C1147" s="2394"/>
    </row>
    <row r="1148" spans="3:3" ht="19.5" customHeight="1">
      <c r="C1148" s="2394"/>
    </row>
    <row r="1149" spans="3:3" ht="19.5" customHeight="1">
      <c r="C1149" s="2394"/>
    </row>
    <row r="1150" spans="3:3" ht="19.5" customHeight="1">
      <c r="C1150" s="2394"/>
    </row>
    <row r="1151" spans="3:3" ht="19.5" customHeight="1">
      <c r="C1151" s="2394"/>
    </row>
    <row r="1152" spans="3:3" ht="19.5" customHeight="1">
      <c r="C1152" s="2394"/>
    </row>
    <row r="1153" spans="3:3" ht="19.5" customHeight="1">
      <c r="C1153" s="2394"/>
    </row>
    <row r="1154" spans="3:3" ht="19.5" customHeight="1">
      <c r="C1154" s="2394"/>
    </row>
    <row r="1155" spans="3:3" ht="19.5" customHeight="1">
      <c r="C1155" s="2394"/>
    </row>
    <row r="1156" spans="3:3" ht="19.5" customHeight="1">
      <c r="C1156" s="2394"/>
    </row>
    <row r="1157" spans="3:3" ht="19.5" customHeight="1">
      <c r="C1157" s="2394"/>
    </row>
    <row r="1158" spans="3:3" ht="19.5" customHeight="1">
      <c r="C1158" s="2394"/>
    </row>
    <row r="1159" spans="3:3" ht="19.5" customHeight="1">
      <c r="C1159" s="2394"/>
    </row>
    <row r="1160" spans="3:3" ht="19.5" customHeight="1">
      <c r="C1160" s="2394"/>
    </row>
    <row r="1161" spans="3:3" ht="19.5" customHeight="1">
      <c r="C1161" s="2394"/>
    </row>
    <row r="1162" spans="3:3" ht="19.5" customHeight="1">
      <c r="C1162" s="2394"/>
    </row>
    <row r="1163" spans="3:3" ht="19.5" customHeight="1">
      <c r="C1163" s="2394"/>
    </row>
    <row r="1164" spans="3:3" ht="19.5" customHeight="1">
      <c r="C1164" s="2394"/>
    </row>
    <row r="1165" spans="3:3" ht="19.5" customHeight="1">
      <c r="C1165" s="2394"/>
    </row>
    <row r="1166" spans="3:3" ht="19.5" customHeight="1">
      <c r="C1166" s="2394"/>
    </row>
    <row r="1167" spans="3:3" ht="19.5" customHeight="1">
      <c r="C1167" s="2394"/>
    </row>
    <row r="1168" spans="3:3" ht="19.5" customHeight="1">
      <c r="C1168" s="2394"/>
    </row>
    <row r="1169" spans="3:3" ht="19.5" customHeight="1">
      <c r="C1169" s="2394"/>
    </row>
    <row r="1170" spans="3:3" ht="19.5" customHeight="1">
      <c r="C1170" s="2394"/>
    </row>
    <row r="1171" spans="3:3" ht="19.5" customHeight="1">
      <c r="C1171" s="2394"/>
    </row>
    <row r="1172" spans="3:3" ht="19.5" customHeight="1">
      <c r="C1172" s="2394"/>
    </row>
    <row r="1173" spans="3:3" ht="19.5" customHeight="1">
      <c r="C1173" s="2394"/>
    </row>
    <row r="1174" spans="3:3" ht="19.5" customHeight="1">
      <c r="C1174" s="2394"/>
    </row>
    <row r="1175" spans="3:3" ht="19.5" customHeight="1">
      <c r="C1175" s="2394"/>
    </row>
    <row r="1176" spans="3:3" ht="19.5" customHeight="1">
      <c r="C1176" s="2394"/>
    </row>
    <row r="1177" spans="3:3" ht="19.5" customHeight="1">
      <c r="C1177" s="2394"/>
    </row>
    <row r="1178" spans="3:3" ht="19.5" customHeight="1">
      <c r="C1178" s="2394"/>
    </row>
    <row r="1179" spans="3:3" ht="19.5" customHeight="1">
      <c r="C1179" s="2394"/>
    </row>
    <row r="1180" spans="3:3" ht="19.5" customHeight="1">
      <c r="C1180" s="2394"/>
    </row>
    <row r="1181" spans="3:3" ht="19.5" customHeight="1">
      <c r="C1181" s="2394"/>
    </row>
    <row r="1182" spans="3:3" ht="19.5" customHeight="1">
      <c r="C1182" s="2394"/>
    </row>
    <row r="1183" spans="3:3" ht="19.5" customHeight="1">
      <c r="C1183" s="2394"/>
    </row>
    <row r="1184" spans="3:3" ht="19.5" customHeight="1">
      <c r="C1184" s="2394"/>
    </row>
    <row r="1185" spans="3:3" ht="19.5" customHeight="1">
      <c r="C1185" s="2394"/>
    </row>
    <row r="1186" spans="3:3" ht="19.5" customHeight="1">
      <c r="C1186" s="2394"/>
    </row>
    <row r="1187" spans="3:3" ht="19.5" customHeight="1">
      <c r="C1187" s="2394"/>
    </row>
    <row r="1188" spans="3:3" ht="19.5" customHeight="1">
      <c r="C1188" s="2394"/>
    </row>
    <row r="1189" spans="3:3" ht="19.5" customHeight="1">
      <c r="C1189" s="2394"/>
    </row>
    <row r="1190" spans="3:3" ht="19.5" customHeight="1">
      <c r="C1190" s="2394"/>
    </row>
    <row r="1191" spans="3:3" ht="19.5" customHeight="1">
      <c r="C1191" s="2394"/>
    </row>
    <row r="1192" spans="3:3" ht="19.5" customHeight="1">
      <c r="C1192" s="2394"/>
    </row>
    <row r="1193" spans="3:3" ht="19.5" customHeight="1">
      <c r="C1193" s="2394"/>
    </row>
    <row r="1194" spans="3:3" ht="19.5" customHeight="1">
      <c r="C1194" s="2394"/>
    </row>
    <row r="1195" spans="3:3" ht="19.5" customHeight="1">
      <c r="C1195" s="2394"/>
    </row>
    <row r="1196" spans="3:3" ht="19.5" customHeight="1">
      <c r="C1196" s="2394"/>
    </row>
    <row r="1197" spans="3:3" ht="19.5" customHeight="1">
      <c r="C1197" s="2394"/>
    </row>
    <row r="1198" spans="3:3" ht="19.5" customHeight="1">
      <c r="C1198" s="2394"/>
    </row>
    <row r="1199" spans="3:3" ht="19.5" customHeight="1">
      <c r="C1199" s="2394"/>
    </row>
    <row r="1200" spans="3:3" ht="19.5" customHeight="1">
      <c r="C1200" s="2394"/>
    </row>
    <row r="1201" spans="3:3" ht="19.5" customHeight="1">
      <c r="C1201" s="2394"/>
    </row>
    <row r="1202" spans="3:3" ht="19.5" customHeight="1">
      <c r="C1202" s="2394"/>
    </row>
    <row r="1203" spans="3:3" ht="19.5" customHeight="1">
      <c r="C1203" s="2394"/>
    </row>
    <row r="1204" spans="3:3" ht="19.5" customHeight="1">
      <c r="C1204" s="2394"/>
    </row>
    <row r="1205" spans="3:3" ht="19.5" customHeight="1">
      <c r="C1205" s="2394"/>
    </row>
    <row r="1206" spans="3:3" ht="19.5" customHeight="1">
      <c r="C1206" s="2394"/>
    </row>
    <row r="1207" spans="3:3" ht="19.5" customHeight="1">
      <c r="C1207" s="2394"/>
    </row>
    <row r="1208" spans="3:3" ht="19.5" customHeight="1">
      <c r="C1208" s="2394"/>
    </row>
    <row r="1209" spans="3:3" ht="19.5" customHeight="1">
      <c r="C1209" s="2394"/>
    </row>
    <row r="1210" spans="3:3" ht="19.5" customHeight="1">
      <c r="C1210" s="2394"/>
    </row>
    <row r="1211" spans="3:3" ht="19.5" customHeight="1">
      <c r="C1211" s="2394"/>
    </row>
    <row r="1212" spans="3:3" ht="19.5" customHeight="1">
      <c r="C1212" s="2394"/>
    </row>
    <row r="1213" spans="3:3" ht="19.5" customHeight="1">
      <c r="C1213" s="2394"/>
    </row>
    <row r="1214" spans="3:3" ht="19.5" customHeight="1">
      <c r="C1214" s="2394"/>
    </row>
    <row r="1215" spans="3:3" ht="19.5" customHeight="1">
      <c r="C1215" s="2394"/>
    </row>
    <row r="1216" spans="3:3" ht="19.5" customHeight="1">
      <c r="C1216" s="2394"/>
    </row>
    <row r="1217" spans="3:3" ht="19.5" customHeight="1">
      <c r="C1217" s="2394"/>
    </row>
    <row r="1218" spans="3:3" ht="19.5" customHeight="1">
      <c r="C1218" s="2394"/>
    </row>
    <row r="1219" spans="3:3" ht="19.5" customHeight="1">
      <c r="C1219" s="2394"/>
    </row>
    <row r="1220" spans="3:3" ht="19.5" customHeight="1">
      <c r="C1220" s="2394"/>
    </row>
    <row r="1221" spans="3:3" ht="19.5" customHeight="1">
      <c r="C1221" s="2394"/>
    </row>
    <row r="1222" spans="3:3" ht="19.5" customHeight="1">
      <c r="C1222" s="2394"/>
    </row>
    <row r="1223" spans="3:3" ht="19.5" customHeight="1">
      <c r="C1223" s="2394"/>
    </row>
    <row r="1224" spans="3:3" ht="19.5" customHeight="1">
      <c r="C1224" s="2394"/>
    </row>
    <row r="1225" spans="3:3" ht="19.5" customHeight="1">
      <c r="C1225" s="2394"/>
    </row>
    <row r="1226" spans="3:3" ht="19.5" customHeight="1">
      <c r="C1226" s="2394"/>
    </row>
    <row r="1227" spans="3:3" ht="19.5" customHeight="1">
      <c r="C1227" s="2394"/>
    </row>
    <row r="1228" spans="3:3" ht="19.5" customHeight="1">
      <c r="C1228" s="2394"/>
    </row>
    <row r="1229" spans="3:3" ht="19.5" customHeight="1">
      <c r="C1229" s="2394"/>
    </row>
    <row r="1230" spans="3:3" ht="19.5" customHeight="1">
      <c r="C1230" s="2394"/>
    </row>
    <row r="1231" spans="3:3" ht="19.5" customHeight="1">
      <c r="C1231" s="2394"/>
    </row>
    <row r="1232" spans="3:3" ht="19.5" customHeight="1">
      <c r="C1232" s="2394"/>
    </row>
    <row r="1233" spans="3:3" ht="19.5" customHeight="1">
      <c r="C1233" s="2394"/>
    </row>
    <row r="1234" spans="3:3" ht="19.5" customHeight="1">
      <c r="C1234" s="2394"/>
    </row>
    <row r="1235" spans="3:3" ht="19.5" customHeight="1">
      <c r="C1235" s="2394"/>
    </row>
    <row r="1236" spans="3:3" ht="19.5" customHeight="1">
      <c r="C1236" s="2394"/>
    </row>
    <row r="1237" spans="3:3" ht="19.5" customHeight="1">
      <c r="C1237" s="2394"/>
    </row>
    <row r="1238" spans="3:3" ht="19.5" customHeight="1">
      <c r="C1238" s="2394"/>
    </row>
    <row r="1239" spans="3:3" ht="19.5" customHeight="1">
      <c r="C1239" s="2394"/>
    </row>
    <row r="1240" spans="3:3" ht="19.5" customHeight="1">
      <c r="C1240" s="2394"/>
    </row>
    <row r="1241" spans="3:3" ht="19.5" customHeight="1">
      <c r="C1241" s="2394"/>
    </row>
    <row r="1242" spans="3:3" ht="19.5" customHeight="1">
      <c r="C1242" s="2394"/>
    </row>
    <row r="1243" spans="3:3" ht="19.5" customHeight="1">
      <c r="C1243" s="2394"/>
    </row>
    <row r="1244" spans="3:3" ht="19.5" customHeight="1">
      <c r="C1244" s="2394"/>
    </row>
    <row r="1245" spans="3:3" ht="19.5" customHeight="1">
      <c r="C1245" s="2394"/>
    </row>
    <row r="1246" spans="3:3" ht="19.5" customHeight="1">
      <c r="C1246" s="2394"/>
    </row>
    <row r="1247" spans="3:3" ht="19.5" customHeight="1">
      <c r="C1247" s="2394"/>
    </row>
    <row r="1248" spans="3:3" ht="19.5" customHeight="1">
      <c r="C1248" s="2394"/>
    </row>
    <row r="1249" spans="3:3" ht="19.5" customHeight="1">
      <c r="C1249" s="2394"/>
    </row>
    <row r="1250" spans="3:3" ht="19.5" customHeight="1">
      <c r="C1250" s="2394"/>
    </row>
    <row r="1251" spans="3:3" ht="19.5" customHeight="1">
      <c r="C1251" s="2394"/>
    </row>
    <row r="1252" spans="3:3" ht="19.5" customHeight="1">
      <c r="C1252" s="2394"/>
    </row>
    <row r="1253" spans="3:3" ht="19.5" customHeight="1">
      <c r="C1253" s="2394"/>
    </row>
    <row r="1254" spans="3:3" ht="19.5" customHeight="1">
      <c r="C1254" s="2394"/>
    </row>
    <row r="1255" spans="3:3" ht="19.5" customHeight="1">
      <c r="C1255" s="2394"/>
    </row>
    <row r="1256" spans="3:3" ht="19.5" customHeight="1">
      <c r="C1256" s="2394"/>
    </row>
    <row r="1257" spans="3:3" ht="19.5" customHeight="1">
      <c r="C1257" s="2394"/>
    </row>
    <row r="1258" spans="3:3" ht="19.5" customHeight="1">
      <c r="C1258" s="2394"/>
    </row>
    <row r="1259" spans="3:3" ht="19.5" customHeight="1">
      <c r="C1259" s="2394"/>
    </row>
    <row r="1260" spans="3:3" ht="19.5" customHeight="1">
      <c r="C1260" s="2394"/>
    </row>
    <row r="1261" spans="3:3" ht="19.5" customHeight="1">
      <c r="C1261" s="2394"/>
    </row>
    <row r="1262" spans="3:3" ht="19.5" customHeight="1">
      <c r="C1262" s="2394"/>
    </row>
    <row r="1263" spans="3:3" ht="19.5" customHeight="1">
      <c r="C1263" s="2394"/>
    </row>
    <row r="1264" spans="3:3" ht="19.5" customHeight="1">
      <c r="C1264" s="2394"/>
    </row>
    <row r="1265" spans="3:3" ht="19.5" customHeight="1">
      <c r="C1265" s="2394"/>
    </row>
    <row r="1266" spans="3:3" ht="19.5" customHeight="1">
      <c r="C1266" s="2394"/>
    </row>
    <row r="1267" spans="3:3" ht="19.5" customHeight="1">
      <c r="C1267" s="2394"/>
    </row>
    <row r="1268" spans="3:3" ht="19.5" customHeight="1">
      <c r="C1268" s="2394"/>
    </row>
    <row r="1269" spans="3:3" ht="19.5" customHeight="1">
      <c r="C1269" s="2394"/>
    </row>
    <row r="1270" spans="3:3" ht="19.5" customHeight="1">
      <c r="C1270" s="2394"/>
    </row>
    <row r="1271" spans="3:3" ht="19.5" customHeight="1">
      <c r="C1271" s="2394"/>
    </row>
    <row r="1272" spans="3:3" ht="19.5" customHeight="1">
      <c r="C1272" s="2394"/>
    </row>
    <row r="1273" spans="3:3" ht="19.5" customHeight="1">
      <c r="C1273" s="2394"/>
    </row>
    <row r="1274" spans="3:3" ht="19.5" customHeight="1">
      <c r="C1274" s="2394"/>
    </row>
    <row r="1275" spans="3:3" ht="19.5" customHeight="1">
      <c r="C1275" s="2394"/>
    </row>
    <row r="1276" spans="3:3" ht="19.5" customHeight="1">
      <c r="C1276" s="2394"/>
    </row>
    <row r="1277" spans="3:3" ht="19.5" customHeight="1">
      <c r="C1277" s="2394"/>
    </row>
    <row r="1278" spans="3:3" ht="19.5" customHeight="1">
      <c r="C1278" s="2394"/>
    </row>
    <row r="1279" spans="3:3" ht="19.5" customHeight="1">
      <c r="C1279" s="2394"/>
    </row>
    <row r="1280" spans="3:3" ht="19.5" customHeight="1">
      <c r="C1280" s="2394"/>
    </row>
    <row r="1281" spans="2:3" ht="19.5" customHeight="1">
      <c r="B1281" s="2459"/>
      <c r="C1281" s="2394"/>
    </row>
    <row r="1282" spans="2:3" ht="19.5" customHeight="1">
      <c r="B1282" s="2459"/>
      <c r="C1282" s="2394"/>
    </row>
    <row r="1283" spans="2:3" ht="19.5" customHeight="1">
      <c r="B1283" s="2459"/>
      <c r="C1283" s="2394"/>
    </row>
    <row r="1284" spans="2:3" ht="19.5" customHeight="1">
      <c r="B1284" s="2394"/>
      <c r="C1284" s="2394"/>
    </row>
    <row r="1285" spans="2:3" ht="19.5" customHeight="1">
      <c r="B1285" s="2394"/>
      <c r="C1285" s="2394"/>
    </row>
    <row r="1286" spans="2:3" ht="19.5" customHeight="1">
      <c r="B1286" s="2394"/>
      <c r="C1286" s="2394"/>
    </row>
    <row r="1287" spans="2:3" ht="19.5" customHeight="1">
      <c r="B1287" s="2394"/>
      <c r="C1287" s="2394"/>
    </row>
    <row r="1288" spans="2:3" ht="19.5" customHeight="1">
      <c r="B1288" s="2394"/>
      <c r="C1288" s="2394"/>
    </row>
    <row r="1289" spans="2:3" ht="19.5" customHeight="1">
      <c r="B1289" s="2394"/>
      <c r="C1289" s="2394"/>
    </row>
    <row r="1290" spans="2:3" ht="19.5" customHeight="1">
      <c r="B1290" s="2394"/>
      <c r="C1290" s="2394"/>
    </row>
    <row r="1291" spans="2:3" ht="19.5" customHeight="1">
      <c r="B1291" s="2394"/>
      <c r="C1291" s="2394"/>
    </row>
    <row r="1292" spans="2:3" ht="19.5" customHeight="1">
      <c r="B1292" s="2394"/>
      <c r="C1292" s="2394"/>
    </row>
    <row r="1293" spans="2:3" ht="19.5" customHeight="1">
      <c r="B1293" s="2394"/>
      <c r="C1293" s="2394"/>
    </row>
    <row r="1294" spans="2:3" ht="19.5" customHeight="1">
      <c r="B1294" s="2394"/>
      <c r="C1294" s="2394"/>
    </row>
    <row r="1295" spans="2:3" ht="19.5" customHeight="1">
      <c r="B1295" s="2394"/>
      <c r="C1295" s="2394"/>
    </row>
    <row r="1296" spans="2:3" ht="19.5" customHeight="1">
      <c r="B1296" s="2394"/>
      <c r="C1296" s="2394"/>
    </row>
    <row r="1297" spans="2:3" ht="19.5" customHeight="1">
      <c r="B1297" s="2394"/>
      <c r="C1297" s="2394"/>
    </row>
    <row r="1298" spans="2:3" ht="19.5" customHeight="1">
      <c r="B1298" s="2394"/>
      <c r="C1298" s="2394"/>
    </row>
    <row r="1299" spans="2:3" ht="19.5" customHeight="1">
      <c r="B1299" s="2394"/>
      <c r="C1299" s="2394"/>
    </row>
    <row r="1300" spans="2:3" ht="19.5" customHeight="1">
      <c r="B1300" s="2394"/>
      <c r="C1300" s="2394"/>
    </row>
    <row r="1301" spans="2:3" ht="19.5" customHeight="1">
      <c r="B1301" s="2394"/>
      <c r="C1301" s="2394"/>
    </row>
    <row r="1302" spans="2:3" ht="19.5" customHeight="1">
      <c r="B1302" s="2394"/>
      <c r="C1302" s="2394"/>
    </row>
    <row r="1303" spans="2:3" ht="19.5" customHeight="1">
      <c r="B1303" s="2394"/>
      <c r="C1303" s="2394"/>
    </row>
    <row r="1304" spans="2:3" ht="19.5" customHeight="1">
      <c r="B1304" s="2394"/>
      <c r="C1304" s="2394"/>
    </row>
    <row r="1305" spans="2:3" ht="19.5" customHeight="1">
      <c r="B1305" s="2394"/>
      <c r="C1305" s="2394"/>
    </row>
    <row r="1306" spans="2:3" ht="19.5" customHeight="1">
      <c r="B1306" s="2394"/>
      <c r="C1306" s="2394"/>
    </row>
    <row r="1307" spans="2:3" ht="19.5" customHeight="1">
      <c r="B1307" s="2394"/>
      <c r="C1307" s="2394"/>
    </row>
    <row r="1308" spans="2:3" ht="19.5" customHeight="1">
      <c r="B1308" s="2394"/>
      <c r="C1308" s="2394"/>
    </row>
    <row r="1309" spans="2:3" ht="19.5" customHeight="1">
      <c r="B1309" s="2394"/>
      <c r="C1309" s="2394"/>
    </row>
    <row r="1310" spans="2:3" ht="19.5" customHeight="1">
      <c r="B1310" s="2394"/>
      <c r="C1310" s="2394"/>
    </row>
    <row r="1311" spans="2:3" ht="19.5" customHeight="1">
      <c r="B1311" s="2394"/>
      <c r="C1311" s="2394"/>
    </row>
    <row r="1312" spans="2:3" ht="19.5" customHeight="1">
      <c r="B1312" s="2394"/>
      <c r="C1312" s="2394"/>
    </row>
    <row r="1313" spans="2:3" ht="19.5" customHeight="1">
      <c r="B1313" s="2394"/>
      <c r="C1313" s="2394"/>
    </row>
    <row r="1314" spans="2:3" ht="19.5" customHeight="1">
      <c r="B1314" s="2394"/>
      <c r="C1314" s="2394"/>
    </row>
    <row r="1315" spans="2:3" ht="19.5" customHeight="1">
      <c r="B1315" s="2394"/>
      <c r="C1315" s="2394"/>
    </row>
    <row r="1316" spans="2:3" ht="19.5" customHeight="1">
      <c r="B1316" s="2394"/>
      <c r="C1316" s="2394"/>
    </row>
    <row r="1317" spans="2:3" ht="19.5" customHeight="1">
      <c r="B1317" s="2394"/>
      <c r="C1317" s="2394"/>
    </row>
    <row r="1318" spans="2:3" ht="19.5" customHeight="1">
      <c r="B1318" s="2394"/>
      <c r="C1318" s="2394"/>
    </row>
    <row r="1319" spans="2:3" ht="19.5" customHeight="1">
      <c r="B1319" s="2394"/>
      <c r="C1319" s="2394"/>
    </row>
    <row r="1320" spans="2:3" ht="19.5" customHeight="1">
      <c r="B1320" s="2394"/>
      <c r="C1320" s="2394"/>
    </row>
    <row r="1321" spans="2:3" ht="19.5" customHeight="1">
      <c r="B1321" s="2394"/>
      <c r="C1321" s="2394"/>
    </row>
    <row r="1322" spans="2:3" ht="19.5" customHeight="1">
      <c r="B1322" s="2394"/>
      <c r="C1322" s="2394"/>
    </row>
    <row r="1323" spans="2:3" ht="19.5" customHeight="1">
      <c r="B1323" s="2394"/>
      <c r="C1323" s="2394"/>
    </row>
    <row r="1324" spans="2:3" ht="19.5" customHeight="1">
      <c r="B1324" s="2394"/>
      <c r="C1324" s="2394"/>
    </row>
    <row r="1325" spans="2:3" ht="19.5" customHeight="1">
      <c r="B1325" s="2394"/>
      <c r="C1325" s="2394"/>
    </row>
    <row r="1326" spans="2:3" ht="19.5" customHeight="1">
      <c r="B1326" s="2394"/>
      <c r="C1326" s="2394"/>
    </row>
    <row r="1327" spans="2:3" ht="19.5" customHeight="1">
      <c r="B1327" s="2394"/>
      <c r="C1327" s="2394"/>
    </row>
    <row r="1328" spans="2:3" ht="19.5" customHeight="1">
      <c r="B1328" s="2394"/>
      <c r="C1328" s="2394"/>
    </row>
    <row r="1329" spans="2:3" ht="19.5" customHeight="1">
      <c r="B1329" s="2394"/>
      <c r="C1329" s="2394"/>
    </row>
    <row r="1330" spans="2:3" ht="19.5" customHeight="1">
      <c r="B1330" s="2394"/>
      <c r="C1330" s="2394"/>
    </row>
    <row r="1331" spans="2:3" ht="19.5" customHeight="1">
      <c r="B1331" s="2394"/>
      <c r="C1331" s="2394"/>
    </row>
    <row r="1332" spans="2:3" ht="19.5" customHeight="1">
      <c r="B1332" s="2394"/>
      <c r="C1332" s="2394"/>
    </row>
    <row r="1333" spans="2:3" ht="19.5" customHeight="1">
      <c r="B1333" s="2394"/>
      <c r="C1333" s="2394"/>
    </row>
    <row r="1334" spans="2:3" ht="19.5" customHeight="1">
      <c r="B1334" s="2394"/>
      <c r="C1334" s="2394"/>
    </row>
    <row r="1335" spans="2:3" ht="19.5" customHeight="1">
      <c r="B1335" s="2394"/>
      <c r="C1335" s="2394"/>
    </row>
    <row r="1336" spans="2:3" ht="19.5" customHeight="1">
      <c r="B1336" s="2394"/>
      <c r="C1336" s="2394"/>
    </row>
    <row r="1337" spans="2:3" ht="19.5" customHeight="1">
      <c r="B1337" s="2394"/>
      <c r="C1337" s="2394"/>
    </row>
    <row r="1338" spans="2:3" ht="19.5" customHeight="1">
      <c r="B1338" s="2394"/>
      <c r="C1338" s="2394"/>
    </row>
    <row r="1339" spans="2:3" ht="19.5" customHeight="1">
      <c r="B1339" s="2394"/>
      <c r="C1339" s="2394"/>
    </row>
    <row r="1340" spans="2:3" ht="19.5" customHeight="1">
      <c r="B1340" s="2459"/>
      <c r="C1340" s="2394"/>
    </row>
    <row r="1341" spans="2:3" ht="19.5" customHeight="1">
      <c r="B1341" s="2459"/>
      <c r="C1341" s="2394"/>
    </row>
    <row r="1342" spans="2:3" ht="19.5" customHeight="1">
      <c r="B1342" s="2459"/>
      <c r="C1342" s="2394"/>
    </row>
    <row r="1343" spans="2:3" ht="19.5" customHeight="1">
      <c r="B1343" s="2459"/>
      <c r="C1343" s="2394"/>
    </row>
    <row r="1344" spans="2:3" ht="19.5" customHeight="1">
      <c r="B1344" s="2459"/>
      <c r="C1344" s="2394"/>
    </row>
    <row r="1345" spans="3:3" ht="19.5" customHeight="1">
      <c r="C1345" s="2394"/>
    </row>
    <row r="1346" spans="3:3" ht="19.5" customHeight="1">
      <c r="C1346" s="2394"/>
    </row>
    <row r="1347" spans="3:3" ht="19.5" customHeight="1">
      <c r="C1347" s="2394"/>
    </row>
    <row r="1348" spans="3:3" ht="19.5" customHeight="1">
      <c r="C1348" s="2394"/>
    </row>
    <row r="1349" spans="3:3" ht="19.5" customHeight="1">
      <c r="C1349" s="2394"/>
    </row>
    <row r="1350" spans="3:3" ht="19.5" customHeight="1">
      <c r="C1350" s="2394"/>
    </row>
    <row r="1351" spans="3:3" ht="19.5" customHeight="1">
      <c r="C1351" s="2394"/>
    </row>
    <row r="1352" spans="3:3" ht="19.5" customHeight="1">
      <c r="C1352" s="2394"/>
    </row>
    <row r="1353" spans="3:3" ht="19.5" customHeight="1">
      <c r="C1353" s="2394"/>
    </row>
    <row r="1354" spans="3:3" ht="19.5" customHeight="1">
      <c r="C1354" s="2394"/>
    </row>
    <row r="1355" spans="3:3" ht="19.5" customHeight="1">
      <c r="C1355" s="2394"/>
    </row>
    <row r="1356" spans="3:3" ht="19.5" customHeight="1">
      <c r="C1356" s="2394"/>
    </row>
    <row r="1357" spans="3:3" ht="19.5" customHeight="1">
      <c r="C1357" s="2394"/>
    </row>
    <row r="1358" spans="3:3" ht="19.5" customHeight="1"/>
    <row r="1359" spans="3:3" ht="19.5" customHeight="1"/>
    <row r="1360" spans="3:3" ht="19.5" customHeight="1"/>
    <row r="1361" ht="19.5" customHeight="1"/>
    <row r="1362" ht="19.5" customHeight="1"/>
    <row r="1363" ht="19.5" customHeight="1"/>
    <row r="1364" ht="19.5" customHeight="1"/>
    <row r="1365" ht="19.5" customHeight="1"/>
    <row r="1366" ht="19.5" customHeight="1"/>
    <row r="1367" ht="19.5" customHeight="1"/>
    <row r="1368" ht="19.5" customHeight="1"/>
    <row r="1369" ht="19.5" customHeight="1"/>
    <row r="1370" ht="19.5" customHeight="1"/>
    <row r="1371" ht="19.5" customHeight="1"/>
    <row r="1372" ht="19.5" customHeight="1"/>
    <row r="1373" ht="19.5" customHeight="1"/>
    <row r="1374" ht="19.5" customHeight="1"/>
    <row r="1375" ht="19.5" customHeight="1"/>
    <row r="1376" ht="19.5" customHeight="1"/>
    <row r="1377" ht="19.5" customHeight="1"/>
    <row r="1378" ht="19.5" customHeight="1"/>
    <row r="1379" ht="19.5" customHeight="1"/>
    <row r="1380" ht="19.5" customHeight="1"/>
    <row r="1381" ht="19.5" customHeight="1"/>
    <row r="1382" ht="19.5" customHeight="1"/>
    <row r="1383" ht="19.5" customHeight="1"/>
    <row r="1384" ht="19.5" customHeight="1"/>
    <row r="1385" ht="19.5" customHeight="1"/>
    <row r="1386" ht="19.5" customHeight="1"/>
    <row r="1387" ht="19.5" customHeight="1"/>
    <row r="1388" ht="19.5" customHeight="1"/>
    <row r="1389" ht="19.5" customHeight="1"/>
    <row r="1390" ht="19.5" customHeight="1"/>
    <row r="1391" ht="19.5" customHeight="1"/>
    <row r="1392" ht="19.5" customHeight="1"/>
    <row r="1393" ht="19.5" customHeight="1"/>
    <row r="1394" ht="19.5" customHeight="1"/>
    <row r="1395" ht="19.5" customHeight="1"/>
    <row r="1396" ht="19.5" customHeight="1"/>
    <row r="1397" ht="19.5" customHeight="1"/>
    <row r="1398" ht="19.5" customHeight="1"/>
    <row r="1399" ht="19.5" customHeight="1"/>
    <row r="1400" ht="19.5" customHeight="1"/>
    <row r="1401" ht="19.5" customHeight="1"/>
    <row r="1402" ht="19.5" customHeight="1"/>
    <row r="1403" ht="19.5" customHeight="1"/>
    <row r="1404" ht="19.5" customHeight="1"/>
    <row r="1405" ht="19.5" customHeight="1"/>
    <row r="1406" ht="19.5" customHeight="1"/>
    <row r="1407" ht="19.5" customHeight="1"/>
    <row r="1408" ht="19.5" customHeight="1"/>
    <row r="1409" ht="19.5" customHeight="1"/>
    <row r="1410" ht="19.5" customHeight="1"/>
    <row r="1411" ht="19.5" customHeight="1"/>
    <row r="1412" ht="19.5" customHeight="1"/>
    <row r="1413" ht="19.5" customHeight="1"/>
    <row r="1414" ht="19.5" customHeight="1"/>
    <row r="1415" ht="19.5" customHeight="1"/>
    <row r="1416" ht="19.5" customHeight="1"/>
    <row r="1417" ht="19.5" customHeight="1"/>
    <row r="1418" ht="19.5" customHeight="1"/>
    <row r="1419" ht="19.5" customHeight="1"/>
    <row r="1420" ht="19.5" customHeight="1"/>
    <row r="1421" ht="19.5" customHeight="1"/>
    <row r="1422" ht="19.5" customHeight="1"/>
    <row r="1423" ht="19.5" customHeight="1"/>
    <row r="1424" ht="19.5" customHeight="1"/>
    <row r="1425" ht="19.5" customHeight="1"/>
    <row r="1426" ht="19.5" customHeight="1"/>
    <row r="1427" ht="19.5" customHeight="1"/>
    <row r="1428" ht="19.5" customHeight="1"/>
    <row r="1429" ht="19.5" customHeight="1"/>
    <row r="1430" ht="19.5" customHeight="1"/>
    <row r="1431" ht="19.5" customHeight="1"/>
    <row r="1432" ht="19.5" customHeight="1"/>
    <row r="1433" ht="19.5" customHeight="1"/>
    <row r="1434" ht="19.5" customHeight="1"/>
    <row r="1435" ht="19.5" customHeight="1"/>
    <row r="1436" ht="19.5" customHeight="1"/>
    <row r="1437" ht="19.5" customHeight="1"/>
    <row r="1438" ht="19.5" customHeight="1"/>
    <row r="1439" ht="19.5" customHeight="1"/>
    <row r="1440" ht="19.5" customHeight="1"/>
    <row r="1441" ht="19.5" customHeight="1"/>
    <row r="1442" ht="19.5" customHeight="1"/>
    <row r="1443" ht="19.5" customHeight="1"/>
    <row r="1444" ht="19.5" customHeight="1"/>
    <row r="1445" ht="19.5" customHeight="1"/>
    <row r="1446" ht="19.5" customHeight="1"/>
    <row r="1447" ht="19.5" customHeight="1"/>
    <row r="1448" ht="19.5" customHeight="1"/>
    <row r="1449" ht="19.5" customHeight="1"/>
    <row r="1450" ht="19.5" customHeight="1"/>
    <row r="1451" ht="19.5" customHeight="1"/>
    <row r="1452" ht="19.5" customHeight="1"/>
    <row r="1453" ht="19.5" customHeight="1"/>
    <row r="1454" ht="19.5" customHeight="1"/>
    <row r="1455" ht="19.5" customHeight="1"/>
    <row r="1456" ht="19.5" customHeight="1"/>
    <row r="1457" ht="19.5" customHeight="1"/>
    <row r="1458" ht="19.5" customHeight="1"/>
    <row r="1459" ht="19.5" customHeight="1"/>
    <row r="1460" ht="19.5" customHeight="1"/>
    <row r="1461" ht="19.5" customHeight="1"/>
    <row r="1462" ht="19.5" customHeight="1"/>
    <row r="1463" ht="19.5" customHeight="1"/>
    <row r="1464" ht="19.5" customHeight="1"/>
    <row r="1465" ht="19.5" customHeight="1"/>
    <row r="1466" ht="19.5" customHeight="1"/>
    <row r="1467" ht="19.5" customHeight="1"/>
    <row r="1468" ht="19.5" customHeight="1"/>
    <row r="1469" ht="19.5" customHeight="1"/>
    <row r="1470" ht="19.5" customHeight="1"/>
    <row r="1471" ht="19.5" customHeight="1"/>
    <row r="1472" ht="19.5" customHeight="1"/>
    <row r="1473" ht="19.5" customHeight="1"/>
    <row r="1474" ht="19.5" customHeight="1"/>
    <row r="1475" ht="19.5" customHeight="1"/>
    <row r="1476" ht="19.5" customHeight="1"/>
    <row r="1477" ht="19.5" customHeight="1"/>
    <row r="1478" ht="19.5" customHeight="1"/>
    <row r="1479" ht="19.5" customHeight="1"/>
    <row r="1480" ht="19.5" customHeight="1"/>
    <row r="1481" ht="19.5" customHeight="1"/>
    <row r="1482" ht="19.5" customHeight="1"/>
    <row r="1483" ht="19.5" customHeight="1"/>
    <row r="1484" ht="19.5" customHeight="1"/>
    <row r="1485" ht="19.5" customHeight="1"/>
    <row r="1486" ht="19.5" customHeight="1"/>
    <row r="1487" ht="19.5" customHeight="1"/>
    <row r="1488" ht="19.5" customHeight="1"/>
    <row r="1489" ht="19.5" customHeight="1"/>
    <row r="1490" ht="19.5" customHeight="1"/>
    <row r="1491" ht="19.5" customHeight="1"/>
    <row r="1492" ht="19.5" customHeight="1"/>
    <row r="1493" ht="19.5" customHeight="1"/>
    <row r="1494" ht="19.5" customHeight="1"/>
    <row r="1495" ht="19.5" customHeight="1"/>
    <row r="1496" ht="19.5" customHeight="1"/>
    <row r="1497" ht="19.5" customHeight="1"/>
    <row r="1498" ht="19.5" customHeight="1"/>
    <row r="1499" ht="19.5" customHeight="1"/>
    <row r="1500" ht="19.5" customHeight="1"/>
    <row r="1501" ht="19.5" customHeight="1"/>
    <row r="1502" ht="19.5" customHeight="1"/>
    <row r="1503" ht="19.5" customHeight="1"/>
    <row r="1504" ht="19.5" customHeight="1"/>
    <row r="1505" ht="19.5" customHeight="1"/>
    <row r="1506" ht="19.5" customHeight="1"/>
    <row r="1507" ht="19.5" customHeight="1"/>
    <row r="1508" ht="19.5" customHeight="1"/>
    <row r="1509" ht="19.5" customHeight="1"/>
    <row r="1510" ht="19.5" customHeight="1"/>
    <row r="1511" ht="19.5" customHeight="1"/>
    <row r="1512" ht="19.5" customHeight="1"/>
    <row r="1513" ht="19.5" customHeight="1"/>
    <row r="1514" ht="19.5" customHeight="1"/>
    <row r="1515" ht="19.5" customHeight="1"/>
    <row r="1516" ht="19.5" customHeight="1"/>
    <row r="1517" ht="19.5" customHeight="1"/>
    <row r="1518" ht="19.5" customHeight="1"/>
    <row r="1519" ht="19.5" customHeight="1"/>
    <row r="1520" ht="19.5" customHeight="1"/>
    <row r="1521" ht="19.5" customHeight="1"/>
    <row r="1522" ht="19.5" customHeight="1"/>
    <row r="1523" ht="19.5" customHeight="1"/>
    <row r="1524" ht="19.5" customHeight="1"/>
    <row r="1525" ht="19.5" customHeight="1"/>
    <row r="1526" ht="19.5" customHeight="1"/>
    <row r="1527" ht="19.5" customHeight="1"/>
    <row r="1528" ht="19.5" customHeight="1"/>
    <row r="1529" ht="19.5" customHeight="1"/>
    <row r="1530" ht="19.5" customHeight="1"/>
    <row r="1531" ht="19.5" customHeight="1"/>
    <row r="1532" ht="19.5" customHeight="1"/>
    <row r="1533" ht="19.5" customHeight="1"/>
    <row r="1534" ht="19.5" customHeight="1"/>
    <row r="1535" ht="19.5" customHeight="1"/>
    <row r="1536" ht="19.5" customHeight="1"/>
    <row r="1537" ht="19.5" customHeight="1"/>
    <row r="1538" ht="19.5" customHeight="1"/>
    <row r="1539" ht="19.5" customHeight="1"/>
    <row r="1540" ht="19.5" customHeight="1"/>
    <row r="1541" ht="19.5" customHeight="1"/>
    <row r="1542" ht="19.5" customHeight="1"/>
    <row r="1543" ht="19.5" customHeight="1"/>
    <row r="1544" ht="19.5" customHeight="1"/>
    <row r="1545" ht="19.5" customHeight="1"/>
    <row r="1546" ht="19.5" customHeight="1"/>
    <row r="1547" ht="19.5" customHeight="1"/>
    <row r="1548" ht="19.5" customHeight="1"/>
    <row r="1549" ht="19.5" customHeight="1"/>
    <row r="1550" ht="19.5" customHeight="1"/>
    <row r="1551" ht="19.5" customHeight="1"/>
    <row r="1552" ht="19.5" customHeight="1"/>
    <row r="1553" ht="19.5" customHeight="1"/>
    <row r="1554" ht="19.5" customHeight="1"/>
    <row r="1555" ht="19.5" customHeight="1"/>
    <row r="1556" ht="19.5" customHeight="1"/>
    <row r="1557" ht="19.5" customHeight="1"/>
    <row r="1558" ht="19.5" customHeight="1"/>
    <row r="1559" ht="19.5" customHeight="1"/>
    <row r="1560" ht="19.5" customHeight="1"/>
    <row r="1561" ht="19.5" customHeight="1"/>
    <row r="1562" ht="19.5" customHeight="1"/>
    <row r="1563" ht="19.5" customHeight="1"/>
    <row r="1564" ht="19.5" customHeight="1"/>
    <row r="1565" ht="19.5" customHeight="1"/>
    <row r="1566" ht="19.5" customHeight="1"/>
    <row r="1567" ht="19.5" customHeight="1"/>
    <row r="1568" ht="19.5" customHeight="1"/>
    <row r="1569" ht="19.5" customHeight="1"/>
    <row r="1570" ht="19.5" customHeight="1"/>
    <row r="1571" ht="19.5" customHeight="1"/>
    <row r="1572" ht="19.5" customHeight="1"/>
    <row r="1573" ht="19.5" customHeight="1"/>
    <row r="1574" ht="19.5" customHeight="1"/>
    <row r="1575" ht="19.5" customHeight="1"/>
    <row r="1576" ht="19.5" customHeight="1"/>
    <row r="1577" ht="19.5" customHeight="1"/>
    <row r="1578" ht="19.5" customHeight="1"/>
    <row r="1579" ht="19.5" customHeight="1"/>
    <row r="1580" ht="19.5" customHeight="1"/>
    <row r="1581" ht="19.5" customHeight="1"/>
    <row r="1582" ht="19.5" customHeight="1"/>
    <row r="1583" ht="19.5" customHeight="1"/>
    <row r="1584" ht="19.5" customHeight="1"/>
    <row r="1585" ht="19.5" customHeight="1"/>
    <row r="1586" ht="19.5" customHeight="1"/>
    <row r="1587" ht="19.5" customHeight="1"/>
    <row r="1588" ht="19.5" customHeight="1"/>
    <row r="1589" ht="19.5" customHeight="1"/>
    <row r="1590" ht="19.5" customHeight="1"/>
    <row r="1591" ht="19.5" customHeight="1"/>
    <row r="1592" ht="19.5" customHeight="1"/>
    <row r="1593" ht="19.5" customHeight="1"/>
    <row r="1594" ht="19.5" customHeight="1"/>
    <row r="1595" ht="19.5" customHeight="1"/>
    <row r="1596" ht="19.5" customHeight="1"/>
    <row r="1597" ht="19.5" customHeight="1"/>
    <row r="1598" ht="19.5" customHeight="1"/>
    <row r="1599" ht="19.5" customHeight="1"/>
    <row r="1600" ht="19.5" customHeight="1"/>
    <row r="1601" ht="19.5" customHeight="1"/>
    <row r="1602" ht="19.5" customHeight="1"/>
    <row r="1603" ht="19.5" customHeight="1"/>
    <row r="1604" ht="19.5" customHeight="1"/>
    <row r="1605" ht="19.5" customHeight="1"/>
    <row r="1606" ht="19.5" customHeight="1"/>
    <row r="1607" ht="19.5" customHeight="1"/>
    <row r="1608" ht="19.5" customHeight="1"/>
    <row r="1609" ht="19.5" customHeight="1"/>
    <row r="1610" ht="19.5" customHeight="1"/>
    <row r="1611" ht="19.5" customHeight="1"/>
    <row r="1612" ht="19.5" customHeight="1"/>
    <row r="1613" ht="19.5" customHeight="1"/>
    <row r="1614" ht="19.5" customHeight="1"/>
    <row r="1615" ht="19.5" customHeight="1"/>
    <row r="1616" ht="19.5" customHeight="1"/>
    <row r="1617" ht="19.5" customHeight="1"/>
    <row r="1618" ht="19.5" customHeight="1"/>
    <row r="1619" ht="19.5" customHeight="1"/>
    <row r="1620" ht="19.5" customHeight="1"/>
    <row r="1621" ht="19.5" customHeight="1"/>
    <row r="1622" ht="19.5" customHeight="1"/>
    <row r="1623" ht="19.5" customHeight="1"/>
    <row r="1624" ht="19.5" customHeight="1"/>
    <row r="1625" ht="19.5" customHeight="1"/>
    <row r="1626" ht="19.5" customHeight="1"/>
    <row r="1627" ht="19.5" customHeight="1"/>
    <row r="1628" ht="19.5" customHeight="1"/>
    <row r="1629" ht="19.5" customHeight="1"/>
    <row r="1630" ht="19.5" customHeight="1"/>
    <row r="1631" ht="19.5" customHeight="1"/>
    <row r="1632" ht="19.5" customHeight="1"/>
    <row r="1633" ht="19.5" customHeight="1"/>
    <row r="1634" ht="19.5" customHeight="1"/>
    <row r="1635" ht="19.5" customHeight="1"/>
    <row r="1636" ht="19.5" customHeight="1"/>
    <row r="1637" ht="19.5" customHeight="1"/>
    <row r="1638" ht="19.5" customHeight="1"/>
    <row r="1639" ht="19.5" customHeight="1"/>
    <row r="1640" ht="19.5" customHeight="1"/>
    <row r="1641" ht="19.5" customHeight="1"/>
    <row r="1642" ht="19.5" customHeight="1"/>
    <row r="1643" ht="19.5" customHeight="1"/>
    <row r="1644" ht="19.5" customHeight="1"/>
    <row r="1645" ht="19.5" customHeight="1"/>
    <row r="1646" ht="19.5" customHeight="1"/>
    <row r="1647" ht="19.5" customHeight="1"/>
    <row r="1648" ht="19.5" customHeight="1"/>
    <row r="1649" ht="19.5" customHeight="1"/>
    <row r="1650" ht="19.5" customHeight="1"/>
    <row r="1651" ht="19.5" customHeight="1"/>
    <row r="1652" ht="19.5" customHeight="1"/>
    <row r="1653" ht="19.5" customHeight="1"/>
    <row r="1654" ht="19.5" customHeight="1"/>
    <row r="1655" ht="19.5" customHeight="1"/>
    <row r="1656" ht="19.5" customHeight="1"/>
    <row r="1657" ht="19.5" customHeight="1"/>
    <row r="1658" ht="19.5" customHeight="1"/>
    <row r="1659" ht="19.5" customHeight="1"/>
    <row r="1660" ht="19.5" customHeight="1"/>
    <row r="1661" ht="19.5" customHeight="1"/>
    <row r="1662" ht="19.5" customHeight="1"/>
    <row r="1663" ht="19.5" customHeight="1"/>
    <row r="1664" ht="19.5" customHeight="1"/>
    <row r="1665" ht="19.5" customHeight="1"/>
    <row r="1666" ht="19.5" customHeight="1"/>
    <row r="1667" ht="19.5" customHeight="1"/>
    <row r="1668" ht="19.5" customHeight="1"/>
    <row r="1669" ht="19.5" customHeight="1"/>
    <row r="1670" ht="19.5" customHeight="1"/>
    <row r="1671" ht="19.5" customHeight="1"/>
    <row r="1672" ht="19.5" customHeight="1"/>
    <row r="1673" ht="19.5" customHeight="1"/>
    <row r="1674" ht="19.5" customHeight="1"/>
    <row r="1675" ht="19.5" customHeight="1"/>
    <row r="1676" ht="19.5" customHeight="1"/>
    <row r="1677" ht="19.5" customHeight="1"/>
    <row r="1678" ht="19.5" customHeight="1"/>
    <row r="1679" ht="19.5" customHeight="1"/>
    <row r="1680" ht="19.5" customHeight="1"/>
    <row r="1681" ht="19.5" customHeight="1"/>
    <row r="1682" ht="19.5" customHeight="1"/>
    <row r="1683" ht="19.5" customHeight="1"/>
    <row r="1684" ht="19.5" customHeight="1"/>
    <row r="1685" ht="19.5" customHeight="1"/>
    <row r="1686" ht="19.5" customHeight="1"/>
    <row r="1687" ht="19.5" customHeight="1"/>
    <row r="1688" ht="19.5" customHeight="1"/>
    <row r="1689" ht="19.5" customHeight="1"/>
    <row r="1690" ht="19.5" customHeight="1"/>
    <row r="1691" ht="19.5" customHeight="1"/>
    <row r="1692" ht="19.5" customHeight="1"/>
    <row r="1693" ht="19.5" customHeight="1"/>
    <row r="1694" ht="19.5" customHeight="1"/>
    <row r="1695" ht="19.5" customHeight="1"/>
    <row r="1696" ht="19.5" customHeight="1"/>
    <row r="1697" ht="19.5" customHeight="1"/>
    <row r="1698" ht="19.5" customHeight="1"/>
    <row r="1699" ht="19.5" customHeight="1"/>
    <row r="1700" ht="19.5" customHeight="1"/>
    <row r="1701" ht="19.5" customHeight="1"/>
    <row r="1702" ht="19.5" customHeight="1"/>
    <row r="1703" ht="19.5" customHeight="1"/>
    <row r="1704" ht="19.5" customHeight="1"/>
    <row r="1705" ht="19.5" customHeight="1"/>
    <row r="1706" ht="19.5" customHeight="1"/>
    <row r="1707" ht="19.5" customHeight="1"/>
    <row r="1708" ht="19.5" customHeight="1"/>
    <row r="1709" ht="19.5" customHeight="1"/>
    <row r="1710" ht="19.5" customHeight="1"/>
    <row r="1711" ht="19.5" customHeight="1"/>
    <row r="1712" ht="19.5" customHeight="1"/>
    <row r="1713" ht="19.5" customHeight="1"/>
    <row r="1714" ht="19.5" customHeight="1"/>
    <row r="1715" ht="19.5" customHeight="1"/>
    <row r="1716" ht="19.5" customHeight="1"/>
    <row r="1717" ht="19.5" customHeight="1"/>
    <row r="1718" ht="19.5" customHeight="1"/>
    <row r="1719" ht="19.5" customHeight="1"/>
    <row r="1720" ht="19.5" customHeight="1"/>
    <row r="1721" ht="19.5" customHeight="1"/>
    <row r="1722" ht="19.5" customHeight="1"/>
    <row r="1723" ht="19.5" customHeight="1"/>
    <row r="1724" ht="19.5" customHeight="1"/>
    <row r="1725" ht="19.5" customHeight="1"/>
    <row r="1726" ht="19.5" customHeight="1"/>
    <row r="1727" ht="19.5" customHeight="1"/>
    <row r="1728" ht="19.5" customHeight="1"/>
    <row r="1729" ht="19.5" customHeight="1"/>
    <row r="1730" ht="19.5" customHeight="1"/>
    <row r="1731" ht="19.5" customHeight="1"/>
    <row r="1732" ht="19.5" customHeight="1"/>
    <row r="1733" ht="19.5" customHeight="1"/>
    <row r="1734" ht="19.5" customHeight="1"/>
    <row r="1735" ht="19.5" customHeight="1"/>
    <row r="1736" ht="19.5" customHeight="1"/>
    <row r="1737" ht="19.5" customHeight="1"/>
    <row r="1738" ht="19.5" customHeight="1"/>
    <row r="1739" ht="19.5" customHeight="1"/>
    <row r="1740" ht="19.5" customHeight="1"/>
    <row r="1741" ht="19.5" customHeight="1"/>
    <row r="1742" ht="19.5" customHeight="1"/>
    <row r="1743" ht="19.5" customHeight="1"/>
    <row r="1744" ht="19.5" customHeight="1"/>
    <row r="1745" ht="19.5" customHeight="1"/>
    <row r="1746" ht="19.5" customHeight="1"/>
    <row r="1747" ht="19.5" customHeight="1"/>
    <row r="1748" ht="19.5" customHeight="1"/>
    <row r="1749" ht="19.5" customHeight="1"/>
    <row r="1750" ht="19.5" customHeight="1"/>
    <row r="1751" ht="19.5" customHeight="1"/>
    <row r="1752" ht="19.5" customHeight="1"/>
    <row r="1753" ht="19.5" customHeight="1"/>
    <row r="1754" ht="19.5" customHeight="1"/>
    <row r="1755" ht="19.5" customHeight="1"/>
    <row r="1756" ht="19.5" customHeight="1"/>
    <row r="1757" ht="19.5" customHeight="1"/>
    <row r="1758" ht="19.5" customHeight="1"/>
    <row r="1759" ht="19.5" customHeight="1"/>
    <row r="1760" ht="19.5" customHeight="1"/>
    <row r="1761" ht="19.5" customHeight="1"/>
    <row r="1762" ht="19.5" customHeight="1"/>
    <row r="1763" ht="19.5" customHeight="1"/>
    <row r="1764" ht="19.5" customHeight="1"/>
    <row r="1765" ht="19.5" customHeight="1"/>
    <row r="1766" ht="19.5" customHeight="1"/>
    <row r="1767" ht="19.5" customHeight="1"/>
    <row r="1768" ht="19.5" customHeight="1"/>
    <row r="1769" ht="19.5" customHeight="1"/>
    <row r="1770" ht="19.5" customHeight="1"/>
    <row r="1771" ht="19.5" customHeight="1"/>
    <row r="1772" ht="19.5" customHeight="1"/>
    <row r="1773" ht="19.5" customHeight="1"/>
    <row r="1774" ht="19.5" customHeight="1"/>
    <row r="1775" ht="19.5" customHeight="1"/>
    <row r="1776" ht="19.5" customHeight="1"/>
    <row r="1777" ht="19.5" customHeight="1"/>
    <row r="1778" ht="19.5" customHeight="1"/>
    <row r="1779" ht="19.5" customHeight="1"/>
    <row r="1780" ht="19.5" customHeight="1"/>
    <row r="1781" ht="19.5" customHeight="1"/>
    <row r="1782" ht="19.5" customHeight="1"/>
    <row r="1783" ht="19.5" customHeight="1"/>
    <row r="1784" ht="19.5" customHeight="1"/>
    <row r="1785" ht="19.5" customHeight="1"/>
    <row r="1786" ht="19.5" customHeight="1"/>
    <row r="1787" ht="19.5" customHeight="1"/>
    <row r="1788" ht="19.5" customHeight="1"/>
    <row r="1789" ht="19.5" customHeight="1"/>
    <row r="1790" ht="19.5" customHeight="1"/>
    <row r="1791" ht="19.5" customHeight="1"/>
    <row r="1792" ht="19.5" customHeight="1"/>
    <row r="1793" ht="19.5" customHeight="1"/>
    <row r="1794" ht="19.5" customHeight="1"/>
    <row r="1795" ht="19.5" customHeight="1"/>
    <row r="1796" ht="19.5" customHeight="1"/>
    <row r="1797" ht="19.5" customHeight="1"/>
    <row r="1798" ht="19.5" customHeight="1"/>
    <row r="1799" ht="19.5" customHeight="1"/>
    <row r="1800" ht="19.5" customHeight="1"/>
    <row r="1801" ht="19.5" customHeight="1"/>
    <row r="1802" ht="19.5" customHeight="1"/>
    <row r="1803" ht="19.5" customHeight="1"/>
    <row r="1804" ht="19.5" customHeight="1"/>
    <row r="1805" ht="19.5" customHeight="1"/>
    <row r="1806" ht="19.5" customHeight="1"/>
    <row r="1807" ht="19.5" customHeight="1"/>
    <row r="1808" ht="19.5" customHeight="1"/>
    <row r="1809" ht="19.5" customHeight="1"/>
    <row r="1810" ht="19.5" customHeight="1"/>
    <row r="1811" ht="19.5" customHeight="1"/>
    <row r="1812" ht="19.5" customHeight="1"/>
    <row r="1813" ht="19.5" customHeight="1"/>
    <row r="1814" ht="19.5" customHeight="1"/>
    <row r="1815" ht="19.5" customHeight="1"/>
    <row r="1816" ht="19.5" customHeight="1"/>
    <row r="1817" ht="19.5" customHeight="1"/>
    <row r="1818" ht="19.5" customHeight="1"/>
    <row r="1819" ht="19.5" customHeight="1"/>
    <row r="1820" ht="19.5" customHeight="1"/>
    <row r="1821" ht="19.5" customHeight="1"/>
    <row r="1822" ht="19.5" customHeight="1"/>
    <row r="1823" ht="19.5" customHeight="1"/>
    <row r="1824" ht="19.5" customHeight="1"/>
    <row r="1825" ht="19.5" customHeight="1"/>
    <row r="1826" ht="19.5" customHeight="1"/>
    <row r="1827" ht="19.5" customHeight="1"/>
    <row r="1828" ht="19.5" customHeight="1"/>
    <row r="1829" ht="19.5" customHeight="1"/>
    <row r="1830" ht="19.5" customHeight="1"/>
    <row r="1831" ht="19.5" customHeight="1"/>
    <row r="1832" ht="19.5" customHeight="1"/>
    <row r="1833" ht="19.5" customHeight="1"/>
    <row r="1834" ht="19.5" customHeight="1"/>
    <row r="1835" ht="19.5" customHeight="1"/>
    <row r="1836" ht="19.5" customHeight="1"/>
    <row r="1837" ht="19.5" customHeight="1"/>
    <row r="1838" ht="19.5" customHeight="1"/>
    <row r="1839" ht="19.5" customHeight="1"/>
    <row r="1840" ht="19.5" customHeight="1"/>
    <row r="1841" ht="19.5" customHeight="1"/>
    <row r="1842" ht="19.5" customHeight="1"/>
    <row r="1843" ht="19.5" customHeight="1"/>
    <row r="1844" ht="19.5" customHeight="1"/>
    <row r="1845" ht="19.5" customHeight="1"/>
    <row r="1846" ht="19.5" customHeight="1"/>
    <row r="1847" ht="19.5" customHeight="1"/>
    <row r="1848" ht="19.5" customHeight="1"/>
    <row r="1849" ht="19.5" customHeight="1"/>
    <row r="1850" ht="19.5" customHeight="1"/>
    <row r="1851" ht="19.5" customHeight="1"/>
    <row r="1852" ht="19.5" customHeight="1"/>
    <row r="1853" ht="19.5" customHeight="1"/>
    <row r="1854" ht="19.5" customHeight="1"/>
    <row r="1855" ht="19.5" customHeight="1"/>
    <row r="1856" ht="19.5" customHeight="1"/>
    <row r="1857" ht="19.5" customHeight="1"/>
    <row r="1858" ht="19.5" customHeight="1"/>
    <row r="1859" ht="19.5" customHeight="1"/>
    <row r="1860" ht="19.5" customHeight="1"/>
    <row r="1861" ht="19.5" customHeight="1"/>
    <row r="1862" ht="19.5" customHeight="1"/>
    <row r="1863" ht="19.5" customHeight="1"/>
    <row r="1864" ht="19.5" customHeight="1"/>
    <row r="1865" ht="19.5" customHeight="1"/>
    <row r="1866" ht="19.5" customHeight="1"/>
    <row r="1867" ht="19.5" customHeight="1"/>
    <row r="1868" ht="19.5" customHeight="1"/>
    <row r="1869" ht="19.5" customHeight="1"/>
    <row r="1870" ht="19.5" customHeight="1"/>
    <row r="1871" ht="19.5" customHeight="1"/>
    <row r="1872" ht="19.5" customHeight="1"/>
    <row r="1873" ht="19.5" customHeight="1"/>
    <row r="1874" ht="19.5" customHeight="1"/>
    <row r="1875" ht="19.5" customHeight="1"/>
    <row r="1876" ht="19.5" customHeight="1"/>
    <row r="1877" ht="19.5" customHeight="1"/>
    <row r="1878" ht="19.5" customHeight="1"/>
    <row r="1879" ht="19.5" customHeight="1"/>
    <row r="1880" ht="19.5" customHeight="1"/>
    <row r="1881" ht="19.5" customHeight="1"/>
    <row r="1882" ht="19.5" customHeight="1"/>
    <row r="1883" ht="19.5" customHeight="1"/>
    <row r="1884" ht="19.5" customHeight="1"/>
    <row r="1885" ht="19.5" customHeight="1"/>
    <row r="1886" ht="19.5" customHeight="1"/>
    <row r="1887" ht="19.5" customHeight="1"/>
    <row r="1888" ht="19.5" customHeight="1"/>
    <row r="1889" ht="19.5" customHeight="1"/>
    <row r="1890" ht="19.5" customHeight="1"/>
    <row r="1891" ht="19.5" customHeight="1"/>
    <row r="1892" ht="19.5" customHeight="1"/>
    <row r="1893" ht="19.5" customHeight="1"/>
    <row r="1894" ht="19.5" customHeight="1"/>
    <row r="1895" ht="19.5" customHeight="1"/>
    <row r="1896" ht="19.5" customHeight="1"/>
    <row r="1897" ht="19.5" customHeight="1"/>
    <row r="1898" ht="19.5" customHeight="1"/>
    <row r="1899" ht="19.5" customHeight="1"/>
    <row r="1900" ht="19.5" customHeight="1"/>
    <row r="1901" ht="19.5" customHeight="1"/>
    <row r="1902" ht="19.5" customHeight="1"/>
    <row r="1903" ht="19.5" customHeight="1"/>
    <row r="1904" ht="19.5" customHeight="1"/>
    <row r="1905" ht="19.5" customHeight="1"/>
    <row r="1906" ht="19.5" customHeight="1"/>
    <row r="1907" ht="19.5" customHeight="1"/>
    <row r="1908" ht="19.5" customHeight="1"/>
    <row r="1909" ht="19.5" customHeight="1"/>
    <row r="1910" ht="19.5" customHeight="1"/>
    <row r="1911" ht="19.5" customHeight="1"/>
    <row r="1912" ht="19.5" customHeight="1"/>
    <row r="1913" ht="19.5" customHeight="1"/>
    <row r="1914" ht="19.5" customHeight="1"/>
    <row r="1915" ht="19.5" customHeight="1"/>
    <row r="1916" ht="19.5" customHeight="1"/>
    <row r="1917" ht="19.5" customHeight="1"/>
    <row r="1918" ht="19.5" customHeight="1"/>
    <row r="1919" ht="19.5" customHeight="1"/>
    <row r="1920" ht="19.5" customHeight="1"/>
    <row r="1921" ht="19.5" customHeight="1"/>
    <row r="1922" ht="19.5" customHeight="1"/>
    <row r="1923" ht="19.5" customHeight="1"/>
    <row r="1924" ht="19.5" customHeight="1"/>
    <row r="1925" ht="19.5" customHeight="1"/>
    <row r="1926" ht="19.5" customHeight="1"/>
    <row r="1927" ht="19.5" customHeight="1"/>
    <row r="1928" ht="19.5" customHeight="1"/>
    <row r="1929" ht="19.5" customHeight="1"/>
    <row r="1930" ht="19.5" customHeight="1"/>
    <row r="1931" ht="19.5" customHeight="1"/>
    <row r="1932" ht="19.5" customHeight="1"/>
    <row r="1933" ht="19.5" customHeight="1"/>
    <row r="1934" ht="19.5" customHeight="1"/>
    <row r="1935" ht="19.5" customHeight="1"/>
    <row r="1936" ht="19.5" customHeight="1"/>
    <row r="1937" ht="19.5" customHeight="1"/>
    <row r="1938" ht="19.5" customHeight="1"/>
    <row r="1939" ht="19.5" customHeight="1"/>
    <row r="1940" ht="19.5" customHeight="1"/>
    <row r="1941" ht="19.5" customHeight="1"/>
    <row r="1942" ht="19.5" customHeight="1"/>
    <row r="1943" ht="19.5" customHeight="1"/>
    <row r="1944" ht="19.5" customHeight="1"/>
    <row r="1945" ht="19.5" customHeight="1"/>
    <row r="1946" ht="19.5" customHeight="1"/>
    <row r="1947" ht="19.5" customHeight="1"/>
    <row r="1948" ht="19.5" customHeight="1"/>
    <row r="1949" ht="19.5" customHeight="1"/>
    <row r="1950" ht="19.5" customHeight="1"/>
    <row r="1951" ht="19.5" customHeight="1"/>
    <row r="1952" ht="19.5" customHeight="1"/>
    <row r="1953" ht="19.5" customHeight="1"/>
    <row r="1954" ht="19.5" customHeight="1"/>
    <row r="1955" ht="19.5" customHeight="1"/>
    <row r="1956" ht="19.5" customHeight="1"/>
    <row r="1957" ht="19.5" customHeight="1"/>
    <row r="1958" ht="19.5" customHeight="1"/>
    <row r="1959" ht="19.5" customHeight="1"/>
    <row r="1960" ht="19.5" customHeight="1"/>
    <row r="1961" ht="19.5" customHeight="1"/>
    <row r="1962" ht="19.5" customHeight="1"/>
    <row r="1963" ht="19.5" customHeight="1"/>
    <row r="1964" ht="19.5" customHeight="1"/>
    <row r="1965" ht="19.5" customHeight="1"/>
    <row r="1966" ht="19.5" customHeight="1"/>
    <row r="1967" ht="19.5" customHeight="1"/>
    <row r="1968" ht="19.5" customHeight="1"/>
    <row r="1969" ht="19.5" customHeight="1"/>
    <row r="1970" ht="19.5" customHeight="1"/>
    <row r="1971" ht="19.5" customHeight="1"/>
    <row r="1972" ht="19.5" customHeight="1"/>
    <row r="1973" ht="19.5" customHeight="1"/>
    <row r="1974" ht="19.5" customHeight="1"/>
    <row r="1975" ht="19.5" customHeight="1"/>
    <row r="1976" ht="19.5" customHeight="1"/>
    <row r="1977" ht="19.5" customHeight="1"/>
    <row r="1978" ht="19.5" customHeight="1"/>
    <row r="1979" ht="19.5" customHeight="1"/>
    <row r="1980" ht="19.5" customHeight="1"/>
    <row r="1981" ht="19.5" customHeight="1"/>
    <row r="1982" ht="19.5" customHeight="1"/>
    <row r="1983" ht="19.5" customHeight="1"/>
    <row r="1984" ht="19.5" customHeight="1"/>
    <row r="1985" ht="19.5" customHeight="1"/>
    <row r="1986" ht="19.5" customHeight="1"/>
    <row r="1987" ht="19.5" customHeight="1"/>
    <row r="1988" ht="19.5" customHeight="1"/>
    <row r="1989" ht="19.5" customHeight="1"/>
    <row r="1990" ht="19.5" customHeight="1"/>
    <row r="1991" ht="19.5" customHeight="1"/>
    <row r="1992" ht="19.5" customHeight="1"/>
    <row r="1993" ht="19.5" customHeight="1"/>
    <row r="1994" ht="19.5" customHeight="1"/>
    <row r="1995" ht="19.5" customHeight="1"/>
    <row r="1996" ht="19.5" customHeight="1"/>
    <row r="1997" ht="19.5" customHeight="1"/>
    <row r="1998" ht="19.5" customHeight="1"/>
    <row r="1999" ht="19.5" customHeight="1"/>
    <row r="2000" ht="19.5" customHeight="1"/>
  </sheetData>
  <conditionalFormatting sqref="BIB3">
    <cfRule type="cellIs" dxfId="8" priority="12" stopIfTrue="1" operator="lessThan">
      <formula>0</formula>
    </cfRule>
  </conditionalFormatting>
  <conditionalFormatting sqref="BIJ1:BIJ1048576">
    <cfRule type="containsText" dxfId="7" priority="9" operator="containsText" text="FALSE">
      <formula>NOT(ISERROR(SEARCH("FALSE",BIJ1)))</formula>
    </cfRule>
  </conditionalFormatting>
  <conditionalFormatting sqref="BIK1:BIK1048576">
    <cfRule type="containsText" dxfId="6" priority="8" operator="containsText" text="FALSE">
      <formula>NOT(ISERROR(SEARCH("FALSE",BIK1)))</formula>
    </cfRule>
  </conditionalFormatting>
  <conditionalFormatting sqref="BIL1:BIP1048576">
    <cfRule type="containsText" dxfId="5" priority="7" operator="containsText" text="FALSE">
      <formula>NOT(ISERROR(SEARCH("FALSE",BIL1)))</formula>
    </cfRule>
  </conditionalFormatting>
  <conditionalFormatting sqref="BIQ1:BIR1048576">
    <cfRule type="containsText" dxfId="4" priority="6" operator="containsText" text="FALSE">
      <formula>NOT(ISERROR(SEARCH("FALSE",BIQ1)))</formula>
    </cfRule>
  </conditionalFormatting>
  <conditionalFormatting sqref="BIR1:BIR1048576">
    <cfRule type="containsText" dxfId="3" priority="5" operator="containsText" text="FALSE">
      <formula>NOT(ISERROR(SEARCH("FALSE",BIR1)))</formula>
    </cfRule>
  </conditionalFormatting>
  <conditionalFormatting sqref="BIS1:BIV1048576">
    <cfRule type="containsText" dxfId="2" priority="4" operator="containsText" text="FALSE">
      <formula>NOT(ISERROR(SEARCH("FALSE",BIS1)))</formula>
    </cfRule>
  </conditionalFormatting>
  <conditionalFormatting sqref="BIH1 BIH3:BIH1048576">
    <cfRule type="cellIs" dxfId="1" priority="2" operator="greaterThan">
      <formula>1</formula>
    </cfRule>
  </conditionalFormatting>
  <conditionalFormatting sqref="BIH1:BIH1048576">
    <cfRule type="cellIs" dxfId="0" priority="1" operator="lessThan">
      <formula>-1</formula>
    </cfRule>
  </conditionalFormatting>
  <pageMargins left="0.7" right="0.7" top="0.75" bottom="0.75" header="0.3" footer="0.3"/>
  <pageSetup orientation="portrait" horizontalDpi="300" verticalDpi="30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79998168889431442"/>
  </sheetPr>
  <dimension ref="A1:CW123"/>
  <sheetViews>
    <sheetView showGridLines="0" view="pageBreakPreview" zoomScaleNormal="100" zoomScaleSheetLayoutView="100" workbookViewId="0">
      <selection activeCell="DB103" sqref="DB103"/>
    </sheetView>
  </sheetViews>
  <sheetFormatPr defaultColWidth="9.140625" defaultRowHeight="16.5" customHeight="1"/>
  <cols>
    <col min="1" max="2" width="0.85546875" style="1" customWidth="1"/>
    <col min="3" max="3" width="5" style="1" customWidth="1"/>
    <col min="4" max="5" width="2.85546875" style="1" customWidth="1"/>
    <col min="6" max="6" width="4.7109375" style="1" customWidth="1"/>
    <col min="7" max="7" width="5.5703125" style="1" customWidth="1"/>
    <col min="8" max="9" width="4.7109375" style="1" customWidth="1"/>
    <col min="10" max="10" width="2.5703125" style="1" customWidth="1"/>
    <col min="11" max="11" width="6.140625" style="1" customWidth="1"/>
    <col min="12" max="12" width="3.28515625" style="1" customWidth="1"/>
    <col min="13" max="13" width="2.42578125" style="1" customWidth="1"/>
    <col min="14" max="19" width="1.7109375" style="1" customWidth="1"/>
    <col min="20" max="20" width="1.42578125" style="1" customWidth="1"/>
    <col min="21" max="21" width="1.85546875" style="1" customWidth="1"/>
    <col min="22" max="22" width="2" style="1" customWidth="1"/>
    <col min="23" max="23" width="1.85546875" style="1" customWidth="1"/>
    <col min="24" max="24" width="2" style="1" customWidth="1"/>
    <col min="25" max="26" width="2.42578125" style="1" customWidth="1"/>
    <col min="27" max="27" width="2.28515625" style="1" customWidth="1"/>
    <col min="28" max="28" width="2.42578125" style="1" customWidth="1"/>
    <col min="29" max="29" width="2" style="1" customWidth="1"/>
    <col min="30" max="34" width="2.42578125" style="1" customWidth="1"/>
    <col min="35" max="35" width="3.140625" style="1" customWidth="1"/>
    <col min="36" max="36" width="5.7109375" style="1" customWidth="1"/>
    <col min="37" max="37" width="2.42578125" style="1" customWidth="1"/>
    <col min="38" max="38" width="1.5703125" style="1" customWidth="1"/>
    <col min="39" max="39" width="3.7109375" style="1" customWidth="1"/>
    <col min="40" max="42" width="2.42578125" style="1" customWidth="1"/>
    <col min="43" max="43" width="3.140625" style="1" customWidth="1"/>
    <col min="44" max="44" width="2.42578125" style="1" customWidth="1"/>
    <col min="45" max="45" width="4.28515625" style="1" customWidth="1"/>
    <col min="46" max="46" width="2.7109375" style="1" customWidth="1"/>
    <col min="47" max="47" width="1.42578125" style="1" customWidth="1"/>
    <col min="48" max="53" width="2.42578125" style="1" customWidth="1"/>
    <col min="54" max="54" width="6.42578125" style="1" customWidth="1"/>
    <col min="55" max="55" width="0.7109375" style="1" customWidth="1"/>
    <col min="56" max="56" width="8.85546875" style="1" customWidth="1"/>
    <col min="57" max="64" width="2.42578125" style="1" customWidth="1"/>
    <col min="65" max="65" width="3.28515625" style="1" customWidth="1"/>
    <col min="66" max="73" width="2.42578125" style="1" customWidth="1"/>
    <col min="74" max="74" width="4.140625" style="1" customWidth="1"/>
    <col min="75" max="83" width="2.42578125" style="1" customWidth="1"/>
    <col min="84" max="84" width="1.5703125" style="1" customWidth="1"/>
    <col min="85" max="93" width="2.42578125" style="1" customWidth="1"/>
    <col min="94" max="94" width="4.28515625" style="1" customWidth="1"/>
    <col min="95" max="95" width="1.140625" style="1" hidden="1" customWidth="1"/>
    <col min="96" max="16384" width="9.140625" style="1"/>
  </cols>
  <sheetData>
    <row r="1" spans="1:101" ht="42" customHeight="1">
      <c r="A1" s="657"/>
      <c r="B1" s="658"/>
      <c r="C1" s="659"/>
      <c r="D1" s="660"/>
      <c r="E1" s="661"/>
      <c r="F1" s="613"/>
      <c r="G1" s="613"/>
      <c r="H1" s="613"/>
      <c r="I1" s="613"/>
      <c r="J1" s="661"/>
      <c r="K1" s="661"/>
      <c r="L1" s="662"/>
      <c r="M1" s="3971" t="s">
        <v>1690</v>
      </c>
      <c r="N1" s="3971"/>
      <c r="O1" s="3971"/>
      <c r="P1" s="3971"/>
      <c r="Q1" s="3971"/>
      <c r="R1" s="3971"/>
      <c r="S1" s="3971"/>
      <c r="T1" s="3971"/>
      <c r="U1" s="3971"/>
      <c r="V1" s="3971"/>
      <c r="W1" s="3971"/>
      <c r="X1" s="3971"/>
      <c r="Y1" s="3971"/>
      <c r="Z1" s="3971"/>
      <c r="AA1" s="3971"/>
      <c r="AB1" s="3971"/>
      <c r="AC1" s="3971"/>
      <c r="AD1" s="3971"/>
      <c r="AE1" s="3971"/>
      <c r="AF1" s="3971"/>
      <c r="AG1" s="3971"/>
      <c r="AH1" s="3971"/>
      <c r="AI1" s="3971"/>
      <c r="AJ1" s="3971"/>
      <c r="AK1" s="3971"/>
      <c r="AL1" s="3971"/>
      <c r="AM1" s="3971"/>
      <c r="AN1" s="3971"/>
      <c r="AO1" s="3971"/>
      <c r="AP1" s="3971"/>
      <c r="AQ1" s="3971"/>
      <c r="AR1" s="3971"/>
      <c r="AS1" s="3971"/>
      <c r="AT1" s="3971"/>
      <c r="AU1" s="3971"/>
      <c r="AV1" s="3971"/>
      <c r="AW1" s="3971"/>
      <c r="AX1" s="3971"/>
      <c r="AY1" s="3971"/>
      <c r="AZ1" s="3971"/>
      <c r="BA1" s="3971"/>
      <c r="BB1" s="3972"/>
      <c r="BC1" s="317"/>
      <c r="BD1" s="666"/>
      <c r="BE1" s="3971" t="s">
        <v>1691</v>
      </c>
      <c r="BF1" s="3971"/>
      <c r="BG1" s="3971"/>
      <c r="BH1" s="3971"/>
      <c r="BI1" s="3971"/>
      <c r="BJ1" s="3971"/>
      <c r="BK1" s="3971"/>
      <c r="BL1" s="3971"/>
      <c r="BM1" s="3971"/>
      <c r="BN1" s="3971"/>
      <c r="BO1" s="3971"/>
      <c r="BP1" s="3971"/>
      <c r="BQ1" s="3971"/>
      <c r="BR1" s="3971"/>
      <c r="BS1" s="3971"/>
      <c r="BT1" s="3971"/>
      <c r="BU1" s="3971"/>
      <c r="BV1" s="3971"/>
      <c r="BW1" s="3971"/>
      <c r="BX1" s="3971"/>
      <c r="BY1" s="3971"/>
      <c r="BZ1" s="3971"/>
      <c r="CA1" s="3971"/>
      <c r="CB1" s="3971"/>
      <c r="CC1" s="3971"/>
      <c r="CD1" s="3971"/>
      <c r="CE1" s="3971"/>
      <c r="CF1" s="3971"/>
      <c r="CG1" s="3971"/>
      <c r="CH1" s="3971"/>
      <c r="CI1" s="3971"/>
      <c r="CJ1" s="3971"/>
      <c r="CK1" s="3971"/>
      <c r="CL1" s="3971"/>
      <c r="CM1" s="3971"/>
      <c r="CN1" s="3971"/>
      <c r="CO1" s="3971"/>
      <c r="CP1" s="3971"/>
      <c r="CQ1" s="3972"/>
    </row>
    <row r="2" spans="1:101" ht="15" customHeight="1">
      <c r="A2" s="663"/>
      <c r="B2" s="316"/>
      <c r="D2" s="3973"/>
      <c r="E2" s="3973"/>
      <c r="F2" s="3973"/>
      <c r="G2" s="3973"/>
      <c r="H2" s="3975"/>
      <c r="I2" s="3975"/>
      <c r="L2" s="2698"/>
      <c r="M2" s="3977"/>
      <c r="N2" s="3978"/>
      <c r="O2" s="3978"/>
      <c r="P2" s="3978"/>
      <c r="Q2" s="3978"/>
      <c r="R2" s="3978"/>
      <c r="S2" s="3978"/>
      <c r="T2" s="3978"/>
      <c r="U2" s="3978"/>
      <c r="V2" s="3978"/>
      <c r="W2" s="3978"/>
      <c r="X2" s="3978"/>
      <c r="Y2" s="3978"/>
      <c r="Z2" s="3978"/>
      <c r="AA2" s="3978"/>
      <c r="AB2" s="3979" t="s">
        <v>1692</v>
      </c>
      <c r="AC2" s="3980"/>
      <c r="AD2" s="3980"/>
      <c r="AE2" s="3980"/>
      <c r="AF2" s="3980"/>
      <c r="AG2" s="3980"/>
      <c r="AH2" s="3980"/>
      <c r="AI2" s="3980"/>
      <c r="AJ2" s="3980"/>
      <c r="AK2" s="3980"/>
      <c r="AL2" s="3980"/>
      <c r="AM2" s="3980"/>
      <c r="AN2" s="3980"/>
      <c r="AO2" s="3980"/>
      <c r="AP2" s="3980"/>
      <c r="AQ2" s="3980"/>
      <c r="AR2" s="3980"/>
      <c r="AS2" s="3980"/>
      <c r="AT2" s="3980"/>
      <c r="AU2" s="3980"/>
      <c r="AV2" s="3980"/>
      <c r="AW2" s="3980"/>
      <c r="AX2" s="3980"/>
      <c r="AY2" s="3980"/>
      <c r="AZ2" s="3980"/>
      <c r="BA2" s="3980"/>
      <c r="BB2" s="3981"/>
      <c r="BC2" s="318"/>
      <c r="BD2" s="667"/>
      <c r="BE2" s="4001" t="s">
        <v>1693</v>
      </c>
      <c r="BF2" s="4002"/>
      <c r="BG2" s="4002"/>
      <c r="BH2" s="4002"/>
      <c r="BI2" s="4002"/>
      <c r="BJ2" s="4002"/>
      <c r="BK2" s="4002"/>
      <c r="BL2" s="4002"/>
      <c r="BM2" s="4003"/>
      <c r="BN2" s="2086"/>
      <c r="BO2" s="786"/>
      <c r="BP2" s="786"/>
      <c r="BQ2" s="786"/>
      <c r="BR2" s="786"/>
      <c r="BS2" s="786"/>
      <c r="BT2" s="786"/>
      <c r="BU2" s="786"/>
      <c r="BV2" s="668"/>
      <c r="BW2" s="917"/>
      <c r="BX2" s="917"/>
      <c r="BY2" s="917"/>
      <c r="BZ2" s="917"/>
      <c r="CA2" s="917"/>
      <c r="CB2" s="917"/>
      <c r="CC2" s="917"/>
      <c r="CD2" s="917"/>
      <c r="CE2" s="917"/>
      <c r="CF2" s="917"/>
      <c r="CG2" s="2699"/>
      <c r="CH2" s="2700"/>
      <c r="CI2" s="2700"/>
      <c r="CJ2" s="2700"/>
      <c r="CK2" s="2700"/>
      <c r="CL2" s="2700"/>
      <c r="CM2" s="2700"/>
      <c r="CN2" s="2700"/>
      <c r="CO2" s="2700"/>
      <c r="CP2" s="2700"/>
      <c r="CQ2" s="2701"/>
    </row>
    <row r="3" spans="1:101" ht="12" customHeight="1">
      <c r="A3" s="664"/>
      <c r="B3" s="319"/>
      <c r="C3" s="66"/>
      <c r="D3" s="3974"/>
      <c r="E3" s="3974"/>
      <c r="F3" s="3974"/>
      <c r="G3" s="3974"/>
      <c r="H3" s="3976"/>
      <c r="I3" s="3976"/>
      <c r="J3" s="66"/>
      <c r="K3" s="66"/>
      <c r="L3" s="2702"/>
      <c r="M3" s="3982" t="s">
        <v>1694</v>
      </c>
      <c r="N3" s="3982"/>
      <c r="O3" s="3982"/>
      <c r="P3" s="3982"/>
      <c r="Q3" s="3982"/>
      <c r="R3" s="3982"/>
      <c r="S3" s="3982"/>
      <c r="T3" s="3982"/>
      <c r="U3" s="3982"/>
      <c r="V3" s="3982"/>
      <c r="W3" s="3982"/>
      <c r="X3" s="3982"/>
      <c r="Y3" s="3982"/>
      <c r="Z3" s="3982"/>
      <c r="AA3" s="3982"/>
      <c r="AB3" s="3983" t="s">
        <v>1695</v>
      </c>
      <c r="AC3" s="3984"/>
      <c r="AD3" s="3984"/>
      <c r="AE3" s="3984"/>
      <c r="AF3" s="3984"/>
      <c r="AG3" s="3984"/>
      <c r="AH3" s="3984"/>
      <c r="AI3" s="3984"/>
      <c r="AJ3" s="3984"/>
      <c r="AK3" s="3984"/>
      <c r="AL3" s="3984"/>
      <c r="AM3" s="3984"/>
      <c r="AN3" s="3984"/>
      <c r="AO3" s="3984"/>
      <c r="AP3" s="3984"/>
      <c r="AQ3" s="3984"/>
      <c r="AR3" s="3984"/>
      <c r="AS3" s="3984"/>
      <c r="AT3" s="3984"/>
      <c r="AU3" s="3984"/>
      <c r="AV3" s="3984"/>
      <c r="AW3" s="3984"/>
      <c r="AX3" s="3984"/>
      <c r="AY3" s="3984"/>
      <c r="AZ3" s="3984"/>
      <c r="BA3" s="3984"/>
      <c r="BB3" s="3985"/>
      <c r="BC3" s="2400"/>
      <c r="BD3" s="669"/>
      <c r="BE3" s="3987"/>
      <c r="BF3" s="3988"/>
      <c r="BG3" s="3988"/>
      <c r="BH3" s="3988"/>
      <c r="BI3" s="3988"/>
      <c r="BJ3" s="3988"/>
      <c r="BK3" s="3988"/>
      <c r="BL3" s="3988"/>
      <c r="BM3" s="4004"/>
      <c r="BN3" s="3897" t="s">
        <v>1696</v>
      </c>
      <c r="BO3" s="3898"/>
      <c r="BP3" s="3898"/>
      <c r="BQ3" s="3898"/>
      <c r="BR3" s="3898"/>
      <c r="BS3" s="3898"/>
      <c r="BT3" s="3898"/>
      <c r="BU3" s="3898"/>
      <c r="BV3" s="3986"/>
      <c r="BW3" s="3897" t="s">
        <v>1697</v>
      </c>
      <c r="BX3" s="3898"/>
      <c r="BY3" s="3898"/>
      <c r="BZ3" s="3898"/>
      <c r="CA3" s="3898"/>
      <c r="CB3" s="3898"/>
      <c r="CC3" s="3898"/>
      <c r="CD3" s="3898"/>
      <c r="CE3" s="3898"/>
      <c r="CF3" s="3899"/>
      <c r="CG3" s="3987" t="s">
        <v>1698</v>
      </c>
      <c r="CH3" s="3988"/>
      <c r="CI3" s="3988"/>
      <c r="CJ3" s="3988"/>
      <c r="CK3" s="3988"/>
      <c r="CL3" s="3988"/>
      <c r="CM3" s="3988"/>
      <c r="CN3" s="3988"/>
      <c r="CO3" s="3988"/>
      <c r="CP3" s="3988"/>
      <c r="CQ3" s="3989"/>
    </row>
    <row r="4" spans="1:101" ht="12.75" customHeight="1">
      <c r="A4" s="663"/>
      <c r="B4" s="316"/>
      <c r="C4" s="3993"/>
      <c r="D4" s="3993"/>
      <c r="E4" s="3993"/>
      <c r="F4" s="3993"/>
      <c r="G4" s="3993"/>
      <c r="H4" s="3993"/>
      <c r="I4" s="3993"/>
      <c r="J4" s="3993"/>
      <c r="K4" s="3993"/>
      <c r="L4" s="3994"/>
      <c r="M4" s="3982"/>
      <c r="N4" s="3982"/>
      <c r="O4" s="3982"/>
      <c r="P4" s="3982"/>
      <c r="Q4" s="3982"/>
      <c r="R4" s="3982"/>
      <c r="S4" s="3982"/>
      <c r="T4" s="3982"/>
      <c r="U4" s="3982"/>
      <c r="V4" s="3982"/>
      <c r="W4" s="3982"/>
      <c r="X4" s="3982"/>
      <c r="Y4" s="3982"/>
      <c r="Z4" s="3982"/>
      <c r="AA4" s="3982"/>
      <c r="AB4" s="3995" t="s">
        <v>1699</v>
      </c>
      <c r="AC4" s="3996"/>
      <c r="AD4" s="3996"/>
      <c r="AE4" s="3996"/>
      <c r="AF4" s="3996"/>
      <c r="AG4" s="3996"/>
      <c r="AH4" s="3996"/>
      <c r="AI4" s="3996"/>
      <c r="AJ4" s="3996"/>
      <c r="AK4" s="3996"/>
      <c r="AL4" s="3996"/>
      <c r="AM4" s="3996"/>
      <c r="AN4" s="3996"/>
      <c r="AO4" s="3996"/>
      <c r="AP4" s="3996"/>
      <c r="AQ4" s="3996"/>
      <c r="AR4" s="3996"/>
      <c r="AS4" s="3997"/>
      <c r="AT4" s="4005" t="s">
        <v>1700</v>
      </c>
      <c r="AU4" s="4006"/>
      <c r="AV4" s="4006"/>
      <c r="AW4" s="4006"/>
      <c r="AX4" s="4006"/>
      <c r="AY4" s="4006"/>
      <c r="AZ4" s="4006"/>
      <c r="BA4" s="4006"/>
      <c r="BB4" s="4007"/>
      <c r="BC4" s="320"/>
      <c r="BD4" s="670"/>
      <c r="BE4" s="3987"/>
      <c r="BF4" s="3988"/>
      <c r="BG4" s="3988"/>
      <c r="BH4" s="3988"/>
      <c r="BI4" s="3988"/>
      <c r="BJ4" s="3988"/>
      <c r="BK4" s="3988"/>
      <c r="BL4" s="3988"/>
      <c r="BM4" s="4004"/>
      <c r="BN4" s="3897"/>
      <c r="BO4" s="3898"/>
      <c r="BP4" s="3898"/>
      <c r="BQ4" s="3898"/>
      <c r="BR4" s="3898"/>
      <c r="BS4" s="3898"/>
      <c r="BT4" s="3898"/>
      <c r="BU4" s="3898"/>
      <c r="BV4" s="3986"/>
      <c r="BW4" s="3897"/>
      <c r="BX4" s="3898"/>
      <c r="BY4" s="3898"/>
      <c r="BZ4" s="3898"/>
      <c r="CA4" s="3898"/>
      <c r="CB4" s="3898"/>
      <c r="CC4" s="3898"/>
      <c r="CD4" s="3898"/>
      <c r="CE4" s="3898"/>
      <c r="CF4" s="3899"/>
      <c r="CG4" s="3987"/>
      <c r="CH4" s="3988"/>
      <c r="CI4" s="3988"/>
      <c r="CJ4" s="3988"/>
      <c r="CK4" s="3988"/>
      <c r="CL4" s="3988"/>
      <c r="CM4" s="3988"/>
      <c r="CN4" s="3988"/>
      <c r="CO4" s="3988"/>
      <c r="CP4" s="3988"/>
      <c r="CQ4" s="3989"/>
    </row>
    <row r="5" spans="1:101" ht="9.75" customHeight="1">
      <c r="A5" s="663"/>
      <c r="B5" s="316"/>
      <c r="C5" s="3993"/>
      <c r="D5" s="3993"/>
      <c r="E5" s="3993"/>
      <c r="F5" s="3993"/>
      <c r="G5" s="3993"/>
      <c r="H5" s="3993"/>
      <c r="I5" s="3993"/>
      <c r="J5" s="3993"/>
      <c r="K5" s="3993"/>
      <c r="L5" s="3994"/>
      <c r="M5" s="3982"/>
      <c r="N5" s="3982"/>
      <c r="O5" s="3982"/>
      <c r="P5" s="3982"/>
      <c r="Q5" s="3982"/>
      <c r="R5" s="3982"/>
      <c r="S5" s="3982"/>
      <c r="T5" s="3982"/>
      <c r="U5" s="3982"/>
      <c r="V5" s="3982"/>
      <c r="W5" s="3982"/>
      <c r="X5" s="3982"/>
      <c r="Y5" s="3982"/>
      <c r="Z5" s="3982"/>
      <c r="AA5" s="3982"/>
      <c r="AB5" s="3998"/>
      <c r="AC5" s="3999"/>
      <c r="AD5" s="3999"/>
      <c r="AE5" s="3999"/>
      <c r="AF5" s="3999"/>
      <c r="AG5" s="3999"/>
      <c r="AH5" s="3999"/>
      <c r="AI5" s="3999"/>
      <c r="AJ5" s="3999"/>
      <c r="AK5" s="3999"/>
      <c r="AL5" s="3999"/>
      <c r="AM5" s="3999"/>
      <c r="AN5" s="3999"/>
      <c r="AO5" s="3999"/>
      <c r="AP5" s="3999"/>
      <c r="AQ5" s="3999"/>
      <c r="AR5" s="3999"/>
      <c r="AS5" s="4000"/>
      <c r="AT5" s="4008"/>
      <c r="AU5" s="4009"/>
      <c r="AV5" s="4009"/>
      <c r="AW5" s="4009"/>
      <c r="AX5" s="4009"/>
      <c r="AY5" s="4009"/>
      <c r="AZ5" s="4009"/>
      <c r="BA5" s="4009"/>
      <c r="BB5" s="4010"/>
      <c r="BC5" s="320"/>
      <c r="BD5" s="670"/>
      <c r="BE5" s="3987"/>
      <c r="BF5" s="3988"/>
      <c r="BG5" s="3988"/>
      <c r="BH5" s="3988"/>
      <c r="BI5" s="3988"/>
      <c r="BJ5" s="3988"/>
      <c r="BK5" s="3988"/>
      <c r="BL5" s="3988"/>
      <c r="BM5" s="4004"/>
      <c r="BN5" s="3897"/>
      <c r="BO5" s="3898"/>
      <c r="BP5" s="3898"/>
      <c r="BQ5" s="3898"/>
      <c r="BR5" s="3898"/>
      <c r="BS5" s="3898"/>
      <c r="BT5" s="3898"/>
      <c r="BU5" s="3898"/>
      <c r="BV5" s="3986"/>
      <c r="BW5" s="3897"/>
      <c r="BX5" s="3898"/>
      <c r="BY5" s="3898"/>
      <c r="BZ5" s="3898"/>
      <c r="CA5" s="3898"/>
      <c r="CB5" s="3898"/>
      <c r="CC5" s="3898"/>
      <c r="CD5" s="3898"/>
      <c r="CE5" s="3898"/>
      <c r="CF5" s="3899"/>
      <c r="CG5" s="3990" t="s">
        <v>1701</v>
      </c>
      <c r="CH5" s="3901"/>
      <c r="CI5" s="3901"/>
      <c r="CJ5" s="3901"/>
      <c r="CK5" s="3901"/>
      <c r="CL5" s="3901"/>
      <c r="CM5" s="3901"/>
      <c r="CN5" s="3901"/>
      <c r="CO5" s="3901"/>
      <c r="CP5" s="3901"/>
      <c r="CQ5" s="3991"/>
    </row>
    <row r="6" spans="1:101" ht="22.15" customHeight="1">
      <c r="A6" s="663"/>
      <c r="B6" s="316"/>
      <c r="C6" s="18"/>
      <c r="D6" s="4017" t="s">
        <v>1702</v>
      </c>
      <c r="E6" s="4017"/>
      <c r="F6" s="4017"/>
      <c r="G6" s="4017"/>
      <c r="H6" s="4017"/>
      <c r="I6" s="4017"/>
      <c r="J6" s="4017"/>
      <c r="K6" s="4017"/>
      <c r="L6" s="2703"/>
      <c r="M6" s="3961" t="s">
        <v>1703</v>
      </c>
      <c r="N6" s="3962"/>
      <c r="O6" s="3962"/>
      <c r="P6" s="3962"/>
      <c r="Q6" s="3962"/>
      <c r="R6" s="3962"/>
      <c r="S6" s="3962"/>
      <c r="T6" s="3962"/>
      <c r="U6" s="3962"/>
      <c r="V6" s="3962"/>
      <c r="W6" s="3962"/>
      <c r="X6" s="3962"/>
      <c r="Y6" s="3962"/>
      <c r="Z6" s="3962"/>
      <c r="AA6" s="3963"/>
      <c r="AB6" s="4014" t="s">
        <v>1704</v>
      </c>
      <c r="AC6" s="4006"/>
      <c r="AD6" s="4006"/>
      <c r="AE6" s="4006"/>
      <c r="AF6" s="4006"/>
      <c r="AG6" s="4006"/>
      <c r="AH6" s="4006"/>
      <c r="AI6" s="4006"/>
      <c r="AJ6" s="3977"/>
      <c r="AK6" s="4014" t="s">
        <v>1705</v>
      </c>
      <c r="AL6" s="4006"/>
      <c r="AM6" s="4006"/>
      <c r="AN6" s="4006"/>
      <c r="AO6" s="4006"/>
      <c r="AP6" s="4006"/>
      <c r="AQ6" s="4006"/>
      <c r="AR6" s="4006"/>
      <c r="AS6" s="4024"/>
      <c r="AT6" s="4008"/>
      <c r="AU6" s="4009"/>
      <c r="AV6" s="4009"/>
      <c r="AW6" s="4009"/>
      <c r="AX6" s="4009"/>
      <c r="AY6" s="4009"/>
      <c r="AZ6" s="4009"/>
      <c r="BA6" s="4009"/>
      <c r="BB6" s="4010"/>
      <c r="BC6" s="321"/>
      <c r="BD6" s="671"/>
      <c r="BE6" s="3901" t="s">
        <v>1706</v>
      </c>
      <c r="BF6" s="3901"/>
      <c r="BG6" s="3901"/>
      <c r="BH6" s="3901"/>
      <c r="BI6" s="3901"/>
      <c r="BJ6" s="3901"/>
      <c r="BK6" s="3901"/>
      <c r="BL6" s="3901"/>
      <c r="BM6" s="3992"/>
      <c r="BN6" s="3900" t="s">
        <v>1707</v>
      </c>
      <c r="BO6" s="3943"/>
      <c r="BP6" s="3943"/>
      <c r="BQ6" s="3943"/>
      <c r="BR6" s="3943"/>
      <c r="BS6" s="3943"/>
      <c r="BT6" s="3943"/>
      <c r="BU6" s="3943"/>
      <c r="BV6" s="3944"/>
      <c r="BW6" s="3900" t="s">
        <v>1708</v>
      </c>
      <c r="BX6" s="3901"/>
      <c r="BY6" s="3901"/>
      <c r="BZ6" s="3901"/>
      <c r="CA6" s="3901"/>
      <c r="CB6" s="3901"/>
      <c r="CC6" s="3901"/>
      <c r="CD6" s="3901"/>
      <c r="CE6" s="3901"/>
      <c r="CF6" s="3902"/>
      <c r="CG6" s="3990"/>
      <c r="CH6" s="3901"/>
      <c r="CI6" s="3901"/>
      <c r="CJ6" s="3901"/>
      <c r="CK6" s="3901"/>
      <c r="CL6" s="3901"/>
      <c r="CM6" s="3901"/>
      <c r="CN6" s="3901"/>
      <c r="CO6" s="3901"/>
      <c r="CP6" s="3901"/>
      <c r="CQ6" s="3991"/>
    </row>
    <row r="7" spans="1:101" ht="22.15" customHeight="1">
      <c r="A7" s="663"/>
      <c r="B7" s="316"/>
      <c r="C7" s="322"/>
      <c r="D7" s="3946" t="s">
        <v>1709</v>
      </c>
      <c r="E7" s="3946"/>
      <c r="F7" s="3946"/>
      <c r="G7" s="3946"/>
      <c r="H7" s="3946"/>
      <c r="I7" s="3946"/>
      <c r="J7" s="3946"/>
      <c r="K7" s="3946"/>
      <c r="L7" s="2704"/>
      <c r="M7" s="3962"/>
      <c r="N7" s="3962"/>
      <c r="O7" s="3962"/>
      <c r="P7" s="3962"/>
      <c r="Q7" s="3962"/>
      <c r="R7" s="3962"/>
      <c r="S7" s="3962"/>
      <c r="T7" s="3962"/>
      <c r="U7" s="3962"/>
      <c r="V7" s="3962"/>
      <c r="W7" s="3962"/>
      <c r="X7" s="3962"/>
      <c r="Y7" s="3962"/>
      <c r="Z7" s="3962"/>
      <c r="AA7" s="3963"/>
      <c r="AB7" s="4015"/>
      <c r="AC7" s="4012"/>
      <c r="AD7" s="4012"/>
      <c r="AE7" s="4012"/>
      <c r="AF7" s="4012"/>
      <c r="AG7" s="4012"/>
      <c r="AH7" s="4012"/>
      <c r="AI7" s="4012"/>
      <c r="AJ7" s="4016"/>
      <c r="AK7" s="4015"/>
      <c r="AL7" s="4012"/>
      <c r="AM7" s="4012"/>
      <c r="AN7" s="4012"/>
      <c r="AO7" s="4012"/>
      <c r="AP7" s="4012"/>
      <c r="AQ7" s="4012"/>
      <c r="AR7" s="4012"/>
      <c r="AS7" s="4025"/>
      <c r="AT7" s="4011"/>
      <c r="AU7" s="4012"/>
      <c r="AV7" s="4012"/>
      <c r="AW7" s="4012"/>
      <c r="AX7" s="4012"/>
      <c r="AY7" s="4012"/>
      <c r="AZ7" s="4012"/>
      <c r="BA7" s="4012"/>
      <c r="BB7" s="4013"/>
      <c r="BC7" s="89"/>
      <c r="BD7" s="672"/>
      <c r="BE7" s="3901"/>
      <c r="BF7" s="3901"/>
      <c r="BG7" s="3901"/>
      <c r="BH7" s="3901"/>
      <c r="BI7" s="3901"/>
      <c r="BJ7" s="3901"/>
      <c r="BK7" s="3901"/>
      <c r="BL7" s="3901"/>
      <c r="BM7" s="3992"/>
      <c r="BN7" s="3945"/>
      <c r="BO7" s="3943"/>
      <c r="BP7" s="3943"/>
      <c r="BQ7" s="3943"/>
      <c r="BR7" s="3943"/>
      <c r="BS7" s="3943"/>
      <c r="BT7" s="3943"/>
      <c r="BU7" s="3943"/>
      <c r="BV7" s="3944"/>
      <c r="BW7" s="3903"/>
      <c r="BX7" s="3904"/>
      <c r="BY7" s="3904"/>
      <c r="BZ7" s="3904"/>
      <c r="CA7" s="3904"/>
      <c r="CB7" s="3904"/>
      <c r="CC7" s="3904"/>
      <c r="CD7" s="3904"/>
      <c r="CE7" s="3904"/>
      <c r="CF7" s="3905"/>
      <c r="CG7" s="2705"/>
      <c r="CH7" s="2087"/>
      <c r="CI7" s="2087"/>
      <c r="CJ7" s="2087"/>
      <c r="CK7" s="2087"/>
      <c r="CL7" s="2088"/>
      <c r="CM7" s="2088"/>
      <c r="CN7" s="2088"/>
      <c r="CO7" s="2088"/>
      <c r="CP7" s="2087"/>
      <c r="CQ7" s="2706"/>
    </row>
    <row r="8" spans="1:101" ht="21" customHeight="1">
      <c r="A8" s="665"/>
      <c r="B8" s="2707"/>
      <c r="C8" s="2087"/>
      <c r="D8" s="2087"/>
      <c r="E8" s="2087"/>
      <c r="F8" s="2087"/>
      <c r="G8" s="2087"/>
      <c r="H8" s="2087"/>
      <c r="I8" s="2087"/>
      <c r="J8" s="2087"/>
      <c r="K8" s="2087"/>
      <c r="L8" s="2708"/>
      <c r="M8" s="3960" t="s">
        <v>1710</v>
      </c>
      <c r="N8" s="3927"/>
      <c r="O8" s="3927"/>
      <c r="P8" s="3927"/>
      <c r="Q8" s="3927"/>
      <c r="R8" s="3927"/>
      <c r="S8" s="3927"/>
      <c r="T8" s="3927"/>
      <c r="U8" s="3927"/>
      <c r="V8" s="3927"/>
      <c r="W8" s="3927"/>
      <c r="X8" s="3927"/>
      <c r="Y8" s="3927"/>
      <c r="Z8" s="3927"/>
      <c r="AA8" s="3927"/>
      <c r="AB8" s="3926" t="s">
        <v>1711</v>
      </c>
      <c r="AC8" s="3927"/>
      <c r="AD8" s="3927"/>
      <c r="AE8" s="3927"/>
      <c r="AF8" s="3927"/>
      <c r="AG8" s="3927"/>
      <c r="AH8" s="3927"/>
      <c r="AI8" s="3927"/>
      <c r="AJ8" s="3927"/>
      <c r="AK8" s="3926" t="s">
        <v>1712</v>
      </c>
      <c r="AL8" s="3927"/>
      <c r="AM8" s="3927"/>
      <c r="AN8" s="3927"/>
      <c r="AO8" s="3927"/>
      <c r="AP8" s="3927"/>
      <c r="AQ8" s="3927"/>
      <c r="AR8" s="3927"/>
      <c r="AS8" s="3964"/>
      <c r="AT8" s="4021" t="s">
        <v>1713</v>
      </c>
      <c r="AU8" s="3927"/>
      <c r="AV8" s="3927"/>
      <c r="AW8" s="3927"/>
      <c r="AX8" s="3927"/>
      <c r="AY8" s="3927"/>
      <c r="AZ8" s="3927"/>
      <c r="BA8" s="3927"/>
      <c r="BB8" s="4022"/>
      <c r="BC8" s="355"/>
      <c r="BD8" s="673"/>
      <c r="BE8" s="3947" t="s">
        <v>1714</v>
      </c>
      <c r="BF8" s="3948"/>
      <c r="BG8" s="3948"/>
      <c r="BH8" s="3948"/>
      <c r="BI8" s="3948"/>
      <c r="BJ8" s="3948"/>
      <c r="BK8" s="3948"/>
      <c r="BL8" s="3948"/>
      <c r="BM8" s="4023"/>
      <c r="BN8" s="3947" t="s">
        <v>1715</v>
      </c>
      <c r="BO8" s="3948"/>
      <c r="BP8" s="3948"/>
      <c r="BQ8" s="3948"/>
      <c r="BR8" s="3948"/>
      <c r="BS8" s="3948"/>
      <c r="BT8" s="3948"/>
      <c r="BU8" s="3948"/>
      <c r="BV8" s="3948"/>
      <c r="BW8" s="3949" t="s">
        <v>1716</v>
      </c>
      <c r="BX8" s="3948"/>
      <c r="BY8" s="3948"/>
      <c r="BZ8" s="3948"/>
      <c r="CA8" s="3948"/>
      <c r="CB8" s="3948"/>
      <c r="CC8" s="3948"/>
      <c r="CD8" s="3948"/>
      <c r="CE8" s="3948"/>
      <c r="CF8" s="3948"/>
      <c r="CG8" s="3950" t="s">
        <v>1717</v>
      </c>
      <c r="CH8" s="3951"/>
      <c r="CI8" s="3951"/>
      <c r="CJ8" s="3951"/>
      <c r="CK8" s="3951"/>
      <c r="CL8" s="3951"/>
      <c r="CM8" s="3951"/>
      <c r="CN8" s="3951"/>
      <c r="CO8" s="3951"/>
      <c r="CP8" s="3951"/>
      <c r="CQ8" s="3952"/>
    </row>
    <row r="9" spans="1:101" ht="15" customHeight="1">
      <c r="A9" s="1284"/>
      <c r="B9" s="1285"/>
      <c r="C9" s="1286">
        <v>4.0999999999999996</v>
      </c>
      <c r="D9" s="1287" t="s">
        <v>1718</v>
      </c>
      <c r="E9" s="1288"/>
      <c r="F9" s="1288"/>
      <c r="G9" s="1288"/>
      <c r="H9" s="1288"/>
      <c r="I9" s="1288"/>
      <c r="J9" s="1288"/>
      <c r="K9" s="1288"/>
      <c r="L9" s="3953" t="s">
        <v>1636</v>
      </c>
      <c r="M9" s="3955"/>
      <c r="N9" s="3955"/>
      <c r="O9" s="3955"/>
      <c r="P9" s="3955"/>
      <c r="Q9" s="3955"/>
      <c r="R9" s="3955"/>
      <c r="S9" s="3955"/>
      <c r="T9" s="3955"/>
      <c r="U9" s="3955"/>
      <c r="V9" s="3955"/>
      <c r="W9" s="3955"/>
      <c r="X9" s="3955"/>
      <c r="Y9" s="3955"/>
      <c r="Z9" s="3955"/>
      <c r="AA9" s="3955"/>
      <c r="AB9" s="3957"/>
      <c r="AC9" s="3957"/>
      <c r="AD9" s="3957"/>
      <c r="AE9" s="3957"/>
      <c r="AF9" s="3957"/>
      <c r="AG9" s="3957"/>
      <c r="AH9" s="3957"/>
      <c r="AI9" s="3957"/>
      <c r="AJ9" s="3957"/>
      <c r="AK9" s="3957"/>
      <c r="AL9" s="3957"/>
      <c r="AM9" s="3957"/>
      <c r="AN9" s="3957"/>
      <c r="AO9" s="3957"/>
      <c r="AP9" s="3957"/>
      <c r="AQ9" s="3957"/>
      <c r="AR9" s="3957"/>
      <c r="AS9" s="3957"/>
      <c r="AT9" s="3957"/>
      <c r="AU9" s="3957"/>
      <c r="AV9" s="3957"/>
      <c r="AW9" s="3957"/>
      <c r="AX9" s="3957"/>
      <c r="AY9" s="3957"/>
      <c r="AZ9" s="3957"/>
      <c r="BA9" s="3957"/>
      <c r="BB9" s="3958"/>
      <c r="BC9" s="265"/>
      <c r="BD9" s="3930" t="s">
        <v>1636</v>
      </c>
      <c r="BE9" s="3957"/>
      <c r="BF9" s="3957"/>
      <c r="BG9" s="3957"/>
      <c r="BH9" s="3957"/>
      <c r="BI9" s="3957"/>
      <c r="BJ9" s="3957"/>
      <c r="BK9" s="3957"/>
      <c r="BL9" s="3957"/>
      <c r="BM9" s="3957"/>
      <c r="BN9" s="3957"/>
      <c r="BO9" s="3957"/>
      <c r="BP9" s="3957"/>
      <c r="BQ9" s="3957"/>
      <c r="BR9" s="3957"/>
      <c r="BS9" s="3957"/>
      <c r="BT9" s="3957"/>
      <c r="BU9" s="3957"/>
      <c r="BV9" s="3957"/>
      <c r="BW9" s="3957"/>
      <c r="BX9" s="3957"/>
      <c r="BY9" s="3957"/>
      <c r="BZ9" s="3957"/>
      <c r="CA9" s="3957"/>
      <c r="CB9" s="3957"/>
      <c r="CC9" s="3957"/>
      <c r="CD9" s="3957"/>
      <c r="CE9" s="3957"/>
      <c r="CF9" s="3957"/>
      <c r="CG9" s="3957"/>
      <c r="CH9" s="3957"/>
      <c r="CI9" s="3957"/>
      <c r="CJ9" s="3957"/>
      <c r="CK9" s="3957"/>
      <c r="CL9" s="3957"/>
      <c r="CM9" s="3957"/>
      <c r="CN9" s="3957"/>
      <c r="CO9" s="3957"/>
      <c r="CP9" s="3957"/>
      <c r="CQ9" s="3958"/>
    </row>
    <row r="10" spans="1:101" ht="15" customHeight="1" thickBot="1">
      <c r="A10" s="1284"/>
      <c r="B10" s="1285"/>
      <c r="C10" s="1289"/>
      <c r="D10" s="1290" t="s">
        <v>1719</v>
      </c>
      <c r="E10" s="1288"/>
      <c r="F10" s="1288"/>
      <c r="G10" s="1288"/>
      <c r="H10" s="1288"/>
      <c r="I10" s="1288"/>
      <c r="J10" s="1288"/>
      <c r="K10" s="1288"/>
      <c r="L10" s="3954"/>
      <c r="M10" s="3956"/>
      <c r="N10" s="3956"/>
      <c r="O10" s="3956"/>
      <c r="P10" s="3956"/>
      <c r="Q10" s="3956"/>
      <c r="R10" s="3956"/>
      <c r="S10" s="3956"/>
      <c r="T10" s="3956"/>
      <c r="U10" s="3956"/>
      <c r="V10" s="3956"/>
      <c r="W10" s="3956"/>
      <c r="X10" s="3956"/>
      <c r="Y10" s="3956"/>
      <c r="Z10" s="3956"/>
      <c r="AA10" s="3956"/>
      <c r="AB10" s="3920"/>
      <c r="AC10" s="3920"/>
      <c r="AD10" s="3920"/>
      <c r="AE10" s="3920"/>
      <c r="AF10" s="3920"/>
      <c r="AG10" s="3920"/>
      <c r="AH10" s="3920"/>
      <c r="AI10" s="3920"/>
      <c r="AJ10" s="3920"/>
      <c r="AK10" s="3957"/>
      <c r="AL10" s="3957"/>
      <c r="AM10" s="3957"/>
      <c r="AN10" s="3957"/>
      <c r="AO10" s="3957"/>
      <c r="AP10" s="3957"/>
      <c r="AQ10" s="3957"/>
      <c r="AR10" s="3957"/>
      <c r="AS10" s="3957"/>
      <c r="AT10" s="3957"/>
      <c r="AU10" s="3957"/>
      <c r="AV10" s="3957"/>
      <c r="AW10" s="3957"/>
      <c r="AX10" s="3957"/>
      <c r="AY10" s="3957"/>
      <c r="AZ10" s="3957"/>
      <c r="BA10" s="3957"/>
      <c r="BB10" s="3958"/>
      <c r="BC10" s="265"/>
      <c r="BD10" s="3931"/>
      <c r="BE10" s="3920"/>
      <c r="BF10" s="3920"/>
      <c r="BG10" s="3920"/>
      <c r="BH10" s="3920"/>
      <c r="BI10" s="3920"/>
      <c r="BJ10" s="3920"/>
      <c r="BK10" s="3920"/>
      <c r="BL10" s="3920"/>
      <c r="BM10" s="3920"/>
      <c r="BN10" s="3920"/>
      <c r="BO10" s="3920"/>
      <c r="BP10" s="3920"/>
      <c r="BQ10" s="3920"/>
      <c r="BR10" s="3920"/>
      <c r="BS10" s="3920"/>
      <c r="BT10" s="3920"/>
      <c r="BU10" s="3920"/>
      <c r="BV10" s="3920"/>
      <c r="BW10" s="3920"/>
      <c r="BX10" s="3920"/>
      <c r="BY10" s="3920"/>
      <c r="BZ10" s="3920"/>
      <c r="CA10" s="3920"/>
      <c r="CB10" s="3920"/>
      <c r="CC10" s="3920"/>
      <c r="CD10" s="3920"/>
      <c r="CE10" s="3920"/>
      <c r="CF10" s="3920"/>
      <c r="CG10" s="3920"/>
      <c r="CH10" s="3920"/>
      <c r="CI10" s="3920"/>
      <c r="CJ10" s="3920"/>
      <c r="CK10" s="3920"/>
      <c r="CL10" s="3920"/>
      <c r="CM10" s="3920"/>
      <c r="CN10" s="3920"/>
      <c r="CO10" s="3920"/>
      <c r="CP10" s="3920"/>
      <c r="CQ10" s="3922"/>
    </row>
    <row r="11" spans="1:101" ht="15" customHeight="1" thickTop="1">
      <c r="A11" s="1284"/>
      <c r="B11" s="1285"/>
      <c r="C11" s="1286" t="s">
        <v>1720</v>
      </c>
      <c r="D11" s="1287" t="s">
        <v>1721</v>
      </c>
      <c r="E11" s="1288"/>
      <c r="F11" s="1288"/>
      <c r="G11" s="1288"/>
      <c r="H11" s="1288"/>
      <c r="I11" s="1288"/>
      <c r="J11" s="1288"/>
      <c r="K11" s="1288"/>
      <c r="L11" s="3954"/>
      <c r="M11" s="3907"/>
      <c r="N11" s="3907"/>
      <c r="O11" s="3907"/>
      <c r="P11" s="3907"/>
      <c r="Q11" s="3907"/>
      <c r="R11" s="3907"/>
      <c r="S11" s="3907"/>
      <c r="T11" s="3907"/>
      <c r="U11" s="3907"/>
      <c r="V11" s="3907"/>
      <c r="W11" s="3907"/>
      <c r="X11" s="3907"/>
      <c r="Y11" s="3907"/>
      <c r="Z11" s="3907"/>
      <c r="AA11" s="3907"/>
      <c r="AB11" s="3914"/>
      <c r="AC11" s="3914"/>
      <c r="AD11" s="3914"/>
      <c r="AE11" s="3914"/>
      <c r="AF11" s="3914"/>
      <c r="AG11" s="3914"/>
      <c r="AH11" s="3914"/>
      <c r="AI11" s="3914"/>
      <c r="AJ11" s="3914"/>
      <c r="AK11" s="3959"/>
      <c r="AL11" s="3957"/>
      <c r="AM11" s="3957"/>
      <c r="AN11" s="3957"/>
      <c r="AO11" s="3957"/>
      <c r="AP11" s="3957"/>
      <c r="AQ11" s="3957"/>
      <c r="AR11" s="3957"/>
      <c r="AS11" s="3957"/>
      <c r="AT11" s="3957"/>
      <c r="AU11" s="3957"/>
      <c r="AV11" s="3957"/>
      <c r="AW11" s="3957"/>
      <c r="AX11" s="3957"/>
      <c r="AY11" s="3957"/>
      <c r="AZ11" s="3957"/>
      <c r="BA11" s="3957"/>
      <c r="BB11" s="3958"/>
      <c r="BC11" s="265"/>
      <c r="BD11" s="3931"/>
      <c r="BE11" s="3907"/>
      <c r="BF11" s="3907"/>
      <c r="BG11" s="3907"/>
      <c r="BH11" s="3907"/>
      <c r="BI11" s="3907"/>
      <c r="BJ11" s="3907"/>
      <c r="BK11" s="3907"/>
      <c r="BL11" s="3907"/>
      <c r="BM11" s="3907"/>
      <c r="BN11" s="3914"/>
      <c r="BO11" s="3914"/>
      <c r="BP11" s="3914"/>
      <c r="BQ11" s="3914"/>
      <c r="BR11" s="3914"/>
      <c r="BS11" s="3914"/>
      <c r="BT11" s="3914"/>
      <c r="BU11" s="3914"/>
      <c r="BV11" s="3914"/>
      <c r="BW11" s="3914"/>
      <c r="BX11" s="3914"/>
      <c r="BY11" s="3914"/>
      <c r="BZ11" s="3914"/>
      <c r="CA11" s="3914"/>
      <c r="CB11" s="3914"/>
      <c r="CC11" s="3914"/>
      <c r="CD11" s="3914"/>
      <c r="CE11" s="3914"/>
      <c r="CF11" s="3914"/>
      <c r="CG11" s="3907">
        <f>M11+AB11-BE11+BN11-BW11</f>
        <v>0</v>
      </c>
      <c r="CH11" s="3908"/>
      <c r="CI11" s="3908"/>
      <c r="CJ11" s="3908"/>
      <c r="CK11" s="3908"/>
      <c r="CL11" s="3908"/>
      <c r="CM11" s="3908"/>
      <c r="CN11" s="3908"/>
      <c r="CO11" s="3908"/>
      <c r="CP11" s="3908"/>
      <c r="CQ11" s="3909"/>
    </row>
    <row r="12" spans="1:101" ht="15" customHeight="1" thickBot="1">
      <c r="A12" s="1284"/>
      <c r="B12" s="1285"/>
      <c r="C12" s="1291"/>
      <c r="D12" s="1272" t="s">
        <v>1722</v>
      </c>
      <c r="E12" s="1292"/>
      <c r="F12" s="1293"/>
      <c r="G12" s="1293"/>
      <c r="H12" s="1288"/>
      <c r="I12" s="1288"/>
      <c r="J12" s="1288"/>
      <c r="K12" s="1288"/>
      <c r="L12" s="3954"/>
      <c r="M12" s="3918"/>
      <c r="N12" s="3918"/>
      <c r="O12" s="3918"/>
      <c r="P12" s="3918"/>
      <c r="Q12" s="3918"/>
      <c r="R12" s="3918"/>
      <c r="S12" s="3918"/>
      <c r="T12" s="3918"/>
      <c r="U12" s="3918"/>
      <c r="V12" s="3918"/>
      <c r="W12" s="3918"/>
      <c r="X12" s="3918"/>
      <c r="Y12" s="3918"/>
      <c r="Z12" s="3918"/>
      <c r="AA12" s="3918"/>
      <c r="AB12" s="3915"/>
      <c r="AC12" s="3915"/>
      <c r="AD12" s="3915"/>
      <c r="AE12" s="3915"/>
      <c r="AF12" s="3915"/>
      <c r="AG12" s="3915"/>
      <c r="AH12" s="3915"/>
      <c r="AI12" s="3915"/>
      <c r="AJ12" s="3915"/>
      <c r="AK12" s="3959"/>
      <c r="AL12" s="3957"/>
      <c r="AM12" s="3957"/>
      <c r="AN12" s="3957"/>
      <c r="AO12" s="3957"/>
      <c r="AP12" s="3957"/>
      <c r="AQ12" s="3957"/>
      <c r="AR12" s="3957"/>
      <c r="AS12" s="3957"/>
      <c r="AT12" s="3957"/>
      <c r="AU12" s="3957"/>
      <c r="AV12" s="3957"/>
      <c r="AW12" s="3957"/>
      <c r="AX12" s="3957"/>
      <c r="AY12" s="3957"/>
      <c r="AZ12" s="3957"/>
      <c r="BA12" s="3957"/>
      <c r="BB12" s="3958"/>
      <c r="BC12" s="323"/>
      <c r="BD12" s="3931"/>
      <c r="BE12" s="3918"/>
      <c r="BF12" s="3918"/>
      <c r="BG12" s="3918"/>
      <c r="BH12" s="3918"/>
      <c r="BI12" s="3918"/>
      <c r="BJ12" s="3918"/>
      <c r="BK12" s="3918"/>
      <c r="BL12" s="3918"/>
      <c r="BM12" s="3918"/>
      <c r="BN12" s="3915"/>
      <c r="BO12" s="3915"/>
      <c r="BP12" s="3915"/>
      <c r="BQ12" s="3915"/>
      <c r="BR12" s="3915"/>
      <c r="BS12" s="3915"/>
      <c r="BT12" s="3915"/>
      <c r="BU12" s="3915"/>
      <c r="BV12" s="3915"/>
      <c r="BW12" s="3915"/>
      <c r="BX12" s="3915"/>
      <c r="BY12" s="3915"/>
      <c r="BZ12" s="3915"/>
      <c r="CA12" s="3915"/>
      <c r="CB12" s="3915"/>
      <c r="CC12" s="3915"/>
      <c r="CD12" s="3915"/>
      <c r="CE12" s="3915"/>
      <c r="CF12" s="3915"/>
      <c r="CG12" s="3910"/>
      <c r="CH12" s="3910"/>
      <c r="CI12" s="3910"/>
      <c r="CJ12" s="3910"/>
      <c r="CK12" s="3910"/>
      <c r="CL12" s="3910"/>
      <c r="CM12" s="3910"/>
      <c r="CN12" s="3910"/>
      <c r="CO12" s="3910"/>
      <c r="CP12" s="3910"/>
      <c r="CQ12" s="3911"/>
    </row>
    <row r="13" spans="1:101" ht="15" customHeight="1" thickTop="1">
      <c r="A13" s="1284"/>
      <c r="B13" s="1285"/>
      <c r="C13" s="1286" t="s">
        <v>1723</v>
      </c>
      <c r="D13" s="1287" t="s">
        <v>1724</v>
      </c>
      <c r="E13" s="1287"/>
      <c r="F13" s="1288"/>
      <c r="G13" s="1288"/>
      <c r="H13" s="1288"/>
      <c r="I13" s="1288"/>
      <c r="J13" s="1287"/>
      <c r="K13" s="1288"/>
      <c r="L13" s="4028" t="s">
        <v>1638</v>
      </c>
      <c r="M13" s="4018"/>
      <c r="N13" s="4018"/>
      <c r="O13" s="4018"/>
      <c r="P13" s="4018"/>
      <c r="Q13" s="4018"/>
      <c r="R13" s="4018"/>
      <c r="S13" s="4018"/>
      <c r="T13" s="4018"/>
      <c r="U13" s="4018"/>
      <c r="V13" s="4018"/>
      <c r="W13" s="4018"/>
      <c r="X13" s="4018"/>
      <c r="Y13" s="4018"/>
      <c r="Z13" s="4018"/>
      <c r="AA13" s="4018"/>
      <c r="AB13" s="4018"/>
      <c r="AC13" s="4018"/>
      <c r="AD13" s="4018"/>
      <c r="AE13" s="4018"/>
      <c r="AF13" s="4018"/>
      <c r="AG13" s="4018"/>
      <c r="AH13" s="4018"/>
      <c r="AI13" s="4018"/>
      <c r="AJ13" s="4018"/>
      <c r="AK13" s="3955"/>
      <c r="AL13" s="3955"/>
      <c r="AM13" s="3955"/>
      <c r="AN13" s="3955"/>
      <c r="AO13" s="3955"/>
      <c r="AP13" s="3955"/>
      <c r="AQ13" s="3955"/>
      <c r="AR13" s="3955"/>
      <c r="AS13" s="3955"/>
      <c r="AT13" s="3955"/>
      <c r="AU13" s="3955"/>
      <c r="AV13" s="3955"/>
      <c r="AW13" s="3955"/>
      <c r="AX13" s="3955"/>
      <c r="AY13" s="3955"/>
      <c r="AZ13" s="3955"/>
      <c r="BA13" s="3955"/>
      <c r="BB13" s="4019"/>
      <c r="BC13" s="266"/>
      <c r="BD13" s="3932" t="s">
        <v>1638</v>
      </c>
      <c r="BE13" s="3919"/>
      <c r="BF13" s="3919"/>
      <c r="BG13" s="3919"/>
      <c r="BH13" s="3919"/>
      <c r="BI13" s="3919"/>
      <c r="BJ13" s="3919"/>
      <c r="BK13" s="3919"/>
      <c r="BL13" s="3919"/>
      <c r="BM13" s="3919"/>
      <c r="BN13" s="3919"/>
      <c r="BO13" s="3919"/>
      <c r="BP13" s="3919"/>
      <c r="BQ13" s="3919"/>
      <c r="BR13" s="3919"/>
      <c r="BS13" s="3919"/>
      <c r="BT13" s="3919"/>
      <c r="BU13" s="3919"/>
      <c r="BV13" s="3919"/>
      <c r="BW13" s="3919"/>
      <c r="BX13" s="3919"/>
      <c r="BY13" s="3919"/>
      <c r="BZ13" s="3919"/>
      <c r="CA13" s="3919"/>
      <c r="CB13" s="3919"/>
      <c r="CC13" s="3919"/>
      <c r="CD13" s="3919"/>
      <c r="CE13" s="3919"/>
      <c r="CF13" s="3919"/>
      <c r="CG13" s="3919"/>
      <c r="CH13" s="3919"/>
      <c r="CI13" s="3919"/>
      <c r="CJ13" s="3919"/>
      <c r="CK13" s="3919"/>
      <c r="CL13" s="3919"/>
      <c r="CM13" s="3919"/>
      <c r="CN13" s="3919"/>
      <c r="CO13" s="3919"/>
      <c r="CP13" s="3919"/>
      <c r="CQ13" s="3921"/>
    </row>
    <row r="14" spans="1:101" ht="15" customHeight="1" thickBot="1">
      <c r="A14" s="1284"/>
      <c r="B14" s="1285"/>
      <c r="C14" s="1288"/>
      <c r="D14" s="1290" t="s">
        <v>1725</v>
      </c>
      <c r="E14" s="1294"/>
      <c r="F14" s="1287"/>
      <c r="G14" s="1287"/>
      <c r="H14" s="1287"/>
      <c r="I14" s="1287"/>
      <c r="J14" s="1294"/>
      <c r="K14" s="1288"/>
      <c r="L14" s="4029"/>
      <c r="M14" s="3920"/>
      <c r="N14" s="3920"/>
      <c r="O14" s="3920"/>
      <c r="P14" s="3920"/>
      <c r="Q14" s="3920"/>
      <c r="R14" s="3920"/>
      <c r="S14" s="3920"/>
      <c r="T14" s="3920"/>
      <c r="U14" s="3920"/>
      <c r="V14" s="3920"/>
      <c r="W14" s="3920"/>
      <c r="X14" s="3920"/>
      <c r="Y14" s="3920"/>
      <c r="Z14" s="3920"/>
      <c r="AA14" s="3920"/>
      <c r="AB14" s="3920"/>
      <c r="AC14" s="3920"/>
      <c r="AD14" s="3920"/>
      <c r="AE14" s="3920"/>
      <c r="AF14" s="3920"/>
      <c r="AG14" s="3920"/>
      <c r="AH14" s="3920"/>
      <c r="AI14" s="3920"/>
      <c r="AJ14" s="3920"/>
      <c r="AK14" s="3956"/>
      <c r="AL14" s="3956"/>
      <c r="AM14" s="3956"/>
      <c r="AN14" s="3956"/>
      <c r="AO14" s="3956"/>
      <c r="AP14" s="3956"/>
      <c r="AQ14" s="3956"/>
      <c r="AR14" s="3956"/>
      <c r="AS14" s="3956"/>
      <c r="AT14" s="3956"/>
      <c r="AU14" s="3956"/>
      <c r="AV14" s="3956"/>
      <c r="AW14" s="3956"/>
      <c r="AX14" s="3956"/>
      <c r="AY14" s="3956"/>
      <c r="AZ14" s="3956"/>
      <c r="BA14" s="3956"/>
      <c r="BB14" s="4020"/>
      <c r="BC14" s="266"/>
      <c r="BD14" s="3933"/>
      <c r="BE14" s="3920"/>
      <c r="BF14" s="3920"/>
      <c r="BG14" s="3920"/>
      <c r="BH14" s="3920"/>
      <c r="BI14" s="3920"/>
      <c r="BJ14" s="3920"/>
      <c r="BK14" s="3920"/>
      <c r="BL14" s="3920"/>
      <c r="BM14" s="3920"/>
      <c r="BN14" s="3920"/>
      <c r="BO14" s="3920"/>
      <c r="BP14" s="3920"/>
      <c r="BQ14" s="3920"/>
      <c r="BR14" s="3920"/>
      <c r="BS14" s="3920"/>
      <c r="BT14" s="3920"/>
      <c r="BU14" s="3920"/>
      <c r="BV14" s="3920"/>
      <c r="BW14" s="3920"/>
      <c r="BX14" s="3920"/>
      <c r="BY14" s="3920"/>
      <c r="BZ14" s="3920"/>
      <c r="CA14" s="3920"/>
      <c r="CB14" s="3920"/>
      <c r="CC14" s="3920"/>
      <c r="CD14" s="3920"/>
      <c r="CE14" s="3920"/>
      <c r="CF14" s="3920"/>
      <c r="CG14" s="3920"/>
      <c r="CH14" s="3920"/>
      <c r="CI14" s="3920"/>
      <c r="CJ14" s="3920"/>
      <c r="CK14" s="3920"/>
      <c r="CL14" s="3920"/>
      <c r="CM14" s="3920"/>
      <c r="CN14" s="3920"/>
      <c r="CO14" s="3920"/>
      <c r="CP14" s="3920"/>
      <c r="CQ14" s="3922"/>
      <c r="CR14" s="786"/>
      <c r="CS14" s="786"/>
      <c r="CT14" s="786"/>
      <c r="CU14" s="786"/>
      <c r="CV14" s="786"/>
      <c r="CW14" s="786"/>
    </row>
    <row r="15" spans="1:101" ht="15" customHeight="1" thickTop="1">
      <c r="A15" s="1284"/>
      <c r="B15" s="1285"/>
      <c r="C15" s="1288"/>
      <c r="D15" s="1288" t="s">
        <v>1494</v>
      </c>
      <c r="E15" s="1287" t="s">
        <v>1726</v>
      </c>
      <c r="F15" s="1292"/>
      <c r="G15" s="1293"/>
      <c r="H15" s="1293"/>
      <c r="I15" s="1293"/>
      <c r="J15" s="1295"/>
      <c r="K15" s="1288"/>
      <c r="L15" s="4029"/>
      <c r="M15" s="3907"/>
      <c r="N15" s="3907"/>
      <c r="O15" s="3907"/>
      <c r="P15" s="3907"/>
      <c r="Q15" s="3907"/>
      <c r="R15" s="3907"/>
      <c r="S15" s="3907"/>
      <c r="T15" s="3907"/>
      <c r="U15" s="3907"/>
      <c r="V15" s="3907"/>
      <c r="W15" s="3907"/>
      <c r="X15" s="3907"/>
      <c r="Y15" s="3907"/>
      <c r="Z15" s="3907"/>
      <c r="AA15" s="3907"/>
      <c r="AB15" s="3914"/>
      <c r="AC15" s="3914"/>
      <c r="AD15" s="3914"/>
      <c r="AE15" s="3914"/>
      <c r="AF15" s="3914"/>
      <c r="AG15" s="3914"/>
      <c r="AH15" s="3914"/>
      <c r="AI15" s="3914"/>
      <c r="AJ15" s="3914"/>
      <c r="AK15" s="3914"/>
      <c r="AL15" s="3914"/>
      <c r="AM15" s="3914"/>
      <c r="AN15" s="3914"/>
      <c r="AO15" s="3914"/>
      <c r="AP15" s="3914"/>
      <c r="AQ15" s="3914"/>
      <c r="AR15" s="3914"/>
      <c r="AS15" s="3914"/>
      <c r="AT15" s="3914"/>
      <c r="AU15" s="3914"/>
      <c r="AV15" s="3914"/>
      <c r="AW15" s="3914"/>
      <c r="AX15" s="3914"/>
      <c r="AY15" s="3914"/>
      <c r="AZ15" s="3914"/>
      <c r="BA15" s="3914"/>
      <c r="BB15" s="3914"/>
      <c r="BC15" s="323"/>
      <c r="BD15" s="3933"/>
      <c r="BE15" s="3907"/>
      <c r="BF15" s="3907"/>
      <c r="BG15" s="3907"/>
      <c r="BH15" s="3907"/>
      <c r="BI15" s="3907"/>
      <c r="BJ15" s="3907"/>
      <c r="BK15" s="3907"/>
      <c r="BL15" s="3907"/>
      <c r="BM15" s="3907"/>
      <c r="BN15" s="3914"/>
      <c r="BO15" s="3914"/>
      <c r="BP15" s="3914"/>
      <c r="BQ15" s="3914"/>
      <c r="BR15" s="3914"/>
      <c r="BS15" s="3914"/>
      <c r="BT15" s="3914"/>
      <c r="BU15" s="3914"/>
      <c r="BV15" s="3914"/>
      <c r="BW15" s="3914"/>
      <c r="BX15" s="3914"/>
      <c r="BY15" s="3914"/>
      <c r="BZ15" s="3914"/>
      <c r="CA15" s="3914"/>
      <c r="CB15" s="3914"/>
      <c r="CC15" s="3914"/>
      <c r="CD15" s="3914"/>
      <c r="CE15" s="3914"/>
      <c r="CF15" s="3914"/>
      <c r="CG15" s="3907">
        <f>M15+AB15+AK15+AT15-BE15+BN15-BW15</f>
        <v>0</v>
      </c>
      <c r="CH15" s="3908"/>
      <c r="CI15" s="3908"/>
      <c r="CJ15" s="3908"/>
      <c r="CK15" s="3908"/>
      <c r="CL15" s="3908"/>
      <c r="CM15" s="3908"/>
      <c r="CN15" s="3908"/>
      <c r="CO15" s="3908"/>
      <c r="CP15" s="3908"/>
      <c r="CQ15" s="3909"/>
      <c r="CR15" s="1941"/>
      <c r="CS15" s="1941"/>
      <c r="CT15" s="1941"/>
      <c r="CU15" s="1941"/>
      <c r="CV15" s="1941"/>
      <c r="CW15" s="786"/>
    </row>
    <row r="16" spans="1:101" ht="15" customHeight="1" thickBot="1">
      <c r="A16" s="1284"/>
      <c r="B16" s="1285"/>
      <c r="C16" s="1288"/>
      <c r="D16" s="1288"/>
      <c r="E16" s="1290" t="s">
        <v>1727</v>
      </c>
      <c r="F16" s="1294"/>
      <c r="G16" s="1295"/>
      <c r="H16" s="1295"/>
      <c r="I16" s="1295"/>
      <c r="J16" s="1295"/>
      <c r="K16" s="1288"/>
      <c r="L16" s="4029"/>
      <c r="M16" s="3918"/>
      <c r="N16" s="3918"/>
      <c r="O16" s="3918"/>
      <c r="P16" s="3918"/>
      <c r="Q16" s="3918"/>
      <c r="R16" s="3918"/>
      <c r="S16" s="3918"/>
      <c r="T16" s="3918"/>
      <c r="U16" s="3918"/>
      <c r="V16" s="3918"/>
      <c r="W16" s="3918"/>
      <c r="X16" s="3918"/>
      <c r="Y16" s="3918"/>
      <c r="Z16" s="3918"/>
      <c r="AA16" s="3918"/>
      <c r="AB16" s="3915"/>
      <c r="AC16" s="3915"/>
      <c r="AD16" s="3915"/>
      <c r="AE16" s="3915"/>
      <c r="AF16" s="3915"/>
      <c r="AG16" s="3915"/>
      <c r="AH16" s="3915"/>
      <c r="AI16" s="3915"/>
      <c r="AJ16" s="3915"/>
      <c r="AK16" s="3915"/>
      <c r="AL16" s="3915"/>
      <c r="AM16" s="3915"/>
      <c r="AN16" s="3915"/>
      <c r="AO16" s="3915"/>
      <c r="AP16" s="3915"/>
      <c r="AQ16" s="3915"/>
      <c r="AR16" s="3915"/>
      <c r="AS16" s="3915"/>
      <c r="AT16" s="3915"/>
      <c r="AU16" s="3915"/>
      <c r="AV16" s="3915"/>
      <c r="AW16" s="3915"/>
      <c r="AX16" s="3915"/>
      <c r="AY16" s="3915"/>
      <c r="AZ16" s="3915"/>
      <c r="BA16" s="3915"/>
      <c r="BB16" s="3915"/>
      <c r="BC16" s="323"/>
      <c r="BD16" s="3933"/>
      <c r="BE16" s="3918"/>
      <c r="BF16" s="3918"/>
      <c r="BG16" s="3918"/>
      <c r="BH16" s="3918"/>
      <c r="BI16" s="3918"/>
      <c r="BJ16" s="3918"/>
      <c r="BK16" s="3918"/>
      <c r="BL16" s="3918"/>
      <c r="BM16" s="3918"/>
      <c r="BN16" s="3915"/>
      <c r="BO16" s="3915"/>
      <c r="BP16" s="3915"/>
      <c r="BQ16" s="3915"/>
      <c r="BR16" s="3915"/>
      <c r="BS16" s="3915"/>
      <c r="BT16" s="3915"/>
      <c r="BU16" s="3915"/>
      <c r="BV16" s="3915"/>
      <c r="BW16" s="3915"/>
      <c r="BX16" s="3915"/>
      <c r="BY16" s="3915"/>
      <c r="BZ16" s="3915"/>
      <c r="CA16" s="3915"/>
      <c r="CB16" s="3915"/>
      <c r="CC16" s="3915"/>
      <c r="CD16" s="3915"/>
      <c r="CE16" s="3915"/>
      <c r="CF16" s="3915"/>
      <c r="CG16" s="3910"/>
      <c r="CH16" s="3910"/>
      <c r="CI16" s="3910"/>
      <c r="CJ16" s="3910"/>
      <c r="CK16" s="3910"/>
      <c r="CL16" s="3910"/>
      <c r="CM16" s="3910"/>
      <c r="CN16" s="3910"/>
      <c r="CO16" s="3910"/>
      <c r="CP16" s="3910"/>
      <c r="CQ16" s="3911"/>
      <c r="CR16" s="1941"/>
      <c r="CS16" s="1941"/>
      <c r="CT16" s="1941"/>
      <c r="CU16" s="1941"/>
      <c r="CV16" s="1941"/>
      <c r="CW16" s="786"/>
    </row>
    <row r="17" spans="1:101" ht="15" customHeight="1" thickTop="1">
      <c r="A17" s="1284"/>
      <c r="B17" s="1285"/>
      <c r="C17" s="1288"/>
      <c r="D17" s="1288" t="s">
        <v>1497</v>
      </c>
      <c r="E17" s="1287" t="s">
        <v>1728</v>
      </c>
      <c r="F17" s="1291"/>
      <c r="G17" s="1292"/>
      <c r="H17" s="1292"/>
      <c r="I17" s="1292"/>
      <c r="J17" s="1292"/>
      <c r="K17" s="1287"/>
      <c r="L17" s="4028" t="s">
        <v>1729</v>
      </c>
      <c r="M17" s="4018"/>
      <c r="N17" s="4018"/>
      <c r="O17" s="4018"/>
      <c r="P17" s="4018"/>
      <c r="Q17" s="4018"/>
      <c r="R17" s="4018"/>
      <c r="S17" s="4018"/>
      <c r="T17" s="4018"/>
      <c r="U17" s="4018"/>
      <c r="V17" s="4018"/>
      <c r="W17" s="4018"/>
      <c r="X17" s="4018"/>
      <c r="Y17" s="4018"/>
      <c r="Z17" s="4018"/>
      <c r="AA17" s="4018"/>
      <c r="AB17" s="4018"/>
      <c r="AC17" s="4018"/>
      <c r="AD17" s="4018"/>
      <c r="AE17" s="4018"/>
      <c r="AF17" s="4018"/>
      <c r="AG17" s="4018"/>
      <c r="AH17" s="4018"/>
      <c r="AI17" s="4018"/>
      <c r="AJ17" s="4018"/>
      <c r="AK17" s="4026"/>
      <c r="AL17" s="4026"/>
      <c r="AM17" s="4026"/>
      <c r="AN17" s="4026"/>
      <c r="AO17" s="4026"/>
      <c r="AP17" s="4026"/>
      <c r="AQ17" s="4026"/>
      <c r="AR17" s="4026"/>
      <c r="AS17" s="4026"/>
      <c r="AT17" s="4026"/>
      <c r="AU17" s="4026"/>
      <c r="AV17" s="4026"/>
      <c r="AW17" s="4026"/>
      <c r="AX17" s="4026"/>
      <c r="AY17" s="4026"/>
      <c r="AZ17" s="4026"/>
      <c r="BA17" s="4026"/>
      <c r="BB17" s="4027"/>
      <c r="BC17" s="266"/>
      <c r="BD17" s="3932" t="s">
        <v>1729</v>
      </c>
      <c r="BE17" s="3919"/>
      <c r="BF17" s="3919"/>
      <c r="BG17" s="3919"/>
      <c r="BH17" s="3919"/>
      <c r="BI17" s="3919"/>
      <c r="BJ17" s="3919"/>
      <c r="BK17" s="3919"/>
      <c r="BL17" s="3919"/>
      <c r="BM17" s="3919"/>
      <c r="BN17" s="3919"/>
      <c r="BO17" s="3919"/>
      <c r="BP17" s="3919"/>
      <c r="BQ17" s="3919"/>
      <c r="BR17" s="3919"/>
      <c r="BS17" s="3919"/>
      <c r="BT17" s="3919"/>
      <c r="BU17" s="3919"/>
      <c r="BV17" s="3919"/>
      <c r="BW17" s="3919"/>
      <c r="BX17" s="3919"/>
      <c r="BY17" s="3919"/>
      <c r="BZ17" s="3919"/>
      <c r="CA17" s="3919"/>
      <c r="CB17" s="3919"/>
      <c r="CC17" s="3919"/>
      <c r="CD17" s="3919"/>
      <c r="CE17" s="3919"/>
      <c r="CF17" s="3919"/>
      <c r="CG17" s="3919"/>
      <c r="CH17" s="3919"/>
      <c r="CI17" s="3919"/>
      <c r="CJ17" s="3919"/>
      <c r="CK17" s="3919"/>
      <c r="CL17" s="3919"/>
      <c r="CM17" s="3919"/>
      <c r="CN17" s="3919"/>
      <c r="CO17" s="3919"/>
      <c r="CP17" s="3919"/>
      <c r="CQ17" s="3921"/>
      <c r="CR17" s="786"/>
      <c r="CS17" s="786"/>
      <c r="CT17" s="786"/>
      <c r="CU17" s="786"/>
      <c r="CV17" s="786"/>
      <c r="CW17" s="786"/>
    </row>
    <row r="18" spans="1:101" ht="15" customHeight="1" thickBot="1">
      <c r="A18" s="1284"/>
      <c r="B18" s="1285"/>
      <c r="C18" s="1288"/>
      <c r="D18" s="1288"/>
      <c r="E18" s="1292" t="s">
        <v>1730</v>
      </c>
      <c r="F18" s="1291"/>
      <c r="G18" s="1292"/>
      <c r="H18" s="1292"/>
      <c r="I18" s="1292"/>
      <c r="J18" s="1292"/>
      <c r="K18" s="1287"/>
      <c r="L18" s="4029"/>
      <c r="M18" s="3920"/>
      <c r="N18" s="3920"/>
      <c r="O18" s="3920"/>
      <c r="P18" s="3920"/>
      <c r="Q18" s="3920"/>
      <c r="R18" s="3920"/>
      <c r="S18" s="3920"/>
      <c r="T18" s="3920"/>
      <c r="U18" s="3920"/>
      <c r="V18" s="3920"/>
      <c r="W18" s="3920"/>
      <c r="X18" s="3920"/>
      <c r="Y18" s="3920"/>
      <c r="Z18" s="3920"/>
      <c r="AA18" s="3920"/>
      <c r="AB18" s="3920"/>
      <c r="AC18" s="3920"/>
      <c r="AD18" s="3920"/>
      <c r="AE18" s="3920"/>
      <c r="AF18" s="3920"/>
      <c r="AG18" s="3920"/>
      <c r="AH18" s="3920"/>
      <c r="AI18" s="3920"/>
      <c r="AJ18" s="3920"/>
      <c r="AK18" s="3956"/>
      <c r="AL18" s="3956"/>
      <c r="AM18" s="3956"/>
      <c r="AN18" s="3956"/>
      <c r="AO18" s="3956"/>
      <c r="AP18" s="3956"/>
      <c r="AQ18" s="3956"/>
      <c r="AR18" s="3956"/>
      <c r="AS18" s="3956"/>
      <c r="AT18" s="3956"/>
      <c r="AU18" s="3956"/>
      <c r="AV18" s="3956"/>
      <c r="AW18" s="3956"/>
      <c r="AX18" s="3956"/>
      <c r="AY18" s="3956"/>
      <c r="AZ18" s="3956"/>
      <c r="BA18" s="3956"/>
      <c r="BB18" s="4020"/>
      <c r="BC18" s="266"/>
      <c r="BD18" s="3933"/>
      <c r="BE18" s="3920"/>
      <c r="BF18" s="3920"/>
      <c r="BG18" s="3920"/>
      <c r="BH18" s="3920"/>
      <c r="BI18" s="3920"/>
      <c r="BJ18" s="3920"/>
      <c r="BK18" s="3920"/>
      <c r="BL18" s="3920"/>
      <c r="BM18" s="3920"/>
      <c r="BN18" s="3920"/>
      <c r="BO18" s="3920"/>
      <c r="BP18" s="3920"/>
      <c r="BQ18" s="3920"/>
      <c r="BR18" s="3920"/>
      <c r="BS18" s="3920"/>
      <c r="BT18" s="3920"/>
      <c r="BU18" s="3920"/>
      <c r="BV18" s="3920"/>
      <c r="BW18" s="3920"/>
      <c r="BX18" s="3920"/>
      <c r="BY18" s="3920"/>
      <c r="BZ18" s="3920"/>
      <c r="CA18" s="3920"/>
      <c r="CB18" s="3920"/>
      <c r="CC18" s="3920"/>
      <c r="CD18" s="3920"/>
      <c r="CE18" s="3920"/>
      <c r="CF18" s="3920"/>
      <c r="CG18" s="3920"/>
      <c r="CH18" s="3920"/>
      <c r="CI18" s="3920"/>
      <c r="CJ18" s="3920"/>
      <c r="CK18" s="3920"/>
      <c r="CL18" s="3920"/>
      <c r="CM18" s="3920"/>
      <c r="CN18" s="3920"/>
      <c r="CO18" s="3920"/>
      <c r="CP18" s="3920"/>
      <c r="CQ18" s="3922"/>
      <c r="CR18" s="786"/>
      <c r="CS18" s="786"/>
      <c r="CT18" s="786"/>
      <c r="CU18" s="786"/>
      <c r="CV18" s="786"/>
      <c r="CW18" s="786"/>
    </row>
    <row r="19" spans="1:101" ht="15" customHeight="1" thickTop="1">
      <c r="A19" s="1284"/>
      <c r="B19" s="1285"/>
      <c r="C19" s="1288"/>
      <c r="D19" s="1288"/>
      <c r="E19" s="1296" t="s">
        <v>1731</v>
      </c>
      <c r="F19" s="1291"/>
      <c r="G19" s="1292"/>
      <c r="H19" s="1292"/>
      <c r="I19" s="1292"/>
      <c r="J19" s="1287"/>
      <c r="K19" s="1287"/>
      <c r="L19" s="4029"/>
      <c r="M19" s="3907"/>
      <c r="N19" s="3907"/>
      <c r="O19" s="3907"/>
      <c r="P19" s="3907"/>
      <c r="Q19" s="3907"/>
      <c r="R19" s="3907"/>
      <c r="S19" s="3907"/>
      <c r="T19" s="3907"/>
      <c r="U19" s="3907"/>
      <c r="V19" s="3907"/>
      <c r="W19" s="3907"/>
      <c r="X19" s="3907"/>
      <c r="Y19" s="3907"/>
      <c r="Z19" s="3907"/>
      <c r="AA19" s="3907"/>
      <c r="AB19" s="3914"/>
      <c r="AC19" s="3914"/>
      <c r="AD19" s="3914"/>
      <c r="AE19" s="3914"/>
      <c r="AF19" s="3914"/>
      <c r="AG19" s="3914"/>
      <c r="AH19" s="3914"/>
      <c r="AI19" s="3914"/>
      <c r="AJ19" s="3914"/>
      <c r="AK19" s="3914"/>
      <c r="AL19" s="3914"/>
      <c r="AM19" s="3914"/>
      <c r="AN19" s="3914"/>
      <c r="AO19" s="3914"/>
      <c r="AP19" s="3914"/>
      <c r="AQ19" s="3914"/>
      <c r="AR19" s="3914"/>
      <c r="AS19" s="3914"/>
      <c r="AT19" s="3914"/>
      <c r="AU19" s="3914"/>
      <c r="AV19" s="3914"/>
      <c r="AW19" s="3914"/>
      <c r="AX19" s="3914"/>
      <c r="AY19" s="3914"/>
      <c r="AZ19" s="3914"/>
      <c r="BA19" s="3914"/>
      <c r="BB19" s="3914"/>
      <c r="BC19" s="324"/>
      <c r="BD19" s="3933"/>
      <c r="BE19" s="3907"/>
      <c r="BF19" s="3907"/>
      <c r="BG19" s="3907"/>
      <c r="BH19" s="3907"/>
      <c r="BI19" s="3907"/>
      <c r="BJ19" s="3907"/>
      <c r="BK19" s="3907"/>
      <c r="BL19" s="3907"/>
      <c r="BM19" s="3907"/>
      <c r="BN19" s="3914"/>
      <c r="BO19" s="3914"/>
      <c r="BP19" s="3914"/>
      <c r="BQ19" s="3914"/>
      <c r="BR19" s="3914"/>
      <c r="BS19" s="3914"/>
      <c r="BT19" s="3914"/>
      <c r="BU19" s="3914"/>
      <c r="BV19" s="3914"/>
      <c r="BW19" s="3914"/>
      <c r="BX19" s="3914"/>
      <c r="BY19" s="3914"/>
      <c r="BZ19" s="3914"/>
      <c r="CA19" s="3914"/>
      <c r="CB19" s="3914"/>
      <c r="CC19" s="3914"/>
      <c r="CD19" s="3914"/>
      <c r="CE19" s="3914"/>
      <c r="CF19" s="3914"/>
      <c r="CG19" s="3907">
        <f>M19+AB19+AK19+AT19-BE19+BN19-BW19</f>
        <v>0</v>
      </c>
      <c r="CH19" s="3908"/>
      <c r="CI19" s="3908"/>
      <c r="CJ19" s="3908"/>
      <c r="CK19" s="3908"/>
      <c r="CL19" s="3908"/>
      <c r="CM19" s="3908"/>
      <c r="CN19" s="3908"/>
      <c r="CO19" s="3908"/>
      <c r="CP19" s="3908"/>
      <c r="CQ19" s="3909"/>
    </row>
    <row r="20" spans="1:101" ht="15" customHeight="1" thickBot="1">
      <c r="A20" s="1284"/>
      <c r="B20" s="1285"/>
      <c r="C20" s="1288"/>
      <c r="D20" s="1288"/>
      <c r="E20" s="1290" t="s">
        <v>1732</v>
      </c>
      <c r="F20" s="1291"/>
      <c r="G20" s="1292"/>
      <c r="H20" s="1292"/>
      <c r="I20" s="1292"/>
      <c r="J20" s="1294"/>
      <c r="K20" s="1294"/>
      <c r="L20" s="4029"/>
      <c r="M20" s="3918"/>
      <c r="N20" s="3918"/>
      <c r="O20" s="3918"/>
      <c r="P20" s="3918"/>
      <c r="Q20" s="3918"/>
      <c r="R20" s="3918"/>
      <c r="S20" s="3918"/>
      <c r="T20" s="3918"/>
      <c r="U20" s="3918"/>
      <c r="V20" s="3918"/>
      <c r="W20" s="3918"/>
      <c r="X20" s="3918"/>
      <c r="Y20" s="3918"/>
      <c r="Z20" s="3918"/>
      <c r="AA20" s="3918"/>
      <c r="AB20" s="3915"/>
      <c r="AC20" s="3915"/>
      <c r="AD20" s="3915"/>
      <c r="AE20" s="3915"/>
      <c r="AF20" s="3915"/>
      <c r="AG20" s="3915"/>
      <c r="AH20" s="3915"/>
      <c r="AI20" s="3915"/>
      <c r="AJ20" s="3915"/>
      <c r="AK20" s="3915"/>
      <c r="AL20" s="3915"/>
      <c r="AM20" s="3915"/>
      <c r="AN20" s="3915"/>
      <c r="AO20" s="3915"/>
      <c r="AP20" s="3915"/>
      <c r="AQ20" s="3915"/>
      <c r="AR20" s="3915"/>
      <c r="AS20" s="3915"/>
      <c r="AT20" s="3915"/>
      <c r="AU20" s="3915"/>
      <c r="AV20" s="3915"/>
      <c r="AW20" s="3915"/>
      <c r="AX20" s="3915"/>
      <c r="AY20" s="3915"/>
      <c r="AZ20" s="3915"/>
      <c r="BA20" s="3915"/>
      <c r="BB20" s="3915"/>
      <c r="BC20" s="324"/>
      <c r="BD20" s="3933"/>
      <c r="BE20" s="3918"/>
      <c r="BF20" s="3918"/>
      <c r="BG20" s="3918"/>
      <c r="BH20" s="3918"/>
      <c r="BI20" s="3918"/>
      <c r="BJ20" s="3918"/>
      <c r="BK20" s="3918"/>
      <c r="BL20" s="3918"/>
      <c r="BM20" s="3918"/>
      <c r="BN20" s="3915"/>
      <c r="BO20" s="3915"/>
      <c r="BP20" s="3915"/>
      <c r="BQ20" s="3915"/>
      <c r="BR20" s="3915"/>
      <c r="BS20" s="3915"/>
      <c r="BT20" s="3915"/>
      <c r="BU20" s="3915"/>
      <c r="BV20" s="3915"/>
      <c r="BW20" s="3915"/>
      <c r="BX20" s="3915"/>
      <c r="BY20" s="3915"/>
      <c r="BZ20" s="3915"/>
      <c r="CA20" s="3915"/>
      <c r="CB20" s="3915"/>
      <c r="CC20" s="3915"/>
      <c r="CD20" s="3915"/>
      <c r="CE20" s="3915"/>
      <c r="CF20" s="3915"/>
      <c r="CG20" s="3910"/>
      <c r="CH20" s="3910"/>
      <c r="CI20" s="3910"/>
      <c r="CJ20" s="3910"/>
      <c r="CK20" s="3910"/>
      <c r="CL20" s="3910"/>
      <c r="CM20" s="3910"/>
      <c r="CN20" s="3910"/>
      <c r="CO20" s="3910"/>
      <c r="CP20" s="3910"/>
      <c r="CQ20" s="3911"/>
    </row>
    <row r="21" spans="1:101" ht="15" customHeight="1" thickTop="1">
      <c r="A21" s="1284"/>
      <c r="B21" s="1285"/>
      <c r="C21" s="1288"/>
      <c r="D21" s="1288" t="s">
        <v>1530</v>
      </c>
      <c r="E21" s="1287" t="s">
        <v>1733</v>
      </c>
      <c r="F21" s="1291"/>
      <c r="G21" s="1297"/>
      <c r="H21" s="1297"/>
      <c r="I21" s="1297"/>
      <c r="J21" s="1287"/>
      <c r="K21" s="1287"/>
      <c r="L21" s="4030" t="s">
        <v>1734</v>
      </c>
      <c r="M21" s="4018"/>
      <c r="N21" s="4018"/>
      <c r="O21" s="4018"/>
      <c r="P21" s="4018"/>
      <c r="Q21" s="4018"/>
      <c r="R21" s="4018"/>
      <c r="S21" s="4018"/>
      <c r="T21" s="4018"/>
      <c r="U21" s="4018"/>
      <c r="V21" s="4018"/>
      <c r="W21" s="4018"/>
      <c r="X21" s="4018"/>
      <c r="Y21" s="4018"/>
      <c r="Z21" s="4018"/>
      <c r="AA21" s="4018"/>
      <c r="AB21" s="4018"/>
      <c r="AC21" s="4018"/>
      <c r="AD21" s="4018"/>
      <c r="AE21" s="4018"/>
      <c r="AF21" s="4018"/>
      <c r="AG21" s="4018"/>
      <c r="AH21" s="4018"/>
      <c r="AI21" s="4018"/>
      <c r="AJ21" s="4018"/>
      <c r="AK21" s="4026"/>
      <c r="AL21" s="4026"/>
      <c r="AM21" s="4026"/>
      <c r="AN21" s="4026"/>
      <c r="AO21" s="4026"/>
      <c r="AP21" s="4026"/>
      <c r="AQ21" s="4026"/>
      <c r="AR21" s="4026"/>
      <c r="AS21" s="4026"/>
      <c r="AT21" s="4026"/>
      <c r="AU21" s="4026"/>
      <c r="AV21" s="4026"/>
      <c r="AW21" s="4026"/>
      <c r="AX21" s="4026"/>
      <c r="AY21" s="4026"/>
      <c r="AZ21" s="4026"/>
      <c r="BA21" s="4026"/>
      <c r="BB21" s="4027"/>
      <c r="BC21" s="266"/>
      <c r="BD21" s="3934" t="s">
        <v>1734</v>
      </c>
      <c r="BE21" s="3919"/>
      <c r="BF21" s="3919"/>
      <c r="BG21" s="3919"/>
      <c r="BH21" s="3919"/>
      <c r="BI21" s="3919"/>
      <c r="BJ21" s="3919"/>
      <c r="BK21" s="3919"/>
      <c r="BL21" s="3919"/>
      <c r="BM21" s="3919"/>
      <c r="BN21" s="3919"/>
      <c r="BO21" s="3919"/>
      <c r="BP21" s="3919"/>
      <c r="BQ21" s="3919"/>
      <c r="BR21" s="3919"/>
      <c r="BS21" s="3919"/>
      <c r="BT21" s="3919"/>
      <c r="BU21" s="3919"/>
      <c r="BV21" s="3919"/>
      <c r="BW21" s="3919"/>
      <c r="BX21" s="3919"/>
      <c r="BY21" s="3919"/>
      <c r="BZ21" s="3919"/>
      <c r="CA21" s="3919"/>
      <c r="CB21" s="3919"/>
      <c r="CC21" s="3919"/>
      <c r="CD21" s="3919"/>
      <c r="CE21" s="3919"/>
      <c r="CF21" s="3919"/>
      <c r="CG21" s="3919"/>
      <c r="CH21" s="3919"/>
      <c r="CI21" s="3919"/>
      <c r="CJ21" s="3919"/>
      <c r="CK21" s="3919"/>
      <c r="CL21" s="3919"/>
      <c r="CM21" s="3919"/>
      <c r="CN21" s="3919"/>
      <c r="CO21" s="3919"/>
      <c r="CP21" s="3919"/>
      <c r="CQ21" s="3921"/>
    </row>
    <row r="22" spans="1:101" ht="15" customHeight="1" thickBot="1">
      <c r="A22" s="1284"/>
      <c r="B22" s="1285"/>
      <c r="C22" s="1288"/>
      <c r="D22" s="1288"/>
      <c r="E22" s="1292" t="s">
        <v>1735</v>
      </c>
      <c r="F22" s="1291"/>
      <c r="G22" s="1287"/>
      <c r="H22" s="1287"/>
      <c r="I22" s="1287"/>
      <c r="J22" s="1287"/>
      <c r="K22" s="1287"/>
      <c r="L22" s="4031"/>
      <c r="M22" s="3920"/>
      <c r="N22" s="3920"/>
      <c r="O22" s="3920"/>
      <c r="P22" s="3920"/>
      <c r="Q22" s="3920"/>
      <c r="R22" s="3920"/>
      <c r="S22" s="3920"/>
      <c r="T22" s="3920"/>
      <c r="U22" s="3920"/>
      <c r="V22" s="3920"/>
      <c r="W22" s="3920"/>
      <c r="X22" s="3920"/>
      <c r="Y22" s="3920"/>
      <c r="Z22" s="3920"/>
      <c r="AA22" s="3920"/>
      <c r="AB22" s="3920"/>
      <c r="AC22" s="3920"/>
      <c r="AD22" s="3920"/>
      <c r="AE22" s="3920"/>
      <c r="AF22" s="3920"/>
      <c r="AG22" s="3920"/>
      <c r="AH22" s="3920"/>
      <c r="AI22" s="3920"/>
      <c r="AJ22" s="3920"/>
      <c r="AK22" s="3956"/>
      <c r="AL22" s="3956"/>
      <c r="AM22" s="3956"/>
      <c r="AN22" s="3956"/>
      <c r="AO22" s="3956"/>
      <c r="AP22" s="3956"/>
      <c r="AQ22" s="3956"/>
      <c r="AR22" s="3956"/>
      <c r="AS22" s="3956"/>
      <c r="AT22" s="3956"/>
      <c r="AU22" s="3956"/>
      <c r="AV22" s="3956"/>
      <c r="AW22" s="3956"/>
      <c r="AX22" s="3956"/>
      <c r="AY22" s="3956"/>
      <c r="AZ22" s="3956"/>
      <c r="BA22" s="3956"/>
      <c r="BB22" s="4020"/>
      <c r="BC22" s="266"/>
      <c r="BD22" s="3935"/>
      <c r="BE22" s="3920"/>
      <c r="BF22" s="3920"/>
      <c r="BG22" s="3920"/>
      <c r="BH22" s="3920"/>
      <c r="BI22" s="3920"/>
      <c r="BJ22" s="3920"/>
      <c r="BK22" s="3920"/>
      <c r="BL22" s="3920"/>
      <c r="BM22" s="3920"/>
      <c r="BN22" s="3920"/>
      <c r="BO22" s="3920"/>
      <c r="BP22" s="3920"/>
      <c r="BQ22" s="3920"/>
      <c r="BR22" s="3920"/>
      <c r="BS22" s="3920"/>
      <c r="BT22" s="3920"/>
      <c r="BU22" s="3920"/>
      <c r="BV22" s="3920"/>
      <c r="BW22" s="3920"/>
      <c r="BX22" s="3920"/>
      <c r="BY22" s="3920"/>
      <c r="BZ22" s="3920"/>
      <c r="CA22" s="3920"/>
      <c r="CB22" s="3920"/>
      <c r="CC22" s="3920"/>
      <c r="CD22" s="3920"/>
      <c r="CE22" s="3920"/>
      <c r="CF22" s="3920"/>
      <c r="CG22" s="3920"/>
      <c r="CH22" s="3920"/>
      <c r="CI22" s="3920"/>
      <c r="CJ22" s="3920"/>
      <c r="CK22" s="3920"/>
      <c r="CL22" s="3920"/>
      <c r="CM22" s="3920"/>
      <c r="CN22" s="3920"/>
      <c r="CO22" s="3920"/>
      <c r="CP22" s="3920"/>
      <c r="CQ22" s="3922"/>
    </row>
    <row r="23" spans="1:101" ht="15" customHeight="1" thickTop="1">
      <c r="A23" s="1284"/>
      <c r="B23" s="1285"/>
      <c r="C23" s="1288"/>
      <c r="D23" s="1288"/>
      <c r="E23" s="1296" t="s">
        <v>1736</v>
      </c>
      <c r="F23" s="1291"/>
      <c r="G23" s="1287"/>
      <c r="H23" s="1287"/>
      <c r="I23" s="1287"/>
      <c r="J23" s="1288"/>
      <c r="K23" s="1288"/>
      <c r="L23" s="4031"/>
      <c r="M23" s="3907"/>
      <c r="N23" s="3907"/>
      <c r="O23" s="3907"/>
      <c r="P23" s="3907"/>
      <c r="Q23" s="3907"/>
      <c r="R23" s="3907"/>
      <c r="S23" s="3907"/>
      <c r="T23" s="3907"/>
      <c r="U23" s="3907"/>
      <c r="V23" s="3907"/>
      <c r="W23" s="3907"/>
      <c r="X23" s="3907"/>
      <c r="Y23" s="3907"/>
      <c r="Z23" s="3907"/>
      <c r="AA23" s="3907"/>
      <c r="AB23" s="3914"/>
      <c r="AC23" s="3914"/>
      <c r="AD23" s="3914"/>
      <c r="AE23" s="3914"/>
      <c r="AF23" s="3914"/>
      <c r="AG23" s="3914"/>
      <c r="AH23" s="3914"/>
      <c r="AI23" s="3914"/>
      <c r="AJ23" s="3914"/>
      <c r="AK23" s="3914"/>
      <c r="AL23" s="3914"/>
      <c r="AM23" s="3914"/>
      <c r="AN23" s="3914"/>
      <c r="AO23" s="3914"/>
      <c r="AP23" s="3914"/>
      <c r="AQ23" s="3914"/>
      <c r="AR23" s="3914"/>
      <c r="AS23" s="3914"/>
      <c r="AT23" s="3914"/>
      <c r="AU23" s="3914"/>
      <c r="AV23" s="3914"/>
      <c r="AW23" s="3914"/>
      <c r="AX23" s="3914"/>
      <c r="AY23" s="3914"/>
      <c r="AZ23" s="3914"/>
      <c r="BA23" s="3914"/>
      <c r="BB23" s="3914"/>
      <c r="BC23" s="323"/>
      <c r="BD23" s="3935"/>
      <c r="BE23" s="3907"/>
      <c r="BF23" s="3907"/>
      <c r="BG23" s="3907"/>
      <c r="BH23" s="3907"/>
      <c r="BI23" s="3907"/>
      <c r="BJ23" s="3907"/>
      <c r="BK23" s="3907"/>
      <c r="BL23" s="3907"/>
      <c r="BM23" s="3907"/>
      <c r="BN23" s="3914"/>
      <c r="BO23" s="3914"/>
      <c r="BP23" s="3914"/>
      <c r="BQ23" s="3914"/>
      <c r="BR23" s="3914"/>
      <c r="BS23" s="3914"/>
      <c r="BT23" s="3914"/>
      <c r="BU23" s="3914"/>
      <c r="BV23" s="3914"/>
      <c r="BW23" s="3914"/>
      <c r="BX23" s="3914"/>
      <c r="BY23" s="3914"/>
      <c r="BZ23" s="3914"/>
      <c r="CA23" s="3914"/>
      <c r="CB23" s="3914"/>
      <c r="CC23" s="3914"/>
      <c r="CD23" s="3914"/>
      <c r="CE23" s="3914"/>
      <c r="CF23" s="3914"/>
      <c r="CG23" s="3907">
        <f>M23+AB23+AK23+AT23-BE23+BN23-BW23</f>
        <v>0</v>
      </c>
      <c r="CH23" s="3908"/>
      <c r="CI23" s="3908"/>
      <c r="CJ23" s="3908"/>
      <c r="CK23" s="3908"/>
      <c r="CL23" s="3908"/>
      <c r="CM23" s="3908"/>
      <c r="CN23" s="3908"/>
      <c r="CO23" s="3908"/>
      <c r="CP23" s="3908"/>
      <c r="CQ23" s="3909"/>
    </row>
    <row r="24" spans="1:101" ht="15" customHeight="1" thickBot="1">
      <c r="A24" s="1284"/>
      <c r="B24" s="1285"/>
      <c r="C24" s="1288"/>
      <c r="D24" s="1288"/>
      <c r="E24" s="1290" t="s">
        <v>1737</v>
      </c>
      <c r="F24" s="1291"/>
      <c r="G24" s="1287"/>
      <c r="H24" s="1287"/>
      <c r="I24" s="1287"/>
      <c r="J24" s="1288"/>
      <c r="K24" s="1288"/>
      <c r="L24" s="4031"/>
      <c r="M24" s="3918"/>
      <c r="N24" s="3918"/>
      <c r="O24" s="3918"/>
      <c r="P24" s="3918"/>
      <c r="Q24" s="3918"/>
      <c r="R24" s="3918"/>
      <c r="S24" s="3918"/>
      <c r="T24" s="3918"/>
      <c r="U24" s="3918"/>
      <c r="V24" s="3918"/>
      <c r="W24" s="3918"/>
      <c r="X24" s="3918"/>
      <c r="Y24" s="3918"/>
      <c r="Z24" s="3918"/>
      <c r="AA24" s="3918"/>
      <c r="AB24" s="3915"/>
      <c r="AC24" s="3915"/>
      <c r="AD24" s="3915"/>
      <c r="AE24" s="3915"/>
      <c r="AF24" s="3915"/>
      <c r="AG24" s="3915"/>
      <c r="AH24" s="3915"/>
      <c r="AI24" s="3915"/>
      <c r="AJ24" s="3915"/>
      <c r="AK24" s="3915"/>
      <c r="AL24" s="3915"/>
      <c r="AM24" s="3915"/>
      <c r="AN24" s="3915"/>
      <c r="AO24" s="3915"/>
      <c r="AP24" s="3915"/>
      <c r="AQ24" s="3915"/>
      <c r="AR24" s="3915"/>
      <c r="AS24" s="3915"/>
      <c r="AT24" s="3915"/>
      <c r="AU24" s="3915"/>
      <c r="AV24" s="3915"/>
      <c r="AW24" s="3915"/>
      <c r="AX24" s="3915"/>
      <c r="AY24" s="3915"/>
      <c r="AZ24" s="3915"/>
      <c r="BA24" s="3915"/>
      <c r="BB24" s="3915"/>
      <c r="BC24" s="323"/>
      <c r="BD24" s="3935"/>
      <c r="BE24" s="3918"/>
      <c r="BF24" s="3918"/>
      <c r="BG24" s="3918"/>
      <c r="BH24" s="3918"/>
      <c r="BI24" s="3918"/>
      <c r="BJ24" s="3918"/>
      <c r="BK24" s="3918"/>
      <c r="BL24" s="3918"/>
      <c r="BM24" s="3918"/>
      <c r="BN24" s="3915"/>
      <c r="BO24" s="3915"/>
      <c r="BP24" s="3915"/>
      <c r="BQ24" s="3915"/>
      <c r="BR24" s="3915"/>
      <c r="BS24" s="3915"/>
      <c r="BT24" s="3915"/>
      <c r="BU24" s="3915"/>
      <c r="BV24" s="3915"/>
      <c r="BW24" s="3915"/>
      <c r="BX24" s="3915"/>
      <c r="BY24" s="3915"/>
      <c r="BZ24" s="3915"/>
      <c r="CA24" s="3915"/>
      <c r="CB24" s="3915"/>
      <c r="CC24" s="3915"/>
      <c r="CD24" s="3915"/>
      <c r="CE24" s="3915"/>
      <c r="CF24" s="3915"/>
      <c r="CG24" s="3910"/>
      <c r="CH24" s="3910"/>
      <c r="CI24" s="3910"/>
      <c r="CJ24" s="3910"/>
      <c r="CK24" s="3910"/>
      <c r="CL24" s="3910"/>
      <c r="CM24" s="3910"/>
      <c r="CN24" s="3910"/>
      <c r="CO24" s="3910"/>
      <c r="CP24" s="3910"/>
      <c r="CQ24" s="3911"/>
    </row>
    <row r="25" spans="1:101" ht="15" customHeight="1" thickTop="1">
      <c r="A25" s="1284"/>
      <c r="B25" s="1285"/>
      <c r="C25" s="1288"/>
      <c r="D25" s="1288"/>
      <c r="E25" s="1294"/>
      <c r="F25" s="1291"/>
      <c r="G25" s="1287"/>
      <c r="H25" s="1287"/>
      <c r="I25" s="1287"/>
      <c r="J25" s="1288"/>
      <c r="K25" s="1288"/>
      <c r="L25" s="4032" t="s">
        <v>1738</v>
      </c>
      <c r="M25" s="3912"/>
      <c r="N25" s="3912"/>
      <c r="O25" s="3912"/>
      <c r="P25" s="3912"/>
      <c r="Q25" s="3912"/>
      <c r="R25" s="3912"/>
      <c r="S25" s="3912"/>
      <c r="T25" s="3912"/>
      <c r="U25" s="3912"/>
      <c r="V25" s="3912"/>
      <c r="W25" s="3912"/>
      <c r="X25" s="3912"/>
      <c r="Y25" s="3912"/>
      <c r="Z25" s="3912"/>
      <c r="AA25" s="3912"/>
      <c r="AB25" s="3916"/>
      <c r="AC25" s="3916"/>
      <c r="AD25" s="3916"/>
      <c r="AE25" s="3916"/>
      <c r="AF25" s="3916"/>
      <c r="AG25" s="3916"/>
      <c r="AH25" s="3916"/>
      <c r="AI25" s="3916"/>
      <c r="AJ25" s="3916"/>
      <c r="AK25" s="3916"/>
      <c r="AL25" s="3916"/>
      <c r="AM25" s="3916"/>
      <c r="AN25" s="3916"/>
      <c r="AO25" s="3916"/>
      <c r="AP25" s="3916"/>
      <c r="AQ25" s="3916"/>
      <c r="AR25" s="3916"/>
      <c r="AS25" s="3916"/>
      <c r="AT25" s="3916"/>
      <c r="AU25" s="3916"/>
      <c r="AV25" s="3916"/>
      <c r="AW25" s="3916"/>
      <c r="AX25" s="3916"/>
      <c r="AY25" s="3916"/>
      <c r="AZ25" s="3916"/>
      <c r="BA25" s="3916"/>
      <c r="BB25" s="4035"/>
      <c r="BC25" s="323"/>
      <c r="BD25" s="3936" t="s">
        <v>1738</v>
      </c>
      <c r="BE25" s="3912"/>
      <c r="BF25" s="3912"/>
      <c r="BG25" s="3912"/>
      <c r="BH25" s="3912"/>
      <c r="BI25" s="3912"/>
      <c r="BJ25" s="3912"/>
      <c r="BK25" s="3912"/>
      <c r="BL25" s="3912"/>
      <c r="BM25" s="3912"/>
      <c r="BN25" s="3916"/>
      <c r="BO25" s="3916"/>
      <c r="BP25" s="3916"/>
      <c r="BQ25" s="3916"/>
      <c r="BR25" s="3916"/>
      <c r="BS25" s="3916"/>
      <c r="BT25" s="3916"/>
      <c r="BU25" s="3916"/>
      <c r="BV25" s="3916"/>
      <c r="BW25" s="3916"/>
      <c r="BX25" s="3916"/>
      <c r="BY25" s="3916"/>
      <c r="BZ25" s="3916"/>
      <c r="CA25" s="3916"/>
      <c r="CB25" s="3916"/>
      <c r="CC25" s="3916"/>
      <c r="CD25" s="3916"/>
      <c r="CE25" s="3916"/>
      <c r="CF25" s="3916"/>
      <c r="CG25" s="3967"/>
      <c r="CH25" s="3967"/>
      <c r="CI25" s="3967"/>
      <c r="CJ25" s="3967"/>
      <c r="CK25" s="3967"/>
      <c r="CL25" s="3967"/>
      <c r="CM25" s="3967"/>
      <c r="CN25" s="3967"/>
      <c r="CO25" s="3967"/>
      <c r="CP25" s="3967"/>
      <c r="CQ25" s="3968"/>
    </row>
    <row r="26" spans="1:101" ht="15" customHeight="1" thickBot="1">
      <c r="A26" s="1284"/>
      <c r="B26" s="1285"/>
      <c r="C26" s="1291"/>
      <c r="D26" s="1291"/>
      <c r="E26" s="1291"/>
      <c r="F26" s="1294"/>
      <c r="G26" s="1288"/>
      <c r="H26" s="1288"/>
      <c r="I26" s="1288"/>
      <c r="J26" s="1288"/>
      <c r="K26" s="1288"/>
      <c r="L26" s="4033"/>
      <c r="M26" s="3913"/>
      <c r="N26" s="3913"/>
      <c r="O26" s="3913"/>
      <c r="P26" s="3913"/>
      <c r="Q26" s="3913"/>
      <c r="R26" s="3913"/>
      <c r="S26" s="3913"/>
      <c r="T26" s="3913"/>
      <c r="U26" s="3913"/>
      <c r="V26" s="3913"/>
      <c r="W26" s="3913"/>
      <c r="X26" s="3913"/>
      <c r="Y26" s="3913"/>
      <c r="Z26" s="3913"/>
      <c r="AA26" s="3913"/>
      <c r="AB26" s="3917"/>
      <c r="AC26" s="3917"/>
      <c r="AD26" s="3917"/>
      <c r="AE26" s="3917"/>
      <c r="AF26" s="3917"/>
      <c r="AG26" s="3917"/>
      <c r="AH26" s="3917"/>
      <c r="AI26" s="3917"/>
      <c r="AJ26" s="3917"/>
      <c r="AK26" s="3924"/>
      <c r="AL26" s="3924"/>
      <c r="AM26" s="3924"/>
      <c r="AN26" s="3924"/>
      <c r="AO26" s="3924"/>
      <c r="AP26" s="3924"/>
      <c r="AQ26" s="3924"/>
      <c r="AR26" s="3924"/>
      <c r="AS26" s="3924"/>
      <c r="AT26" s="3917"/>
      <c r="AU26" s="3917"/>
      <c r="AV26" s="3917"/>
      <c r="AW26" s="3917"/>
      <c r="AX26" s="3917"/>
      <c r="AY26" s="3917"/>
      <c r="AZ26" s="3917"/>
      <c r="BA26" s="3917"/>
      <c r="BB26" s="4036"/>
      <c r="BC26" s="163"/>
      <c r="BD26" s="3937"/>
      <c r="BE26" s="3913"/>
      <c r="BF26" s="3913"/>
      <c r="BG26" s="3913"/>
      <c r="BH26" s="3913"/>
      <c r="BI26" s="3913"/>
      <c r="BJ26" s="3913"/>
      <c r="BK26" s="3913"/>
      <c r="BL26" s="3913"/>
      <c r="BM26" s="3913"/>
      <c r="BN26" s="3917"/>
      <c r="BO26" s="3917"/>
      <c r="BP26" s="3917"/>
      <c r="BQ26" s="3917"/>
      <c r="BR26" s="3917"/>
      <c r="BS26" s="3917"/>
      <c r="BT26" s="3917"/>
      <c r="BU26" s="3917"/>
      <c r="BV26" s="3917"/>
      <c r="BW26" s="3917"/>
      <c r="BX26" s="3917"/>
      <c r="BY26" s="3917"/>
      <c r="BZ26" s="3917"/>
      <c r="CA26" s="3917"/>
      <c r="CB26" s="3917"/>
      <c r="CC26" s="3917"/>
      <c r="CD26" s="3917"/>
      <c r="CE26" s="3917"/>
      <c r="CF26" s="3917"/>
      <c r="CG26" s="3969"/>
      <c r="CH26" s="3969"/>
      <c r="CI26" s="3969"/>
      <c r="CJ26" s="3969"/>
      <c r="CK26" s="3969"/>
      <c r="CL26" s="3969"/>
      <c r="CM26" s="3969"/>
      <c r="CN26" s="3969"/>
      <c r="CO26" s="3969"/>
      <c r="CP26" s="3969"/>
      <c r="CQ26" s="3970"/>
      <c r="CR26" s="786"/>
    </row>
    <row r="27" spans="1:101" ht="15" customHeight="1" thickTop="1">
      <c r="A27" s="1284"/>
      <c r="B27" s="1285"/>
      <c r="C27" s="1286" t="s">
        <v>1739</v>
      </c>
      <c r="D27" s="1287" t="s">
        <v>1740</v>
      </c>
      <c r="E27" s="1291"/>
      <c r="F27" s="1294"/>
      <c r="G27" s="1288"/>
      <c r="H27" s="1288"/>
      <c r="I27" s="1288"/>
      <c r="J27" s="1288"/>
      <c r="K27" s="1288"/>
      <c r="L27" s="4034"/>
      <c r="M27" s="3907"/>
      <c r="N27" s="3907"/>
      <c r="O27" s="3907"/>
      <c r="P27" s="3907"/>
      <c r="Q27" s="3907"/>
      <c r="R27" s="3907"/>
      <c r="S27" s="3907"/>
      <c r="T27" s="3907"/>
      <c r="U27" s="3907"/>
      <c r="V27" s="3907"/>
      <c r="W27" s="3907"/>
      <c r="X27" s="3907"/>
      <c r="Y27" s="3907"/>
      <c r="Z27" s="3907"/>
      <c r="AA27" s="3907"/>
      <c r="AB27" s="3914"/>
      <c r="AC27" s="3914"/>
      <c r="AD27" s="3914"/>
      <c r="AE27" s="3914"/>
      <c r="AF27" s="3914"/>
      <c r="AG27" s="3914"/>
      <c r="AH27" s="3914"/>
      <c r="AI27" s="3914"/>
      <c r="AJ27" s="3914"/>
      <c r="AK27" s="3923"/>
      <c r="AL27" s="3924"/>
      <c r="AM27" s="3924"/>
      <c r="AN27" s="3924"/>
      <c r="AO27" s="3924"/>
      <c r="AP27" s="3924"/>
      <c r="AQ27" s="3924"/>
      <c r="AR27" s="3924"/>
      <c r="AS27" s="4037"/>
      <c r="AT27" s="3914"/>
      <c r="AU27" s="3914"/>
      <c r="AV27" s="3914"/>
      <c r="AW27" s="3914"/>
      <c r="AX27" s="3914"/>
      <c r="AY27" s="3914"/>
      <c r="AZ27" s="3914"/>
      <c r="BA27" s="3914"/>
      <c r="BB27" s="3914"/>
      <c r="BC27" s="163"/>
      <c r="BD27" s="3938"/>
      <c r="BE27" s="3907"/>
      <c r="BF27" s="3907"/>
      <c r="BG27" s="3907"/>
      <c r="BH27" s="3907"/>
      <c r="BI27" s="3907"/>
      <c r="BJ27" s="3907"/>
      <c r="BK27" s="3907"/>
      <c r="BL27" s="3907"/>
      <c r="BM27" s="3907"/>
      <c r="BN27" s="3914"/>
      <c r="BO27" s="3914"/>
      <c r="BP27" s="3914"/>
      <c r="BQ27" s="3914"/>
      <c r="BR27" s="3914"/>
      <c r="BS27" s="3914"/>
      <c r="BT27" s="3914"/>
      <c r="BU27" s="3914"/>
      <c r="BV27" s="3914"/>
      <c r="BW27" s="3914"/>
      <c r="BX27" s="3914"/>
      <c r="BY27" s="3914"/>
      <c r="BZ27" s="3914"/>
      <c r="CA27" s="3914"/>
      <c r="CB27" s="3914"/>
      <c r="CC27" s="3914"/>
      <c r="CD27" s="3914"/>
      <c r="CE27" s="3914"/>
      <c r="CF27" s="3914"/>
      <c r="CG27" s="3907">
        <f>M27+AB27+AT27-BE27+BN27-BW27</f>
        <v>0</v>
      </c>
      <c r="CH27" s="3908"/>
      <c r="CI27" s="3908"/>
      <c r="CJ27" s="3908"/>
      <c r="CK27" s="3908"/>
      <c r="CL27" s="3908"/>
      <c r="CM27" s="3908"/>
      <c r="CN27" s="3908"/>
      <c r="CO27" s="3908"/>
      <c r="CP27" s="3908"/>
      <c r="CQ27" s="3909"/>
    </row>
    <row r="28" spans="1:101" ht="15" customHeight="1" thickBot="1">
      <c r="A28" s="1284"/>
      <c r="B28" s="1285"/>
      <c r="C28" s="1287"/>
      <c r="D28" s="1290" t="s">
        <v>1741</v>
      </c>
      <c r="E28" s="1291"/>
      <c r="F28" s="1288"/>
      <c r="G28" s="1288"/>
      <c r="H28" s="1288"/>
      <c r="I28" s="1288"/>
      <c r="J28" s="1288"/>
      <c r="K28" s="1288"/>
      <c r="L28" s="3954"/>
      <c r="M28" s="3918"/>
      <c r="N28" s="3918"/>
      <c r="O28" s="3918"/>
      <c r="P28" s="3918"/>
      <c r="Q28" s="3918"/>
      <c r="R28" s="3918"/>
      <c r="S28" s="3918"/>
      <c r="T28" s="3918"/>
      <c r="U28" s="3918"/>
      <c r="V28" s="3918"/>
      <c r="W28" s="3918"/>
      <c r="X28" s="3918"/>
      <c r="Y28" s="3918"/>
      <c r="Z28" s="3918"/>
      <c r="AA28" s="3918"/>
      <c r="AB28" s="3915"/>
      <c r="AC28" s="3915"/>
      <c r="AD28" s="3915"/>
      <c r="AE28" s="3915"/>
      <c r="AF28" s="3915"/>
      <c r="AG28" s="3915"/>
      <c r="AH28" s="3915"/>
      <c r="AI28" s="3915"/>
      <c r="AJ28" s="3915"/>
      <c r="AK28" s="3923"/>
      <c r="AL28" s="3924"/>
      <c r="AM28" s="3924"/>
      <c r="AN28" s="3924"/>
      <c r="AO28" s="3924"/>
      <c r="AP28" s="3924"/>
      <c r="AQ28" s="3924"/>
      <c r="AR28" s="3924"/>
      <c r="AS28" s="4037"/>
      <c r="AT28" s="3915"/>
      <c r="AU28" s="3915"/>
      <c r="AV28" s="3915"/>
      <c r="AW28" s="3915"/>
      <c r="AX28" s="3915"/>
      <c r="AY28" s="3915"/>
      <c r="AZ28" s="3915"/>
      <c r="BA28" s="3915"/>
      <c r="BB28" s="3915"/>
      <c r="BC28" s="325"/>
      <c r="BD28" s="3931"/>
      <c r="BE28" s="3918"/>
      <c r="BF28" s="3918"/>
      <c r="BG28" s="3918"/>
      <c r="BH28" s="3918"/>
      <c r="BI28" s="3918"/>
      <c r="BJ28" s="3918"/>
      <c r="BK28" s="3918"/>
      <c r="BL28" s="3918"/>
      <c r="BM28" s="3918"/>
      <c r="BN28" s="3915"/>
      <c r="BO28" s="3915"/>
      <c r="BP28" s="3915"/>
      <c r="BQ28" s="3915"/>
      <c r="BR28" s="3915"/>
      <c r="BS28" s="3915"/>
      <c r="BT28" s="3915"/>
      <c r="BU28" s="3915"/>
      <c r="BV28" s="3915"/>
      <c r="BW28" s="3915"/>
      <c r="BX28" s="3915"/>
      <c r="BY28" s="3915"/>
      <c r="BZ28" s="3915"/>
      <c r="CA28" s="3915"/>
      <c r="CB28" s="3915"/>
      <c r="CC28" s="3915"/>
      <c r="CD28" s="3915"/>
      <c r="CE28" s="3915"/>
      <c r="CF28" s="3915"/>
      <c r="CG28" s="3910"/>
      <c r="CH28" s="3910"/>
      <c r="CI28" s="3910"/>
      <c r="CJ28" s="3910"/>
      <c r="CK28" s="3910"/>
      <c r="CL28" s="3910"/>
      <c r="CM28" s="3910"/>
      <c r="CN28" s="3910"/>
      <c r="CO28" s="3910"/>
      <c r="CP28" s="3910"/>
      <c r="CQ28" s="3911"/>
    </row>
    <row r="29" spans="1:101" ht="15" customHeight="1" thickTop="1">
      <c r="A29" s="1284"/>
      <c r="B29" s="1285"/>
      <c r="C29" s="1286" t="s">
        <v>1742</v>
      </c>
      <c r="D29" s="1287" t="s">
        <v>1743</v>
      </c>
      <c r="E29" s="1291"/>
      <c r="F29" s="1288"/>
      <c r="G29" s="1288"/>
      <c r="H29" s="1288"/>
      <c r="I29" s="1288"/>
      <c r="J29" s="1288"/>
      <c r="K29" s="1288"/>
      <c r="L29" s="4028" t="s">
        <v>1744</v>
      </c>
      <c r="M29" s="4018"/>
      <c r="N29" s="4018"/>
      <c r="O29" s="4018"/>
      <c r="P29" s="4018"/>
      <c r="Q29" s="4018"/>
      <c r="R29" s="4018"/>
      <c r="S29" s="4018"/>
      <c r="T29" s="4018"/>
      <c r="U29" s="4018"/>
      <c r="V29" s="4018"/>
      <c r="W29" s="4018"/>
      <c r="X29" s="4018"/>
      <c r="Y29" s="4018"/>
      <c r="Z29" s="4018"/>
      <c r="AA29" s="4018"/>
      <c r="AB29" s="4018"/>
      <c r="AC29" s="4018"/>
      <c r="AD29" s="4018"/>
      <c r="AE29" s="4018"/>
      <c r="AF29" s="4018"/>
      <c r="AG29" s="4018"/>
      <c r="AH29" s="4018"/>
      <c r="AI29" s="4018"/>
      <c r="AJ29" s="4018"/>
      <c r="AK29" s="3955"/>
      <c r="AL29" s="3955"/>
      <c r="AM29" s="3955"/>
      <c r="AN29" s="3955"/>
      <c r="AO29" s="3955"/>
      <c r="AP29" s="3955"/>
      <c r="AQ29" s="3955"/>
      <c r="AR29" s="3955"/>
      <c r="AS29" s="3955"/>
      <c r="AT29" s="4026"/>
      <c r="AU29" s="4026"/>
      <c r="AV29" s="4026"/>
      <c r="AW29" s="4026"/>
      <c r="AX29" s="4026"/>
      <c r="AY29" s="4026"/>
      <c r="AZ29" s="4026"/>
      <c r="BA29" s="4026"/>
      <c r="BB29" s="4027"/>
      <c r="BC29" s="266"/>
      <c r="BD29" s="3932" t="s">
        <v>1744</v>
      </c>
      <c r="BE29" s="3919"/>
      <c r="BF29" s="3919"/>
      <c r="BG29" s="3919"/>
      <c r="BH29" s="3919"/>
      <c r="BI29" s="3919"/>
      <c r="BJ29" s="3919"/>
      <c r="BK29" s="3919"/>
      <c r="BL29" s="3919"/>
      <c r="BM29" s="3919"/>
      <c r="BN29" s="3919"/>
      <c r="BO29" s="3919"/>
      <c r="BP29" s="3919"/>
      <c r="BQ29" s="3919"/>
      <c r="BR29" s="3919"/>
      <c r="BS29" s="3919"/>
      <c r="BT29" s="3919"/>
      <c r="BU29" s="3919"/>
      <c r="BV29" s="3919"/>
      <c r="BW29" s="3919"/>
      <c r="BX29" s="3919"/>
      <c r="BY29" s="3919"/>
      <c r="BZ29" s="3919"/>
      <c r="CA29" s="3919"/>
      <c r="CB29" s="3919"/>
      <c r="CC29" s="3919"/>
      <c r="CD29" s="3919"/>
      <c r="CE29" s="3919"/>
      <c r="CF29" s="3919"/>
      <c r="CG29" s="3919"/>
      <c r="CH29" s="3919"/>
      <c r="CI29" s="3919"/>
      <c r="CJ29" s="3919"/>
      <c r="CK29" s="3919"/>
      <c r="CL29" s="3919"/>
      <c r="CM29" s="3919"/>
      <c r="CN29" s="3919"/>
      <c r="CO29" s="3919"/>
      <c r="CP29" s="3919"/>
      <c r="CQ29" s="3921"/>
    </row>
    <row r="30" spans="1:101" ht="15" customHeight="1" thickBot="1">
      <c r="A30" s="1284"/>
      <c r="B30" s="1285"/>
      <c r="C30" s="1287"/>
      <c r="D30" s="1290" t="s">
        <v>1745</v>
      </c>
      <c r="E30" s="1291"/>
      <c r="F30" s="1288"/>
      <c r="G30" s="1288"/>
      <c r="H30" s="1288"/>
      <c r="I30" s="1288"/>
      <c r="J30" s="1288"/>
      <c r="K30" s="1288"/>
      <c r="L30" s="4029"/>
      <c r="M30" s="3920"/>
      <c r="N30" s="3920"/>
      <c r="O30" s="3920"/>
      <c r="P30" s="3920"/>
      <c r="Q30" s="3920"/>
      <c r="R30" s="3920"/>
      <c r="S30" s="3920"/>
      <c r="T30" s="3920"/>
      <c r="U30" s="3920"/>
      <c r="V30" s="3920"/>
      <c r="W30" s="3920"/>
      <c r="X30" s="3920"/>
      <c r="Y30" s="3920"/>
      <c r="Z30" s="3920"/>
      <c r="AA30" s="3920"/>
      <c r="AB30" s="3920"/>
      <c r="AC30" s="3920"/>
      <c r="AD30" s="3920"/>
      <c r="AE30" s="3920"/>
      <c r="AF30" s="3920"/>
      <c r="AG30" s="3920"/>
      <c r="AH30" s="3920"/>
      <c r="AI30" s="3920"/>
      <c r="AJ30" s="3920"/>
      <c r="AK30" s="3956"/>
      <c r="AL30" s="3956"/>
      <c r="AM30" s="3956"/>
      <c r="AN30" s="3956"/>
      <c r="AO30" s="3956"/>
      <c r="AP30" s="3956"/>
      <c r="AQ30" s="3956"/>
      <c r="AR30" s="3956"/>
      <c r="AS30" s="3956"/>
      <c r="AT30" s="3955"/>
      <c r="AU30" s="3955"/>
      <c r="AV30" s="3955"/>
      <c r="AW30" s="3955"/>
      <c r="AX30" s="3955"/>
      <c r="AY30" s="3955"/>
      <c r="AZ30" s="3955"/>
      <c r="BA30" s="3955"/>
      <c r="BB30" s="4019"/>
      <c r="BC30" s="266"/>
      <c r="BD30" s="3933"/>
      <c r="BE30" s="3920"/>
      <c r="BF30" s="3920"/>
      <c r="BG30" s="3920"/>
      <c r="BH30" s="3920"/>
      <c r="BI30" s="3920"/>
      <c r="BJ30" s="3920"/>
      <c r="BK30" s="3920"/>
      <c r="BL30" s="3920"/>
      <c r="BM30" s="3920"/>
      <c r="BN30" s="3920"/>
      <c r="BO30" s="3920"/>
      <c r="BP30" s="3920"/>
      <c r="BQ30" s="3920"/>
      <c r="BR30" s="3920"/>
      <c r="BS30" s="3920"/>
      <c r="BT30" s="3920"/>
      <c r="BU30" s="3920"/>
      <c r="BV30" s="3920"/>
      <c r="BW30" s="3920"/>
      <c r="BX30" s="3920"/>
      <c r="BY30" s="3920"/>
      <c r="BZ30" s="3920"/>
      <c r="CA30" s="3920"/>
      <c r="CB30" s="3920"/>
      <c r="CC30" s="3920"/>
      <c r="CD30" s="3920"/>
      <c r="CE30" s="3920"/>
      <c r="CF30" s="3920"/>
      <c r="CG30" s="3920"/>
      <c r="CH30" s="3920"/>
      <c r="CI30" s="3920"/>
      <c r="CJ30" s="3920"/>
      <c r="CK30" s="3920"/>
      <c r="CL30" s="3920"/>
      <c r="CM30" s="3920"/>
      <c r="CN30" s="3920"/>
      <c r="CO30" s="3920"/>
      <c r="CP30" s="3920"/>
      <c r="CQ30" s="3922"/>
    </row>
    <row r="31" spans="1:101" ht="15" customHeight="1" thickTop="1">
      <c r="A31" s="1284"/>
      <c r="B31" s="1285"/>
      <c r="C31" s="1288"/>
      <c r="D31" s="1288" t="s">
        <v>1494</v>
      </c>
      <c r="E31" s="1287" t="s">
        <v>1746</v>
      </c>
      <c r="F31" s="1291"/>
      <c r="G31" s="1288"/>
      <c r="H31" s="1288"/>
      <c r="I31" s="1288"/>
      <c r="J31" s="1288"/>
      <c r="K31" s="1288"/>
      <c r="L31" s="4029"/>
      <c r="M31" s="3907"/>
      <c r="N31" s="3907"/>
      <c r="O31" s="3907"/>
      <c r="P31" s="3907"/>
      <c r="Q31" s="3907"/>
      <c r="R31" s="3907"/>
      <c r="S31" s="3907"/>
      <c r="T31" s="3907"/>
      <c r="U31" s="3907"/>
      <c r="V31" s="3907"/>
      <c r="W31" s="3907"/>
      <c r="X31" s="3907"/>
      <c r="Y31" s="3907"/>
      <c r="Z31" s="3907"/>
      <c r="AA31" s="3907"/>
      <c r="AB31" s="3914"/>
      <c r="AC31" s="3914"/>
      <c r="AD31" s="3914"/>
      <c r="AE31" s="3914"/>
      <c r="AF31" s="3914"/>
      <c r="AG31" s="3914"/>
      <c r="AH31" s="3914"/>
      <c r="AI31" s="3914"/>
      <c r="AJ31" s="3914"/>
      <c r="AK31" s="3914"/>
      <c r="AL31" s="3914"/>
      <c r="AM31" s="3914"/>
      <c r="AN31" s="3914"/>
      <c r="AO31" s="3914"/>
      <c r="AP31" s="3914"/>
      <c r="AQ31" s="3914"/>
      <c r="AR31" s="3914"/>
      <c r="AS31" s="3914"/>
      <c r="AT31" s="3923"/>
      <c r="AU31" s="3924"/>
      <c r="AV31" s="3924"/>
      <c r="AW31" s="3924"/>
      <c r="AX31" s="3924"/>
      <c r="AY31" s="3924"/>
      <c r="AZ31" s="3924"/>
      <c r="BA31" s="3924"/>
      <c r="BB31" s="3925"/>
      <c r="BC31" s="323"/>
      <c r="BD31" s="3933"/>
      <c r="BE31" s="3907"/>
      <c r="BF31" s="3907"/>
      <c r="BG31" s="3907"/>
      <c r="BH31" s="3907"/>
      <c r="BI31" s="3907"/>
      <c r="BJ31" s="3907"/>
      <c r="BK31" s="3907"/>
      <c r="BL31" s="3907"/>
      <c r="BM31" s="3907"/>
      <c r="BN31" s="3914"/>
      <c r="BO31" s="3914"/>
      <c r="BP31" s="3914"/>
      <c r="BQ31" s="3914"/>
      <c r="BR31" s="3914"/>
      <c r="BS31" s="3914"/>
      <c r="BT31" s="3914"/>
      <c r="BU31" s="3914"/>
      <c r="BV31" s="3914"/>
      <c r="BW31" s="3914"/>
      <c r="BX31" s="3914"/>
      <c r="BY31" s="3914"/>
      <c r="BZ31" s="3914"/>
      <c r="CA31" s="3914"/>
      <c r="CB31" s="3914"/>
      <c r="CC31" s="3914"/>
      <c r="CD31" s="3914"/>
      <c r="CE31" s="3914"/>
      <c r="CF31" s="3914"/>
      <c r="CG31" s="3907">
        <f>M31+AB31+AK31-BE31+BN31-BW31</f>
        <v>0</v>
      </c>
      <c r="CH31" s="3907"/>
      <c r="CI31" s="3907"/>
      <c r="CJ31" s="3907"/>
      <c r="CK31" s="3907"/>
      <c r="CL31" s="3907"/>
      <c r="CM31" s="3907"/>
      <c r="CN31" s="3907"/>
      <c r="CO31" s="3907"/>
      <c r="CP31" s="3907"/>
      <c r="CQ31" s="3965"/>
    </row>
    <row r="32" spans="1:101" ht="15" customHeight="1" thickBot="1">
      <c r="A32" s="1284"/>
      <c r="B32" s="1285"/>
      <c r="C32" s="1288"/>
      <c r="D32" s="1288"/>
      <c r="E32" s="1290" t="s">
        <v>1747</v>
      </c>
      <c r="F32" s="1291"/>
      <c r="G32" s="1288"/>
      <c r="H32" s="1288"/>
      <c r="I32" s="1288"/>
      <c r="J32" s="1288"/>
      <c r="K32" s="1288"/>
      <c r="L32" s="4029"/>
      <c r="M32" s="3918"/>
      <c r="N32" s="3918"/>
      <c r="O32" s="3918"/>
      <c r="P32" s="3918"/>
      <c r="Q32" s="3918"/>
      <c r="R32" s="3918"/>
      <c r="S32" s="3918"/>
      <c r="T32" s="3918"/>
      <c r="U32" s="3918"/>
      <c r="V32" s="3918"/>
      <c r="W32" s="3918"/>
      <c r="X32" s="3918"/>
      <c r="Y32" s="3918"/>
      <c r="Z32" s="3918"/>
      <c r="AA32" s="3918"/>
      <c r="AB32" s="3915"/>
      <c r="AC32" s="3915"/>
      <c r="AD32" s="3915"/>
      <c r="AE32" s="3915"/>
      <c r="AF32" s="3915"/>
      <c r="AG32" s="3915"/>
      <c r="AH32" s="3915"/>
      <c r="AI32" s="3915"/>
      <c r="AJ32" s="3915"/>
      <c r="AK32" s="3915"/>
      <c r="AL32" s="3915"/>
      <c r="AM32" s="3915"/>
      <c r="AN32" s="3915"/>
      <c r="AO32" s="3915"/>
      <c r="AP32" s="3915"/>
      <c r="AQ32" s="3915"/>
      <c r="AR32" s="3915"/>
      <c r="AS32" s="3915"/>
      <c r="AT32" s="3923"/>
      <c r="AU32" s="3924"/>
      <c r="AV32" s="3924"/>
      <c r="AW32" s="3924"/>
      <c r="AX32" s="3924"/>
      <c r="AY32" s="3924"/>
      <c r="AZ32" s="3924"/>
      <c r="BA32" s="3924"/>
      <c r="BB32" s="3925"/>
      <c r="BC32" s="323"/>
      <c r="BD32" s="3933"/>
      <c r="BE32" s="3918"/>
      <c r="BF32" s="3918"/>
      <c r="BG32" s="3918"/>
      <c r="BH32" s="3918"/>
      <c r="BI32" s="3918"/>
      <c r="BJ32" s="3918"/>
      <c r="BK32" s="3918"/>
      <c r="BL32" s="3918"/>
      <c r="BM32" s="3918"/>
      <c r="BN32" s="3915"/>
      <c r="BO32" s="3915"/>
      <c r="BP32" s="3915"/>
      <c r="BQ32" s="3915"/>
      <c r="BR32" s="3915"/>
      <c r="BS32" s="3915"/>
      <c r="BT32" s="3915"/>
      <c r="BU32" s="3915"/>
      <c r="BV32" s="3915"/>
      <c r="BW32" s="3915"/>
      <c r="BX32" s="3915"/>
      <c r="BY32" s="3915"/>
      <c r="BZ32" s="3915"/>
      <c r="CA32" s="3915"/>
      <c r="CB32" s="3915"/>
      <c r="CC32" s="3915"/>
      <c r="CD32" s="3915"/>
      <c r="CE32" s="3915"/>
      <c r="CF32" s="3915"/>
      <c r="CG32" s="3918"/>
      <c r="CH32" s="3918"/>
      <c r="CI32" s="3918"/>
      <c r="CJ32" s="3918"/>
      <c r="CK32" s="3918"/>
      <c r="CL32" s="3918"/>
      <c r="CM32" s="3918"/>
      <c r="CN32" s="3918"/>
      <c r="CO32" s="3918"/>
      <c r="CP32" s="3918"/>
      <c r="CQ32" s="3966"/>
    </row>
    <row r="33" spans="1:95" ht="15" customHeight="1" thickTop="1">
      <c r="A33" s="1284"/>
      <c r="B33" s="1285"/>
      <c r="C33" s="1288"/>
      <c r="D33" s="1288"/>
      <c r="E33" s="1288"/>
      <c r="F33" s="1294"/>
      <c r="G33" s="1288"/>
      <c r="H33" s="1288"/>
      <c r="I33" s="1288"/>
      <c r="J33" s="1288"/>
      <c r="K33" s="1288"/>
      <c r="L33" s="4038" t="s">
        <v>1748</v>
      </c>
      <c r="M33" s="4018"/>
      <c r="N33" s="4018"/>
      <c r="O33" s="4018"/>
      <c r="P33" s="4018"/>
      <c r="Q33" s="4018"/>
      <c r="R33" s="4018"/>
      <c r="S33" s="4018"/>
      <c r="T33" s="4018"/>
      <c r="U33" s="4018"/>
      <c r="V33" s="4018"/>
      <c r="W33" s="4018"/>
      <c r="X33" s="4018"/>
      <c r="Y33" s="4018"/>
      <c r="Z33" s="4018"/>
      <c r="AA33" s="4018"/>
      <c r="AB33" s="4018"/>
      <c r="AC33" s="4018"/>
      <c r="AD33" s="4018"/>
      <c r="AE33" s="4018"/>
      <c r="AF33" s="4018"/>
      <c r="AG33" s="4018"/>
      <c r="AH33" s="4018"/>
      <c r="AI33" s="4018"/>
      <c r="AJ33" s="4018"/>
      <c r="AK33" s="4026"/>
      <c r="AL33" s="4026"/>
      <c r="AM33" s="4026"/>
      <c r="AN33" s="4026"/>
      <c r="AO33" s="4026"/>
      <c r="AP33" s="4026"/>
      <c r="AQ33" s="4026"/>
      <c r="AR33" s="4026"/>
      <c r="AS33" s="4026"/>
      <c r="AT33" s="3955"/>
      <c r="AU33" s="3955"/>
      <c r="AV33" s="3955"/>
      <c r="AW33" s="3955"/>
      <c r="AX33" s="3955"/>
      <c r="AY33" s="3955"/>
      <c r="AZ33" s="3955"/>
      <c r="BA33" s="3955"/>
      <c r="BB33" s="4019"/>
      <c r="BC33" s="266"/>
      <c r="BD33" s="3939" t="s">
        <v>1748</v>
      </c>
      <c r="BE33" s="3919"/>
      <c r="BF33" s="3919"/>
      <c r="BG33" s="3919"/>
      <c r="BH33" s="3919"/>
      <c r="BI33" s="3919"/>
      <c r="BJ33" s="3919"/>
      <c r="BK33" s="3919"/>
      <c r="BL33" s="3919"/>
      <c r="BM33" s="3919"/>
      <c r="BN33" s="3919"/>
      <c r="BO33" s="3919"/>
      <c r="BP33" s="3919"/>
      <c r="BQ33" s="3919"/>
      <c r="BR33" s="3919"/>
      <c r="BS33" s="3919"/>
      <c r="BT33" s="3919"/>
      <c r="BU33" s="3919"/>
      <c r="BV33" s="3919"/>
      <c r="BW33" s="3919"/>
      <c r="BX33" s="3919"/>
      <c r="BY33" s="3919"/>
      <c r="BZ33" s="3919"/>
      <c r="CA33" s="3919"/>
      <c r="CB33" s="3919"/>
      <c r="CC33" s="3919"/>
      <c r="CD33" s="3919"/>
      <c r="CE33" s="3919"/>
      <c r="CF33" s="3919"/>
      <c r="CG33" s="3919"/>
      <c r="CH33" s="3919"/>
      <c r="CI33" s="3919"/>
      <c r="CJ33" s="3919"/>
      <c r="CK33" s="3919"/>
      <c r="CL33" s="3919"/>
      <c r="CM33" s="3919"/>
      <c r="CN33" s="3919"/>
      <c r="CO33" s="3919"/>
      <c r="CP33" s="3919"/>
      <c r="CQ33" s="3921"/>
    </row>
    <row r="34" spans="1:95" ht="15" customHeight="1" thickBot="1">
      <c r="A34" s="1284"/>
      <c r="B34" s="1285"/>
      <c r="C34" s="1287"/>
      <c r="D34" s="1291"/>
      <c r="E34" s="1291"/>
      <c r="F34" s="1291"/>
      <c r="G34" s="1288"/>
      <c r="H34" s="1288"/>
      <c r="I34" s="1288"/>
      <c r="J34" s="1288"/>
      <c r="K34" s="1288"/>
      <c r="L34" s="4039"/>
      <c r="M34" s="3920"/>
      <c r="N34" s="3920"/>
      <c r="O34" s="3920"/>
      <c r="P34" s="3920"/>
      <c r="Q34" s="3920"/>
      <c r="R34" s="3920"/>
      <c r="S34" s="3920"/>
      <c r="T34" s="3920"/>
      <c r="U34" s="3920"/>
      <c r="V34" s="3920"/>
      <c r="W34" s="3920"/>
      <c r="X34" s="3920"/>
      <c r="Y34" s="3920"/>
      <c r="Z34" s="3920"/>
      <c r="AA34" s="3920"/>
      <c r="AB34" s="3920"/>
      <c r="AC34" s="3920"/>
      <c r="AD34" s="3920"/>
      <c r="AE34" s="3920"/>
      <c r="AF34" s="3920"/>
      <c r="AG34" s="3920"/>
      <c r="AH34" s="3920"/>
      <c r="AI34" s="3920"/>
      <c r="AJ34" s="3920"/>
      <c r="AK34" s="3956"/>
      <c r="AL34" s="3956"/>
      <c r="AM34" s="3956"/>
      <c r="AN34" s="3956"/>
      <c r="AO34" s="3956"/>
      <c r="AP34" s="3956"/>
      <c r="AQ34" s="3956"/>
      <c r="AR34" s="3956"/>
      <c r="AS34" s="3956"/>
      <c r="AT34" s="3955"/>
      <c r="AU34" s="3955"/>
      <c r="AV34" s="3955"/>
      <c r="AW34" s="3955"/>
      <c r="AX34" s="3955"/>
      <c r="AY34" s="3955"/>
      <c r="AZ34" s="3955"/>
      <c r="BA34" s="3955"/>
      <c r="BB34" s="4019"/>
      <c r="BC34" s="266"/>
      <c r="BD34" s="3940"/>
      <c r="BE34" s="3920"/>
      <c r="BF34" s="3920"/>
      <c r="BG34" s="3920"/>
      <c r="BH34" s="3920"/>
      <c r="BI34" s="3920"/>
      <c r="BJ34" s="3920"/>
      <c r="BK34" s="3920"/>
      <c r="BL34" s="3920"/>
      <c r="BM34" s="3920"/>
      <c r="BN34" s="3920"/>
      <c r="BO34" s="3920"/>
      <c r="BP34" s="3920"/>
      <c r="BQ34" s="3920"/>
      <c r="BR34" s="3920"/>
      <c r="BS34" s="3920"/>
      <c r="BT34" s="3920"/>
      <c r="BU34" s="3920"/>
      <c r="BV34" s="3920"/>
      <c r="BW34" s="3920"/>
      <c r="BX34" s="3920"/>
      <c r="BY34" s="3920"/>
      <c r="BZ34" s="3920"/>
      <c r="CA34" s="3920"/>
      <c r="CB34" s="3920"/>
      <c r="CC34" s="3920"/>
      <c r="CD34" s="3920"/>
      <c r="CE34" s="3920"/>
      <c r="CF34" s="3920"/>
      <c r="CG34" s="3920"/>
      <c r="CH34" s="3920"/>
      <c r="CI34" s="3920"/>
      <c r="CJ34" s="3920"/>
      <c r="CK34" s="3920"/>
      <c r="CL34" s="3920"/>
      <c r="CM34" s="3920"/>
      <c r="CN34" s="3920"/>
      <c r="CO34" s="3920"/>
      <c r="CP34" s="3920"/>
      <c r="CQ34" s="3922"/>
    </row>
    <row r="35" spans="1:95" ht="15" customHeight="1" thickTop="1">
      <c r="A35" s="1284"/>
      <c r="B35" s="1285"/>
      <c r="C35" s="1288"/>
      <c r="D35" s="1288" t="s">
        <v>1497</v>
      </c>
      <c r="E35" s="1287" t="s">
        <v>1749</v>
      </c>
      <c r="F35" s="1291"/>
      <c r="G35" s="1288"/>
      <c r="H35" s="1288"/>
      <c r="I35" s="1288"/>
      <c r="J35" s="1288"/>
      <c r="K35" s="1288"/>
      <c r="L35" s="4039"/>
      <c r="M35" s="3907"/>
      <c r="N35" s="3907"/>
      <c r="O35" s="3907"/>
      <c r="P35" s="3907"/>
      <c r="Q35" s="3907"/>
      <c r="R35" s="3907"/>
      <c r="S35" s="3907"/>
      <c r="T35" s="3907"/>
      <c r="U35" s="3907"/>
      <c r="V35" s="3907"/>
      <c r="W35" s="3907"/>
      <c r="X35" s="3907"/>
      <c r="Y35" s="3907"/>
      <c r="Z35" s="3907"/>
      <c r="AA35" s="3907"/>
      <c r="AB35" s="3914"/>
      <c r="AC35" s="3914"/>
      <c r="AD35" s="3914"/>
      <c r="AE35" s="3914"/>
      <c r="AF35" s="3914"/>
      <c r="AG35" s="3914"/>
      <c r="AH35" s="3914"/>
      <c r="AI35" s="3914"/>
      <c r="AJ35" s="3914"/>
      <c r="AK35" s="3914"/>
      <c r="AL35" s="3914"/>
      <c r="AM35" s="3914"/>
      <c r="AN35" s="3914"/>
      <c r="AO35" s="3914"/>
      <c r="AP35" s="3914"/>
      <c r="AQ35" s="3914"/>
      <c r="AR35" s="3914"/>
      <c r="AS35" s="3914"/>
      <c r="AT35" s="3923"/>
      <c r="AU35" s="3924"/>
      <c r="AV35" s="3924"/>
      <c r="AW35" s="3924"/>
      <c r="AX35" s="3924"/>
      <c r="AY35" s="3924"/>
      <c r="AZ35" s="3924"/>
      <c r="BA35" s="3924"/>
      <c r="BB35" s="3925"/>
      <c r="BC35" s="323"/>
      <c r="BD35" s="3940"/>
      <c r="BE35" s="3907"/>
      <c r="BF35" s="3907"/>
      <c r="BG35" s="3907"/>
      <c r="BH35" s="3907"/>
      <c r="BI35" s="3907"/>
      <c r="BJ35" s="3907"/>
      <c r="BK35" s="3907"/>
      <c r="BL35" s="3907"/>
      <c r="BM35" s="3907"/>
      <c r="BN35" s="3914"/>
      <c r="BO35" s="3914"/>
      <c r="BP35" s="3914"/>
      <c r="BQ35" s="3914"/>
      <c r="BR35" s="3914"/>
      <c r="BS35" s="3914"/>
      <c r="BT35" s="3914"/>
      <c r="BU35" s="3914"/>
      <c r="BV35" s="3914"/>
      <c r="BW35" s="3914"/>
      <c r="BX35" s="3914"/>
      <c r="BY35" s="3914"/>
      <c r="BZ35" s="3914"/>
      <c r="CA35" s="3914"/>
      <c r="CB35" s="3914"/>
      <c r="CC35" s="3914"/>
      <c r="CD35" s="3914"/>
      <c r="CE35" s="3914"/>
      <c r="CF35" s="3914"/>
      <c r="CG35" s="3907">
        <f>M35+AB35+AK35-BE35+BN35-BW35</f>
        <v>0</v>
      </c>
      <c r="CH35" s="3907"/>
      <c r="CI35" s="3907"/>
      <c r="CJ35" s="3907"/>
      <c r="CK35" s="3907"/>
      <c r="CL35" s="3907"/>
      <c r="CM35" s="3907"/>
      <c r="CN35" s="3907"/>
      <c r="CO35" s="3907"/>
      <c r="CP35" s="3907"/>
      <c r="CQ35" s="3965"/>
    </row>
    <row r="36" spans="1:95" ht="15" customHeight="1" thickBot="1">
      <c r="A36" s="1284"/>
      <c r="B36" s="1285"/>
      <c r="C36" s="1288"/>
      <c r="D36" s="1288"/>
      <c r="E36" s="1290" t="s">
        <v>1750</v>
      </c>
      <c r="F36" s="1291"/>
      <c r="G36" s="1288"/>
      <c r="H36" s="1288"/>
      <c r="I36" s="1288"/>
      <c r="J36" s="1288"/>
      <c r="K36" s="1288"/>
      <c r="L36" s="4040"/>
      <c r="M36" s="3918"/>
      <c r="N36" s="3918"/>
      <c r="O36" s="3918"/>
      <c r="P36" s="3918"/>
      <c r="Q36" s="3918"/>
      <c r="R36" s="3918"/>
      <c r="S36" s="3918"/>
      <c r="T36" s="3918"/>
      <c r="U36" s="3918"/>
      <c r="V36" s="3918"/>
      <c r="W36" s="3918"/>
      <c r="X36" s="3918"/>
      <c r="Y36" s="3918"/>
      <c r="Z36" s="3918"/>
      <c r="AA36" s="3918"/>
      <c r="AB36" s="3915"/>
      <c r="AC36" s="3915"/>
      <c r="AD36" s="3915"/>
      <c r="AE36" s="3915"/>
      <c r="AF36" s="3915"/>
      <c r="AG36" s="3915"/>
      <c r="AH36" s="3915"/>
      <c r="AI36" s="3915"/>
      <c r="AJ36" s="3915"/>
      <c r="AK36" s="3915"/>
      <c r="AL36" s="3915"/>
      <c r="AM36" s="3915"/>
      <c r="AN36" s="3915"/>
      <c r="AO36" s="3915"/>
      <c r="AP36" s="3915"/>
      <c r="AQ36" s="3915"/>
      <c r="AR36" s="3915"/>
      <c r="AS36" s="3915"/>
      <c r="AT36" s="3923"/>
      <c r="AU36" s="3924"/>
      <c r="AV36" s="3924"/>
      <c r="AW36" s="3924"/>
      <c r="AX36" s="3924"/>
      <c r="AY36" s="3924"/>
      <c r="AZ36" s="3924"/>
      <c r="BA36" s="3924"/>
      <c r="BB36" s="3925"/>
      <c r="BC36" s="323"/>
      <c r="BD36" s="3941"/>
      <c r="BE36" s="3918"/>
      <c r="BF36" s="3918"/>
      <c r="BG36" s="3918"/>
      <c r="BH36" s="3918"/>
      <c r="BI36" s="3918"/>
      <c r="BJ36" s="3918"/>
      <c r="BK36" s="3918"/>
      <c r="BL36" s="3918"/>
      <c r="BM36" s="3918"/>
      <c r="BN36" s="3915"/>
      <c r="BO36" s="3915"/>
      <c r="BP36" s="3915"/>
      <c r="BQ36" s="3915"/>
      <c r="BR36" s="3915"/>
      <c r="BS36" s="3915"/>
      <c r="BT36" s="3915"/>
      <c r="BU36" s="3915"/>
      <c r="BV36" s="3915"/>
      <c r="BW36" s="3915"/>
      <c r="BX36" s="3915"/>
      <c r="BY36" s="3915"/>
      <c r="BZ36" s="3915"/>
      <c r="CA36" s="3915"/>
      <c r="CB36" s="3915"/>
      <c r="CC36" s="3915"/>
      <c r="CD36" s="3915"/>
      <c r="CE36" s="3915"/>
      <c r="CF36" s="3915"/>
      <c r="CG36" s="3918"/>
      <c r="CH36" s="3918"/>
      <c r="CI36" s="3918"/>
      <c r="CJ36" s="3918"/>
      <c r="CK36" s="3918"/>
      <c r="CL36" s="3918"/>
      <c r="CM36" s="3918"/>
      <c r="CN36" s="3918"/>
      <c r="CO36" s="3918"/>
      <c r="CP36" s="3918"/>
      <c r="CQ36" s="3966"/>
    </row>
    <row r="37" spans="1:95" ht="15" customHeight="1" thickTop="1">
      <c r="A37" s="1284"/>
      <c r="B37" s="1285"/>
      <c r="C37" s="1287"/>
      <c r="D37" s="1291"/>
      <c r="E37" s="1291"/>
      <c r="F37" s="1291"/>
      <c r="G37" s="1288"/>
      <c r="H37" s="1288"/>
      <c r="I37" s="1288"/>
      <c r="J37" s="1288"/>
      <c r="K37" s="1288"/>
      <c r="L37" s="4038" t="s">
        <v>1751</v>
      </c>
      <c r="M37" s="4018"/>
      <c r="N37" s="4018"/>
      <c r="O37" s="4018"/>
      <c r="P37" s="4018"/>
      <c r="Q37" s="4018"/>
      <c r="R37" s="4018"/>
      <c r="S37" s="4018"/>
      <c r="T37" s="4018"/>
      <c r="U37" s="4018"/>
      <c r="V37" s="4018"/>
      <c r="W37" s="4018"/>
      <c r="X37" s="4018"/>
      <c r="Y37" s="4018"/>
      <c r="Z37" s="4018"/>
      <c r="AA37" s="4018"/>
      <c r="AB37" s="4018"/>
      <c r="AC37" s="4018"/>
      <c r="AD37" s="4018"/>
      <c r="AE37" s="4018"/>
      <c r="AF37" s="4018"/>
      <c r="AG37" s="4018"/>
      <c r="AH37" s="4018"/>
      <c r="AI37" s="4018"/>
      <c r="AJ37" s="4018"/>
      <c r="AK37" s="4026"/>
      <c r="AL37" s="4026"/>
      <c r="AM37" s="4026"/>
      <c r="AN37" s="4026"/>
      <c r="AO37" s="4026"/>
      <c r="AP37" s="4026"/>
      <c r="AQ37" s="4026"/>
      <c r="AR37" s="4026"/>
      <c r="AS37" s="4026"/>
      <c r="AT37" s="3955"/>
      <c r="AU37" s="3955"/>
      <c r="AV37" s="3955"/>
      <c r="AW37" s="3955"/>
      <c r="AX37" s="3955"/>
      <c r="AY37" s="3955"/>
      <c r="AZ37" s="3955"/>
      <c r="BA37" s="3955"/>
      <c r="BB37" s="4019"/>
      <c r="BC37" s="266"/>
      <c r="BD37" s="3939" t="s">
        <v>1751</v>
      </c>
      <c r="BE37" s="3919"/>
      <c r="BF37" s="3919"/>
      <c r="BG37" s="3919"/>
      <c r="BH37" s="3919"/>
      <c r="BI37" s="3919"/>
      <c r="BJ37" s="3919"/>
      <c r="BK37" s="3919"/>
      <c r="BL37" s="3919"/>
      <c r="BM37" s="3919"/>
      <c r="BN37" s="3919"/>
      <c r="BO37" s="3919"/>
      <c r="BP37" s="3919"/>
      <c r="BQ37" s="3919"/>
      <c r="BR37" s="3919"/>
      <c r="BS37" s="3919"/>
      <c r="BT37" s="3919"/>
      <c r="BU37" s="3919"/>
      <c r="BV37" s="3919"/>
      <c r="BW37" s="3919"/>
      <c r="BX37" s="3919"/>
      <c r="BY37" s="3919"/>
      <c r="BZ37" s="3919"/>
      <c r="CA37" s="3919"/>
      <c r="CB37" s="3919"/>
      <c r="CC37" s="3919"/>
      <c r="CD37" s="3919"/>
      <c r="CE37" s="3919"/>
      <c r="CF37" s="3919"/>
      <c r="CG37" s="3919"/>
      <c r="CH37" s="3919"/>
      <c r="CI37" s="3919"/>
      <c r="CJ37" s="3919"/>
      <c r="CK37" s="3919"/>
      <c r="CL37" s="3919"/>
      <c r="CM37" s="3919"/>
      <c r="CN37" s="3919"/>
      <c r="CO37" s="3919"/>
      <c r="CP37" s="3919"/>
      <c r="CQ37" s="3921"/>
    </row>
    <row r="38" spans="1:95" ht="15" customHeight="1" thickBot="1">
      <c r="A38" s="1284"/>
      <c r="B38" s="1285"/>
      <c r="C38" s="1288"/>
      <c r="D38" s="1291"/>
      <c r="E38" s="1291"/>
      <c r="F38" s="1291"/>
      <c r="G38" s="1288"/>
      <c r="H38" s="1288"/>
      <c r="I38" s="1288"/>
      <c r="J38" s="1288"/>
      <c r="K38" s="1288"/>
      <c r="L38" s="4039"/>
      <c r="M38" s="3920"/>
      <c r="N38" s="3920"/>
      <c r="O38" s="3920"/>
      <c r="P38" s="3920"/>
      <c r="Q38" s="3920"/>
      <c r="R38" s="3920"/>
      <c r="S38" s="3920"/>
      <c r="T38" s="3920"/>
      <c r="U38" s="3920"/>
      <c r="V38" s="3920"/>
      <c r="W38" s="3920"/>
      <c r="X38" s="3920"/>
      <c r="Y38" s="3920"/>
      <c r="Z38" s="3920"/>
      <c r="AA38" s="3920"/>
      <c r="AB38" s="3920"/>
      <c r="AC38" s="3920"/>
      <c r="AD38" s="3920"/>
      <c r="AE38" s="3920"/>
      <c r="AF38" s="3920"/>
      <c r="AG38" s="3920"/>
      <c r="AH38" s="3920"/>
      <c r="AI38" s="3920"/>
      <c r="AJ38" s="3920"/>
      <c r="AK38" s="3956"/>
      <c r="AL38" s="3956"/>
      <c r="AM38" s="3956"/>
      <c r="AN38" s="3956"/>
      <c r="AO38" s="3956"/>
      <c r="AP38" s="3956"/>
      <c r="AQ38" s="3956"/>
      <c r="AR38" s="3956"/>
      <c r="AS38" s="3956"/>
      <c r="AT38" s="3955"/>
      <c r="AU38" s="3955"/>
      <c r="AV38" s="3955"/>
      <c r="AW38" s="3955"/>
      <c r="AX38" s="3955"/>
      <c r="AY38" s="3955"/>
      <c r="AZ38" s="3955"/>
      <c r="BA38" s="3955"/>
      <c r="BB38" s="4019"/>
      <c r="BC38" s="266"/>
      <c r="BD38" s="3940"/>
      <c r="BE38" s="3920"/>
      <c r="BF38" s="3920"/>
      <c r="BG38" s="3920"/>
      <c r="BH38" s="3920"/>
      <c r="BI38" s="3920"/>
      <c r="BJ38" s="3920"/>
      <c r="BK38" s="3920"/>
      <c r="BL38" s="3920"/>
      <c r="BM38" s="3920"/>
      <c r="BN38" s="3920"/>
      <c r="BO38" s="3920"/>
      <c r="BP38" s="3920"/>
      <c r="BQ38" s="3920"/>
      <c r="BR38" s="3920"/>
      <c r="BS38" s="3920"/>
      <c r="BT38" s="3920"/>
      <c r="BU38" s="3920"/>
      <c r="BV38" s="3920"/>
      <c r="BW38" s="3920"/>
      <c r="BX38" s="3920"/>
      <c r="BY38" s="3920"/>
      <c r="BZ38" s="3920"/>
      <c r="CA38" s="3920"/>
      <c r="CB38" s="3920"/>
      <c r="CC38" s="3920"/>
      <c r="CD38" s="3920"/>
      <c r="CE38" s="3920"/>
      <c r="CF38" s="3920"/>
      <c r="CG38" s="3920"/>
      <c r="CH38" s="3920"/>
      <c r="CI38" s="3920"/>
      <c r="CJ38" s="3920"/>
      <c r="CK38" s="3920"/>
      <c r="CL38" s="3920"/>
      <c r="CM38" s="3920"/>
      <c r="CN38" s="3920"/>
      <c r="CO38" s="3920"/>
      <c r="CP38" s="3920"/>
      <c r="CQ38" s="3922"/>
    </row>
    <row r="39" spans="1:95" ht="15" customHeight="1" thickTop="1">
      <c r="A39" s="1284"/>
      <c r="B39" s="1285"/>
      <c r="C39" s="1288"/>
      <c r="D39" s="1288" t="s">
        <v>1530</v>
      </c>
      <c r="E39" s="1287" t="s">
        <v>1752</v>
      </c>
      <c r="F39" s="1294"/>
      <c r="G39" s="1288"/>
      <c r="H39" s="1288"/>
      <c r="I39" s="1288"/>
      <c r="J39" s="1288"/>
      <c r="K39" s="1288"/>
      <c r="L39" s="4039"/>
      <c r="M39" s="3907"/>
      <c r="N39" s="3907"/>
      <c r="O39" s="3907"/>
      <c r="P39" s="3907"/>
      <c r="Q39" s="3907"/>
      <c r="R39" s="3907"/>
      <c r="S39" s="3907"/>
      <c r="T39" s="3907"/>
      <c r="U39" s="3907"/>
      <c r="V39" s="3907"/>
      <c r="W39" s="3907"/>
      <c r="X39" s="3907"/>
      <c r="Y39" s="3907"/>
      <c r="Z39" s="3907"/>
      <c r="AA39" s="3907"/>
      <c r="AB39" s="3914"/>
      <c r="AC39" s="3914"/>
      <c r="AD39" s="3914"/>
      <c r="AE39" s="3914"/>
      <c r="AF39" s="3914"/>
      <c r="AG39" s="3914"/>
      <c r="AH39" s="3914"/>
      <c r="AI39" s="3914"/>
      <c r="AJ39" s="3914"/>
      <c r="AK39" s="3914"/>
      <c r="AL39" s="3914"/>
      <c r="AM39" s="3914"/>
      <c r="AN39" s="3914"/>
      <c r="AO39" s="3914"/>
      <c r="AP39" s="3914"/>
      <c r="AQ39" s="3914"/>
      <c r="AR39" s="3914"/>
      <c r="AS39" s="3914"/>
      <c r="AT39" s="3923"/>
      <c r="AU39" s="3924"/>
      <c r="AV39" s="3924"/>
      <c r="AW39" s="3924"/>
      <c r="AX39" s="3924"/>
      <c r="AY39" s="3924"/>
      <c r="AZ39" s="3924"/>
      <c r="BA39" s="3924"/>
      <c r="BB39" s="3925"/>
      <c r="BC39" s="323"/>
      <c r="BD39" s="3940"/>
      <c r="BE39" s="3907"/>
      <c r="BF39" s="3907"/>
      <c r="BG39" s="3907"/>
      <c r="BH39" s="3907"/>
      <c r="BI39" s="3907"/>
      <c r="BJ39" s="3907"/>
      <c r="BK39" s="3907"/>
      <c r="BL39" s="3907"/>
      <c r="BM39" s="3907"/>
      <c r="BN39" s="3914"/>
      <c r="BO39" s="3914"/>
      <c r="BP39" s="3914"/>
      <c r="BQ39" s="3914"/>
      <c r="BR39" s="3914"/>
      <c r="BS39" s="3914"/>
      <c r="BT39" s="3914"/>
      <c r="BU39" s="3914"/>
      <c r="BV39" s="3914"/>
      <c r="BW39" s="3914"/>
      <c r="BX39" s="3914"/>
      <c r="BY39" s="3914"/>
      <c r="BZ39" s="3914"/>
      <c r="CA39" s="3914"/>
      <c r="CB39" s="3914"/>
      <c r="CC39" s="3914"/>
      <c r="CD39" s="3914"/>
      <c r="CE39" s="3914"/>
      <c r="CF39" s="3914"/>
      <c r="CG39" s="3907">
        <f>M39+AB39+AK39-BE39+BN39-BW39</f>
        <v>0</v>
      </c>
      <c r="CH39" s="3907"/>
      <c r="CI39" s="3907"/>
      <c r="CJ39" s="3907"/>
      <c r="CK39" s="3907"/>
      <c r="CL39" s="3907"/>
      <c r="CM39" s="3907"/>
      <c r="CN39" s="3907"/>
      <c r="CO39" s="3907"/>
      <c r="CP39" s="3907"/>
      <c r="CQ39" s="3965"/>
    </row>
    <row r="40" spans="1:95" ht="15" customHeight="1" thickBot="1">
      <c r="A40" s="1284"/>
      <c r="B40" s="1285"/>
      <c r="C40" s="1287"/>
      <c r="D40" s="1288"/>
      <c r="E40" s="1290" t="s">
        <v>1753</v>
      </c>
      <c r="F40" s="1291"/>
      <c r="G40" s="1288"/>
      <c r="H40" s="1288"/>
      <c r="I40" s="1288"/>
      <c r="J40" s="1288"/>
      <c r="K40" s="1288"/>
      <c r="L40" s="4040"/>
      <c r="M40" s="3918"/>
      <c r="N40" s="3918"/>
      <c r="O40" s="3918"/>
      <c r="P40" s="3918"/>
      <c r="Q40" s="3918"/>
      <c r="R40" s="3918"/>
      <c r="S40" s="3918"/>
      <c r="T40" s="3918"/>
      <c r="U40" s="3918"/>
      <c r="V40" s="3918"/>
      <c r="W40" s="3918"/>
      <c r="X40" s="3918"/>
      <c r="Y40" s="3918"/>
      <c r="Z40" s="3918"/>
      <c r="AA40" s="3918"/>
      <c r="AB40" s="3915"/>
      <c r="AC40" s="3915"/>
      <c r="AD40" s="3915"/>
      <c r="AE40" s="3915"/>
      <c r="AF40" s="3915"/>
      <c r="AG40" s="3915"/>
      <c r="AH40" s="3915"/>
      <c r="AI40" s="3915"/>
      <c r="AJ40" s="3915"/>
      <c r="AK40" s="3915"/>
      <c r="AL40" s="3915"/>
      <c r="AM40" s="3915"/>
      <c r="AN40" s="3915"/>
      <c r="AO40" s="3915"/>
      <c r="AP40" s="3915"/>
      <c r="AQ40" s="3915"/>
      <c r="AR40" s="3915"/>
      <c r="AS40" s="3915"/>
      <c r="AT40" s="3923"/>
      <c r="AU40" s="3924"/>
      <c r="AV40" s="3924"/>
      <c r="AW40" s="3924"/>
      <c r="AX40" s="3924"/>
      <c r="AY40" s="3924"/>
      <c r="AZ40" s="3924"/>
      <c r="BA40" s="3924"/>
      <c r="BB40" s="3925"/>
      <c r="BC40" s="323"/>
      <c r="BD40" s="3941"/>
      <c r="BE40" s="3918"/>
      <c r="BF40" s="3918"/>
      <c r="BG40" s="3918"/>
      <c r="BH40" s="3918"/>
      <c r="BI40" s="3918"/>
      <c r="BJ40" s="3918"/>
      <c r="BK40" s="3918"/>
      <c r="BL40" s="3918"/>
      <c r="BM40" s="3918"/>
      <c r="BN40" s="3915"/>
      <c r="BO40" s="3915"/>
      <c r="BP40" s="3915"/>
      <c r="BQ40" s="3915"/>
      <c r="BR40" s="3915"/>
      <c r="BS40" s="3915"/>
      <c r="BT40" s="3915"/>
      <c r="BU40" s="3915"/>
      <c r="BV40" s="3915"/>
      <c r="BW40" s="3915"/>
      <c r="BX40" s="3915"/>
      <c r="BY40" s="3915"/>
      <c r="BZ40" s="3915"/>
      <c r="CA40" s="3915"/>
      <c r="CB40" s="3915"/>
      <c r="CC40" s="3915"/>
      <c r="CD40" s="3915"/>
      <c r="CE40" s="3915"/>
      <c r="CF40" s="3915"/>
      <c r="CG40" s="3918"/>
      <c r="CH40" s="3918"/>
      <c r="CI40" s="3918"/>
      <c r="CJ40" s="3918"/>
      <c r="CK40" s="3918"/>
      <c r="CL40" s="3918"/>
      <c r="CM40" s="3918"/>
      <c r="CN40" s="3918"/>
      <c r="CO40" s="3918"/>
      <c r="CP40" s="3918"/>
      <c r="CQ40" s="3966"/>
    </row>
    <row r="41" spans="1:95" ht="15" customHeight="1" thickTop="1">
      <c r="A41" s="1284"/>
      <c r="B41" s="1285"/>
      <c r="C41" s="1288"/>
      <c r="D41" s="1291"/>
      <c r="E41" s="1291"/>
      <c r="F41" s="1291"/>
      <c r="G41" s="1288"/>
      <c r="H41" s="1288"/>
      <c r="I41" s="1288"/>
      <c r="J41" s="1288"/>
      <c r="K41" s="1288"/>
      <c r="L41" s="4038" t="s">
        <v>1754</v>
      </c>
      <c r="M41" s="4018"/>
      <c r="N41" s="4018"/>
      <c r="O41" s="4018"/>
      <c r="P41" s="4018"/>
      <c r="Q41" s="4018"/>
      <c r="R41" s="4018"/>
      <c r="S41" s="4018"/>
      <c r="T41" s="4018"/>
      <c r="U41" s="4018"/>
      <c r="V41" s="4018"/>
      <c r="W41" s="4018"/>
      <c r="X41" s="4018"/>
      <c r="Y41" s="4018"/>
      <c r="Z41" s="4018"/>
      <c r="AA41" s="4018"/>
      <c r="AB41" s="4018"/>
      <c r="AC41" s="4018"/>
      <c r="AD41" s="4018"/>
      <c r="AE41" s="4018"/>
      <c r="AF41" s="4018"/>
      <c r="AG41" s="4018"/>
      <c r="AH41" s="4018"/>
      <c r="AI41" s="4018"/>
      <c r="AJ41" s="4018"/>
      <c r="AK41" s="4026"/>
      <c r="AL41" s="4026"/>
      <c r="AM41" s="4026"/>
      <c r="AN41" s="4026"/>
      <c r="AO41" s="4026"/>
      <c r="AP41" s="4026"/>
      <c r="AQ41" s="4026"/>
      <c r="AR41" s="4026"/>
      <c r="AS41" s="4026"/>
      <c r="AT41" s="3955"/>
      <c r="AU41" s="3955"/>
      <c r="AV41" s="3955"/>
      <c r="AW41" s="3955"/>
      <c r="AX41" s="3955"/>
      <c r="AY41" s="3955"/>
      <c r="AZ41" s="3955"/>
      <c r="BA41" s="3955"/>
      <c r="BB41" s="4019"/>
      <c r="BC41" s="266"/>
      <c r="BD41" s="3939" t="s">
        <v>1754</v>
      </c>
      <c r="BE41" s="3919"/>
      <c r="BF41" s="3919"/>
      <c r="BG41" s="3919"/>
      <c r="BH41" s="3919"/>
      <c r="BI41" s="3919"/>
      <c r="BJ41" s="3919"/>
      <c r="BK41" s="3919"/>
      <c r="BL41" s="3919"/>
      <c r="BM41" s="3919"/>
      <c r="BN41" s="3919"/>
      <c r="BO41" s="3919"/>
      <c r="BP41" s="3919"/>
      <c r="BQ41" s="3919"/>
      <c r="BR41" s="3919"/>
      <c r="BS41" s="3919"/>
      <c r="BT41" s="3919"/>
      <c r="BU41" s="3919"/>
      <c r="BV41" s="3919"/>
      <c r="BW41" s="3919"/>
      <c r="BX41" s="3919"/>
      <c r="BY41" s="3919"/>
      <c r="BZ41" s="3919"/>
      <c r="CA41" s="3919"/>
      <c r="CB41" s="3919"/>
      <c r="CC41" s="3919"/>
      <c r="CD41" s="3919"/>
      <c r="CE41" s="3919"/>
      <c r="CF41" s="3919"/>
      <c r="CG41" s="3919"/>
      <c r="CH41" s="3919"/>
      <c r="CI41" s="3919"/>
      <c r="CJ41" s="3919"/>
      <c r="CK41" s="3919"/>
      <c r="CL41" s="3919"/>
      <c r="CM41" s="3919"/>
      <c r="CN41" s="3919"/>
      <c r="CO41" s="3919"/>
      <c r="CP41" s="3919"/>
      <c r="CQ41" s="3921"/>
    </row>
    <row r="42" spans="1:95" ht="15" customHeight="1" thickBot="1">
      <c r="A42" s="1284"/>
      <c r="B42" s="1285"/>
      <c r="C42" s="1288"/>
      <c r="D42" s="1291"/>
      <c r="E42" s="1291"/>
      <c r="F42" s="1291"/>
      <c r="G42" s="1288"/>
      <c r="H42" s="1288"/>
      <c r="I42" s="1288"/>
      <c r="J42" s="1288"/>
      <c r="K42" s="1288"/>
      <c r="L42" s="4039"/>
      <c r="M42" s="3920"/>
      <c r="N42" s="3920"/>
      <c r="O42" s="3920"/>
      <c r="P42" s="3920"/>
      <c r="Q42" s="3920"/>
      <c r="R42" s="3920"/>
      <c r="S42" s="3920"/>
      <c r="T42" s="3920"/>
      <c r="U42" s="3920"/>
      <c r="V42" s="3920"/>
      <c r="W42" s="3920"/>
      <c r="X42" s="3920"/>
      <c r="Y42" s="3920"/>
      <c r="Z42" s="3920"/>
      <c r="AA42" s="3920"/>
      <c r="AB42" s="3920"/>
      <c r="AC42" s="3920"/>
      <c r="AD42" s="3920"/>
      <c r="AE42" s="3920"/>
      <c r="AF42" s="3920"/>
      <c r="AG42" s="3920"/>
      <c r="AH42" s="3920"/>
      <c r="AI42" s="3920"/>
      <c r="AJ42" s="3920"/>
      <c r="AK42" s="3956"/>
      <c r="AL42" s="3956"/>
      <c r="AM42" s="3956"/>
      <c r="AN42" s="3956"/>
      <c r="AO42" s="3956"/>
      <c r="AP42" s="3956"/>
      <c r="AQ42" s="3956"/>
      <c r="AR42" s="3956"/>
      <c r="AS42" s="3956"/>
      <c r="AT42" s="3955"/>
      <c r="AU42" s="3955"/>
      <c r="AV42" s="3955"/>
      <c r="AW42" s="3955"/>
      <c r="AX42" s="3955"/>
      <c r="AY42" s="3955"/>
      <c r="AZ42" s="3955"/>
      <c r="BA42" s="3955"/>
      <c r="BB42" s="4019"/>
      <c r="BC42" s="266"/>
      <c r="BD42" s="3940"/>
      <c r="BE42" s="3920"/>
      <c r="BF42" s="3920"/>
      <c r="BG42" s="3920"/>
      <c r="BH42" s="3920"/>
      <c r="BI42" s="3920"/>
      <c r="BJ42" s="3920"/>
      <c r="BK42" s="3920"/>
      <c r="BL42" s="3920"/>
      <c r="BM42" s="3920"/>
      <c r="BN42" s="3920"/>
      <c r="BO42" s="3920"/>
      <c r="BP42" s="3920"/>
      <c r="BQ42" s="3920"/>
      <c r="BR42" s="3920"/>
      <c r="BS42" s="3920"/>
      <c r="BT42" s="3920"/>
      <c r="BU42" s="3920"/>
      <c r="BV42" s="3920"/>
      <c r="BW42" s="3920"/>
      <c r="BX42" s="3920"/>
      <c r="BY42" s="3920"/>
      <c r="BZ42" s="3920"/>
      <c r="CA42" s="3920"/>
      <c r="CB42" s="3920"/>
      <c r="CC42" s="3920"/>
      <c r="CD42" s="3920"/>
      <c r="CE42" s="3920"/>
      <c r="CF42" s="3920"/>
      <c r="CG42" s="3920"/>
      <c r="CH42" s="3920"/>
      <c r="CI42" s="3920"/>
      <c r="CJ42" s="3920"/>
      <c r="CK42" s="3920"/>
      <c r="CL42" s="3920"/>
      <c r="CM42" s="3920"/>
      <c r="CN42" s="3920"/>
      <c r="CO42" s="3920"/>
      <c r="CP42" s="3920"/>
      <c r="CQ42" s="3922"/>
    </row>
    <row r="43" spans="1:95" ht="15" customHeight="1" thickTop="1">
      <c r="A43" s="1284"/>
      <c r="B43" s="1285"/>
      <c r="C43" s="1288"/>
      <c r="D43" s="1288" t="s">
        <v>1575</v>
      </c>
      <c r="E43" s="1287" t="s">
        <v>1755</v>
      </c>
      <c r="F43" s="1291"/>
      <c r="G43" s="1288"/>
      <c r="H43" s="1288"/>
      <c r="I43" s="1288"/>
      <c r="J43" s="1288"/>
      <c r="K43" s="1288"/>
      <c r="L43" s="4039"/>
      <c r="M43" s="3907"/>
      <c r="N43" s="3907"/>
      <c r="O43" s="3907"/>
      <c r="P43" s="3907"/>
      <c r="Q43" s="3907"/>
      <c r="R43" s="3907"/>
      <c r="S43" s="3907"/>
      <c r="T43" s="3907"/>
      <c r="U43" s="3907"/>
      <c r="V43" s="3907"/>
      <c r="W43" s="3907"/>
      <c r="X43" s="3907"/>
      <c r="Y43" s="3907"/>
      <c r="Z43" s="3907"/>
      <c r="AA43" s="3907"/>
      <c r="AB43" s="3914"/>
      <c r="AC43" s="3914"/>
      <c r="AD43" s="3914"/>
      <c r="AE43" s="3914"/>
      <c r="AF43" s="3914"/>
      <c r="AG43" s="3914"/>
      <c r="AH43" s="3914"/>
      <c r="AI43" s="3914"/>
      <c r="AJ43" s="3914"/>
      <c r="AK43" s="3914"/>
      <c r="AL43" s="3914"/>
      <c r="AM43" s="3914"/>
      <c r="AN43" s="3914"/>
      <c r="AO43" s="3914"/>
      <c r="AP43" s="3914"/>
      <c r="AQ43" s="3914"/>
      <c r="AR43" s="3914"/>
      <c r="AS43" s="3914"/>
      <c r="AT43" s="3923"/>
      <c r="AU43" s="3924"/>
      <c r="AV43" s="3924"/>
      <c r="AW43" s="3924"/>
      <c r="AX43" s="3924"/>
      <c r="AY43" s="3924"/>
      <c r="AZ43" s="3924"/>
      <c r="BA43" s="3924"/>
      <c r="BB43" s="3925"/>
      <c r="BC43" s="324"/>
      <c r="BD43" s="3940"/>
      <c r="BE43" s="3907"/>
      <c r="BF43" s="3907"/>
      <c r="BG43" s="3907"/>
      <c r="BH43" s="3907"/>
      <c r="BI43" s="3907"/>
      <c r="BJ43" s="3907"/>
      <c r="BK43" s="3907"/>
      <c r="BL43" s="3907"/>
      <c r="BM43" s="3907"/>
      <c r="BN43" s="3914"/>
      <c r="BO43" s="3914"/>
      <c r="BP43" s="3914"/>
      <c r="BQ43" s="3914"/>
      <c r="BR43" s="3914"/>
      <c r="BS43" s="3914"/>
      <c r="BT43" s="3914"/>
      <c r="BU43" s="3914"/>
      <c r="BV43" s="3914"/>
      <c r="BW43" s="3914"/>
      <c r="BX43" s="3914"/>
      <c r="BY43" s="3914"/>
      <c r="BZ43" s="3914"/>
      <c r="CA43" s="3914"/>
      <c r="CB43" s="3914"/>
      <c r="CC43" s="3914"/>
      <c r="CD43" s="3914"/>
      <c r="CE43" s="3914"/>
      <c r="CF43" s="3914"/>
      <c r="CG43" s="3907">
        <f>M43+AB43+AK43-BE43+BN43-BW43</f>
        <v>0</v>
      </c>
      <c r="CH43" s="3908"/>
      <c r="CI43" s="3908"/>
      <c r="CJ43" s="3908"/>
      <c r="CK43" s="3908"/>
      <c r="CL43" s="3908"/>
      <c r="CM43" s="3908"/>
      <c r="CN43" s="3908"/>
      <c r="CO43" s="3908"/>
      <c r="CP43" s="3908"/>
      <c r="CQ43" s="3909"/>
    </row>
    <row r="44" spans="1:95" ht="15" customHeight="1" thickBot="1">
      <c r="A44" s="1284"/>
      <c r="B44" s="1285"/>
      <c r="C44" s="1288"/>
      <c r="D44" s="1288"/>
      <c r="E44" s="1290" t="s">
        <v>1756</v>
      </c>
      <c r="F44" s="1291"/>
      <c r="G44" s="1288"/>
      <c r="H44" s="1288"/>
      <c r="I44" s="1288"/>
      <c r="J44" s="1288"/>
      <c r="K44" s="1288"/>
      <c r="L44" s="4040"/>
      <c r="M44" s="3918"/>
      <c r="N44" s="3918"/>
      <c r="O44" s="3918"/>
      <c r="P44" s="3918"/>
      <c r="Q44" s="3918"/>
      <c r="R44" s="3918"/>
      <c r="S44" s="3918"/>
      <c r="T44" s="3918"/>
      <c r="U44" s="3918"/>
      <c r="V44" s="3918"/>
      <c r="W44" s="3918"/>
      <c r="X44" s="3918"/>
      <c r="Y44" s="3918"/>
      <c r="Z44" s="3918"/>
      <c r="AA44" s="3918"/>
      <c r="AB44" s="3915"/>
      <c r="AC44" s="3915"/>
      <c r="AD44" s="3915"/>
      <c r="AE44" s="3915"/>
      <c r="AF44" s="3915"/>
      <c r="AG44" s="3915"/>
      <c r="AH44" s="3915"/>
      <c r="AI44" s="3915"/>
      <c r="AJ44" s="3915"/>
      <c r="AK44" s="3915"/>
      <c r="AL44" s="3915"/>
      <c r="AM44" s="3915"/>
      <c r="AN44" s="3915"/>
      <c r="AO44" s="3915"/>
      <c r="AP44" s="3915"/>
      <c r="AQ44" s="3915"/>
      <c r="AR44" s="3915"/>
      <c r="AS44" s="3915"/>
      <c r="AT44" s="3923"/>
      <c r="AU44" s="3924"/>
      <c r="AV44" s="3924"/>
      <c r="AW44" s="3924"/>
      <c r="AX44" s="3924"/>
      <c r="AY44" s="3924"/>
      <c r="AZ44" s="3924"/>
      <c r="BA44" s="3924"/>
      <c r="BB44" s="3925"/>
      <c r="BC44" s="324"/>
      <c r="BD44" s="3941"/>
      <c r="BE44" s="3918"/>
      <c r="BF44" s="3918"/>
      <c r="BG44" s="3918"/>
      <c r="BH44" s="3918"/>
      <c r="BI44" s="3918"/>
      <c r="BJ44" s="3918"/>
      <c r="BK44" s="3918"/>
      <c r="BL44" s="3918"/>
      <c r="BM44" s="3918"/>
      <c r="BN44" s="3915"/>
      <c r="BO44" s="3915"/>
      <c r="BP44" s="3915"/>
      <c r="BQ44" s="3915"/>
      <c r="BR44" s="3915"/>
      <c r="BS44" s="3915"/>
      <c r="BT44" s="3915"/>
      <c r="BU44" s="3915"/>
      <c r="BV44" s="3915"/>
      <c r="BW44" s="3915"/>
      <c r="BX44" s="3915"/>
      <c r="BY44" s="3915"/>
      <c r="BZ44" s="3915"/>
      <c r="CA44" s="3915"/>
      <c r="CB44" s="3915"/>
      <c r="CC44" s="3915"/>
      <c r="CD44" s="3915"/>
      <c r="CE44" s="3915"/>
      <c r="CF44" s="3915"/>
      <c r="CG44" s="3910"/>
      <c r="CH44" s="3910"/>
      <c r="CI44" s="3910"/>
      <c r="CJ44" s="3910"/>
      <c r="CK44" s="3910"/>
      <c r="CL44" s="3910"/>
      <c r="CM44" s="3910"/>
      <c r="CN44" s="3910"/>
      <c r="CO44" s="3910"/>
      <c r="CP44" s="3910"/>
      <c r="CQ44" s="3911"/>
    </row>
    <row r="45" spans="1:95" ht="15" customHeight="1" thickTop="1">
      <c r="A45" s="1284"/>
      <c r="B45" s="1285"/>
      <c r="C45" s="1288"/>
      <c r="D45" s="1291"/>
      <c r="E45" s="1291"/>
      <c r="F45" s="1291"/>
      <c r="G45" s="1295"/>
      <c r="H45" s="1295"/>
      <c r="I45" s="1288"/>
      <c r="J45" s="1288"/>
      <c r="K45" s="1288"/>
      <c r="L45" s="4030" t="s">
        <v>1673</v>
      </c>
      <c r="M45" s="4041"/>
      <c r="N45" s="4041"/>
      <c r="O45" s="4041"/>
      <c r="P45" s="4041"/>
      <c r="Q45" s="4041"/>
      <c r="R45" s="4041"/>
      <c r="S45" s="4041"/>
      <c r="T45" s="4041"/>
      <c r="U45" s="4041"/>
      <c r="V45" s="4041"/>
      <c r="W45" s="4041"/>
      <c r="X45" s="4041"/>
      <c r="Y45" s="4041"/>
      <c r="Z45" s="4041"/>
      <c r="AA45" s="4041"/>
      <c r="AB45" s="4018"/>
      <c r="AC45" s="4018"/>
      <c r="AD45" s="4018"/>
      <c r="AE45" s="4018"/>
      <c r="AF45" s="4018"/>
      <c r="AG45" s="4018"/>
      <c r="AH45" s="4018"/>
      <c r="AI45" s="4018"/>
      <c r="AJ45" s="4018"/>
      <c r="AK45" s="4026"/>
      <c r="AL45" s="4026"/>
      <c r="AM45" s="4026"/>
      <c r="AN45" s="4026"/>
      <c r="AO45" s="4026"/>
      <c r="AP45" s="4026"/>
      <c r="AQ45" s="4026"/>
      <c r="AR45" s="4026"/>
      <c r="AS45" s="4026"/>
      <c r="AT45" s="3955"/>
      <c r="AU45" s="3955"/>
      <c r="AV45" s="3955"/>
      <c r="AW45" s="3955"/>
      <c r="AX45" s="3955"/>
      <c r="AY45" s="3955"/>
      <c r="AZ45" s="3955"/>
      <c r="BA45" s="3955"/>
      <c r="BB45" s="4019"/>
      <c r="BC45" s="326"/>
      <c r="BD45" s="3934" t="s">
        <v>1673</v>
      </c>
      <c r="BE45" s="3919"/>
      <c r="BF45" s="3919"/>
      <c r="BG45" s="3919"/>
      <c r="BH45" s="3919"/>
      <c r="BI45" s="3919"/>
      <c r="BJ45" s="3919"/>
      <c r="BK45" s="3919"/>
      <c r="BL45" s="3919"/>
      <c r="BM45" s="3919"/>
      <c r="BN45" s="3919"/>
      <c r="BO45" s="3919"/>
      <c r="BP45" s="3919"/>
      <c r="BQ45" s="3919"/>
      <c r="BR45" s="3919"/>
      <c r="BS45" s="3919"/>
      <c r="BT45" s="3919"/>
      <c r="BU45" s="3919"/>
      <c r="BV45" s="3919"/>
      <c r="BW45" s="3919"/>
      <c r="BX45" s="3919"/>
      <c r="BY45" s="3919"/>
      <c r="BZ45" s="3919"/>
      <c r="CA45" s="3919"/>
      <c r="CB45" s="3919"/>
      <c r="CC45" s="3919"/>
      <c r="CD45" s="3919"/>
      <c r="CE45" s="3919"/>
      <c r="CF45" s="3919"/>
      <c r="CG45" s="3919"/>
      <c r="CH45" s="3919"/>
      <c r="CI45" s="3919"/>
      <c r="CJ45" s="3919"/>
      <c r="CK45" s="3919"/>
      <c r="CL45" s="3919"/>
      <c r="CM45" s="3919"/>
      <c r="CN45" s="3919"/>
      <c r="CO45" s="3919"/>
      <c r="CP45" s="3919"/>
      <c r="CQ45" s="2089"/>
    </row>
    <row r="46" spans="1:95" ht="15" customHeight="1" thickBot="1">
      <c r="A46" s="1284"/>
      <c r="B46" s="1285"/>
      <c r="C46" s="1288"/>
      <c r="D46" s="1288" t="s">
        <v>1578</v>
      </c>
      <c r="E46" s="1287" t="s">
        <v>1757</v>
      </c>
      <c r="F46" s="1291"/>
      <c r="G46" s="1295"/>
      <c r="H46" s="1295"/>
      <c r="I46" s="1288"/>
      <c r="J46" s="1288"/>
      <c r="K46" s="1288"/>
      <c r="L46" s="4031"/>
      <c r="M46" s="4042"/>
      <c r="N46" s="4042"/>
      <c r="O46" s="4042"/>
      <c r="P46" s="4042"/>
      <c r="Q46" s="4042"/>
      <c r="R46" s="4042"/>
      <c r="S46" s="4042"/>
      <c r="T46" s="4042"/>
      <c r="U46" s="4042"/>
      <c r="V46" s="4042"/>
      <c r="W46" s="4042"/>
      <c r="X46" s="4042"/>
      <c r="Y46" s="4042"/>
      <c r="Z46" s="4042"/>
      <c r="AA46" s="4042"/>
      <c r="AB46" s="3920"/>
      <c r="AC46" s="3920"/>
      <c r="AD46" s="3920"/>
      <c r="AE46" s="3920"/>
      <c r="AF46" s="3920"/>
      <c r="AG46" s="3920"/>
      <c r="AH46" s="3920"/>
      <c r="AI46" s="3920"/>
      <c r="AJ46" s="3920"/>
      <c r="AK46" s="3956"/>
      <c r="AL46" s="3956"/>
      <c r="AM46" s="3956"/>
      <c r="AN46" s="3956"/>
      <c r="AO46" s="3956"/>
      <c r="AP46" s="3956"/>
      <c r="AQ46" s="3956"/>
      <c r="AR46" s="3956"/>
      <c r="AS46" s="3956"/>
      <c r="AT46" s="3955"/>
      <c r="AU46" s="3955"/>
      <c r="AV46" s="3955"/>
      <c r="AW46" s="3955"/>
      <c r="AX46" s="3955"/>
      <c r="AY46" s="3955"/>
      <c r="AZ46" s="3955"/>
      <c r="BA46" s="3955"/>
      <c r="BB46" s="4019"/>
      <c r="BC46" s="326"/>
      <c r="BD46" s="3935"/>
      <c r="BE46" s="3920"/>
      <c r="BF46" s="3920"/>
      <c r="BG46" s="3920"/>
      <c r="BH46" s="3920"/>
      <c r="BI46" s="3920"/>
      <c r="BJ46" s="3920"/>
      <c r="BK46" s="3920"/>
      <c r="BL46" s="3920"/>
      <c r="BM46" s="3920"/>
      <c r="BN46" s="3920"/>
      <c r="BO46" s="3920"/>
      <c r="BP46" s="3920"/>
      <c r="BQ46" s="3920"/>
      <c r="BR46" s="3920"/>
      <c r="BS46" s="3920"/>
      <c r="BT46" s="3920"/>
      <c r="BU46" s="3920"/>
      <c r="BV46" s="3920"/>
      <c r="BW46" s="3920"/>
      <c r="BX46" s="3920"/>
      <c r="BY46" s="3920"/>
      <c r="BZ46" s="3920"/>
      <c r="CA46" s="3920"/>
      <c r="CB46" s="3920"/>
      <c r="CC46" s="3920"/>
      <c r="CD46" s="3920"/>
      <c r="CE46" s="3920"/>
      <c r="CF46" s="3920"/>
      <c r="CG46" s="3920"/>
      <c r="CH46" s="3920"/>
      <c r="CI46" s="3920"/>
      <c r="CJ46" s="3920"/>
      <c r="CK46" s="3920"/>
      <c r="CL46" s="3920"/>
      <c r="CM46" s="3920"/>
      <c r="CN46" s="3920"/>
      <c r="CO46" s="3920"/>
      <c r="CP46" s="3920"/>
      <c r="CQ46" s="2709"/>
    </row>
    <row r="47" spans="1:95" ht="15" customHeight="1" thickTop="1">
      <c r="A47" s="1284"/>
      <c r="B47" s="1285"/>
      <c r="C47" s="1288"/>
      <c r="D47" s="1295"/>
      <c r="E47" s="1290" t="s">
        <v>1758</v>
      </c>
      <c r="F47" s="1291"/>
      <c r="G47" s="1295"/>
      <c r="H47" s="1295"/>
      <c r="I47" s="1288"/>
      <c r="J47" s="1288"/>
      <c r="K47" s="1288"/>
      <c r="L47" s="4031"/>
      <c r="M47" s="3907"/>
      <c r="N47" s="3907"/>
      <c r="O47" s="3907"/>
      <c r="P47" s="3907"/>
      <c r="Q47" s="3907"/>
      <c r="R47" s="3907"/>
      <c r="S47" s="3907"/>
      <c r="T47" s="3907"/>
      <c r="U47" s="3907"/>
      <c r="V47" s="3907"/>
      <c r="W47" s="3907"/>
      <c r="X47" s="3907"/>
      <c r="Y47" s="3907"/>
      <c r="Z47" s="3907"/>
      <c r="AA47" s="3907"/>
      <c r="AB47" s="3914"/>
      <c r="AC47" s="3914"/>
      <c r="AD47" s="3914"/>
      <c r="AE47" s="3914"/>
      <c r="AF47" s="3914"/>
      <c r="AG47" s="3914"/>
      <c r="AH47" s="3914"/>
      <c r="AI47" s="3914"/>
      <c r="AJ47" s="3914"/>
      <c r="AK47" s="3914"/>
      <c r="AL47" s="3914"/>
      <c r="AM47" s="3914"/>
      <c r="AN47" s="3914"/>
      <c r="AO47" s="3914"/>
      <c r="AP47" s="3914"/>
      <c r="AQ47" s="3914"/>
      <c r="AR47" s="3914"/>
      <c r="AS47" s="3914"/>
      <c r="AT47" s="3923"/>
      <c r="AU47" s="3924"/>
      <c r="AV47" s="3924"/>
      <c r="AW47" s="3924"/>
      <c r="AX47" s="3924"/>
      <c r="AY47" s="3924"/>
      <c r="AZ47" s="3924"/>
      <c r="BA47" s="3924"/>
      <c r="BB47" s="3925"/>
      <c r="BC47" s="326"/>
      <c r="BD47" s="3935"/>
      <c r="BE47" s="3907"/>
      <c r="BF47" s="3907"/>
      <c r="BG47" s="3907"/>
      <c r="BH47" s="3907"/>
      <c r="BI47" s="3907"/>
      <c r="BJ47" s="3907"/>
      <c r="BK47" s="3907"/>
      <c r="BL47" s="3907"/>
      <c r="BM47" s="3907"/>
      <c r="BN47" s="3914"/>
      <c r="BO47" s="3914"/>
      <c r="BP47" s="3914"/>
      <c r="BQ47" s="3914"/>
      <c r="BR47" s="3914"/>
      <c r="BS47" s="3914"/>
      <c r="BT47" s="3914"/>
      <c r="BU47" s="3914"/>
      <c r="BV47" s="3914"/>
      <c r="BW47" s="3914"/>
      <c r="BX47" s="3914"/>
      <c r="BY47" s="3914"/>
      <c r="BZ47" s="3914"/>
      <c r="CA47" s="3914"/>
      <c r="CB47" s="3914"/>
      <c r="CC47" s="3914"/>
      <c r="CD47" s="3914"/>
      <c r="CE47" s="3914"/>
      <c r="CF47" s="3914"/>
      <c r="CG47" s="3907">
        <f>M47+AB47+AK47-BE47+BN47-BW47</f>
        <v>0</v>
      </c>
      <c r="CH47" s="3908"/>
      <c r="CI47" s="3908"/>
      <c r="CJ47" s="3908"/>
      <c r="CK47" s="3908"/>
      <c r="CL47" s="3908"/>
      <c r="CM47" s="3908"/>
      <c r="CN47" s="3908"/>
      <c r="CO47" s="3908"/>
      <c r="CP47" s="3908"/>
      <c r="CQ47" s="3909"/>
    </row>
    <row r="48" spans="1:95" ht="15" customHeight="1" thickBot="1">
      <c r="A48" s="1284"/>
      <c r="B48" s="1285"/>
      <c r="C48" s="1288"/>
      <c r="D48" s="1291"/>
      <c r="E48" s="3906"/>
      <c r="F48" s="3906"/>
      <c r="G48" s="3906"/>
      <c r="H48" s="3906"/>
      <c r="I48" s="3906"/>
      <c r="J48" s="3906"/>
      <c r="K48" s="1288"/>
      <c r="L48" s="4031"/>
      <c r="M48" s="3918"/>
      <c r="N48" s="3918"/>
      <c r="O48" s="3918"/>
      <c r="P48" s="3918"/>
      <c r="Q48" s="3918"/>
      <c r="R48" s="3918"/>
      <c r="S48" s="3918"/>
      <c r="T48" s="3918"/>
      <c r="U48" s="3918"/>
      <c r="V48" s="3918"/>
      <c r="W48" s="3918"/>
      <c r="X48" s="3918"/>
      <c r="Y48" s="3918"/>
      <c r="Z48" s="3918"/>
      <c r="AA48" s="3918"/>
      <c r="AB48" s="3915"/>
      <c r="AC48" s="3915"/>
      <c r="AD48" s="3915"/>
      <c r="AE48" s="3915"/>
      <c r="AF48" s="3915"/>
      <c r="AG48" s="3915"/>
      <c r="AH48" s="3915"/>
      <c r="AI48" s="3915"/>
      <c r="AJ48" s="3915"/>
      <c r="AK48" s="3915"/>
      <c r="AL48" s="3915"/>
      <c r="AM48" s="3915"/>
      <c r="AN48" s="3915"/>
      <c r="AO48" s="3915"/>
      <c r="AP48" s="3915"/>
      <c r="AQ48" s="3915"/>
      <c r="AR48" s="3915"/>
      <c r="AS48" s="3915"/>
      <c r="AT48" s="3923"/>
      <c r="AU48" s="3924"/>
      <c r="AV48" s="3924"/>
      <c r="AW48" s="3924"/>
      <c r="AX48" s="3924"/>
      <c r="AY48" s="3924"/>
      <c r="AZ48" s="3924"/>
      <c r="BA48" s="3924"/>
      <c r="BB48" s="3925"/>
      <c r="BC48" s="325"/>
      <c r="BD48" s="3935"/>
      <c r="BE48" s="3918"/>
      <c r="BF48" s="3918"/>
      <c r="BG48" s="3918"/>
      <c r="BH48" s="3918"/>
      <c r="BI48" s="3918"/>
      <c r="BJ48" s="3918"/>
      <c r="BK48" s="3918"/>
      <c r="BL48" s="3918"/>
      <c r="BM48" s="3918"/>
      <c r="BN48" s="3915"/>
      <c r="BO48" s="3915"/>
      <c r="BP48" s="3915"/>
      <c r="BQ48" s="3915"/>
      <c r="BR48" s="3915"/>
      <c r="BS48" s="3915"/>
      <c r="BT48" s="3915"/>
      <c r="BU48" s="3915"/>
      <c r="BV48" s="3915"/>
      <c r="BW48" s="3915"/>
      <c r="BX48" s="3915"/>
      <c r="BY48" s="3915"/>
      <c r="BZ48" s="3915"/>
      <c r="CA48" s="3915"/>
      <c r="CB48" s="3915"/>
      <c r="CC48" s="3915"/>
      <c r="CD48" s="3915"/>
      <c r="CE48" s="3915"/>
      <c r="CF48" s="3915"/>
      <c r="CG48" s="3910"/>
      <c r="CH48" s="3910"/>
      <c r="CI48" s="3910"/>
      <c r="CJ48" s="3910"/>
      <c r="CK48" s="3910"/>
      <c r="CL48" s="3910"/>
      <c r="CM48" s="3910"/>
      <c r="CN48" s="3910"/>
      <c r="CO48" s="3910"/>
      <c r="CP48" s="3910"/>
      <c r="CQ48" s="3911"/>
    </row>
    <row r="49" spans="1:95" ht="15" customHeight="1" thickTop="1">
      <c r="A49" s="1284"/>
      <c r="B49" s="1298"/>
      <c r="C49" s="1286" t="s">
        <v>1759</v>
      </c>
      <c r="D49" s="1287" t="s">
        <v>1760</v>
      </c>
      <c r="E49" s="1291"/>
      <c r="F49" s="1294"/>
      <c r="G49" s="1288"/>
      <c r="H49" s="1288"/>
      <c r="I49" s="1288"/>
      <c r="J49" s="1288"/>
      <c r="K49" s="1288"/>
      <c r="L49" s="4030" t="s">
        <v>1675</v>
      </c>
      <c r="M49" s="4018"/>
      <c r="N49" s="4018"/>
      <c r="O49" s="4018"/>
      <c r="P49" s="4018"/>
      <c r="Q49" s="4018"/>
      <c r="R49" s="4018"/>
      <c r="S49" s="4018"/>
      <c r="T49" s="4018"/>
      <c r="U49" s="4018"/>
      <c r="V49" s="4018"/>
      <c r="W49" s="4018"/>
      <c r="X49" s="4018"/>
      <c r="Y49" s="4018"/>
      <c r="Z49" s="4018"/>
      <c r="AA49" s="4018"/>
      <c r="AB49" s="4018"/>
      <c r="AC49" s="4018"/>
      <c r="AD49" s="4018"/>
      <c r="AE49" s="4018"/>
      <c r="AF49" s="4018"/>
      <c r="AG49" s="4018"/>
      <c r="AH49" s="4018"/>
      <c r="AI49" s="4018"/>
      <c r="AJ49" s="4018"/>
      <c r="AK49" s="4026"/>
      <c r="AL49" s="4026"/>
      <c r="AM49" s="4026"/>
      <c r="AN49" s="4026"/>
      <c r="AO49" s="4026"/>
      <c r="AP49" s="4026"/>
      <c r="AQ49" s="4026"/>
      <c r="AR49" s="4026"/>
      <c r="AS49" s="4026"/>
      <c r="AT49" s="3955"/>
      <c r="AU49" s="3955"/>
      <c r="AV49" s="3955"/>
      <c r="AW49" s="3955"/>
      <c r="AX49" s="3955"/>
      <c r="AY49" s="3955"/>
      <c r="AZ49" s="3955"/>
      <c r="BA49" s="3955"/>
      <c r="BB49" s="4019"/>
      <c r="BC49" s="266"/>
      <c r="BD49" s="3934" t="s">
        <v>1675</v>
      </c>
      <c r="BE49" s="3919"/>
      <c r="BF49" s="3919"/>
      <c r="BG49" s="3919"/>
      <c r="BH49" s="3919"/>
      <c r="BI49" s="3919"/>
      <c r="BJ49" s="3919"/>
      <c r="BK49" s="3919"/>
      <c r="BL49" s="3919"/>
      <c r="BM49" s="3919"/>
      <c r="BN49" s="3919"/>
      <c r="BO49" s="3919"/>
      <c r="BP49" s="3919"/>
      <c r="BQ49" s="3919"/>
      <c r="BR49" s="3919"/>
      <c r="BS49" s="3919"/>
      <c r="BT49" s="3919"/>
      <c r="BU49" s="3919"/>
      <c r="BV49" s="3919"/>
      <c r="BW49" s="3919"/>
      <c r="BX49" s="3919"/>
      <c r="BY49" s="3919"/>
      <c r="BZ49" s="3919"/>
      <c r="CA49" s="3919"/>
      <c r="CB49" s="3919"/>
      <c r="CC49" s="3919"/>
      <c r="CD49" s="3919"/>
      <c r="CE49" s="3919"/>
      <c r="CF49" s="3919"/>
      <c r="CG49" s="3919"/>
      <c r="CH49" s="3919"/>
      <c r="CI49" s="3919"/>
      <c r="CJ49" s="3919"/>
      <c r="CK49" s="3919"/>
      <c r="CL49" s="3919"/>
      <c r="CM49" s="3919"/>
      <c r="CN49" s="3919"/>
      <c r="CO49" s="3919"/>
      <c r="CP49" s="3919"/>
      <c r="CQ49" s="3921"/>
    </row>
    <row r="50" spans="1:95" ht="15" customHeight="1" thickBot="1">
      <c r="A50" s="1284"/>
      <c r="B50" s="1285"/>
      <c r="C50" s="1287"/>
      <c r="D50" s="1290" t="s">
        <v>1761</v>
      </c>
      <c r="E50" s="1291"/>
      <c r="F50" s="1288"/>
      <c r="G50" s="1288"/>
      <c r="H50" s="1288"/>
      <c r="I50" s="1288"/>
      <c r="J50" s="1288"/>
      <c r="K50" s="1288"/>
      <c r="L50" s="4031"/>
      <c r="M50" s="3920"/>
      <c r="N50" s="3920"/>
      <c r="O50" s="3920"/>
      <c r="P50" s="3920"/>
      <c r="Q50" s="3920"/>
      <c r="R50" s="3920"/>
      <c r="S50" s="3920"/>
      <c r="T50" s="3920"/>
      <c r="U50" s="3920"/>
      <c r="V50" s="3920"/>
      <c r="W50" s="3920"/>
      <c r="X50" s="3920"/>
      <c r="Y50" s="3920"/>
      <c r="Z50" s="3920"/>
      <c r="AA50" s="3920"/>
      <c r="AB50" s="3920"/>
      <c r="AC50" s="3920"/>
      <c r="AD50" s="3920"/>
      <c r="AE50" s="3920"/>
      <c r="AF50" s="3920"/>
      <c r="AG50" s="3920"/>
      <c r="AH50" s="3920"/>
      <c r="AI50" s="3920"/>
      <c r="AJ50" s="3920"/>
      <c r="AK50" s="3956"/>
      <c r="AL50" s="3956"/>
      <c r="AM50" s="3956"/>
      <c r="AN50" s="3956"/>
      <c r="AO50" s="3956"/>
      <c r="AP50" s="3956"/>
      <c r="AQ50" s="3956"/>
      <c r="AR50" s="3956"/>
      <c r="AS50" s="3956"/>
      <c r="AT50" s="3956"/>
      <c r="AU50" s="3956"/>
      <c r="AV50" s="3956"/>
      <c r="AW50" s="3956"/>
      <c r="AX50" s="3956"/>
      <c r="AY50" s="3956"/>
      <c r="AZ50" s="3956"/>
      <c r="BA50" s="3956"/>
      <c r="BB50" s="4020"/>
      <c r="BC50" s="266"/>
      <c r="BD50" s="3935"/>
      <c r="BE50" s="3920"/>
      <c r="BF50" s="3920"/>
      <c r="BG50" s="3920"/>
      <c r="BH50" s="3920"/>
      <c r="BI50" s="3920"/>
      <c r="BJ50" s="3920"/>
      <c r="BK50" s="3920"/>
      <c r="BL50" s="3920"/>
      <c r="BM50" s="3920"/>
      <c r="BN50" s="3920"/>
      <c r="BO50" s="3920"/>
      <c r="BP50" s="3920"/>
      <c r="BQ50" s="3920"/>
      <c r="BR50" s="3920"/>
      <c r="BS50" s="3920"/>
      <c r="BT50" s="3920"/>
      <c r="BU50" s="3920"/>
      <c r="BV50" s="3920"/>
      <c r="BW50" s="3920"/>
      <c r="BX50" s="3920"/>
      <c r="BY50" s="3920"/>
      <c r="BZ50" s="3920"/>
      <c r="CA50" s="3920"/>
      <c r="CB50" s="3920"/>
      <c r="CC50" s="3920"/>
      <c r="CD50" s="3920"/>
      <c r="CE50" s="3920"/>
      <c r="CF50" s="3920"/>
      <c r="CG50" s="3920"/>
      <c r="CH50" s="3920"/>
      <c r="CI50" s="3920"/>
      <c r="CJ50" s="3920"/>
      <c r="CK50" s="3920"/>
      <c r="CL50" s="3920"/>
      <c r="CM50" s="3920"/>
      <c r="CN50" s="3920"/>
      <c r="CO50" s="3920"/>
      <c r="CP50" s="3920"/>
      <c r="CQ50" s="3922"/>
    </row>
    <row r="51" spans="1:95" ht="15" customHeight="1" thickTop="1">
      <c r="A51" s="1284"/>
      <c r="B51" s="1285"/>
      <c r="C51" s="1287"/>
      <c r="D51" s="1288" t="s">
        <v>1598</v>
      </c>
      <c r="E51" s="1287" t="s">
        <v>1762</v>
      </c>
      <c r="F51" s="1291"/>
      <c r="G51" s="1288"/>
      <c r="H51" s="1288"/>
      <c r="I51" s="1288"/>
      <c r="J51" s="1288"/>
      <c r="K51" s="1288"/>
      <c r="L51" s="4031"/>
      <c r="M51" s="3907"/>
      <c r="N51" s="3907"/>
      <c r="O51" s="3907"/>
      <c r="P51" s="3907"/>
      <c r="Q51" s="3907"/>
      <c r="R51" s="3907"/>
      <c r="S51" s="3907"/>
      <c r="T51" s="3907"/>
      <c r="U51" s="3907"/>
      <c r="V51" s="3907"/>
      <c r="W51" s="3907"/>
      <c r="X51" s="3907"/>
      <c r="Y51" s="3907"/>
      <c r="Z51" s="3907"/>
      <c r="AA51" s="3907"/>
      <c r="AB51" s="3914"/>
      <c r="AC51" s="3914"/>
      <c r="AD51" s="3914"/>
      <c r="AE51" s="3914"/>
      <c r="AF51" s="3914"/>
      <c r="AG51" s="3914"/>
      <c r="AH51" s="3914"/>
      <c r="AI51" s="3914"/>
      <c r="AJ51" s="3914"/>
      <c r="AK51" s="3914"/>
      <c r="AL51" s="3914"/>
      <c r="AM51" s="3914"/>
      <c r="AN51" s="3914"/>
      <c r="AO51" s="3914"/>
      <c r="AP51" s="3914"/>
      <c r="AQ51" s="3914"/>
      <c r="AR51" s="3914"/>
      <c r="AS51" s="3914"/>
      <c r="AT51" s="3914"/>
      <c r="AU51" s="3914"/>
      <c r="AV51" s="3914"/>
      <c r="AW51" s="3914"/>
      <c r="AX51" s="3914"/>
      <c r="AY51" s="3914"/>
      <c r="AZ51" s="3914"/>
      <c r="BA51" s="3914"/>
      <c r="BB51" s="3914"/>
      <c r="BC51" s="323"/>
      <c r="BD51" s="3935"/>
      <c r="BE51" s="3907"/>
      <c r="BF51" s="3907"/>
      <c r="BG51" s="3907"/>
      <c r="BH51" s="3907"/>
      <c r="BI51" s="3907"/>
      <c r="BJ51" s="3907"/>
      <c r="BK51" s="3907"/>
      <c r="BL51" s="3907"/>
      <c r="BM51" s="3907"/>
      <c r="BN51" s="3914"/>
      <c r="BO51" s="3914"/>
      <c r="BP51" s="3914"/>
      <c r="BQ51" s="3914"/>
      <c r="BR51" s="3914"/>
      <c r="BS51" s="3914"/>
      <c r="BT51" s="3914"/>
      <c r="BU51" s="3914"/>
      <c r="BV51" s="3914"/>
      <c r="BW51" s="3914"/>
      <c r="BX51" s="3914"/>
      <c r="BY51" s="3914"/>
      <c r="BZ51" s="3914"/>
      <c r="CA51" s="3914"/>
      <c r="CB51" s="3914"/>
      <c r="CC51" s="3914"/>
      <c r="CD51" s="3914"/>
      <c r="CE51" s="3914"/>
      <c r="CF51" s="3914"/>
      <c r="CG51" s="3907">
        <f>M51+AB51+AK51+AT51-BE51+BN51-BW51</f>
        <v>0</v>
      </c>
      <c r="CH51" s="3908"/>
      <c r="CI51" s="3908"/>
      <c r="CJ51" s="3908"/>
      <c r="CK51" s="3908"/>
      <c r="CL51" s="3908"/>
      <c r="CM51" s="3908"/>
      <c r="CN51" s="3908"/>
      <c r="CO51" s="3908"/>
      <c r="CP51" s="3908"/>
      <c r="CQ51" s="3909"/>
    </row>
    <row r="52" spans="1:95" ht="15" customHeight="1" thickBot="1">
      <c r="A52" s="1284"/>
      <c r="B52" s="1285"/>
      <c r="C52" s="1287"/>
      <c r="D52" s="1288"/>
      <c r="E52" s="1290" t="s">
        <v>1763</v>
      </c>
      <c r="F52" s="1291"/>
      <c r="G52" s="1288"/>
      <c r="H52" s="1288"/>
      <c r="I52" s="1288"/>
      <c r="J52" s="1288"/>
      <c r="K52" s="1288"/>
      <c r="L52" s="4031"/>
      <c r="M52" s="3918"/>
      <c r="N52" s="3918"/>
      <c r="O52" s="3918"/>
      <c r="P52" s="3918"/>
      <c r="Q52" s="3918"/>
      <c r="R52" s="3918"/>
      <c r="S52" s="3918"/>
      <c r="T52" s="3918"/>
      <c r="U52" s="3918"/>
      <c r="V52" s="3918"/>
      <c r="W52" s="3918"/>
      <c r="X52" s="3918"/>
      <c r="Y52" s="3918"/>
      <c r="Z52" s="3918"/>
      <c r="AA52" s="3918"/>
      <c r="AB52" s="3915"/>
      <c r="AC52" s="3915"/>
      <c r="AD52" s="3915"/>
      <c r="AE52" s="3915"/>
      <c r="AF52" s="3915"/>
      <c r="AG52" s="3915"/>
      <c r="AH52" s="3915"/>
      <c r="AI52" s="3915"/>
      <c r="AJ52" s="3915"/>
      <c r="AK52" s="3915"/>
      <c r="AL52" s="3915"/>
      <c r="AM52" s="3915"/>
      <c r="AN52" s="3915"/>
      <c r="AO52" s="3915"/>
      <c r="AP52" s="3915"/>
      <c r="AQ52" s="3915"/>
      <c r="AR52" s="3915"/>
      <c r="AS52" s="3915"/>
      <c r="AT52" s="3915"/>
      <c r="AU52" s="3915"/>
      <c r="AV52" s="3915"/>
      <c r="AW52" s="3915"/>
      <c r="AX52" s="3915"/>
      <c r="AY52" s="3915"/>
      <c r="AZ52" s="3915"/>
      <c r="BA52" s="3915"/>
      <c r="BB52" s="3915"/>
      <c r="BC52" s="323"/>
      <c r="BD52" s="3935"/>
      <c r="BE52" s="3918"/>
      <c r="BF52" s="3918"/>
      <c r="BG52" s="3918"/>
      <c r="BH52" s="3918"/>
      <c r="BI52" s="3918"/>
      <c r="BJ52" s="3918"/>
      <c r="BK52" s="3918"/>
      <c r="BL52" s="3918"/>
      <c r="BM52" s="3918"/>
      <c r="BN52" s="3915"/>
      <c r="BO52" s="3915"/>
      <c r="BP52" s="3915"/>
      <c r="BQ52" s="3915"/>
      <c r="BR52" s="3915"/>
      <c r="BS52" s="3915"/>
      <c r="BT52" s="3915"/>
      <c r="BU52" s="3915"/>
      <c r="BV52" s="3915"/>
      <c r="BW52" s="3915"/>
      <c r="BX52" s="3915"/>
      <c r="BY52" s="3915"/>
      <c r="BZ52" s="3915"/>
      <c r="CA52" s="3915"/>
      <c r="CB52" s="3915"/>
      <c r="CC52" s="3915"/>
      <c r="CD52" s="3915"/>
      <c r="CE52" s="3915"/>
      <c r="CF52" s="3915"/>
      <c r="CG52" s="3910"/>
      <c r="CH52" s="3910"/>
      <c r="CI52" s="3910"/>
      <c r="CJ52" s="3910"/>
      <c r="CK52" s="3910"/>
      <c r="CL52" s="3910"/>
      <c r="CM52" s="3910"/>
      <c r="CN52" s="3910"/>
      <c r="CO52" s="3910"/>
      <c r="CP52" s="3910"/>
      <c r="CQ52" s="3911"/>
    </row>
    <row r="53" spans="1:95" ht="15" customHeight="1" thickTop="1">
      <c r="A53" s="1284"/>
      <c r="B53" s="1285"/>
      <c r="C53" s="1287"/>
      <c r="D53" s="1288"/>
      <c r="E53" s="1288"/>
      <c r="F53" s="1294"/>
      <c r="G53" s="1288"/>
      <c r="H53" s="1288"/>
      <c r="I53" s="1288"/>
      <c r="J53" s="1288"/>
      <c r="K53" s="1288"/>
      <c r="L53" s="4038" t="s">
        <v>1678</v>
      </c>
      <c r="M53" s="3912"/>
      <c r="N53" s="3912"/>
      <c r="O53" s="3912"/>
      <c r="P53" s="3912"/>
      <c r="Q53" s="3912"/>
      <c r="R53" s="3912"/>
      <c r="S53" s="3912"/>
      <c r="T53" s="3912"/>
      <c r="U53" s="3912"/>
      <c r="V53" s="3912"/>
      <c r="W53" s="3912"/>
      <c r="X53" s="3912"/>
      <c r="Y53" s="3912"/>
      <c r="Z53" s="3912"/>
      <c r="AA53" s="3912"/>
      <c r="AB53" s="3912"/>
      <c r="AC53" s="3912"/>
      <c r="AD53" s="3912"/>
      <c r="AE53" s="3912"/>
      <c r="AF53" s="3912"/>
      <c r="AG53" s="3912"/>
      <c r="AH53" s="3912"/>
      <c r="AI53" s="3912"/>
      <c r="AJ53" s="3912"/>
      <c r="AK53" s="4026"/>
      <c r="AL53" s="4026"/>
      <c r="AM53" s="4026"/>
      <c r="AN53" s="4026"/>
      <c r="AO53" s="4026"/>
      <c r="AP53" s="4026"/>
      <c r="AQ53" s="4026"/>
      <c r="AR53" s="4026"/>
      <c r="AS53" s="4026"/>
      <c r="AT53" s="4026"/>
      <c r="AU53" s="4026"/>
      <c r="AV53" s="4026"/>
      <c r="AW53" s="4026"/>
      <c r="AX53" s="4026"/>
      <c r="AY53" s="4026"/>
      <c r="AZ53" s="4026"/>
      <c r="BA53" s="4026"/>
      <c r="BB53" s="4027"/>
      <c r="BC53" s="266"/>
      <c r="BD53" s="3939" t="s">
        <v>1678</v>
      </c>
      <c r="BE53" s="3919"/>
      <c r="BF53" s="3919"/>
      <c r="BG53" s="3919"/>
      <c r="BH53" s="3919"/>
      <c r="BI53" s="3919"/>
      <c r="BJ53" s="3919"/>
      <c r="BK53" s="3919"/>
      <c r="BL53" s="3919"/>
      <c r="BM53" s="3919"/>
      <c r="BN53" s="3919"/>
      <c r="BO53" s="3919"/>
      <c r="BP53" s="3919"/>
      <c r="BQ53" s="3919"/>
      <c r="BR53" s="3919"/>
      <c r="BS53" s="3919"/>
      <c r="BT53" s="3919"/>
      <c r="BU53" s="3919"/>
      <c r="BV53" s="3919"/>
      <c r="BW53" s="3916"/>
      <c r="BX53" s="3916"/>
      <c r="BY53" s="3916"/>
      <c r="BZ53" s="3916"/>
      <c r="CA53" s="3916"/>
      <c r="CB53" s="3916"/>
      <c r="CC53" s="3916"/>
      <c r="CD53" s="3916"/>
      <c r="CE53" s="3916"/>
      <c r="CF53" s="3916"/>
      <c r="CG53" s="3919"/>
      <c r="CH53" s="3919"/>
      <c r="CI53" s="3919"/>
      <c r="CJ53" s="3919"/>
      <c r="CK53" s="3919"/>
      <c r="CL53" s="3919"/>
      <c r="CM53" s="3919"/>
      <c r="CN53" s="3919"/>
      <c r="CO53" s="3919"/>
      <c r="CP53" s="3919"/>
      <c r="CQ53" s="3921"/>
    </row>
    <row r="54" spans="1:95" ht="15" customHeight="1" thickBot="1">
      <c r="A54" s="1284"/>
      <c r="B54" s="1285"/>
      <c r="C54" s="1287"/>
      <c r="D54" s="1291"/>
      <c r="E54" s="1291"/>
      <c r="F54" s="1291"/>
      <c r="G54" s="1291"/>
      <c r="H54" s="1291"/>
      <c r="I54" s="1291"/>
      <c r="J54" s="1288"/>
      <c r="K54" s="1288"/>
      <c r="L54" s="4039"/>
      <c r="M54" s="3913"/>
      <c r="N54" s="3913"/>
      <c r="O54" s="3913"/>
      <c r="P54" s="3913"/>
      <c r="Q54" s="3913"/>
      <c r="R54" s="3913"/>
      <c r="S54" s="3913"/>
      <c r="T54" s="3913"/>
      <c r="U54" s="3913"/>
      <c r="V54" s="3913"/>
      <c r="W54" s="3913"/>
      <c r="X54" s="3913"/>
      <c r="Y54" s="3913"/>
      <c r="Z54" s="3913"/>
      <c r="AA54" s="3913"/>
      <c r="AB54" s="3913"/>
      <c r="AC54" s="3913"/>
      <c r="AD54" s="3913"/>
      <c r="AE54" s="3913"/>
      <c r="AF54" s="3913"/>
      <c r="AG54" s="3913"/>
      <c r="AH54" s="3913"/>
      <c r="AI54" s="3913"/>
      <c r="AJ54" s="3913"/>
      <c r="AK54" s="3956"/>
      <c r="AL54" s="3956"/>
      <c r="AM54" s="3956"/>
      <c r="AN54" s="3956"/>
      <c r="AO54" s="3956"/>
      <c r="AP54" s="3956"/>
      <c r="AQ54" s="3956"/>
      <c r="AR54" s="3956"/>
      <c r="AS54" s="3956"/>
      <c r="AT54" s="3956"/>
      <c r="AU54" s="3956"/>
      <c r="AV54" s="3956"/>
      <c r="AW54" s="3956"/>
      <c r="AX54" s="3956"/>
      <c r="AY54" s="3956"/>
      <c r="AZ54" s="3956"/>
      <c r="BA54" s="3956"/>
      <c r="BB54" s="4020"/>
      <c r="BC54" s="266"/>
      <c r="BD54" s="3940"/>
      <c r="BE54" s="3920"/>
      <c r="BF54" s="3920"/>
      <c r="BG54" s="3920"/>
      <c r="BH54" s="3920"/>
      <c r="BI54" s="3920"/>
      <c r="BJ54" s="3920"/>
      <c r="BK54" s="3920"/>
      <c r="BL54" s="3920"/>
      <c r="BM54" s="3920"/>
      <c r="BN54" s="3920"/>
      <c r="BO54" s="3920"/>
      <c r="BP54" s="3920"/>
      <c r="BQ54" s="3920"/>
      <c r="BR54" s="3920"/>
      <c r="BS54" s="3920"/>
      <c r="BT54" s="3920"/>
      <c r="BU54" s="3920"/>
      <c r="BV54" s="3920"/>
      <c r="BW54" s="3917"/>
      <c r="BX54" s="3917"/>
      <c r="BY54" s="3917"/>
      <c r="BZ54" s="3917"/>
      <c r="CA54" s="3917"/>
      <c r="CB54" s="3917"/>
      <c r="CC54" s="3917"/>
      <c r="CD54" s="3917"/>
      <c r="CE54" s="3917"/>
      <c r="CF54" s="3917"/>
      <c r="CG54" s="3920"/>
      <c r="CH54" s="3920"/>
      <c r="CI54" s="3920"/>
      <c r="CJ54" s="3920"/>
      <c r="CK54" s="3920"/>
      <c r="CL54" s="3920"/>
      <c r="CM54" s="3920"/>
      <c r="CN54" s="3920"/>
      <c r="CO54" s="3920"/>
      <c r="CP54" s="3920"/>
      <c r="CQ54" s="3922"/>
    </row>
    <row r="55" spans="1:95" ht="15" customHeight="1" thickTop="1">
      <c r="A55" s="1284"/>
      <c r="B55" s="1285"/>
      <c r="C55" s="1287"/>
      <c r="D55" s="1288" t="s">
        <v>1497</v>
      </c>
      <c r="E55" s="1299" t="s">
        <v>1764</v>
      </c>
      <c r="F55" s="1291"/>
      <c r="G55" s="1291"/>
      <c r="H55" s="1291"/>
      <c r="I55" s="1291"/>
      <c r="J55" s="1288"/>
      <c r="K55" s="1288"/>
      <c r="L55" s="4039"/>
      <c r="M55" s="3914"/>
      <c r="N55" s="3914"/>
      <c r="O55" s="3914"/>
      <c r="P55" s="3914"/>
      <c r="Q55" s="3914"/>
      <c r="R55" s="3914"/>
      <c r="S55" s="3914"/>
      <c r="T55" s="3914"/>
      <c r="U55" s="3914"/>
      <c r="V55" s="3914"/>
      <c r="W55" s="3914"/>
      <c r="X55" s="3914"/>
      <c r="Y55" s="3914"/>
      <c r="Z55" s="3914"/>
      <c r="AA55" s="3914"/>
      <c r="AB55" s="3914"/>
      <c r="AC55" s="3914"/>
      <c r="AD55" s="3914"/>
      <c r="AE55" s="3914"/>
      <c r="AF55" s="3914"/>
      <c r="AG55" s="3914"/>
      <c r="AH55" s="3914"/>
      <c r="AI55" s="3914"/>
      <c r="AJ55" s="3914"/>
      <c r="AK55" s="4044"/>
      <c r="AL55" s="4044"/>
      <c r="AM55" s="4044"/>
      <c r="AN55" s="4044"/>
      <c r="AO55" s="4044"/>
      <c r="AP55" s="4044"/>
      <c r="AQ55" s="4044"/>
      <c r="AR55" s="4044"/>
      <c r="AS55" s="4044"/>
      <c r="AT55" s="3914"/>
      <c r="AU55" s="3914"/>
      <c r="AV55" s="3914"/>
      <c r="AW55" s="3914"/>
      <c r="AX55" s="3914"/>
      <c r="AY55" s="3914"/>
      <c r="AZ55" s="3914"/>
      <c r="BA55" s="3914"/>
      <c r="BB55" s="3914"/>
      <c r="BC55" s="266"/>
      <c r="BD55" s="3940"/>
      <c r="BE55" s="3907"/>
      <c r="BF55" s="3907"/>
      <c r="BG55" s="3907"/>
      <c r="BH55" s="3907"/>
      <c r="BI55" s="3907"/>
      <c r="BJ55" s="3907"/>
      <c r="BK55" s="3907"/>
      <c r="BL55" s="3907"/>
      <c r="BM55" s="3907"/>
      <c r="BN55" s="3914"/>
      <c r="BO55" s="3914"/>
      <c r="BP55" s="3914"/>
      <c r="BQ55" s="3914"/>
      <c r="BR55" s="3914"/>
      <c r="BS55" s="3914"/>
      <c r="BT55" s="3914"/>
      <c r="BU55" s="3914"/>
      <c r="BV55" s="3914"/>
      <c r="BW55" s="3914"/>
      <c r="BX55" s="3914"/>
      <c r="BY55" s="3914"/>
      <c r="BZ55" s="3914"/>
      <c r="CA55" s="3914"/>
      <c r="CB55" s="3914"/>
      <c r="CC55" s="3914"/>
      <c r="CD55" s="3914"/>
      <c r="CE55" s="3914"/>
      <c r="CF55" s="3914"/>
      <c r="CG55" s="3907">
        <f>M55+AB55+AT55-BE55+BN55-BW55</f>
        <v>0</v>
      </c>
      <c r="CH55" s="3908"/>
      <c r="CI55" s="3908"/>
      <c r="CJ55" s="3908"/>
      <c r="CK55" s="3908"/>
      <c r="CL55" s="3908"/>
      <c r="CM55" s="3908"/>
      <c r="CN55" s="3908"/>
      <c r="CO55" s="3908"/>
      <c r="CP55" s="3908"/>
      <c r="CQ55" s="3909"/>
    </row>
    <row r="56" spans="1:95" ht="15" customHeight="1" thickBot="1">
      <c r="A56" s="1284"/>
      <c r="B56" s="1285"/>
      <c r="C56" s="1287"/>
      <c r="D56" s="1295"/>
      <c r="E56" s="1290" t="s">
        <v>1765</v>
      </c>
      <c r="F56" s="1300"/>
      <c r="G56" s="1300"/>
      <c r="H56" s="1300"/>
      <c r="I56" s="1300"/>
      <c r="J56" s="1291"/>
      <c r="K56" s="1288"/>
      <c r="L56" s="4043"/>
      <c r="M56" s="3915"/>
      <c r="N56" s="3915"/>
      <c r="O56" s="3915"/>
      <c r="P56" s="3915"/>
      <c r="Q56" s="3915"/>
      <c r="R56" s="3915"/>
      <c r="S56" s="3915"/>
      <c r="T56" s="3915"/>
      <c r="U56" s="3915"/>
      <c r="V56" s="3915"/>
      <c r="W56" s="3915"/>
      <c r="X56" s="3915"/>
      <c r="Y56" s="3915"/>
      <c r="Z56" s="3915"/>
      <c r="AA56" s="3915"/>
      <c r="AB56" s="3915"/>
      <c r="AC56" s="3915"/>
      <c r="AD56" s="3915"/>
      <c r="AE56" s="3915"/>
      <c r="AF56" s="3915"/>
      <c r="AG56" s="3915"/>
      <c r="AH56" s="3915"/>
      <c r="AI56" s="3915"/>
      <c r="AJ56" s="3915"/>
      <c r="AK56" s="4045"/>
      <c r="AL56" s="4045"/>
      <c r="AM56" s="4045"/>
      <c r="AN56" s="4045"/>
      <c r="AO56" s="4045"/>
      <c r="AP56" s="4045"/>
      <c r="AQ56" s="4045"/>
      <c r="AR56" s="4045"/>
      <c r="AS56" s="4045"/>
      <c r="AT56" s="3915"/>
      <c r="AU56" s="3915"/>
      <c r="AV56" s="3915"/>
      <c r="AW56" s="3915"/>
      <c r="AX56" s="3915"/>
      <c r="AY56" s="3915"/>
      <c r="AZ56" s="3915"/>
      <c r="BA56" s="3915"/>
      <c r="BB56" s="3915"/>
      <c r="BC56" s="325"/>
      <c r="BD56" s="3942"/>
      <c r="BE56" s="3918"/>
      <c r="BF56" s="3918"/>
      <c r="BG56" s="3918"/>
      <c r="BH56" s="3918"/>
      <c r="BI56" s="3918"/>
      <c r="BJ56" s="3918"/>
      <c r="BK56" s="3918"/>
      <c r="BL56" s="3918"/>
      <c r="BM56" s="3918"/>
      <c r="BN56" s="3915"/>
      <c r="BO56" s="3915"/>
      <c r="BP56" s="3915"/>
      <c r="BQ56" s="3915"/>
      <c r="BR56" s="3915"/>
      <c r="BS56" s="3915"/>
      <c r="BT56" s="3915"/>
      <c r="BU56" s="3915"/>
      <c r="BV56" s="3915"/>
      <c r="BW56" s="3915"/>
      <c r="BX56" s="3915"/>
      <c r="BY56" s="3915"/>
      <c r="BZ56" s="3915"/>
      <c r="CA56" s="3915"/>
      <c r="CB56" s="3915"/>
      <c r="CC56" s="3915"/>
      <c r="CD56" s="3915"/>
      <c r="CE56" s="3915"/>
      <c r="CF56" s="3915"/>
      <c r="CG56" s="3910"/>
      <c r="CH56" s="3910"/>
      <c r="CI56" s="3910"/>
      <c r="CJ56" s="3910"/>
      <c r="CK56" s="3910"/>
      <c r="CL56" s="3910"/>
      <c r="CM56" s="3910"/>
      <c r="CN56" s="3910"/>
      <c r="CO56" s="3910"/>
      <c r="CP56" s="3910"/>
      <c r="CQ56" s="3911"/>
    </row>
    <row r="57" spans="1:95" ht="15" customHeight="1" thickTop="1">
      <c r="A57" s="1284"/>
      <c r="B57" s="1285"/>
      <c r="C57" s="1287"/>
      <c r="D57" s="1288"/>
      <c r="E57" s="2405"/>
      <c r="F57" s="2405"/>
      <c r="G57" s="2405"/>
      <c r="H57" s="2405"/>
      <c r="I57" s="2405"/>
      <c r="J57" s="1291"/>
      <c r="K57" s="1288"/>
      <c r="L57" s="4032" t="s">
        <v>1682</v>
      </c>
      <c r="M57" s="3916"/>
      <c r="N57" s="3916"/>
      <c r="O57" s="3916"/>
      <c r="P57" s="3916"/>
      <c r="Q57" s="3916"/>
      <c r="R57" s="3916"/>
      <c r="S57" s="3916"/>
      <c r="T57" s="3916"/>
      <c r="U57" s="3916"/>
      <c r="V57" s="3916"/>
      <c r="W57" s="3916"/>
      <c r="X57" s="3916"/>
      <c r="Y57" s="3916"/>
      <c r="Z57" s="3916"/>
      <c r="AA57" s="3916"/>
      <c r="AB57" s="3916"/>
      <c r="AC57" s="3916"/>
      <c r="AD57" s="3916"/>
      <c r="AE57" s="3916"/>
      <c r="AF57" s="3916"/>
      <c r="AG57" s="3916"/>
      <c r="AH57" s="3916"/>
      <c r="AI57" s="3916"/>
      <c r="AJ57" s="3916"/>
      <c r="AK57" s="4026"/>
      <c r="AL57" s="4026"/>
      <c r="AM57" s="4026"/>
      <c r="AN57" s="4026"/>
      <c r="AO57" s="4026"/>
      <c r="AP57" s="4026"/>
      <c r="AQ57" s="4026"/>
      <c r="AR57" s="4026"/>
      <c r="AS57" s="4026"/>
      <c r="AT57" s="3912"/>
      <c r="AU57" s="3912"/>
      <c r="AV57" s="3912"/>
      <c r="AW57" s="3912"/>
      <c r="AX57" s="3912"/>
      <c r="AY57" s="3912"/>
      <c r="AZ57" s="3912"/>
      <c r="BA57" s="3912"/>
      <c r="BB57" s="4047"/>
      <c r="BC57" s="325"/>
      <c r="BD57" s="3936" t="s">
        <v>1682</v>
      </c>
      <c r="BE57" s="3912"/>
      <c r="BF57" s="3912"/>
      <c r="BG57" s="3912"/>
      <c r="BH57" s="3912"/>
      <c r="BI57" s="3912"/>
      <c r="BJ57" s="3912"/>
      <c r="BK57" s="3912"/>
      <c r="BL57" s="3912"/>
      <c r="BM57" s="3912"/>
      <c r="BN57" s="3912"/>
      <c r="BO57" s="3912"/>
      <c r="BP57" s="3912"/>
      <c r="BQ57" s="3912"/>
      <c r="BR57" s="3912"/>
      <c r="BS57" s="3912"/>
      <c r="BT57" s="3912"/>
      <c r="BU57" s="3912"/>
      <c r="BV57" s="3912"/>
      <c r="BW57" s="3916"/>
      <c r="BX57" s="3916"/>
      <c r="BY57" s="3916"/>
      <c r="BZ57" s="3916"/>
      <c r="CA57" s="3916"/>
      <c r="CB57" s="3916"/>
      <c r="CC57" s="3916"/>
      <c r="CD57" s="3916"/>
      <c r="CE57" s="3916"/>
      <c r="CF57" s="3916"/>
      <c r="CG57" s="3912"/>
      <c r="CH57" s="3912"/>
      <c r="CI57" s="3912"/>
      <c r="CJ57" s="3912"/>
      <c r="CK57" s="3912"/>
      <c r="CL57" s="3912"/>
      <c r="CM57" s="3912"/>
      <c r="CN57" s="3912"/>
      <c r="CO57" s="3912"/>
      <c r="CP57" s="3912"/>
      <c r="CQ57" s="2090"/>
    </row>
    <row r="58" spans="1:95" ht="15" customHeight="1" thickBot="1">
      <c r="A58" s="1284"/>
      <c r="B58" s="1285"/>
      <c r="C58" s="1287"/>
      <c r="D58" s="1291"/>
      <c r="E58" s="1291"/>
      <c r="F58" s="1291"/>
      <c r="G58" s="1301"/>
      <c r="H58" s="1301"/>
      <c r="I58" s="1301"/>
      <c r="J58" s="1301"/>
      <c r="K58" s="1288"/>
      <c r="L58" s="4033"/>
      <c r="M58" s="3917"/>
      <c r="N58" s="3917"/>
      <c r="O58" s="3917"/>
      <c r="P58" s="3917"/>
      <c r="Q58" s="3917"/>
      <c r="R58" s="3917"/>
      <c r="S58" s="3917"/>
      <c r="T58" s="3917"/>
      <c r="U58" s="3917"/>
      <c r="V58" s="3917"/>
      <c r="W58" s="3917"/>
      <c r="X58" s="3917"/>
      <c r="Y58" s="3917"/>
      <c r="Z58" s="3917"/>
      <c r="AA58" s="3917"/>
      <c r="AB58" s="3917"/>
      <c r="AC58" s="3917"/>
      <c r="AD58" s="3917"/>
      <c r="AE58" s="3917"/>
      <c r="AF58" s="3917"/>
      <c r="AG58" s="3917"/>
      <c r="AH58" s="3917"/>
      <c r="AI58" s="3917"/>
      <c r="AJ58" s="3917"/>
      <c r="AK58" s="3956"/>
      <c r="AL58" s="3956"/>
      <c r="AM58" s="3956"/>
      <c r="AN58" s="3956"/>
      <c r="AO58" s="3956"/>
      <c r="AP58" s="3956"/>
      <c r="AQ58" s="3956"/>
      <c r="AR58" s="3956"/>
      <c r="AS58" s="3956"/>
      <c r="AT58" s="3913"/>
      <c r="AU58" s="3913"/>
      <c r="AV58" s="3913"/>
      <c r="AW58" s="3913"/>
      <c r="AX58" s="3913"/>
      <c r="AY58" s="3913"/>
      <c r="AZ58" s="3913"/>
      <c r="BA58" s="3913"/>
      <c r="BB58" s="4048"/>
      <c r="BC58" s="326"/>
      <c r="BD58" s="3937"/>
      <c r="BE58" s="3913"/>
      <c r="BF58" s="3913"/>
      <c r="BG58" s="3913"/>
      <c r="BH58" s="3913"/>
      <c r="BI58" s="3913"/>
      <c r="BJ58" s="3913"/>
      <c r="BK58" s="3913"/>
      <c r="BL58" s="3913"/>
      <c r="BM58" s="3913"/>
      <c r="BN58" s="3913"/>
      <c r="BO58" s="3913"/>
      <c r="BP58" s="3913"/>
      <c r="BQ58" s="3913"/>
      <c r="BR58" s="3913"/>
      <c r="BS58" s="3913"/>
      <c r="BT58" s="3913"/>
      <c r="BU58" s="3913"/>
      <c r="BV58" s="3913"/>
      <c r="BW58" s="3917"/>
      <c r="BX58" s="3917"/>
      <c r="BY58" s="3917"/>
      <c r="BZ58" s="3917"/>
      <c r="CA58" s="3917"/>
      <c r="CB58" s="3917"/>
      <c r="CC58" s="3917"/>
      <c r="CD58" s="3917"/>
      <c r="CE58" s="3917"/>
      <c r="CF58" s="3917"/>
      <c r="CG58" s="3913"/>
      <c r="CH58" s="3913"/>
      <c r="CI58" s="3913"/>
      <c r="CJ58" s="3913"/>
      <c r="CK58" s="3913"/>
      <c r="CL58" s="3913"/>
      <c r="CM58" s="3913"/>
      <c r="CN58" s="3913"/>
      <c r="CO58" s="3913"/>
      <c r="CP58" s="3913"/>
      <c r="CQ58" s="2710"/>
    </row>
    <row r="59" spans="1:95" ht="15" customHeight="1" thickTop="1">
      <c r="A59" s="1284"/>
      <c r="B59" s="1285"/>
      <c r="C59" s="1287"/>
      <c r="D59" s="1288" t="s">
        <v>1530</v>
      </c>
      <c r="E59" s="1286" t="s">
        <v>1766</v>
      </c>
      <c r="F59" s="1291"/>
      <c r="G59" s="1301"/>
      <c r="H59" s="1301"/>
      <c r="I59" s="1301"/>
      <c r="J59" s="1301"/>
      <c r="K59" s="1288"/>
      <c r="L59" s="4034"/>
      <c r="M59" s="3914"/>
      <c r="N59" s="3914"/>
      <c r="O59" s="3914"/>
      <c r="P59" s="3914"/>
      <c r="Q59" s="3914"/>
      <c r="R59" s="3914"/>
      <c r="S59" s="3914"/>
      <c r="T59" s="3914"/>
      <c r="U59" s="3914"/>
      <c r="V59" s="3914"/>
      <c r="W59" s="3914"/>
      <c r="X59" s="3914"/>
      <c r="Y59" s="3914"/>
      <c r="Z59" s="3914"/>
      <c r="AA59" s="3914"/>
      <c r="AB59" s="3914"/>
      <c r="AC59" s="3914"/>
      <c r="AD59" s="3914"/>
      <c r="AE59" s="3914"/>
      <c r="AF59" s="3914"/>
      <c r="AG59" s="3914"/>
      <c r="AH59" s="3914"/>
      <c r="AI59" s="3914"/>
      <c r="AJ59" s="3914"/>
      <c r="AK59" s="3914"/>
      <c r="AL59" s="3914"/>
      <c r="AM59" s="3914"/>
      <c r="AN59" s="3914"/>
      <c r="AO59" s="3914"/>
      <c r="AP59" s="3914"/>
      <c r="AQ59" s="3914"/>
      <c r="AR59" s="3914"/>
      <c r="AS59" s="3914"/>
      <c r="AT59" s="3914"/>
      <c r="AU59" s="3914"/>
      <c r="AV59" s="3914"/>
      <c r="AW59" s="3914"/>
      <c r="AX59" s="3914"/>
      <c r="AY59" s="3914"/>
      <c r="AZ59" s="3914"/>
      <c r="BA59" s="3914"/>
      <c r="BB59" s="3914"/>
      <c r="BC59" s="326"/>
      <c r="BD59" s="3938"/>
      <c r="BE59" s="3907"/>
      <c r="BF59" s="3907"/>
      <c r="BG59" s="3907"/>
      <c r="BH59" s="3907"/>
      <c r="BI59" s="3907"/>
      <c r="BJ59" s="3907"/>
      <c r="BK59" s="3907"/>
      <c r="BL59" s="3907"/>
      <c r="BM59" s="3907"/>
      <c r="BN59" s="3914"/>
      <c r="BO59" s="3914"/>
      <c r="BP59" s="3914"/>
      <c r="BQ59" s="3914"/>
      <c r="BR59" s="3914"/>
      <c r="BS59" s="3914"/>
      <c r="BT59" s="3914"/>
      <c r="BU59" s="3914"/>
      <c r="BV59" s="3914"/>
      <c r="BW59" s="3914"/>
      <c r="BX59" s="3914"/>
      <c r="BY59" s="3914"/>
      <c r="BZ59" s="3914"/>
      <c r="CA59" s="3914"/>
      <c r="CB59" s="3914"/>
      <c r="CC59" s="3914"/>
      <c r="CD59" s="3914"/>
      <c r="CE59" s="3914"/>
      <c r="CF59" s="3914"/>
      <c r="CG59" s="3907">
        <f>M59+AB59+AK59+AT59-BE59+BN59-BW59</f>
        <v>0</v>
      </c>
      <c r="CH59" s="3908"/>
      <c r="CI59" s="3908"/>
      <c r="CJ59" s="3908"/>
      <c r="CK59" s="3908"/>
      <c r="CL59" s="3908"/>
      <c r="CM59" s="3908"/>
      <c r="CN59" s="3908"/>
      <c r="CO59" s="3908"/>
      <c r="CP59" s="3908"/>
      <c r="CQ59" s="3909"/>
    </row>
    <row r="60" spans="1:95" ht="15" customHeight="1" thickBot="1">
      <c r="A60" s="1284"/>
      <c r="B60" s="1285"/>
      <c r="C60" s="1287"/>
      <c r="D60" s="1288"/>
      <c r="E60" s="1302" t="s">
        <v>1767</v>
      </c>
      <c r="F60" s="1291"/>
      <c r="G60" s="1301"/>
      <c r="H60" s="1301"/>
      <c r="I60" s="1301"/>
      <c r="J60" s="1301"/>
      <c r="K60" s="1288"/>
      <c r="L60" s="3954"/>
      <c r="M60" s="3915"/>
      <c r="N60" s="3915"/>
      <c r="O60" s="3915"/>
      <c r="P60" s="3915"/>
      <c r="Q60" s="3915"/>
      <c r="R60" s="3915"/>
      <c r="S60" s="3915"/>
      <c r="T60" s="3915"/>
      <c r="U60" s="3915"/>
      <c r="V60" s="3915"/>
      <c r="W60" s="3915"/>
      <c r="X60" s="3915"/>
      <c r="Y60" s="3915"/>
      <c r="Z60" s="3915"/>
      <c r="AA60" s="3915"/>
      <c r="AB60" s="3915"/>
      <c r="AC60" s="3915"/>
      <c r="AD60" s="3915"/>
      <c r="AE60" s="3915"/>
      <c r="AF60" s="3915"/>
      <c r="AG60" s="3915"/>
      <c r="AH60" s="3915"/>
      <c r="AI60" s="3915"/>
      <c r="AJ60" s="3915"/>
      <c r="AK60" s="3915"/>
      <c r="AL60" s="3915"/>
      <c r="AM60" s="3915"/>
      <c r="AN60" s="3915"/>
      <c r="AO60" s="3915"/>
      <c r="AP60" s="3915"/>
      <c r="AQ60" s="3915"/>
      <c r="AR60" s="3915"/>
      <c r="AS60" s="3915"/>
      <c r="AT60" s="3915"/>
      <c r="AU60" s="3915"/>
      <c r="AV60" s="3915"/>
      <c r="AW60" s="3915"/>
      <c r="AX60" s="3915"/>
      <c r="AY60" s="3915"/>
      <c r="AZ60" s="3915"/>
      <c r="BA60" s="3915"/>
      <c r="BB60" s="3915"/>
      <c r="BC60" s="325"/>
      <c r="BD60" s="3931"/>
      <c r="BE60" s="3918"/>
      <c r="BF60" s="3918"/>
      <c r="BG60" s="3918"/>
      <c r="BH60" s="3918"/>
      <c r="BI60" s="3918"/>
      <c r="BJ60" s="3918"/>
      <c r="BK60" s="3918"/>
      <c r="BL60" s="3918"/>
      <c r="BM60" s="3918"/>
      <c r="BN60" s="3915"/>
      <c r="BO60" s="3915"/>
      <c r="BP60" s="3915"/>
      <c r="BQ60" s="3915"/>
      <c r="BR60" s="3915"/>
      <c r="BS60" s="3915"/>
      <c r="BT60" s="3915"/>
      <c r="BU60" s="3915"/>
      <c r="BV60" s="3915"/>
      <c r="BW60" s="3915"/>
      <c r="BX60" s="3915"/>
      <c r="BY60" s="3915"/>
      <c r="BZ60" s="3915"/>
      <c r="CA60" s="3915"/>
      <c r="CB60" s="3915"/>
      <c r="CC60" s="3915"/>
      <c r="CD60" s="3915"/>
      <c r="CE60" s="3915"/>
      <c r="CF60" s="3915"/>
      <c r="CG60" s="3910"/>
      <c r="CH60" s="3910"/>
      <c r="CI60" s="3910"/>
      <c r="CJ60" s="3910"/>
      <c r="CK60" s="3910"/>
      <c r="CL60" s="3910"/>
      <c r="CM60" s="3910"/>
      <c r="CN60" s="3910"/>
      <c r="CO60" s="3910"/>
      <c r="CP60" s="3910"/>
      <c r="CQ60" s="3911"/>
    </row>
    <row r="61" spans="1:95" ht="15" customHeight="1" thickTop="1">
      <c r="A61" s="1284"/>
      <c r="B61" s="1285"/>
      <c r="C61" s="1303" t="s">
        <v>1768</v>
      </c>
      <c r="D61" s="1287" t="s">
        <v>1769</v>
      </c>
      <c r="E61" s="1291"/>
      <c r="F61" s="1290"/>
      <c r="G61" s="1288"/>
      <c r="H61" s="1288"/>
      <c r="I61" s="1288"/>
      <c r="J61" s="1288"/>
      <c r="K61" s="1288"/>
      <c r="L61" s="4046" t="s">
        <v>1770</v>
      </c>
      <c r="M61" s="3916"/>
      <c r="N61" s="3916"/>
      <c r="O61" s="3916"/>
      <c r="P61" s="3916"/>
      <c r="Q61" s="3916"/>
      <c r="R61" s="3916"/>
      <c r="S61" s="3916"/>
      <c r="T61" s="3916"/>
      <c r="U61" s="3916"/>
      <c r="V61" s="3916"/>
      <c r="W61" s="3916"/>
      <c r="X61" s="3916"/>
      <c r="Y61" s="3916"/>
      <c r="Z61" s="3916"/>
      <c r="AA61" s="3916"/>
      <c r="AB61" s="3912"/>
      <c r="AC61" s="3912"/>
      <c r="AD61" s="3912"/>
      <c r="AE61" s="3912"/>
      <c r="AF61" s="3912"/>
      <c r="AG61" s="3912"/>
      <c r="AH61" s="3912"/>
      <c r="AI61" s="3912"/>
      <c r="AJ61" s="3912"/>
      <c r="AK61" s="4026"/>
      <c r="AL61" s="4026"/>
      <c r="AM61" s="4026"/>
      <c r="AN61" s="4026"/>
      <c r="AO61" s="4026"/>
      <c r="AP61" s="4026"/>
      <c r="AQ61" s="4026"/>
      <c r="AR61" s="4026"/>
      <c r="AS61" s="4026"/>
      <c r="AT61" s="4026"/>
      <c r="AU61" s="4026"/>
      <c r="AV61" s="4026"/>
      <c r="AW61" s="4026"/>
      <c r="AX61" s="4026"/>
      <c r="AY61" s="4026"/>
      <c r="AZ61" s="4026"/>
      <c r="BA61" s="4026"/>
      <c r="BB61" s="4027"/>
      <c r="BC61" s="266"/>
      <c r="BD61" s="4049" t="s">
        <v>1770</v>
      </c>
      <c r="BE61" s="3919"/>
      <c r="BF61" s="3919"/>
      <c r="BG61" s="3919"/>
      <c r="BH61" s="3919"/>
      <c r="BI61" s="3919"/>
      <c r="BJ61" s="3919"/>
      <c r="BK61" s="3919"/>
      <c r="BL61" s="3919"/>
      <c r="BM61" s="3919"/>
      <c r="BN61" s="3916"/>
      <c r="BO61" s="3916"/>
      <c r="BP61" s="3916"/>
      <c r="BQ61" s="3916"/>
      <c r="BR61" s="3916"/>
      <c r="BS61" s="3916"/>
      <c r="BT61" s="3916"/>
      <c r="BU61" s="3916"/>
      <c r="BV61" s="3916"/>
      <c r="BW61" s="3919"/>
      <c r="BX61" s="3919"/>
      <c r="BY61" s="3919"/>
      <c r="BZ61" s="3919"/>
      <c r="CA61" s="3919"/>
      <c r="CB61" s="3919"/>
      <c r="CC61" s="3919"/>
      <c r="CD61" s="3919"/>
      <c r="CE61" s="3919"/>
      <c r="CF61" s="3919"/>
      <c r="CG61" s="3919"/>
      <c r="CH61" s="3919"/>
      <c r="CI61" s="3919"/>
      <c r="CJ61" s="3919"/>
      <c r="CK61" s="3919"/>
      <c r="CL61" s="3919"/>
      <c r="CM61" s="3919"/>
      <c r="CN61" s="3919"/>
      <c r="CO61" s="3919"/>
      <c r="CP61" s="3919"/>
      <c r="CQ61" s="3921"/>
    </row>
    <row r="62" spans="1:95" ht="15" customHeight="1" thickBot="1">
      <c r="A62" s="1284"/>
      <c r="B62" s="1285"/>
      <c r="C62" s="1288"/>
      <c r="D62" s="1290" t="s">
        <v>1771</v>
      </c>
      <c r="E62" s="1304"/>
      <c r="F62" s="1293"/>
      <c r="G62" s="1293"/>
      <c r="H62" s="1288"/>
      <c r="I62" s="1288"/>
      <c r="J62" s="1288"/>
      <c r="K62" s="1288"/>
      <c r="L62" s="4034"/>
      <c r="M62" s="3917"/>
      <c r="N62" s="3917"/>
      <c r="O62" s="3917"/>
      <c r="P62" s="3917"/>
      <c r="Q62" s="3917"/>
      <c r="R62" s="3917"/>
      <c r="S62" s="3917"/>
      <c r="T62" s="3917"/>
      <c r="U62" s="3917"/>
      <c r="V62" s="3917"/>
      <c r="W62" s="3917"/>
      <c r="X62" s="3917"/>
      <c r="Y62" s="3917"/>
      <c r="Z62" s="3917"/>
      <c r="AA62" s="3917"/>
      <c r="AB62" s="3913"/>
      <c r="AC62" s="3913"/>
      <c r="AD62" s="3913"/>
      <c r="AE62" s="3913"/>
      <c r="AF62" s="3913"/>
      <c r="AG62" s="3913"/>
      <c r="AH62" s="3913"/>
      <c r="AI62" s="3913"/>
      <c r="AJ62" s="3913"/>
      <c r="AK62" s="3956"/>
      <c r="AL62" s="3956"/>
      <c r="AM62" s="3956"/>
      <c r="AN62" s="3956"/>
      <c r="AO62" s="3956"/>
      <c r="AP62" s="3956"/>
      <c r="AQ62" s="3956"/>
      <c r="AR62" s="3956"/>
      <c r="AS62" s="3956"/>
      <c r="AT62" s="3956"/>
      <c r="AU62" s="3956"/>
      <c r="AV62" s="3956"/>
      <c r="AW62" s="3956"/>
      <c r="AX62" s="3956"/>
      <c r="AY62" s="3956"/>
      <c r="AZ62" s="3956"/>
      <c r="BA62" s="3956"/>
      <c r="BB62" s="4020"/>
      <c r="BC62" s="266"/>
      <c r="BD62" s="3938"/>
      <c r="BE62" s="3920"/>
      <c r="BF62" s="3920"/>
      <c r="BG62" s="3920"/>
      <c r="BH62" s="3920"/>
      <c r="BI62" s="3920"/>
      <c r="BJ62" s="3920"/>
      <c r="BK62" s="3920"/>
      <c r="BL62" s="3920"/>
      <c r="BM62" s="3920"/>
      <c r="BN62" s="3917"/>
      <c r="BO62" s="3917"/>
      <c r="BP62" s="3917"/>
      <c r="BQ62" s="3917"/>
      <c r="BR62" s="3917"/>
      <c r="BS62" s="3917"/>
      <c r="BT62" s="3917"/>
      <c r="BU62" s="3917"/>
      <c r="BV62" s="3917"/>
      <c r="BW62" s="3920"/>
      <c r="BX62" s="3920"/>
      <c r="BY62" s="3920"/>
      <c r="BZ62" s="3920"/>
      <c r="CA62" s="3920"/>
      <c r="CB62" s="3920"/>
      <c r="CC62" s="3920"/>
      <c r="CD62" s="3920"/>
      <c r="CE62" s="3920"/>
      <c r="CF62" s="3920"/>
      <c r="CG62" s="3920"/>
      <c r="CH62" s="3920"/>
      <c r="CI62" s="3920"/>
      <c r="CJ62" s="3920"/>
      <c r="CK62" s="3920"/>
      <c r="CL62" s="3920"/>
      <c r="CM62" s="3920"/>
      <c r="CN62" s="3920"/>
      <c r="CO62" s="3920"/>
      <c r="CP62" s="3920"/>
      <c r="CQ62" s="3922"/>
    </row>
    <row r="63" spans="1:95" s="2" customFormat="1" ht="15" customHeight="1" thickTop="1">
      <c r="A63" s="1284"/>
      <c r="B63" s="1285"/>
      <c r="C63" s="1305"/>
      <c r="D63" s="1288" t="s">
        <v>1598</v>
      </c>
      <c r="E63" s="1287" t="s">
        <v>1772</v>
      </c>
      <c r="F63" s="1293"/>
      <c r="G63" s="1293"/>
      <c r="H63" s="1293"/>
      <c r="I63" s="1293"/>
      <c r="J63" s="1293"/>
      <c r="K63" s="1293"/>
      <c r="L63" s="4034"/>
      <c r="M63" s="3914"/>
      <c r="N63" s="3914"/>
      <c r="O63" s="3914"/>
      <c r="P63" s="3914"/>
      <c r="Q63" s="3914"/>
      <c r="R63" s="3914"/>
      <c r="S63" s="3914"/>
      <c r="T63" s="3914"/>
      <c r="U63" s="3914"/>
      <c r="V63" s="3914"/>
      <c r="W63" s="3914"/>
      <c r="X63" s="3914"/>
      <c r="Y63" s="3914"/>
      <c r="Z63" s="3914"/>
      <c r="AA63" s="3914"/>
      <c r="AB63" s="3914"/>
      <c r="AC63" s="3914"/>
      <c r="AD63" s="3914"/>
      <c r="AE63" s="3914"/>
      <c r="AF63" s="3914"/>
      <c r="AG63" s="3914"/>
      <c r="AH63" s="3914"/>
      <c r="AI63" s="3914"/>
      <c r="AJ63" s="3914"/>
      <c r="AK63" s="3914"/>
      <c r="AL63" s="3914"/>
      <c r="AM63" s="3914"/>
      <c r="AN63" s="3914"/>
      <c r="AO63" s="3914"/>
      <c r="AP63" s="3914"/>
      <c r="AQ63" s="3914"/>
      <c r="AR63" s="3914"/>
      <c r="AS63" s="3914"/>
      <c r="AT63" s="3914"/>
      <c r="AU63" s="3914"/>
      <c r="AV63" s="3914"/>
      <c r="AW63" s="3914"/>
      <c r="AX63" s="3914"/>
      <c r="AY63" s="3914"/>
      <c r="AZ63" s="3914"/>
      <c r="BA63" s="3914"/>
      <c r="BB63" s="3914"/>
      <c r="BC63" s="327"/>
      <c r="BD63" s="3938"/>
      <c r="BE63" s="3907"/>
      <c r="BF63" s="3907"/>
      <c r="BG63" s="3907"/>
      <c r="BH63" s="3907"/>
      <c r="BI63" s="3907"/>
      <c r="BJ63" s="3907"/>
      <c r="BK63" s="3907"/>
      <c r="BL63" s="3907"/>
      <c r="BM63" s="3907"/>
      <c r="BN63" s="3914"/>
      <c r="BO63" s="3914"/>
      <c r="BP63" s="3914"/>
      <c r="BQ63" s="3914"/>
      <c r="BR63" s="3914"/>
      <c r="BS63" s="3914"/>
      <c r="BT63" s="3914"/>
      <c r="BU63" s="3914"/>
      <c r="BV63" s="3914"/>
      <c r="BW63" s="3914"/>
      <c r="BX63" s="3914"/>
      <c r="BY63" s="3914"/>
      <c r="BZ63" s="3914"/>
      <c r="CA63" s="3914"/>
      <c r="CB63" s="3914"/>
      <c r="CC63" s="3914"/>
      <c r="CD63" s="3914"/>
      <c r="CE63" s="3914"/>
      <c r="CF63" s="3914"/>
      <c r="CG63" s="3907">
        <f>M63+AB63+AK63+AT63-BE63+BN63-BW63</f>
        <v>0</v>
      </c>
      <c r="CH63" s="3908"/>
      <c r="CI63" s="3908"/>
      <c r="CJ63" s="3908"/>
      <c r="CK63" s="3908"/>
      <c r="CL63" s="3908"/>
      <c r="CM63" s="3908"/>
      <c r="CN63" s="3908"/>
      <c r="CO63" s="3908"/>
      <c r="CP63" s="3908"/>
      <c r="CQ63" s="3909"/>
    </row>
    <row r="64" spans="1:95" s="2" customFormat="1" ht="15" customHeight="1" thickBot="1">
      <c r="A64" s="1284"/>
      <c r="B64" s="1285"/>
      <c r="C64" s="1293"/>
      <c r="D64" s="1293"/>
      <c r="E64" s="1290" t="s">
        <v>1773</v>
      </c>
      <c r="F64" s="1293"/>
      <c r="G64" s="1293"/>
      <c r="H64" s="1293"/>
      <c r="I64" s="1293"/>
      <c r="J64" s="1293"/>
      <c r="K64" s="1293"/>
      <c r="L64" s="3954"/>
      <c r="M64" s="3915"/>
      <c r="N64" s="3915"/>
      <c r="O64" s="3915"/>
      <c r="P64" s="3915"/>
      <c r="Q64" s="3915"/>
      <c r="R64" s="3915"/>
      <c r="S64" s="3915"/>
      <c r="T64" s="3915"/>
      <c r="U64" s="3915"/>
      <c r="V64" s="3915"/>
      <c r="W64" s="3915"/>
      <c r="X64" s="3915"/>
      <c r="Y64" s="3915"/>
      <c r="Z64" s="3915"/>
      <c r="AA64" s="3915"/>
      <c r="AB64" s="3915"/>
      <c r="AC64" s="3915"/>
      <c r="AD64" s="3915"/>
      <c r="AE64" s="3915"/>
      <c r="AF64" s="3915"/>
      <c r="AG64" s="3915"/>
      <c r="AH64" s="3915"/>
      <c r="AI64" s="3915"/>
      <c r="AJ64" s="3915"/>
      <c r="AK64" s="3915"/>
      <c r="AL64" s="3915"/>
      <c r="AM64" s="3915"/>
      <c r="AN64" s="3915"/>
      <c r="AO64" s="3915"/>
      <c r="AP64" s="3915"/>
      <c r="AQ64" s="3915"/>
      <c r="AR64" s="3915"/>
      <c r="AS64" s="3915"/>
      <c r="AT64" s="3915"/>
      <c r="AU64" s="3915"/>
      <c r="AV64" s="3915"/>
      <c r="AW64" s="3915"/>
      <c r="AX64" s="3915"/>
      <c r="AY64" s="3915"/>
      <c r="AZ64" s="3915"/>
      <c r="BA64" s="3915"/>
      <c r="BB64" s="3915"/>
      <c r="BC64" s="327"/>
      <c r="BD64" s="3931"/>
      <c r="BE64" s="3918"/>
      <c r="BF64" s="3918"/>
      <c r="BG64" s="3918"/>
      <c r="BH64" s="3918"/>
      <c r="BI64" s="3918"/>
      <c r="BJ64" s="3918"/>
      <c r="BK64" s="3918"/>
      <c r="BL64" s="3918"/>
      <c r="BM64" s="3918"/>
      <c r="BN64" s="3915"/>
      <c r="BO64" s="3915"/>
      <c r="BP64" s="3915"/>
      <c r="BQ64" s="3915"/>
      <c r="BR64" s="3915"/>
      <c r="BS64" s="3915"/>
      <c r="BT64" s="3915"/>
      <c r="BU64" s="3915"/>
      <c r="BV64" s="3915"/>
      <c r="BW64" s="3915"/>
      <c r="BX64" s="3915"/>
      <c r="BY64" s="3915"/>
      <c r="BZ64" s="3915"/>
      <c r="CA64" s="3915"/>
      <c r="CB64" s="3915"/>
      <c r="CC64" s="3915"/>
      <c r="CD64" s="3915"/>
      <c r="CE64" s="3915"/>
      <c r="CF64" s="3915"/>
      <c r="CG64" s="3910"/>
      <c r="CH64" s="3910"/>
      <c r="CI64" s="3910"/>
      <c r="CJ64" s="3910"/>
      <c r="CK64" s="3910"/>
      <c r="CL64" s="3910"/>
      <c r="CM64" s="3910"/>
      <c r="CN64" s="3910"/>
      <c r="CO64" s="3910"/>
      <c r="CP64" s="3910"/>
      <c r="CQ64" s="3911"/>
    </row>
    <row r="65" spans="1:95" ht="15" customHeight="1" thickTop="1">
      <c r="A65" s="1284"/>
      <c r="B65" s="1309"/>
      <c r="C65" s="1310"/>
      <c r="D65" s="1311"/>
      <c r="E65" s="1312"/>
      <c r="F65" s="1311"/>
      <c r="G65" s="1311"/>
      <c r="H65" s="1311"/>
      <c r="I65" s="1311"/>
      <c r="J65" s="1311"/>
      <c r="K65" s="2711"/>
      <c r="L65" s="4046" t="s">
        <v>1774</v>
      </c>
      <c r="M65" s="4018"/>
      <c r="N65" s="4018"/>
      <c r="O65" s="4018"/>
      <c r="P65" s="4018"/>
      <c r="Q65" s="4018"/>
      <c r="R65" s="4018"/>
      <c r="S65" s="4018"/>
      <c r="T65" s="4018"/>
      <c r="U65" s="4018"/>
      <c r="V65" s="4018"/>
      <c r="W65" s="4018"/>
      <c r="X65" s="4018"/>
      <c r="Y65" s="4018"/>
      <c r="Z65" s="4018"/>
      <c r="AA65" s="4018"/>
      <c r="AB65" s="4018"/>
      <c r="AC65" s="4018"/>
      <c r="AD65" s="4018"/>
      <c r="AE65" s="4018"/>
      <c r="AF65" s="4018"/>
      <c r="AG65" s="4018"/>
      <c r="AH65" s="4018"/>
      <c r="AI65" s="4018"/>
      <c r="AJ65" s="4018"/>
      <c r="AK65" s="4018"/>
      <c r="AL65" s="4018"/>
      <c r="AM65" s="4018"/>
      <c r="AN65" s="4018"/>
      <c r="AO65" s="4018"/>
      <c r="AP65" s="4018"/>
      <c r="AQ65" s="4018"/>
      <c r="AR65" s="4018"/>
      <c r="AS65" s="4018"/>
      <c r="AT65" s="4026"/>
      <c r="AU65" s="4026"/>
      <c r="AV65" s="4026"/>
      <c r="AW65" s="4026"/>
      <c r="AX65" s="4026"/>
      <c r="AY65" s="4026"/>
      <c r="AZ65" s="4026"/>
      <c r="BA65" s="4026"/>
      <c r="BB65" s="4027"/>
      <c r="BC65" s="939"/>
      <c r="BD65" s="4049" t="s">
        <v>1774</v>
      </c>
      <c r="BE65" s="3919"/>
      <c r="BF65" s="3919"/>
      <c r="BG65" s="3919"/>
      <c r="BH65" s="3919"/>
      <c r="BI65" s="3919"/>
      <c r="BJ65" s="3919"/>
      <c r="BK65" s="3919"/>
      <c r="BL65" s="3919"/>
      <c r="BM65" s="3919"/>
      <c r="BN65" s="3919"/>
      <c r="BO65" s="3919"/>
      <c r="BP65" s="3919"/>
      <c r="BQ65" s="3919"/>
      <c r="BR65" s="3919"/>
      <c r="BS65" s="3919"/>
      <c r="BT65" s="3919"/>
      <c r="BU65" s="3919"/>
      <c r="BV65" s="3919"/>
      <c r="BW65" s="3919"/>
      <c r="BX65" s="3919"/>
      <c r="BY65" s="3919"/>
      <c r="BZ65" s="3919"/>
      <c r="CA65" s="3919"/>
      <c r="CB65" s="3919"/>
      <c r="CC65" s="3919"/>
      <c r="CD65" s="3919"/>
      <c r="CE65" s="3919"/>
      <c r="CF65" s="3919"/>
      <c r="CG65" s="3919"/>
      <c r="CH65" s="3919"/>
      <c r="CI65" s="3919"/>
      <c r="CJ65" s="3919"/>
      <c r="CK65" s="3919"/>
      <c r="CL65" s="3919"/>
      <c r="CM65" s="3919"/>
      <c r="CN65" s="3919"/>
      <c r="CO65" s="3919"/>
      <c r="CP65" s="3919"/>
      <c r="CQ65" s="3921"/>
    </row>
    <row r="66" spans="1:95" ht="15" customHeight="1" thickBot="1">
      <c r="A66" s="1284"/>
      <c r="B66" s="1309"/>
      <c r="C66" s="1313"/>
      <c r="D66" s="1132"/>
      <c r="E66" s="1132"/>
      <c r="F66" s="1311"/>
      <c r="G66" s="1314"/>
      <c r="H66" s="1314"/>
      <c r="I66" s="1314"/>
      <c r="J66" s="1314"/>
      <c r="K66" s="2711"/>
      <c r="L66" s="4034"/>
      <c r="M66" s="3920"/>
      <c r="N66" s="3920"/>
      <c r="O66" s="3920"/>
      <c r="P66" s="3920"/>
      <c r="Q66" s="3920"/>
      <c r="R66" s="3920"/>
      <c r="S66" s="3920"/>
      <c r="T66" s="3920"/>
      <c r="U66" s="3920"/>
      <c r="V66" s="3920"/>
      <c r="W66" s="3920"/>
      <c r="X66" s="3920"/>
      <c r="Y66" s="3920"/>
      <c r="Z66" s="3920"/>
      <c r="AA66" s="3920"/>
      <c r="AB66" s="3920"/>
      <c r="AC66" s="3920"/>
      <c r="AD66" s="3920"/>
      <c r="AE66" s="3920"/>
      <c r="AF66" s="3920"/>
      <c r="AG66" s="3920"/>
      <c r="AH66" s="3920"/>
      <c r="AI66" s="3920"/>
      <c r="AJ66" s="3920"/>
      <c r="AK66" s="3920"/>
      <c r="AL66" s="3920"/>
      <c r="AM66" s="3920"/>
      <c r="AN66" s="3920"/>
      <c r="AO66" s="3920"/>
      <c r="AP66" s="3920"/>
      <c r="AQ66" s="3920"/>
      <c r="AR66" s="3920"/>
      <c r="AS66" s="3920"/>
      <c r="AT66" s="3956"/>
      <c r="AU66" s="3956"/>
      <c r="AV66" s="3956"/>
      <c r="AW66" s="3956"/>
      <c r="AX66" s="3956"/>
      <c r="AY66" s="3956"/>
      <c r="AZ66" s="3956"/>
      <c r="BA66" s="3956"/>
      <c r="BB66" s="4020"/>
      <c r="BC66" s="939"/>
      <c r="BD66" s="3938"/>
      <c r="BE66" s="3920"/>
      <c r="BF66" s="3920"/>
      <c r="BG66" s="3920"/>
      <c r="BH66" s="3920"/>
      <c r="BI66" s="3920"/>
      <c r="BJ66" s="3920"/>
      <c r="BK66" s="3920"/>
      <c r="BL66" s="3920"/>
      <c r="BM66" s="3920"/>
      <c r="BN66" s="3920"/>
      <c r="BO66" s="3920"/>
      <c r="BP66" s="3920"/>
      <c r="BQ66" s="3920"/>
      <c r="BR66" s="3920"/>
      <c r="BS66" s="3920"/>
      <c r="BT66" s="3920"/>
      <c r="BU66" s="3920"/>
      <c r="BV66" s="3920"/>
      <c r="BW66" s="3920"/>
      <c r="BX66" s="3920"/>
      <c r="BY66" s="3920"/>
      <c r="BZ66" s="3920"/>
      <c r="CA66" s="3920"/>
      <c r="CB66" s="3920"/>
      <c r="CC66" s="3920"/>
      <c r="CD66" s="3920"/>
      <c r="CE66" s="3920"/>
      <c r="CF66" s="3920"/>
      <c r="CG66" s="3920"/>
      <c r="CH66" s="3920"/>
      <c r="CI66" s="3920"/>
      <c r="CJ66" s="3920"/>
      <c r="CK66" s="3920"/>
      <c r="CL66" s="3920"/>
      <c r="CM66" s="3920"/>
      <c r="CN66" s="3920"/>
      <c r="CO66" s="3920"/>
      <c r="CP66" s="3920"/>
      <c r="CQ66" s="3922"/>
    </row>
    <row r="67" spans="1:95" s="329" customFormat="1" ht="15" customHeight="1" thickTop="1">
      <c r="A67" s="1284"/>
      <c r="B67" s="1315"/>
      <c r="C67" s="1316"/>
      <c r="D67" s="1314" t="s">
        <v>1602</v>
      </c>
      <c r="E67" s="1317" t="s">
        <v>1775</v>
      </c>
      <c r="F67" s="1314"/>
      <c r="G67" s="1314"/>
      <c r="H67" s="1314"/>
      <c r="I67" s="1314"/>
      <c r="J67" s="1318"/>
      <c r="K67" s="2712"/>
      <c r="L67" s="4034"/>
      <c r="M67" s="3907"/>
      <c r="N67" s="3907"/>
      <c r="O67" s="3907"/>
      <c r="P67" s="3907"/>
      <c r="Q67" s="3907"/>
      <c r="R67" s="3907"/>
      <c r="S67" s="3907"/>
      <c r="T67" s="3907"/>
      <c r="U67" s="3907"/>
      <c r="V67" s="3907"/>
      <c r="W67" s="3907"/>
      <c r="X67" s="3907"/>
      <c r="Y67" s="3907"/>
      <c r="Z67" s="3907"/>
      <c r="AA67" s="3907"/>
      <c r="AB67" s="3907"/>
      <c r="AC67" s="3907"/>
      <c r="AD67" s="3907"/>
      <c r="AE67" s="3907"/>
      <c r="AF67" s="3907"/>
      <c r="AG67" s="3907"/>
      <c r="AH67" s="3907"/>
      <c r="AI67" s="3907"/>
      <c r="AJ67" s="3907"/>
      <c r="AK67" s="3914"/>
      <c r="AL67" s="3914"/>
      <c r="AM67" s="3914"/>
      <c r="AN67" s="3914"/>
      <c r="AO67" s="3914"/>
      <c r="AP67" s="3914"/>
      <c r="AQ67" s="3914"/>
      <c r="AR67" s="3914"/>
      <c r="AS67" s="3914"/>
      <c r="AT67" s="3914"/>
      <c r="AU67" s="3914"/>
      <c r="AV67" s="3914"/>
      <c r="AW67" s="3914"/>
      <c r="AX67" s="3914"/>
      <c r="AY67" s="3914"/>
      <c r="AZ67" s="3914"/>
      <c r="BA67" s="3914"/>
      <c r="BB67" s="3914"/>
      <c r="BC67" s="940"/>
      <c r="BD67" s="3938"/>
      <c r="BE67" s="3907"/>
      <c r="BF67" s="3907"/>
      <c r="BG67" s="3907"/>
      <c r="BH67" s="3907"/>
      <c r="BI67" s="3907"/>
      <c r="BJ67" s="3907"/>
      <c r="BK67" s="3907"/>
      <c r="BL67" s="3907"/>
      <c r="BM67" s="3907"/>
      <c r="BN67" s="3914"/>
      <c r="BO67" s="3914"/>
      <c r="BP67" s="3914"/>
      <c r="BQ67" s="3914"/>
      <c r="BR67" s="3914"/>
      <c r="BS67" s="3914"/>
      <c r="BT67" s="3914"/>
      <c r="BU67" s="3914"/>
      <c r="BV67" s="3914"/>
      <c r="BW67" s="3914"/>
      <c r="BX67" s="3914"/>
      <c r="BY67" s="3914"/>
      <c r="BZ67" s="3914"/>
      <c r="CA67" s="3914"/>
      <c r="CB67" s="3914"/>
      <c r="CC67" s="3914"/>
      <c r="CD67" s="3914"/>
      <c r="CE67" s="3914"/>
      <c r="CF67" s="3914"/>
      <c r="CG67" s="3907">
        <f>M67+AB67+AK67+AT67-BE67+BN67-BW67</f>
        <v>0</v>
      </c>
      <c r="CH67" s="3908"/>
      <c r="CI67" s="3908"/>
      <c r="CJ67" s="3908"/>
      <c r="CK67" s="3908"/>
      <c r="CL67" s="3908"/>
      <c r="CM67" s="3908"/>
      <c r="CN67" s="3908"/>
      <c r="CO67" s="3908"/>
      <c r="CP67" s="3908"/>
      <c r="CQ67" s="3909"/>
    </row>
    <row r="68" spans="1:95" s="329" customFormat="1" ht="15" customHeight="1" thickBot="1">
      <c r="A68" s="1284"/>
      <c r="B68" s="1315"/>
      <c r="C68" s="1313"/>
      <c r="D68" s="1319"/>
      <c r="E68" s="1320" t="s">
        <v>1776</v>
      </c>
      <c r="F68" s="1321"/>
      <c r="G68" s="1321"/>
      <c r="H68" s="1321"/>
      <c r="I68" s="1321"/>
      <c r="J68" s="1318"/>
      <c r="K68" s="2712"/>
      <c r="L68" s="4050"/>
      <c r="M68" s="3918"/>
      <c r="N68" s="3918"/>
      <c r="O68" s="3918"/>
      <c r="P68" s="3918"/>
      <c r="Q68" s="3918"/>
      <c r="R68" s="3918"/>
      <c r="S68" s="3918"/>
      <c r="T68" s="3918"/>
      <c r="U68" s="3918"/>
      <c r="V68" s="3918"/>
      <c r="W68" s="3918"/>
      <c r="X68" s="3918"/>
      <c r="Y68" s="3918"/>
      <c r="Z68" s="3918"/>
      <c r="AA68" s="3918"/>
      <c r="AB68" s="3918"/>
      <c r="AC68" s="3918"/>
      <c r="AD68" s="3918"/>
      <c r="AE68" s="3918"/>
      <c r="AF68" s="3918"/>
      <c r="AG68" s="3918"/>
      <c r="AH68" s="3918"/>
      <c r="AI68" s="3918"/>
      <c r="AJ68" s="3918"/>
      <c r="AK68" s="3915"/>
      <c r="AL68" s="3915"/>
      <c r="AM68" s="3915"/>
      <c r="AN68" s="3915"/>
      <c r="AO68" s="3915"/>
      <c r="AP68" s="3915"/>
      <c r="AQ68" s="3915"/>
      <c r="AR68" s="3915"/>
      <c r="AS68" s="3915"/>
      <c r="AT68" s="3915"/>
      <c r="AU68" s="3915"/>
      <c r="AV68" s="3915"/>
      <c r="AW68" s="3915"/>
      <c r="AX68" s="3915"/>
      <c r="AY68" s="3915"/>
      <c r="AZ68" s="3915"/>
      <c r="BA68" s="3915"/>
      <c r="BB68" s="3915"/>
      <c r="BC68" s="1950"/>
      <c r="BD68" s="4051"/>
      <c r="BE68" s="3918"/>
      <c r="BF68" s="3918"/>
      <c r="BG68" s="3918"/>
      <c r="BH68" s="3918"/>
      <c r="BI68" s="3918"/>
      <c r="BJ68" s="3918"/>
      <c r="BK68" s="3918"/>
      <c r="BL68" s="3918"/>
      <c r="BM68" s="3918"/>
      <c r="BN68" s="3915"/>
      <c r="BO68" s="3915"/>
      <c r="BP68" s="3915"/>
      <c r="BQ68" s="3915"/>
      <c r="BR68" s="3915"/>
      <c r="BS68" s="3915"/>
      <c r="BT68" s="3915"/>
      <c r="BU68" s="3915"/>
      <c r="BV68" s="3915"/>
      <c r="BW68" s="3915"/>
      <c r="BX68" s="3915"/>
      <c r="BY68" s="3915"/>
      <c r="BZ68" s="3915"/>
      <c r="CA68" s="3915"/>
      <c r="CB68" s="3915"/>
      <c r="CC68" s="3915"/>
      <c r="CD68" s="3915"/>
      <c r="CE68" s="3915"/>
      <c r="CF68" s="3915"/>
      <c r="CG68" s="3910"/>
      <c r="CH68" s="3910"/>
      <c r="CI68" s="3910"/>
      <c r="CJ68" s="3910"/>
      <c r="CK68" s="3910"/>
      <c r="CL68" s="3910"/>
      <c r="CM68" s="3910"/>
      <c r="CN68" s="3910"/>
      <c r="CO68" s="3910"/>
      <c r="CP68" s="3910"/>
      <c r="CQ68" s="3911"/>
    </row>
    <row r="69" spans="1:95" s="329" customFormat="1" ht="15" customHeight="1" thickTop="1">
      <c r="A69" s="1322"/>
      <c r="B69" s="1315"/>
      <c r="C69" s="1323"/>
      <c r="D69" s="1323"/>
      <c r="E69" s="1132"/>
      <c r="F69" s="1314"/>
      <c r="G69" s="1314"/>
      <c r="H69" s="1314"/>
      <c r="I69" s="1314"/>
      <c r="J69" s="1314"/>
      <c r="K69" s="2711"/>
      <c r="L69" s="4052" t="s">
        <v>1777</v>
      </c>
      <c r="M69" s="4026"/>
      <c r="N69" s="4026"/>
      <c r="O69" s="4026"/>
      <c r="P69" s="4026"/>
      <c r="Q69" s="4026"/>
      <c r="R69" s="4026"/>
      <c r="S69" s="4026"/>
      <c r="T69" s="4026"/>
      <c r="U69" s="4026"/>
      <c r="V69" s="4026"/>
      <c r="W69" s="4026"/>
      <c r="X69" s="4026"/>
      <c r="Y69" s="4026"/>
      <c r="Z69" s="4026"/>
      <c r="AA69" s="4026"/>
      <c r="AB69" s="4018"/>
      <c r="AC69" s="4018"/>
      <c r="AD69" s="4018"/>
      <c r="AE69" s="4018"/>
      <c r="AF69" s="4018"/>
      <c r="AG69" s="4018"/>
      <c r="AH69" s="4018"/>
      <c r="AI69" s="4018"/>
      <c r="AJ69" s="4018"/>
      <c r="AK69" s="4018"/>
      <c r="AL69" s="4018"/>
      <c r="AM69" s="4018"/>
      <c r="AN69" s="4018"/>
      <c r="AO69" s="4018"/>
      <c r="AP69" s="4018"/>
      <c r="AQ69" s="4018"/>
      <c r="AR69" s="4018"/>
      <c r="AS69" s="4018"/>
      <c r="AT69" s="4018"/>
      <c r="AU69" s="4018"/>
      <c r="AV69" s="4018"/>
      <c r="AW69" s="4018"/>
      <c r="AX69" s="4018"/>
      <c r="AY69" s="4018"/>
      <c r="AZ69" s="4018"/>
      <c r="BA69" s="4018"/>
      <c r="BB69" s="3921"/>
      <c r="BC69" s="265"/>
      <c r="BD69" s="4053" t="s">
        <v>1777</v>
      </c>
      <c r="BE69" s="3919"/>
      <c r="BF69" s="3919"/>
      <c r="BG69" s="3919"/>
      <c r="BH69" s="3919"/>
      <c r="BI69" s="3919"/>
      <c r="BJ69" s="3919"/>
      <c r="BK69" s="3919"/>
      <c r="BL69" s="3919"/>
      <c r="BM69" s="3919"/>
      <c r="BN69" s="3919"/>
      <c r="BO69" s="3919"/>
      <c r="BP69" s="3919"/>
      <c r="BQ69" s="3919"/>
      <c r="BR69" s="3919"/>
      <c r="BS69" s="3919"/>
      <c r="BT69" s="3919"/>
      <c r="BU69" s="3919"/>
      <c r="BV69" s="3919"/>
      <c r="BW69" s="3919"/>
      <c r="BX69" s="3919"/>
      <c r="BY69" s="3919"/>
      <c r="BZ69" s="3919"/>
      <c r="CA69" s="3919"/>
      <c r="CB69" s="3919"/>
      <c r="CC69" s="3919"/>
      <c r="CD69" s="3919"/>
      <c r="CE69" s="3919"/>
      <c r="CF69" s="3919"/>
      <c r="CG69" s="3919"/>
      <c r="CH69" s="3919"/>
      <c r="CI69" s="3919"/>
      <c r="CJ69" s="3919"/>
      <c r="CK69" s="3919"/>
      <c r="CL69" s="3919"/>
      <c r="CM69" s="3919"/>
      <c r="CN69" s="3919"/>
      <c r="CO69" s="3919"/>
      <c r="CP69" s="3919"/>
      <c r="CQ69" s="3921"/>
    </row>
    <row r="70" spans="1:95" s="329" customFormat="1" ht="15" customHeight="1" thickBot="1">
      <c r="A70" s="1322"/>
      <c r="B70" s="1307"/>
      <c r="C70" s="1286" t="s">
        <v>1778</v>
      </c>
      <c r="D70" s="1287" t="s">
        <v>1779</v>
      </c>
      <c r="E70" s="1291"/>
      <c r="F70" s="1288"/>
      <c r="G70" s="1288"/>
      <c r="H70" s="1288"/>
      <c r="I70" s="1288"/>
      <c r="J70" s="1288"/>
      <c r="K70" s="2711"/>
      <c r="L70" s="4034"/>
      <c r="M70" s="3956"/>
      <c r="N70" s="3956"/>
      <c r="O70" s="3956"/>
      <c r="P70" s="3956"/>
      <c r="Q70" s="3956"/>
      <c r="R70" s="3956"/>
      <c r="S70" s="3956"/>
      <c r="T70" s="3956"/>
      <c r="U70" s="3956"/>
      <c r="V70" s="3956"/>
      <c r="W70" s="3956"/>
      <c r="X70" s="3956"/>
      <c r="Y70" s="3956"/>
      <c r="Z70" s="3956"/>
      <c r="AA70" s="3956"/>
      <c r="AB70" s="3920"/>
      <c r="AC70" s="3920"/>
      <c r="AD70" s="3920"/>
      <c r="AE70" s="3920"/>
      <c r="AF70" s="3920"/>
      <c r="AG70" s="3920"/>
      <c r="AH70" s="3920"/>
      <c r="AI70" s="3920"/>
      <c r="AJ70" s="3920"/>
      <c r="AK70" s="3920"/>
      <c r="AL70" s="3920"/>
      <c r="AM70" s="3920"/>
      <c r="AN70" s="3920"/>
      <c r="AO70" s="3920"/>
      <c r="AP70" s="3920"/>
      <c r="AQ70" s="3920"/>
      <c r="AR70" s="3920"/>
      <c r="AS70" s="3920"/>
      <c r="AT70" s="3920"/>
      <c r="AU70" s="3920"/>
      <c r="AV70" s="3920"/>
      <c r="AW70" s="3920"/>
      <c r="AX70" s="3920"/>
      <c r="AY70" s="3920"/>
      <c r="AZ70" s="3920"/>
      <c r="BA70" s="3920"/>
      <c r="BB70" s="3922"/>
      <c r="BC70" s="265"/>
      <c r="BD70" s="3938"/>
      <c r="BE70" s="3920"/>
      <c r="BF70" s="3920"/>
      <c r="BG70" s="3920"/>
      <c r="BH70" s="3920"/>
      <c r="BI70" s="3920"/>
      <c r="BJ70" s="3920"/>
      <c r="BK70" s="3920"/>
      <c r="BL70" s="3920"/>
      <c r="BM70" s="3920"/>
      <c r="BN70" s="3920"/>
      <c r="BO70" s="3920"/>
      <c r="BP70" s="3920"/>
      <c r="BQ70" s="3920"/>
      <c r="BR70" s="3920"/>
      <c r="BS70" s="3920"/>
      <c r="BT70" s="3920"/>
      <c r="BU70" s="3920"/>
      <c r="BV70" s="3920"/>
      <c r="BW70" s="3920"/>
      <c r="BX70" s="3920"/>
      <c r="BY70" s="3920"/>
      <c r="BZ70" s="3920"/>
      <c r="CA70" s="3920"/>
      <c r="CB70" s="3920"/>
      <c r="CC70" s="3920"/>
      <c r="CD70" s="3920"/>
      <c r="CE70" s="3920"/>
      <c r="CF70" s="3920"/>
      <c r="CG70" s="3920"/>
      <c r="CH70" s="3920"/>
      <c r="CI70" s="3920"/>
      <c r="CJ70" s="3920"/>
      <c r="CK70" s="3920"/>
      <c r="CL70" s="3920"/>
      <c r="CM70" s="3920"/>
      <c r="CN70" s="3920"/>
      <c r="CO70" s="3920"/>
      <c r="CP70" s="3920"/>
      <c r="CQ70" s="3922"/>
    </row>
    <row r="71" spans="1:95" s="329" customFormat="1" ht="15" customHeight="1" thickTop="1">
      <c r="A71" s="1322"/>
      <c r="B71" s="1307"/>
      <c r="C71" s="1288"/>
      <c r="D71" s="1292" t="s">
        <v>1780</v>
      </c>
      <c r="E71" s="1288"/>
      <c r="F71" s="1288"/>
      <c r="G71" s="1288"/>
      <c r="H71" s="1288"/>
      <c r="I71" s="1288"/>
      <c r="J71" s="1288"/>
      <c r="K71" s="2711"/>
      <c r="L71" s="4034"/>
      <c r="M71" s="3907"/>
      <c r="N71" s="3907"/>
      <c r="O71" s="3907"/>
      <c r="P71" s="3907"/>
      <c r="Q71" s="3907"/>
      <c r="R71" s="3907"/>
      <c r="S71" s="3907"/>
      <c r="T71" s="3907"/>
      <c r="U71" s="3907"/>
      <c r="V71" s="3907"/>
      <c r="W71" s="3907"/>
      <c r="X71" s="3907"/>
      <c r="Y71" s="3907"/>
      <c r="Z71" s="3907"/>
      <c r="AA71" s="3907"/>
      <c r="AB71" s="3914"/>
      <c r="AC71" s="3914"/>
      <c r="AD71" s="3914"/>
      <c r="AE71" s="3914"/>
      <c r="AF71" s="3914"/>
      <c r="AG71" s="3914"/>
      <c r="AH71" s="3914"/>
      <c r="AI71" s="3914"/>
      <c r="AJ71" s="3914"/>
      <c r="AK71" s="3914"/>
      <c r="AL71" s="3914"/>
      <c r="AM71" s="3914"/>
      <c r="AN71" s="3914"/>
      <c r="AO71" s="3914"/>
      <c r="AP71" s="3914"/>
      <c r="AQ71" s="3914"/>
      <c r="AR71" s="3914"/>
      <c r="AS71" s="3914"/>
      <c r="AT71" s="3914"/>
      <c r="AU71" s="3914"/>
      <c r="AV71" s="3914"/>
      <c r="AW71" s="3914"/>
      <c r="AX71" s="3914"/>
      <c r="AY71" s="3914"/>
      <c r="AZ71" s="3914"/>
      <c r="BA71" s="3914"/>
      <c r="BB71" s="3914"/>
      <c r="BC71" s="331"/>
      <c r="BD71" s="3938"/>
      <c r="BE71" s="3907"/>
      <c r="BF71" s="3907"/>
      <c r="BG71" s="3907"/>
      <c r="BH71" s="3907"/>
      <c r="BI71" s="3907"/>
      <c r="BJ71" s="3907"/>
      <c r="BK71" s="3907"/>
      <c r="BL71" s="3907"/>
      <c r="BM71" s="3907"/>
      <c r="BN71" s="3914"/>
      <c r="BO71" s="3914"/>
      <c r="BP71" s="3914"/>
      <c r="BQ71" s="3914"/>
      <c r="BR71" s="3914"/>
      <c r="BS71" s="3914"/>
      <c r="BT71" s="3914"/>
      <c r="BU71" s="3914"/>
      <c r="BV71" s="3914"/>
      <c r="BW71" s="3914"/>
      <c r="BX71" s="3914"/>
      <c r="BY71" s="3914"/>
      <c r="BZ71" s="3914"/>
      <c r="CA71" s="3914"/>
      <c r="CB71" s="3914"/>
      <c r="CC71" s="3914"/>
      <c r="CD71" s="3914"/>
      <c r="CE71" s="3914"/>
      <c r="CF71" s="3914"/>
      <c r="CG71" s="3907">
        <f>M71+AB71+AK71+AT71+-BE71+BN71-BW71</f>
        <v>0</v>
      </c>
      <c r="CH71" s="3908"/>
      <c r="CI71" s="3908"/>
      <c r="CJ71" s="3908"/>
      <c r="CK71" s="3908"/>
      <c r="CL71" s="3908"/>
      <c r="CM71" s="3908"/>
      <c r="CN71" s="3908"/>
      <c r="CO71" s="3908"/>
      <c r="CP71" s="3908"/>
      <c r="CQ71" s="3909"/>
    </row>
    <row r="72" spans="1:95" s="329" customFormat="1" ht="15" customHeight="1" thickBot="1">
      <c r="A72" s="1322"/>
      <c r="B72" s="1307"/>
      <c r="C72" s="1306"/>
      <c r="D72" s="1290" t="s">
        <v>1781</v>
      </c>
      <c r="E72" s="1288"/>
      <c r="F72" s="1288"/>
      <c r="G72" s="1288"/>
      <c r="H72" s="1288"/>
      <c r="I72" s="1288"/>
      <c r="J72" s="1288"/>
      <c r="K72" s="1288"/>
      <c r="L72" s="3954"/>
      <c r="M72" s="3918"/>
      <c r="N72" s="3918"/>
      <c r="O72" s="3918"/>
      <c r="P72" s="3918"/>
      <c r="Q72" s="3918"/>
      <c r="R72" s="3918"/>
      <c r="S72" s="3918"/>
      <c r="T72" s="3918"/>
      <c r="U72" s="3918"/>
      <c r="V72" s="3918"/>
      <c r="W72" s="3918"/>
      <c r="X72" s="3918"/>
      <c r="Y72" s="3918"/>
      <c r="Z72" s="3918"/>
      <c r="AA72" s="3918"/>
      <c r="AB72" s="3915"/>
      <c r="AC72" s="3915"/>
      <c r="AD72" s="3915"/>
      <c r="AE72" s="3915"/>
      <c r="AF72" s="3915"/>
      <c r="AG72" s="3915"/>
      <c r="AH72" s="3915"/>
      <c r="AI72" s="3915"/>
      <c r="AJ72" s="3915"/>
      <c r="AK72" s="3915"/>
      <c r="AL72" s="3915"/>
      <c r="AM72" s="3915"/>
      <c r="AN72" s="3915"/>
      <c r="AO72" s="3915"/>
      <c r="AP72" s="3915"/>
      <c r="AQ72" s="3915"/>
      <c r="AR72" s="3915"/>
      <c r="AS72" s="3915"/>
      <c r="AT72" s="3915"/>
      <c r="AU72" s="3915"/>
      <c r="AV72" s="3915"/>
      <c r="AW72" s="3915"/>
      <c r="AX72" s="3915"/>
      <c r="AY72" s="3915"/>
      <c r="AZ72" s="3915"/>
      <c r="BA72" s="3915"/>
      <c r="BB72" s="3915"/>
      <c r="BC72" s="331"/>
      <c r="BD72" s="3931"/>
      <c r="BE72" s="3918"/>
      <c r="BF72" s="3918"/>
      <c r="BG72" s="3918"/>
      <c r="BH72" s="3918"/>
      <c r="BI72" s="3918"/>
      <c r="BJ72" s="3918"/>
      <c r="BK72" s="3918"/>
      <c r="BL72" s="3918"/>
      <c r="BM72" s="3918"/>
      <c r="BN72" s="3915"/>
      <c r="BO72" s="3915"/>
      <c r="BP72" s="3915"/>
      <c r="BQ72" s="3915"/>
      <c r="BR72" s="3915"/>
      <c r="BS72" s="3915"/>
      <c r="BT72" s="3915"/>
      <c r="BU72" s="3915"/>
      <c r="BV72" s="3915"/>
      <c r="BW72" s="3915"/>
      <c r="BX72" s="3915"/>
      <c r="BY72" s="3915"/>
      <c r="BZ72" s="3915"/>
      <c r="CA72" s="3915"/>
      <c r="CB72" s="3915"/>
      <c r="CC72" s="3915"/>
      <c r="CD72" s="3915"/>
      <c r="CE72" s="3915"/>
      <c r="CF72" s="3915"/>
      <c r="CG72" s="3910"/>
      <c r="CH72" s="3910"/>
      <c r="CI72" s="3910"/>
      <c r="CJ72" s="3910"/>
      <c r="CK72" s="3910"/>
      <c r="CL72" s="3910"/>
      <c r="CM72" s="3910"/>
      <c r="CN72" s="3910"/>
      <c r="CO72" s="3910"/>
      <c r="CP72" s="3910"/>
      <c r="CQ72" s="3911"/>
    </row>
    <row r="73" spans="1:95" s="329" customFormat="1" ht="15" customHeight="1" thickTop="1">
      <c r="A73" s="1322"/>
      <c r="B73" s="1307"/>
      <c r="C73" s="1286"/>
      <c r="D73" s="1286"/>
      <c r="E73" s="1288"/>
      <c r="F73" s="1288"/>
      <c r="G73" s="1288"/>
      <c r="H73" s="1288"/>
      <c r="I73" s="1288"/>
      <c r="J73" s="1287"/>
      <c r="K73" s="1288"/>
      <c r="L73" s="4028" t="s">
        <v>1782</v>
      </c>
      <c r="M73" s="4018"/>
      <c r="N73" s="4018"/>
      <c r="O73" s="4018"/>
      <c r="P73" s="4018"/>
      <c r="Q73" s="4018"/>
      <c r="R73" s="4018"/>
      <c r="S73" s="4018"/>
      <c r="T73" s="4018"/>
      <c r="U73" s="4018"/>
      <c r="V73" s="4018"/>
      <c r="W73" s="4018"/>
      <c r="X73" s="4018"/>
      <c r="Y73" s="4018"/>
      <c r="Z73" s="4018"/>
      <c r="AA73" s="4018"/>
      <c r="AB73" s="4018"/>
      <c r="AC73" s="4018"/>
      <c r="AD73" s="4018"/>
      <c r="AE73" s="4018"/>
      <c r="AF73" s="4018"/>
      <c r="AG73" s="4018"/>
      <c r="AH73" s="4018"/>
      <c r="AI73" s="4018"/>
      <c r="AJ73" s="4018"/>
      <c r="AK73" s="4026"/>
      <c r="AL73" s="4026"/>
      <c r="AM73" s="4026"/>
      <c r="AN73" s="4026"/>
      <c r="AO73" s="4026"/>
      <c r="AP73" s="4026"/>
      <c r="AQ73" s="4026"/>
      <c r="AR73" s="4026"/>
      <c r="AS73" s="4026"/>
      <c r="AT73" s="4026"/>
      <c r="AU73" s="4026"/>
      <c r="AV73" s="4026"/>
      <c r="AW73" s="4026"/>
      <c r="AX73" s="4026"/>
      <c r="AY73" s="4026"/>
      <c r="AZ73" s="4026"/>
      <c r="BA73" s="4026"/>
      <c r="BB73" s="4027"/>
      <c r="BC73" s="266"/>
      <c r="BD73" s="3932" t="s">
        <v>1782</v>
      </c>
      <c r="BE73" s="3919"/>
      <c r="BF73" s="3919"/>
      <c r="BG73" s="3919"/>
      <c r="BH73" s="3919"/>
      <c r="BI73" s="3919"/>
      <c r="BJ73" s="3919"/>
      <c r="BK73" s="3919"/>
      <c r="BL73" s="3919"/>
      <c r="BM73" s="3919"/>
      <c r="BN73" s="3919"/>
      <c r="BO73" s="3919"/>
      <c r="BP73" s="3919"/>
      <c r="BQ73" s="3919"/>
      <c r="BR73" s="3919"/>
      <c r="BS73" s="3919"/>
      <c r="BT73" s="3919"/>
      <c r="BU73" s="3919"/>
      <c r="BV73" s="3919"/>
      <c r="BW73" s="3919"/>
      <c r="BX73" s="3919"/>
      <c r="BY73" s="3919"/>
      <c r="BZ73" s="3919"/>
      <c r="CA73" s="3919"/>
      <c r="CB73" s="3919"/>
      <c r="CC73" s="3919"/>
      <c r="CD73" s="3919"/>
      <c r="CE73" s="3919"/>
      <c r="CF73" s="3919"/>
      <c r="CG73" s="3919"/>
      <c r="CH73" s="3919"/>
      <c r="CI73" s="3919"/>
      <c r="CJ73" s="3919"/>
      <c r="CK73" s="3919"/>
      <c r="CL73" s="3919"/>
      <c r="CM73" s="3919"/>
      <c r="CN73" s="3919"/>
      <c r="CO73" s="3919"/>
      <c r="CP73" s="3919"/>
      <c r="CQ73" s="3921"/>
    </row>
    <row r="74" spans="1:95" s="329" customFormat="1" ht="15" customHeight="1" thickBot="1">
      <c r="A74" s="1322"/>
      <c r="B74" s="1307"/>
      <c r="C74" s="1286" t="s">
        <v>1783</v>
      </c>
      <c r="D74" s="4075" t="s">
        <v>1784</v>
      </c>
      <c r="E74" s="4075"/>
      <c r="F74" s="4075"/>
      <c r="G74" s="4075"/>
      <c r="H74" s="4075"/>
      <c r="I74" s="4075"/>
      <c r="J74" s="4075"/>
      <c r="K74" s="1288"/>
      <c r="L74" s="4029"/>
      <c r="M74" s="3920"/>
      <c r="N74" s="3920"/>
      <c r="O74" s="3920"/>
      <c r="P74" s="3920"/>
      <c r="Q74" s="3920"/>
      <c r="R74" s="3920"/>
      <c r="S74" s="3920"/>
      <c r="T74" s="3920"/>
      <c r="U74" s="3920"/>
      <c r="V74" s="3920"/>
      <c r="W74" s="3920"/>
      <c r="X74" s="3920"/>
      <c r="Y74" s="3920"/>
      <c r="Z74" s="3920"/>
      <c r="AA74" s="3920"/>
      <c r="AB74" s="3920"/>
      <c r="AC74" s="3920"/>
      <c r="AD74" s="3920"/>
      <c r="AE74" s="3920"/>
      <c r="AF74" s="3920"/>
      <c r="AG74" s="3920"/>
      <c r="AH74" s="3920"/>
      <c r="AI74" s="3920"/>
      <c r="AJ74" s="3920"/>
      <c r="AK74" s="3955"/>
      <c r="AL74" s="3955"/>
      <c r="AM74" s="3955"/>
      <c r="AN74" s="3955"/>
      <c r="AO74" s="3955"/>
      <c r="AP74" s="3955"/>
      <c r="AQ74" s="3955"/>
      <c r="AR74" s="3955"/>
      <c r="AS74" s="3955"/>
      <c r="AT74" s="3955"/>
      <c r="AU74" s="3955"/>
      <c r="AV74" s="3955"/>
      <c r="AW74" s="3955"/>
      <c r="AX74" s="3955"/>
      <c r="AY74" s="3955"/>
      <c r="AZ74" s="3955"/>
      <c r="BA74" s="3955"/>
      <c r="BB74" s="4019"/>
      <c r="BC74" s="266"/>
      <c r="BD74" s="3933"/>
      <c r="BE74" s="3920"/>
      <c r="BF74" s="3920"/>
      <c r="BG74" s="3920"/>
      <c r="BH74" s="3920"/>
      <c r="BI74" s="3920"/>
      <c r="BJ74" s="3920"/>
      <c r="BK74" s="3920"/>
      <c r="BL74" s="3920"/>
      <c r="BM74" s="3920"/>
      <c r="BN74" s="3920"/>
      <c r="BO74" s="3920"/>
      <c r="BP74" s="3920"/>
      <c r="BQ74" s="3920"/>
      <c r="BR74" s="3920"/>
      <c r="BS74" s="3920"/>
      <c r="BT74" s="3920"/>
      <c r="BU74" s="3920"/>
      <c r="BV74" s="3920"/>
      <c r="BW74" s="3920"/>
      <c r="BX74" s="3920"/>
      <c r="BY74" s="3920"/>
      <c r="BZ74" s="3920"/>
      <c r="CA74" s="3920"/>
      <c r="CB74" s="3920"/>
      <c r="CC74" s="3920"/>
      <c r="CD74" s="3920"/>
      <c r="CE74" s="3920"/>
      <c r="CF74" s="3920"/>
      <c r="CG74" s="3920"/>
      <c r="CH74" s="3920"/>
      <c r="CI74" s="3920"/>
      <c r="CJ74" s="3920"/>
      <c r="CK74" s="3920"/>
      <c r="CL74" s="3920"/>
      <c r="CM74" s="3920"/>
      <c r="CN74" s="3920"/>
      <c r="CO74" s="3920"/>
      <c r="CP74" s="3920"/>
      <c r="CQ74" s="3922"/>
    </row>
    <row r="75" spans="1:95" s="329" customFormat="1" ht="15" customHeight="1" thickTop="1">
      <c r="A75" s="1322"/>
      <c r="B75" s="1307"/>
      <c r="C75" s="1286"/>
      <c r="D75" s="4075"/>
      <c r="E75" s="4075"/>
      <c r="F75" s="4075"/>
      <c r="G75" s="4075"/>
      <c r="H75" s="4075"/>
      <c r="I75" s="4075"/>
      <c r="J75" s="4075"/>
      <c r="K75" s="1288"/>
      <c r="L75" s="4029"/>
      <c r="M75" s="3907"/>
      <c r="N75" s="3907"/>
      <c r="O75" s="3907"/>
      <c r="P75" s="3907"/>
      <c r="Q75" s="3907"/>
      <c r="R75" s="3907"/>
      <c r="S75" s="3907"/>
      <c r="T75" s="3907"/>
      <c r="U75" s="3907"/>
      <c r="V75" s="3907"/>
      <c r="W75" s="3907"/>
      <c r="X75" s="3907"/>
      <c r="Y75" s="3907"/>
      <c r="Z75" s="3907"/>
      <c r="AA75" s="3907"/>
      <c r="AB75" s="3914"/>
      <c r="AC75" s="3914"/>
      <c r="AD75" s="3914"/>
      <c r="AE75" s="3914"/>
      <c r="AF75" s="3914"/>
      <c r="AG75" s="3914"/>
      <c r="AH75" s="3914"/>
      <c r="AI75" s="3914"/>
      <c r="AJ75" s="3914"/>
      <c r="AK75" s="3923"/>
      <c r="AL75" s="3924"/>
      <c r="AM75" s="3924"/>
      <c r="AN75" s="3924"/>
      <c r="AO75" s="3924"/>
      <c r="AP75" s="3924"/>
      <c r="AQ75" s="3924"/>
      <c r="AR75" s="3924"/>
      <c r="AS75" s="3924"/>
      <c r="AT75" s="3924"/>
      <c r="AU75" s="3924"/>
      <c r="AV75" s="3924"/>
      <c r="AW75" s="3924"/>
      <c r="AX75" s="3924"/>
      <c r="AY75" s="3924"/>
      <c r="AZ75" s="3924"/>
      <c r="BA75" s="3924"/>
      <c r="BB75" s="3925"/>
      <c r="BC75" s="323"/>
      <c r="BD75" s="3933"/>
      <c r="BE75" s="3907"/>
      <c r="BF75" s="3907"/>
      <c r="BG75" s="3907"/>
      <c r="BH75" s="3907"/>
      <c r="BI75" s="3907"/>
      <c r="BJ75" s="3907"/>
      <c r="BK75" s="3907"/>
      <c r="BL75" s="3907"/>
      <c r="BM75" s="3907"/>
      <c r="BN75" s="3914"/>
      <c r="BO75" s="3914"/>
      <c r="BP75" s="3914"/>
      <c r="BQ75" s="3914"/>
      <c r="BR75" s="3914"/>
      <c r="BS75" s="3914"/>
      <c r="BT75" s="3914"/>
      <c r="BU75" s="3914"/>
      <c r="BV75" s="3914"/>
      <c r="BW75" s="3914"/>
      <c r="BX75" s="3914"/>
      <c r="BY75" s="3914"/>
      <c r="BZ75" s="3914"/>
      <c r="CA75" s="3914"/>
      <c r="CB75" s="3914"/>
      <c r="CC75" s="3914"/>
      <c r="CD75" s="3914"/>
      <c r="CE75" s="3914"/>
      <c r="CF75" s="3914"/>
      <c r="CG75" s="3907">
        <f>M75+AB75-BE75+BN75-BW75</f>
        <v>0</v>
      </c>
      <c r="CH75" s="3908"/>
      <c r="CI75" s="3908"/>
      <c r="CJ75" s="3908"/>
      <c r="CK75" s="3908"/>
      <c r="CL75" s="3908"/>
      <c r="CM75" s="3908"/>
      <c r="CN75" s="3908"/>
      <c r="CO75" s="3908"/>
      <c r="CP75" s="3908"/>
      <c r="CQ75" s="3909"/>
    </row>
    <row r="76" spans="1:95" s="329" customFormat="1" ht="15" customHeight="1" thickBot="1">
      <c r="A76" s="1322"/>
      <c r="B76" s="1307"/>
      <c r="C76" s="1305"/>
      <c r="D76" s="1302" t="s">
        <v>1785</v>
      </c>
      <c r="E76" s="1324"/>
      <c r="F76" s="1292"/>
      <c r="G76" s="1293"/>
      <c r="H76" s="1293"/>
      <c r="I76" s="1295"/>
      <c r="J76" s="1295"/>
      <c r="K76" s="1288"/>
      <c r="L76" s="4029"/>
      <c r="M76" s="3918"/>
      <c r="N76" s="3918"/>
      <c r="O76" s="3918"/>
      <c r="P76" s="3918"/>
      <c r="Q76" s="3918"/>
      <c r="R76" s="3918"/>
      <c r="S76" s="3918"/>
      <c r="T76" s="3918"/>
      <c r="U76" s="3918"/>
      <c r="V76" s="3918"/>
      <c r="W76" s="3918"/>
      <c r="X76" s="3918"/>
      <c r="Y76" s="3918"/>
      <c r="Z76" s="3918"/>
      <c r="AA76" s="3918"/>
      <c r="AB76" s="3915"/>
      <c r="AC76" s="3915"/>
      <c r="AD76" s="3915"/>
      <c r="AE76" s="3915"/>
      <c r="AF76" s="3915"/>
      <c r="AG76" s="3915"/>
      <c r="AH76" s="3915"/>
      <c r="AI76" s="3915"/>
      <c r="AJ76" s="3915"/>
      <c r="AK76" s="3923"/>
      <c r="AL76" s="3924"/>
      <c r="AM76" s="3924"/>
      <c r="AN76" s="3924"/>
      <c r="AO76" s="3924"/>
      <c r="AP76" s="3924"/>
      <c r="AQ76" s="3924"/>
      <c r="AR76" s="3924"/>
      <c r="AS76" s="3924"/>
      <c r="AT76" s="3924"/>
      <c r="AU76" s="3924"/>
      <c r="AV76" s="3924"/>
      <c r="AW76" s="3924"/>
      <c r="AX76" s="3924"/>
      <c r="AY76" s="3924"/>
      <c r="AZ76" s="3924"/>
      <c r="BA76" s="3924"/>
      <c r="BB76" s="3925"/>
      <c r="BC76" s="323"/>
      <c r="BD76" s="3933"/>
      <c r="BE76" s="3918"/>
      <c r="BF76" s="3918"/>
      <c r="BG76" s="3918"/>
      <c r="BH76" s="3918"/>
      <c r="BI76" s="3918"/>
      <c r="BJ76" s="3918"/>
      <c r="BK76" s="3918"/>
      <c r="BL76" s="3918"/>
      <c r="BM76" s="3918"/>
      <c r="BN76" s="3915"/>
      <c r="BO76" s="3915"/>
      <c r="BP76" s="3915"/>
      <c r="BQ76" s="3915"/>
      <c r="BR76" s="3915"/>
      <c r="BS76" s="3915"/>
      <c r="BT76" s="3915"/>
      <c r="BU76" s="3915"/>
      <c r="BV76" s="3915"/>
      <c r="BW76" s="3915"/>
      <c r="BX76" s="3915"/>
      <c r="BY76" s="3915"/>
      <c r="BZ76" s="3915"/>
      <c r="CA76" s="3915"/>
      <c r="CB76" s="3915"/>
      <c r="CC76" s="3915"/>
      <c r="CD76" s="3915"/>
      <c r="CE76" s="3915"/>
      <c r="CF76" s="3915"/>
      <c r="CG76" s="3910"/>
      <c r="CH76" s="3910"/>
      <c r="CI76" s="3910"/>
      <c r="CJ76" s="3910"/>
      <c r="CK76" s="3910"/>
      <c r="CL76" s="3910"/>
      <c r="CM76" s="3910"/>
      <c r="CN76" s="3910"/>
      <c r="CO76" s="3910"/>
      <c r="CP76" s="3910"/>
      <c r="CQ76" s="3911"/>
    </row>
    <row r="77" spans="1:95" s="329" customFormat="1" ht="15" customHeight="1" thickTop="1">
      <c r="A77" s="1322"/>
      <c r="B77" s="1307"/>
      <c r="C77" s="1288"/>
      <c r="D77" s="1288"/>
      <c r="E77" s="1297"/>
      <c r="F77" s="1291"/>
      <c r="G77" s="1292"/>
      <c r="H77" s="1292"/>
      <c r="I77" s="1292"/>
      <c r="J77" s="1292"/>
      <c r="K77" s="1287"/>
      <c r="L77" s="4028" t="s">
        <v>1786</v>
      </c>
      <c r="M77" s="4018"/>
      <c r="N77" s="4018"/>
      <c r="O77" s="4018"/>
      <c r="P77" s="4018"/>
      <c r="Q77" s="4018"/>
      <c r="R77" s="4018"/>
      <c r="S77" s="4018"/>
      <c r="T77" s="4018"/>
      <c r="U77" s="4018"/>
      <c r="V77" s="4018"/>
      <c r="W77" s="4018"/>
      <c r="X77" s="4018"/>
      <c r="Y77" s="4018"/>
      <c r="Z77" s="4018"/>
      <c r="AA77" s="4018"/>
      <c r="AB77" s="4018"/>
      <c r="AC77" s="4018"/>
      <c r="AD77" s="4018"/>
      <c r="AE77" s="4018"/>
      <c r="AF77" s="4018"/>
      <c r="AG77" s="4018"/>
      <c r="AH77" s="4018"/>
      <c r="AI77" s="4018"/>
      <c r="AJ77" s="4018"/>
      <c r="AK77" s="3955"/>
      <c r="AL77" s="3955"/>
      <c r="AM77" s="3955"/>
      <c r="AN77" s="3955"/>
      <c r="AO77" s="3955"/>
      <c r="AP77" s="3955"/>
      <c r="AQ77" s="3955"/>
      <c r="AR77" s="3955"/>
      <c r="AS77" s="3955"/>
      <c r="AT77" s="3955"/>
      <c r="AU77" s="3955"/>
      <c r="AV77" s="3955"/>
      <c r="AW77" s="3955"/>
      <c r="AX77" s="3955"/>
      <c r="AY77" s="3955"/>
      <c r="AZ77" s="3955"/>
      <c r="BA77" s="3955"/>
      <c r="BB77" s="4019"/>
      <c r="BC77" s="266"/>
      <c r="BD77" s="3932" t="s">
        <v>1786</v>
      </c>
      <c r="BE77" s="3919"/>
      <c r="BF77" s="3919"/>
      <c r="BG77" s="3919"/>
      <c r="BH77" s="3919"/>
      <c r="BI77" s="3919"/>
      <c r="BJ77" s="3919"/>
      <c r="BK77" s="3919"/>
      <c r="BL77" s="3919"/>
      <c r="BM77" s="3919"/>
      <c r="BN77" s="3919"/>
      <c r="BO77" s="3919"/>
      <c r="BP77" s="3919"/>
      <c r="BQ77" s="3919"/>
      <c r="BR77" s="3919"/>
      <c r="BS77" s="3919"/>
      <c r="BT77" s="3919"/>
      <c r="BU77" s="3919"/>
      <c r="BV77" s="3919"/>
      <c r="BW77" s="3919"/>
      <c r="BX77" s="3919"/>
      <c r="BY77" s="3919"/>
      <c r="BZ77" s="3919"/>
      <c r="CA77" s="3919"/>
      <c r="CB77" s="3919"/>
      <c r="CC77" s="3919"/>
      <c r="CD77" s="3919"/>
      <c r="CE77" s="3919"/>
      <c r="CF77" s="3919"/>
      <c r="CG77" s="3919"/>
      <c r="CH77" s="3919"/>
      <c r="CI77" s="3919"/>
      <c r="CJ77" s="3919"/>
      <c r="CK77" s="3919"/>
      <c r="CL77" s="3919"/>
      <c r="CM77" s="3919"/>
      <c r="CN77" s="3919"/>
      <c r="CO77" s="3919"/>
      <c r="CP77" s="3919"/>
      <c r="CQ77" s="3921"/>
    </row>
    <row r="78" spans="1:95" s="329" customFormat="1" ht="15" customHeight="1" thickBot="1">
      <c r="A78" s="1322"/>
      <c r="B78" s="1307"/>
      <c r="C78" s="1288"/>
      <c r="D78" s="1288"/>
      <c r="E78" s="1292"/>
      <c r="F78" s="1291"/>
      <c r="G78" s="1292"/>
      <c r="H78" s="1292"/>
      <c r="I78" s="1292"/>
      <c r="J78" s="1292"/>
      <c r="K78" s="1287"/>
      <c r="L78" s="4029"/>
      <c r="M78" s="3920"/>
      <c r="N78" s="3920"/>
      <c r="O78" s="3920"/>
      <c r="P78" s="3920"/>
      <c r="Q78" s="3920"/>
      <c r="R78" s="3920"/>
      <c r="S78" s="3920"/>
      <c r="T78" s="3920"/>
      <c r="U78" s="3920"/>
      <c r="V78" s="3920"/>
      <c r="W78" s="3920"/>
      <c r="X78" s="3920"/>
      <c r="Y78" s="3920"/>
      <c r="Z78" s="3920"/>
      <c r="AA78" s="3920"/>
      <c r="AB78" s="3920"/>
      <c r="AC78" s="3920"/>
      <c r="AD78" s="3920"/>
      <c r="AE78" s="3920"/>
      <c r="AF78" s="3920"/>
      <c r="AG78" s="3920"/>
      <c r="AH78" s="3920"/>
      <c r="AI78" s="3920"/>
      <c r="AJ78" s="3920"/>
      <c r="AK78" s="3956"/>
      <c r="AL78" s="3956"/>
      <c r="AM78" s="3956"/>
      <c r="AN78" s="3956"/>
      <c r="AO78" s="3956"/>
      <c r="AP78" s="3956"/>
      <c r="AQ78" s="3956"/>
      <c r="AR78" s="3956"/>
      <c r="AS78" s="3956"/>
      <c r="AT78" s="3956"/>
      <c r="AU78" s="3956"/>
      <c r="AV78" s="3956"/>
      <c r="AW78" s="3956"/>
      <c r="AX78" s="3956"/>
      <c r="AY78" s="3956"/>
      <c r="AZ78" s="3956"/>
      <c r="BA78" s="3956"/>
      <c r="BB78" s="4020"/>
      <c r="BC78" s="266"/>
      <c r="BD78" s="3933"/>
      <c r="BE78" s="3920"/>
      <c r="BF78" s="3920"/>
      <c r="BG78" s="3920"/>
      <c r="BH78" s="3920"/>
      <c r="BI78" s="3920"/>
      <c r="BJ78" s="3920"/>
      <c r="BK78" s="3920"/>
      <c r="BL78" s="3920"/>
      <c r="BM78" s="3920"/>
      <c r="BN78" s="3920"/>
      <c r="BO78" s="3920"/>
      <c r="BP78" s="3920"/>
      <c r="BQ78" s="3920"/>
      <c r="BR78" s="3920"/>
      <c r="BS78" s="3920"/>
      <c r="BT78" s="3920"/>
      <c r="BU78" s="3920"/>
      <c r="BV78" s="3920"/>
      <c r="BW78" s="3920"/>
      <c r="BX78" s="3920"/>
      <c r="BY78" s="3920"/>
      <c r="BZ78" s="3920"/>
      <c r="CA78" s="3920"/>
      <c r="CB78" s="3920"/>
      <c r="CC78" s="3920"/>
      <c r="CD78" s="3920"/>
      <c r="CE78" s="3920"/>
      <c r="CF78" s="3920"/>
      <c r="CG78" s="3920"/>
      <c r="CH78" s="3920"/>
      <c r="CI78" s="3920"/>
      <c r="CJ78" s="3920"/>
      <c r="CK78" s="3920"/>
      <c r="CL78" s="3920"/>
      <c r="CM78" s="3920"/>
      <c r="CN78" s="3920"/>
      <c r="CO78" s="3920"/>
      <c r="CP78" s="3920"/>
      <c r="CQ78" s="3922"/>
    </row>
    <row r="79" spans="1:95" s="329" customFormat="1" ht="15" customHeight="1" thickTop="1">
      <c r="A79" s="1322"/>
      <c r="B79" s="1307"/>
      <c r="C79" s="1288"/>
      <c r="D79" s="1325" t="s">
        <v>1787</v>
      </c>
      <c r="E79" s="1326"/>
      <c r="F79" s="1291"/>
      <c r="G79" s="1292"/>
      <c r="H79" s="1292"/>
      <c r="I79" s="1292"/>
      <c r="J79" s="1287"/>
      <c r="K79" s="1287"/>
      <c r="L79" s="4029"/>
      <c r="M79" s="3907"/>
      <c r="N79" s="3907"/>
      <c r="O79" s="3907"/>
      <c r="P79" s="3907"/>
      <c r="Q79" s="3907"/>
      <c r="R79" s="3907"/>
      <c r="S79" s="3907"/>
      <c r="T79" s="3907"/>
      <c r="U79" s="3907"/>
      <c r="V79" s="3907"/>
      <c r="W79" s="3907"/>
      <c r="X79" s="3907"/>
      <c r="Y79" s="3907"/>
      <c r="Z79" s="3907"/>
      <c r="AA79" s="3907"/>
      <c r="AB79" s="3914"/>
      <c r="AC79" s="3914"/>
      <c r="AD79" s="3914"/>
      <c r="AE79" s="3914"/>
      <c r="AF79" s="3914"/>
      <c r="AG79" s="3914"/>
      <c r="AH79" s="3914"/>
      <c r="AI79" s="3914"/>
      <c r="AJ79" s="3914"/>
      <c r="AK79" s="3914"/>
      <c r="AL79" s="3914"/>
      <c r="AM79" s="3914"/>
      <c r="AN79" s="3914"/>
      <c r="AO79" s="3914"/>
      <c r="AP79" s="3914"/>
      <c r="AQ79" s="3914"/>
      <c r="AR79" s="3914"/>
      <c r="AS79" s="3914"/>
      <c r="AT79" s="3914"/>
      <c r="AU79" s="3914"/>
      <c r="AV79" s="3914"/>
      <c r="AW79" s="3914"/>
      <c r="AX79" s="3914"/>
      <c r="AY79" s="3914"/>
      <c r="AZ79" s="3914"/>
      <c r="BA79" s="3914"/>
      <c r="BB79" s="3914"/>
      <c r="BC79" s="324"/>
      <c r="BD79" s="3933"/>
      <c r="BE79" s="3907"/>
      <c r="BF79" s="3907"/>
      <c r="BG79" s="3907"/>
      <c r="BH79" s="3907"/>
      <c r="BI79" s="3907"/>
      <c r="BJ79" s="3907"/>
      <c r="BK79" s="3907"/>
      <c r="BL79" s="3907"/>
      <c r="BM79" s="3907"/>
      <c r="BN79" s="3914"/>
      <c r="BO79" s="3914"/>
      <c r="BP79" s="3914"/>
      <c r="BQ79" s="3914"/>
      <c r="BR79" s="3914"/>
      <c r="BS79" s="3914"/>
      <c r="BT79" s="3914"/>
      <c r="BU79" s="3914"/>
      <c r="BV79" s="3914"/>
      <c r="BW79" s="3914"/>
      <c r="BX79" s="3914"/>
      <c r="BY79" s="3914"/>
      <c r="BZ79" s="3914"/>
      <c r="CA79" s="3914"/>
      <c r="CB79" s="3914"/>
      <c r="CC79" s="3914"/>
      <c r="CD79" s="3914"/>
      <c r="CE79" s="3914"/>
      <c r="CF79" s="3914"/>
      <c r="CG79" s="3907">
        <f>M79+AB79+AK79+AT79-BE79+BN79-BW79</f>
        <v>0</v>
      </c>
      <c r="CH79" s="3908"/>
      <c r="CI79" s="3908"/>
      <c r="CJ79" s="3908"/>
      <c r="CK79" s="3908"/>
      <c r="CL79" s="3908"/>
      <c r="CM79" s="3908"/>
      <c r="CN79" s="3908"/>
      <c r="CO79" s="3908"/>
      <c r="CP79" s="3908"/>
      <c r="CQ79" s="3909"/>
    </row>
    <row r="80" spans="1:95" s="329" customFormat="1" ht="15" customHeight="1" thickBot="1">
      <c r="A80" s="1322"/>
      <c r="B80" s="1307"/>
      <c r="C80" s="1288"/>
      <c r="D80" s="1327"/>
      <c r="E80" s="1327"/>
      <c r="F80" s="1291"/>
      <c r="G80" s="1292"/>
      <c r="H80" s="1292"/>
      <c r="I80" s="1292"/>
      <c r="J80" s="1294"/>
      <c r="K80" s="1294"/>
      <c r="L80" s="4029"/>
      <c r="M80" s="3918"/>
      <c r="N80" s="3918"/>
      <c r="O80" s="3918"/>
      <c r="P80" s="3918"/>
      <c r="Q80" s="3918"/>
      <c r="R80" s="3918"/>
      <c r="S80" s="3918"/>
      <c r="T80" s="3918"/>
      <c r="U80" s="3918"/>
      <c r="V80" s="3918"/>
      <c r="W80" s="3918"/>
      <c r="X80" s="3918"/>
      <c r="Y80" s="3918"/>
      <c r="Z80" s="3918"/>
      <c r="AA80" s="3918"/>
      <c r="AB80" s="3915"/>
      <c r="AC80" s="3915"/>
      <c r="AD80" s="3915"/>
      <c r="AE80" s="3915"/>
      <c r="AF80" s="3915"/>
      <c r="AG80" s="3915"/>
      <c r="AH80" s="3915"/>
      <c r="AI80" s="3915"/>
      <c r="AJ80" s="3915"/>
      <c r="AK80" s="3915"/>
      <c r="AL80" s="3915"/>
      <c r="AM80" s="3915"/>
      <c r="AN80" s="3915"/>
      <c r="AO80" s="3915"/>
      <c r="AP80" s="3915"/>
      <c r="AQ80" s="3915"/>
      <c r="AR80" s="3915"/>
      <c r="AS80" s="3915"/>
      <c r="AT80" s="3915"/>
      <c r="AU80" s="3915"/>
      <c r="AV80" s="3915"/>
      <c r="AW80" s="3915"/>
      <c r="AX80" s="3915"/>
      <c r="AY80" s="3915"/>
      <c r="AZ80" s="3915"/>
      <c r="BA80" s="3915"/>
      <c r="BB80" s="3915"/>
      <c r="BC80" s="324"/>
      <c r="BD80" s="3933"/>
      <c r="BE80" s="3918"/>
      <c r="BF80" s="3918"/>
      <c r="BG80" s="3918"/>
      <c r="BH80" s="3918"/>
      <c r="BI80" s="3918"/>
      <c r="BJ80" s="3918"/>
      <c r="BK80" s="3918"/>
      <c r="BL80" s="3918"/>
      <c r="BM80" s="3918"/>
      <c r="BN80" s="3915"/>
      <c r="BO80" s="3915"/>
      <c r="BP80" s="3915"/>
      <c r="BQ80" s="3915"/>
      <c r="BR80" s="3915"/>
      <c r="BS80" s="3915"/>
      <c r="BT80" s="3915"/>
      <c r="BU80" s="3915"/>
      <c r="BV80" s="3915"/>
      <c r="BW80" s="3915"/>
      <c r="BX80" s="3915"/>
      <c r="BY80" s="3915"/>
      <c r="BZ80" s="3915"/>
      <c r="CA80" s="3915"/>
      <c r="CB80" s="3915"/>
      <c r="CC80" s="3915"/>
      <c r="CD80" s="3915"/>
      <c r="CE80" s="3915"/>
      <c r="CF80" s="3915"/>
      <c r="CG80" s="3910"/>
      <c r="CH80" s="3910"/>
      <c r="CI80" s="3910"/>
      <c r="CJ80" s="3910"/>
      <c r="CK80" s="3910"/>
      <c r="CL80" s="3910"/>
      <c r="CM80" s="3910"/>
      <c r="CN80" s="3910"/>
      <c r="CO80" s="3910"/>
      <c r="CP80" s="3910"/>
      <c r="CQ80" s="3911"/>
    </row>
    <row r="81" spans="1:95" s="329" customFormat="1" ht="15" customHeight="1" thickTop="1">
      <c r="A81" s="1322"/>
      <c r="B81" s="1307"/>
      <c r="C81" s="1288"/>
      <c r="D81" s="1325"/>
      <c r="E81" s="1297"/>
      <c r="F81" s="1291"/>
      <c r="G81" s="1297"/>
      <c r="H81" s="1297"/>
      <c r="I81" s="1297"/>
      <c r="J81" s="1287"/>
      <c r="K81" s="1287"/>
      <c r="L81" s="4030" t="s">
        <v>1788</v>
      </c>
      <c r="M81" s="4018"/>
      <c r="N81" s="4018"/>
      <c r="O81" s="4018"/>
      <c r="P81" s="4018"/>
      <c r="Q81" s="4018"/>
      <c r="R81" s="4018"/>
      <c r="S81" s="4018"/>
      <c r="T81" s="4018"/>
      <c r="U81" s="4018"/>
      <c r="V81" s="4018"/>
      <c r="W81" s="4018"/>
      <c r="X81" s="4018"/>
      <c r="Y81" s="4018"/>
      <c r="Z81" s="4018"/>
      <c r="AA81" s="4018"/>
      <c r="AB81" s="4018"/>
      <c r="AC81" s="4018"/>
      <c r="AD81" s="4018"/>
      <c r="AE81" s="4018"/>
      <c r="AF81" s="4018"/>
      <c r="AG81" s="4018"/>
      <c r="AH81" s="4018"/>
      <c r="AI81" s="4018"/>
      <c r="AJ81" s="4018"/>
      <c r="AK81" s="4026"/>
      <c r="AL81" s="4026"/>
      <c r="AM81" s="4026"/>
      <c r="AN81" s="4026"/>
      <c r="AO81" s="4026"/>
      <c r="AP81" s="4026"/>
      <c r="AQ81" s="4026"/>
      <c r="AR81" s="4026"/>
      <c r="AS81" s="4026"/>
      <c r="AT81" s="4026"/>
      <c r="AU81" s="4026"/>
      <c r="AV81" s="4026"/>
      <c r="AW81" s="4026"/>
      <c r="AX81" s="4026"/>
      <c r="AY81" s="4026"/>
      <c r="AZ81" s="4026"/>
      <c r="BA81" s="4026"/>
      <c r="BB81" s="4027"/>
      <c r="BC81" s="266"/>
      <c r="BD81" s="3934" t="s">
        <v>1788</v>
      </c>
      <c r="BE81" s="3919"/>
      <c r="BF81" s="3919"/>
      <c r="BG81" s="3919"/>
      <c r="BH81" s="3919"/>
      <c r="BI81" s="3919"/>
      <c r="BJ81" s="3919"/>
      <c r="BK81" s="3919"/>
      <c r="BL81" s="3919"/>
      <c r="BM81" s="3919"/>
      <c r="BN81" s="3919"/>
      <c r="BO81" s="3919"/>
      <c r="BP81" s="3919"/>
      <c r="BQ81" s="3919"/>
      <c r="BR81" s="3919"/>
      <c r="BS81" s="3919"/>
      <c r="BT81" s="3919"/>
      <c r="BU81" s="3919"/>
      <c r="BV81" s="3919"/>
      <c r="BW81" s="3919"/>
      <c r="BX81" s="3919"/>
      <c r="BY81" s="3919"/>
      <c r="BZ81" s="3919"/>
      <c r="CA81" s="3919"/>
      <c r="CB81" s="3919"/>
      <c r="CC81" s="3919"/>
      <c r="CD81" s="3919"/>
      <c r="CE81" s="3919"/>
      <c r="CF81" s="3919"/>
      <c r="CG81" s="3919"/>
      <c r="CH81" s="3919"/>
      <c r="CI81" s="3919"/>
      <c r="CJ81" s="3919"/>
      <c r="CK81" s="3919"/>
      <c r="CL81" s="3919"/>
      <c r="CM81" s="3919"/>
      <c r="CN81" s="3919"/>
      <c r="CO81" s="3919"/>
      <c r="CP81" s="3919"/>
      <c r="CQ81" s="3921"/>
    </row>
    <row r="82" spans="1:95" s="329" customFormat="1" ht="15" customHeight="1" thickBot="1">
      <c r="A82" s="1322"/>
      <c r="B82" s="1307"/>
      <c r="C82" s="1288"/>
      <c r="D82" s="1288"/>
      <c r="E82" s="1297"/>
      <c r="F82" s="1291"/>
      <c r="G82" s="1287"/>
      <c r="H82" s="1287"/>
      <c r="I82" s="1287"/>
      <c r="J82" s="1287"/>
      <c r="K82" s="1287"/>
      <c r="L82" s="4031"/>
      <c r="M82" s="3920"/>
      <c r="N82" s="3920"/>
      <c r="O82" s="3920"/>
      <c r="P82" s="3920"/>
      <c r="Q82" s="3920"/>
      <c r="R82" s="3920"/>
      <c r="S82" s="3920"/>
      <c r="T82" s="3920"/>
      <c r="U82" s="3920"/>
      <c r="V82" s="3920"/>
      <c r="W82" s="3920"/>
      <c r="X82" s="3920"/>
      <c r="Y82" s="3920"/>
      <c r="Z82" s="3920"/>
      <c r="AA82" s="3920"/>
      <c r="AB82" s="3920"/>
      <c r="AC82" s="3920"/>
      <c r="AD82" s="3920"/>
      <c r="AE82" s="3920"/>
      <c r="AF82" s="3920"/>
      <c r="AG82" s="3920"/>
      <c r="AH82" s="3920"/>
      <c r="AI82" s="3920"/>
      <c r="AJ82" s="3920"/>
      <c r="AK82" s="3956"/>
      <c r="AL82" s="3956"/>
      <c r="AM82" s="3956"/>
      <c r="AN82" s="3956"/>
      <c r="AO82" s="3956"/>
      <c r="AP82" s="3956"/>
      <c r="AQ82" s="3956"/>
      <c r="AR82" s="3956"/>
      <c r="AS82" s="3956"/>
      <c r="AT82" s="3956"/>
      <c r="AU82" s="3956"/>
      <c r="AV82" s="3956"/>
      <c r="AW82" s="3956"/>
      <c r="AX82" s="3956"/>
      <c r="AY82" s="3956"/>
      <c r="AZ82" s="3956"/>
      <c r="BA82" s="3956"/>
      <c r="BB82" s="4020"/>
      <c r="BC82" s="266"/>
      <c r="BD82" s="3935"/>
      <c r="BE82" s="3920"/>
      <c r="BF82" s="3920"/>
      <c r="BG82" s="3920"/>
      <c r="BH82" s="3920"/>
      <c r="BI82" s="3920"/>
      <c r="BJ82" s="3920"/>
      <c r="BK82" s="3920"/>
      <c r="BL82" s="3920"/>
      <c r="BM82" s="3920"/>
      <c r="BN82" s="3920"/>
      <c r="BO82" s="3920"/>
      <c r="BP82" s="3920"/>
      <c r="BQ82" s="3920"/>
      <c r="BR82" s="3920"/>
      <c r="BS82" s="3920"/>
      <c r="BT82" s="3920"/>
      <c r="BU82" s="3920"/>
      <c r="BV82" s="3920"/>
      <c r="BW82" s="3920"/>
      <c r="BX82" s="3920"/>
      <c r="BY82" s="3920"/>
      <c r="BZ82" s="3920"/>
      <c r="CA82" s="3920"/>
      <c r="CB82" s="3920"/>
      <c r="CC82" s="3920"/>
      <c r="CD82" s="3920"/>
      <c r="CE82" s="3920"/>
      <c r="CF82" s="3920"/>
      <c r="CG82" s="3920"/>
      <c r="CH82" s="3920"/>
      <c r="CI82" s="3920"/>
      <c r="CJ82" s="3920"/>
      <c r="CK82" s="3920"/>
      <c r="CL82" s="3920"/>
      <c r="CM82" s="3920"/>
      <c r="CN82" s="3920"/>
      <c r="CO82" s="3920"/>
      <c r="CP82" s="3920"/>
      <c r="CQ82" s="3922"/>
    </row>
    <row r="83" spans="1:95" s="329" customFormat="1" ht="15" customHeight="1" thickTop="1">
      <c r="A83" s="1322"/>
      <c r="B83" s="1307"/>
      <c r="C83" s="1288"/>
      <c r="D83" s="1325" t="s">
        <v>1789</v>
      </c>
      <c r="E83" s="1294"/>
      <c r="F83" s="1291"/>
      <c r="G83" s="1287"/>
      <c r="H83" s="1287"/>
      <c r="I83" s="1287"/>
      <c r="J83" s="1288"/>
      <c r="K83" s="1288"/>
      <c r="L83" s="4031"/>
      <c r="M83" s="3907"/>
      <c r="N83" s="3907"/>
      <c r="O83" s="3907"/>
      <c r="P83" s="3907"/>
      <c r="Q83" s="3907"/>
      <c r="R83" s="3907"/>
      <c r="S83" s="3907"/>
      <c r="T83" s="3907"/>
      <c r="U83" s="3907"/>
      <c r="V83" s="3907"/>
      <c r="W83" s="3907"/>
      <c r="X83" s="3907"/>
      <c r="Y83" s="3907"/>
      <c r="Z83" s="3907"/>
      <c r="AA83" s="3907"/>
      <c r="AB83" s="3914"/>
      <c r="AC83" s="3914"/>
      <c r="AD83" s="3914"/>
      <c r="AE83" s="3914"/>
      <c r="AF83" s="3914"/>
      <c r="AG83" s="3914"/>
      <c r="AH83" s="3914"/>
      <c r="AI83" s="3914"/>
      <c r="AJ83" s="3914"/>
      <c r="AK83" s="3914"/>
      <c r="AL83" s="3914"/>
      <c r="AM83" s="3914"/>
      <c r="AN83" s="3914"/>
      <c r="AO83" s="3914"/>
      <c r="AP83" s="3914"/>
      <c r="AQ83" s="3914"/>
      <c r="AR83" s="3914"/>
      <c r="AS83" s="3914"/>
      <c r="AT83" s="3914"/>
      <c r="AU83" s="3914"/>
      <c r="AV83" s="3914"/>
      <c r="AW83" s="3914"/>
      <c r="AX83" s="3914"/>
      <c r="AY83" s="3914"/>
      <c r="AZ83" s="3914"/>
      <c r="BA83" s="3914"/>
      <c r="BB83" s="3914"/>
      <c r="BC83" s="323"/>
      <c r="BD83" s="3935"/>
      <c r="BE83" s="3907"/>
      <c r="BF83" s="3907"/>
      <c r="BG83" s="3907"/>
      <c r="BH83" s="3907"/>
      <c r="BI83" s="3907"/>
      <c r="BJ83" s="3907"/>
      <c r="BK83" s="3907"/>
      <c r="BL83" s="3907"/>
      <c r="BM83" s="3907"/>
      <c r="BN83" s="3914"/>
      <c r="BO83" s="3914"/>
      <c r="BP83" s="3914"/>
      <c r="BQ83" s="3914"/>
      <c r="BR83" s="3914"/>
      <c r="BS83" s="3914"/>
      <c r="BT83" s="3914"/>
      <c r="BU83" s="3914"/>
      <c r="BV83" s="3914"/>
      <c r="BW83" s="3914"/>
      <c r="BX83" s="3914"/>
      <c r="BY83" s="3914"/>
      <c r="BZ83" s="3914"/>
      <c r="CA83" s="3914"/>
      <c r="CB83" s="3914"/>
      <c r="CC83" s="3914"/>
      <c r="CD83" s="3914"/>
      <c r="CE83" s="3914"/>
      <c r="CF83" s="3914"/>
      <c r="CG83" s="3907">
        <f>M83+AB83+AK83+AT83-BE83+BN83-BW83</f>
        <v>0</v>
      </c>
      <c r="CH83" s="3908"/>
      <c r="CI83" s="3908"/>
      <c r="CJ83" s="3908"/>
      <c r="CK83" s="3908"/>
      <c r="CL83" s="3908"/>
      <c r="CM83" s="3908"/>
      <c r="CN83" s="3908"/>
      <c r="CO83" s="3908"/>
      <c r="CP83" s="3908"/>
      <c r="CQ83" s="3909"/>
    </row>
    <row r="84" spans="1:95" s="329" customFormat="1" ht="15" customHeight="1" thickBot="1">
      <c r="A84" s="1322"/>
      <c r="B84" s="1307"/>
      <c r="C84" s="1288"/>
      <c r="D84" s="1327"/>
      <c r="E84" s="1327"/>
      <c r="F84" s="1291"/>
      <c r="G84" s="1287"/>
      <c r="H84" s="1287"/>
      <c r="I84" s="1287"/>
      <c r="J84" s="1288"/>
      <c r="K84" s="1288"/>
      <c r="L84" s="4031"/>
      <c r="M84" s="3918"/>
      <c r="N84" s="3918"/>
      <c r="O84" s="3918"/>
      <c r="P84" s="3918"/>
      <c r="Q84" s="3918"/>
      <c r="R84" s="3918"/>
      <c r="S84" s="3918"/>
      <c r="T84" s="3918"/>
      <c r="U84" s="3918"/>
      <c r="V84" s="3918"/>
      <c r="W84" s="3918"/>
      <c r="X84" s="3918"/>
      <c r="Y84" s="3918"/>
      <c r="Z84" s="3918"/>
      <c r="AA84" s="3918"/>
      <c r="AB84" s="3915"/>
      <c r="AC84" s="3915"/>
      <c r="AD84" s="3915"/>
      <c r="AE84" s="3915"/>
      <c r="AF84" s="3915"/>
      <c r="AG84" s="3915"/>
      <c r="AH84" s="3915"/>
      <c r="AI84" s="3915"/>
      <c r="AJ84" s="3915"/>
      <c r="AK84" s="3915"/>
      <c r="AL84" s="3915"/>
      <c r="AM84" s="3915"/>
      <c r="AN84" s="3915"/>
      <c r="AO84" s="3915"/>
      <c r="AP84" s="3915"/>
      <c r="AQ84" s="3915"/>
      <c r="AR84" s="3915"/>
      <c r="AS84" s="3915"/>
      <c r="AT84" s="3915"/>
      <c r="AU84" s="3915"/>
      <c r="AV84" s="3915"/>
      <c r="AW84" s="3915"/>
      <c r="AX84" s="3915"/>
      <c r="AY84" s="3915"/>
      <c r="AZ84" s="3915"/>
      <c r="BA84" s="3915"/>
      <c r="BB84" s="3915"/>
      <c r="BC84" s="323"/>
      <c r="BD84" s="3935"/>
      <c r="BE84" s="3918"/>
      <c r="BF84" s="3918"/>
      <c r="BG84" s="3918"/>
      <c r="BH84" s="3918"/>
      <c r="BI84" s="3918"/>
      <c r="BJ84" s="3918"/>
      <c r="BK84" s="3918"/>
      <c r="BL84" s="3918"/>
      <c r="BM84" s="3918"/>
      <c r="BN84" s="3915"/>
      <c r="BO84" s="3915"/>
      <c r="BP84" s="3915"/>
      <c r="BQ84" s="3915"/>
      <c r="BR84" s="3915"/>
      <c r="BS84" s="3915"/>
      <c r="BT84" s="3915"/>
      <c r="BU84" s="3915"/>
      <c r="BV84" s="3915"/>
      <c r="BW84" s="3915"/>
      <c r="BX84" s="3915"/>
      <c r="BY84" s="3915"/>
      <c r="BZ84" s="3915"/>
      <c r="CA84" s="3915"/>
      <c r="CB84" s="3915"/>
      <c r="CC84" s="3915"/>
      <c r="CD84" s="3915"/>
      <c r="CE84" s="3915"/>
      <c r="CF84" s="3915"/>
      <c r="CG84" s="3910"/>
      <c r="CH84" s="3910"/>
      <c r="CI84" s="3910"/>
      <c r="CJ84" s="3910"/>
      <c r="CK84" s="3910"/>
      <c r="CL84" s="3910"/>
      <c r="CM84" s="3910"/>
      <c r="CN84" s="3910"/>
      <c r="CO84" s="3910"/>
      <c r="CP84" s="3910"/>
      <c r="CQ84" s="3911"/>
    </row>
    <row r="85" spans="1:95" s="329" customFormat="1" ht="15" customHeight="1" thickTop="1">
      <c r="A85" s="1322"/>
      <c r="B85" s="1307"/>
      <c r="C85" s="1288"/>
      <c r="D85" s="1325"/>
      <c r="E85" s="1294"/>
      <c r="F85" s="1291"/>
      <c r="G85" s="1287"/>
      <c r="H85" s="1287"/>
      <c r="I85" s="1287"/>
      <c r="J85" s="1288"/>
      <c r="K85" s="1288"/>
      <c r="L85" s="4030" t="s">
        <v>1790</v>
      </c>
      <c r="M85" s="4018"/>
      <c r="N85" s="4018"/>
      <c r="O85" s="4018"/>
      <c r="P85" s="4018"/>
      <c r="Q85" s="4018"/>
      <c r="R85" s="4018"/>
      <c r="S85" s="4018"/>
      <c r="T85" s="4018"/>
      <c r="U85" s="4018"/>
      <c r="V85" s="4018"/>
      <c r="W85" s="4018"/>
      <c r="X85" s="4018"/>
      <c r="Y85" s="4018"/>
      <c r="Z85" s="4018"/>
      <c r="AA85" s="4018"/>
      <c r="AB85" s="4018"/>
      <c r="AC85" s="4018"/>
      <c r="AD85" s="4018"/>
      <c r="AE85" s="4018"/>
      <c r="AF85" s="4018"/>
      <c r="AG85" s="4018"/>
      <c r="AH85" s="4018"/>
      <c r="AI85" s="4018"/>
      <c r="AJ85" s="4018"/>
      <c r="AK85" s="4026"/>
      <c r="AL85" s="4026"/>
      <c r="AM85" s="4026"/>
      <c r="AN85" s="4026"/>
      <c r="AO85" s="4026"/>
      <c r="AP85" s="4026"/>
      <c r="AQ85" s="4026"/>
      <c r="AR85" s="4026"/>
      <c r="AS85" s="4026"/>
      <c r="AT85" s="4026"/>
      <c r="AU85" s="4026"/>
      <c r="AV85" s="4026"/>
      <c r="AW85" s="4026"/>
      <c r="AX85" s="4026"/>
      <c r="AY85" s="4026"/>
      <c r="AZ85" s="4026"/>
      <c r="BA85" s="4026"/>
      <c r="BB85" s="4027"/>
      <c r="BC85" s="266"/>
      <c r="BD85" s="3934" t="s">
        <v>1790</v>
      </c>
      <c r="BE85" s="3919"/>
      <c r="BF85" s="3919"/>
      <c r="BG85" s="3919"/>
      <c r="BH85" s="3919"/>
      <c r="BI85" s="3919"/>
      <c r="BJ85" s="3919"/>
      <c r="BK85" s="3919"/>
      <c r="BL85" s="3919"/>
      <c r="BM85" s="3919"/>
      <c r="BN85" s="3919"/>
      <c r="BO85" s="3919"/>
      <c r="BP85" s="3919"/>
      <c r="BQ85" s="3919"/>
      <c r="BR85" s="3919"/>
      <c r="BS85" s="3919"/>
      <c r="BT85" s="3919"/>
      <c r="BU85" s="3919"/>
      <c r="BV85" s="3919"/>
      <c r="BW85" s="3919"/>
      <c r="BX85" s="3919"/>
      <c r="BY85" s="3919"/>
      <c r="BZ85" s="3919"/>
      <c r="CA85" s="3919"/>
      <c r="CB85" s="3919"/>
      <c r="CC85" s="3919"/>
      <c r="CD85" s="3919"/>
      <c r="CE85" s="3919"/>
      <c r="CF85" s="3919"/>
      <c r="CG85" s="3919"/>
      <c r="CH85" s="3919"/>
      <c r="CI85" s="3919"/>
      <c r="CJ85" s="3919"/>
      <c r="CK85" s="3919"/>
      <c r="CL85" s="3919"/>
      <c r="CM85" s="3919"/>
      <c r="CN85" s="3919"/>
      <c r="CO85" s="3919"/>
      <c r="CP85" s="3919"/>
      <c r="CQ85" s="3921"/>
    </row>
    <row r="86" spans="1:95" s="329" customFormat="1" ht="15" customHeight="1" thickBot="1">
      <c r="A86" s="1322"/>
      <c r="B86" s="1307"/>
      <c r="C86" s="1288"/>
      <c r="D86" s="1325"/>
      <c r="E86" s="1294"/>
      <c r="F86" s="1291"/>
      <c r="G86" s="1287"/>
      <c r="H86" s="1287"/>
      <c r="I86" s="1287"/>
      <c r="J86" s="1288"/>
      <c r="K86" s="1288"/>
      <c r="L86" s="4031"/>
      <c r="M86" s="3920"/>
      <c r="N86" s="3920"/>
      <c r="O86" s="3920"/>
      <c r="P86" s="3920"/>
      <c r="Q86" s="3920"/>
      <c r="R86" s="3920"/>
      <c r="S86" s="3920"/>
      <c r="T86" s="3920"/>
      <c r="U86" s="3920"/>
      <c r="V86" s="3920"/>
      <c r="W86" s="3920"/>
      <c r="X86" s="3920"/>
      <c r="Y86" s="3920"/>
      <c r="Z86" s="3920"/>
      <c r="AA86" s="3920"/>
      <c r="AB86" s="3920"/>
      <c r="AC86" s="3920"/>
      <c r="AD86" s="3920"/>
      <c r="AE86" s="3920"/>
      <c r="AF86" s="3920"/>
      <c r="AG86" s="3920"/>
      <c r="AH86" s="3920"/>
      <c r="AI86" s="3920"/>
      <c r="AJ86" s="3920"/>
      <c r="AK86" s="3956"/>
      <c r="AL86" s="3956"/>
      <c r="AM86" s="3956"/>
      <c r="AN86" s="3956"/>
      <c r="AO86" s="3956"/>
      <c r="AP86" s="3956"/>
      <c r="AQ86" s="3956"/>
      <c r="AR86" s="3956"/>
      <c r="AS86" s="3956"/>
      <c r="AT86" s="3956"/>
      <c r="AU86" s="3956"/>
      <c r="AV86" s="3956"/>
      <c r="AW86" s="3956"/>
      <c r="AX86" s="3956"/>
      <c r="AY86" s="3956"/>
      <c r="AZ86" s="3956"/>
      <c r="BA86" s="3956"/>
      <c r="BB86" s="4020"/>
      <c r="BC86" s="266"/>
      <c r="BD86" s="3935"/>
      <c r="BE86" s="3920"/>
      <c r="BF86" s="3920"/>
      <c r="BG86" s="3920"/>
      <c r="BH86" s="3920"/>
      <c r="BI86" s="3920"/>
      <c r="BJ86" s="3920"/>
      <c r="BK86" s="3920"/>
      <c r="BL86" s="3920"/>
      <c r="BM86" s="3920"/>
      <c r="BN86" s="3920"/>
      <c r="BO86" s="3920"/>
      <c r="BP86" s="3920"/>
      <c r="BQ86" s="3920"/>
      <c r="BR86" s="3920"/>
      <c r="BS86" s="3920"/>
      <c r="BT86" s="3920"/>
      <c r="BU86" s="3920"/>
      <c r="BV86" s="3920"/>
      <c r="BW86" s="3920"/>
      <c r="BX86" s="3920"/>
      <c r="BY86" s="3920"/>
      <c r="BZ86" s="3920"/>
      <c r="CA86" s="3920"/>
      <c r="CB86" s="3920"/>
      <c r="CC86" s="3920"/>
      <c r="CD86" s="3920"/>
      <c r="CE86" s="3920"/>
      <c r="CF86" s="3920"/>
      <c r="CG86" s="3920"/>
      <c r="CH86" s="3920"/>
      <c r="CI86" s="3920"/>
      <c r="CJ86" s="3920"/>
      <c r="CK86" s="3920"/>
      <c r="CL86" s="3920"/>
      <c r="CM86" s="3920"/>
      <c r="CN86" s="3920"/>
      <c r="CO86" s="3920"/>
      <c r="CP86" s="3920"/>
      <c r="CQ86" s="3922"/>
    </row>
    <row r="87" spans="1:95" s="329" customFormat="1" ht="15" customHeight="1" thickTop="1">
      <c r="A87" s="1322"/>
      <c r="B87" s="1307"/>
      <c r="C87" s="1288"/>
      <c r="D87" s="1325" t="s">
        <v>1791</v>
      </c>
      <c r="E87" s="1294"/>
      <c r="F87" s="1291"/>
      <c r="G87" s="1287"/>
      <c r="H87" s="1287"/>
      <c r="I87" s="1287"/>
      <c r="J87" s="1288"/>
      <c r="K87" s="1288"/>
      <c r="L87" s="4031"/>
      <c r="M87" s="3907"/>
      <c r="N87" s="3907"/>
      <c r="O87" s="3907"/>
      <c r="P87" s="3907"/>
      <c r="Q87" s="3907"/>
      <c r="R87" s="3907"/>
      <c r="S87" s="3907"/>
      <c r="T87" s="3907"/>
      <c r="U87" s="3907"/>
      <c r="V87" s="3907"/>
      <c r="W87" s="3907"/>
      <c r="X87" s="3907"/>
      <c r="Y87" s="3907"/>
      <c r="Z87" s="3907"/>
      <c r="AA87" s="3907"/>
      <c r="AB87" s="3914"/>
      <c r="AC87" s="3914"/>
      <c r="AD87" s="3914"/>
      <c r="AE87" s="3914"/>
      <c r="AF87" s="3914"/>
      <c r="AG87" s="3914"/>
      <c r="AH87" s="3914"/>
      <c r="AI87" s="3914"/>
      <c r="AJ87" s="3914"/>
      <c r="AK87" s="3914"/>
      <c r="AL87" s="3914"/>
      <c r="AM87" s="3914"/>
      <c r="AN87" s="3914"/>
      <c r="AO87" s="3914"/>
      <c r="AP87" s="3914"/>
      <c r="AQ87" s="3914"/>
      <c r="AR87" s="3914"/>
      <c r="AS87" s="3914"/>
      <c r="AT87" s="3914"/>
      <c r="AU87" s="3914"/>
      <c r="AV87" s="3914"/>
      <c r="AW87" s="3914"/>
      <c r="AX87" s="3914"/>
      <c r="AY87" s="3914"/>
      <c r="AZ87" s="3914"/>
      <c r="BA87" s="3914"/>
      <c r="BB87" s="3914"/>
      <c r="BC87" s="324"/>
      <c r="BD87" s="3935"/>
      <c r="BE87" s="3907"/>
      <c r="BF87" s="3907"/>
      <c r="BG87" s="3907"/>
      <c r="BH87" s="3907"/>
      <c r="BI87" s="3907"/>
      <c r="BJ87" s="3907"/>
      <c r="BK87" s="3907"/>
      <c r="BL87" s="3907"/>
      <c r="BM87" s="3907"/>
      <c r="BN87" s="3914"/>
      <c r="BO87" s="3914"/>
      <c r="BP87" s="3914"/>
      <c r="BQ87" s="3914"/>
      <c r="BR87" s="3914"/>
      <c r="BS87" s="3914"/>
      <c r="BT87" s="3914"/>
      <c r="BU87" s="3914"/>
      <c r="BV87" s="3914"/>
      <c r="BW87" s="3914"/>
      <c r="BX87" s="3914"/>
      <c r="BY87" s="3914"/>
      <c r="BZ87" s="3914"/>
      <c r="CA87" s="3914"/>
      <c r="CB87" s="3914"/>
      <c r="CC87" s="3914"/>
      <c r="CD87" s="3914"/>
      <c r="CE87" s="3914"/>
      <c r="CF87" s="3914"/>
      <c r="CG87" s="3907">
        <f>M87+AB87+AK87+AT87-BE87+BN87-BW87</f>
        <v>0</v>
      </c>
      <c r="CH87" s="3908"/>
      <c r="CI87" s="3908"/>
      <c r="CJ87" s="3908"/>
      <c r="CK87" s="3908"/>
      <c r="CL87" s="3908"/>
      <c r="CM87" s="3908"/>
      <c r="CN87" s="3908"/>
      <c r="CO87" s="3908"/>
      <c r="CP87" s="3908"/>
      <c r="CQ87" s="3909"/>
    </row>
    <row r="88" spans="1:95" s="329" customFormat="1" ht="15" customHeight="1" thickBot="1">
      <c r="A88" s="1322"/>
      <c r="B88" s="1307"/>
      <c r="C88" s="1288"/>
      <c r="D88" s="1327"/>
      <c r="E88" s="1327"/>
      <c r="F88" s="1291"/>
      <c r="G88" s="1287"/>
      <c r="H88" s="1287"/>
      <c r="I88" s="1287"/>
      <c r="J88" s="1288"/>
      <c r="K88" s="1288"/>
      <c r="L88" s="4031"/>
      <c r="M88" s="3918"/>
      <c r="N88" s="3918"/>
      <c r="O88" s="3918"/>
      <c r="P88" s="3918"/>
      <c r="Q88" s="3918"/>
      <c r="R88" s="3918"/>
      <c r="S88" s="3918"/>
      <c r="T88" s="3918"/>
      <c r="U88" s="3918"/>
      <c r="V88" s="3918"/>
      <c r="W88" s="3918"/>
      <c r="X88" s="3918"/>
      <c r="Y88" s="3918"/>
      <c r="Z88" s="3918"/>
      <c r="AA88" s="3918"/>
      <c r="AB88" s="3915"/>
      <c r="AC88" s="3915"/>
      <c r="AD88" s="3915"/>
      <c r="AE88" s="3915"/>
      <c r="AF88" s="3915"/>
      <c r="AG88" s="3915"/>
      <c r="AH88" s="3915"/>
      <c r="AI88" s="3915"/>
      <c r="AJ88" s="3915"/>
      <c r="AK88" s="3915"/>
      <c r="AL88" s="3915"/>
      <c r="AM88" s="3915"/>
      <c r="AN88" s="3915"/>
      <c r="AO88" s="3915"/>
      <c r="AP88" s="3915"/>
      <c r="AQ88" s="3915"/>
      <c r="AR88" s="3915"/>
      <c r="AS88" s="3915"/>
      <c r="AT88" s="3915"/>
      <c r="AU88" s="3915"/>
      <c r="AV88" s="3915"/>
      <c r="AW88" s="3915"/>
      <c r="AX88" s="3915"/>
      <c r="AY88" s="3915"/>
      <c r="AZ88" s="3915"/>
      <c r="BA88" s="3915"/>
      <c r="BB88" s="3915"/>
      <c r="BC88" s="324"/>
      <c r="BD88" s="3935"/>
      <c r="BE88" s="3918"/>
      <c r="BF88" s="3918"/>
      <c r="BG88" s="3918"/>
      <c r="BH88" s="3918"/>
      <c r="BI88" s="3918"/>
      <c r="BJ88" s="3918"/>
      <c r="BK88" s="3918"/>
      <c r="BL88" s="3918"/>
      <c r="BM88" s="3918"/>
      <c r="BN88" s="3915"/>
      <c r="BO88" s="3915"/>
      <c r="BP88" s="3915"/>
      <c r="BQ88" s="3915"/>
      <c r="BR88" s="3915"/>
      <c r="BS88" s="3915"/>
      <c r="BT88" s="3915"/>
      <c r="BU88" s="3915"/>
      <c r="BV88" s="3915"/>
      <c r="BW88" s="3915"/>
      <c r="BX88" s="3915"/>
      <c r="BY88" s="3915"/>
      <c r="BZ88" s="3915"/>
      <c r="CA88" s="3915"/>
      <c r="CB88" s="3915"/>
      <c r="CC88" s="3915"/>
      <c r="CD88" s="3915"/>
      <c r="CE88" s="3915"/>
      <c r="CF88" s="3915"/>
      <c r="CG88" s="3910"/>
      <c r="CH88" s="3910"/>
      <c r="CI88" s="3910"/>
      <c r="CJ88" s="3910"/>
      <c r="CK88" s="3910"/>
      <c r="CL88" s="3910"/>
      <c r="CM88" s="3910"/>
      <c r="CN88" s="3910"/>
      <c r="CO88" s="3910"/>
      <c r="CP88" s="3910"/>
      <c r="CQ88" s="3911"/>
    </row>
    <row r="89" spans="1:95" s="329" customFormat="1" ht="15" customHeight="1" thickTop="1">
      <c r="A89" s="1322"/>
      <c r="B89" s="1307"/>
      <c r="C89" s="1289"/>
      <c r="D89" s="1287"/>
      <c r="E89" s="1291"/>
      <c r="F89" s="1288"/>
      <c r="G89" s="1288"/>
      <c r="H89" s="1288"/>
      <c r="I89" s="1288"/>
      <c r="J89" s="1288"/>
      <c r="K89" s="1288"/>
      <c r="L89" s="4028" t="s">
        <v>1792</v>
      </c>
      <c r="M89" s="4018"/>
      <c r="N89" s="4018"/>
      <c r="O89" s="4018"/>
      <c r="P89" s="4018"/>
      <c r="Q89" s="4018"/>
      <c r="R89" s="4018"/>
      <c r="S89" s="4018"/>
      <c r="T89" s="4018"/>
      <c r="U89" s="4018"/>
      <c r="V89" s="4018"/>
      <c r="W89" s="4018"/>
      <c r="X89" s="4018"/>
      <c r="Y89" s="4018"/>
      <c r="Z89" s="4018"/>
      <c r="AA89" s="4018"/>
      <c r="AB89" s="4018"/>
      <c r="AC89" s="4018"/>
      <c r="AD89" s="4018"/>
      <c r="AE89" s="4018"/>
      <c r="AF89" s="4018"/>
      <c r="AG89" s="4018"/>
      <c r="AH89" s="4018"/>
      <c r="AI89" s="4018"/>
      <c r="AJ89" s="4018"/>
      <c r="AK89" s="4026"/>
      <c r="AL89" s="4026"/>
      <c r="AM89" s="4026"/>
      <c r="AN89" s="4026"/>
      <c r="AO89" s="4026"/>
      <c r="AP89" s="4026"/>
      <c r="AQ89" s="4026"/>
      <c r="AR89" s="4026"/>
      <c r="AS89" s="4026"/>
      <c r="AT89" s="4026"/>
      <c r="AU89" s="4026"/>
      <c r="AV89" s="4026"/>
      <c r="AW89" s="4026"/>
      <c r="AX89" s="4026"/>
      <c r="AY89" s="4026"/>
      <c r="AZ89" s="4026"/>
      <c r="BA89" s="4026"/>
      <c r="BB89" s="4027"/>
      <c r="BC89" s="266"/>
      <c r="BD89" s="3932" t="s">
        <v>1792</v>
      </c>
      <c r="BE89" s="3919" t="s">
        <v>1374</v>
      </c>
      <c r="BF89" s="3919"/>
      <c r="BG89" s="3919"/>
      <c r="BH89" s="3919"/>
      <c r="BI89" s="3919"/>
      <c r="BJ89" s="3919"/>
      <c r="BK89" s="3919"/>
      <c r="BL89" s="3919"/>
      <c r="BM89" s="3919"/>
      <c r="BN89" s="3919"/>
      <c r="BO89" s="3919"/>
      <c r="BP89" s="3919"/>
      <c r="BQ89" s="3919"/>
      <c r="BR89" s="3919"/>
      <c r="BS89" s="3919"/>
      <c r="BT89" s="3919"/>
      <c r="BU89" s="3919"/>
      <c r="BV89" s="3919"/>
      <c r="BW89" s="3919"/>
      <c r="BX89" s="3919"/>
      <c r="BY89" s="3919"/>
      <c r="BZ89" s="3919"/>
      <c r="CA89" s="3919"/>
      <c r="CB89" s="3919"/>
      <c r="CC89" s="3919"/>
      <c r="CD89" s="3919"/>
      <c r="CE89" s="3919"/>
      <c r="CF89" s="3919"/>
      <c r="CG89" s="3919"/>
      <c r="CH89" s="3919"/>
      <c r="CI89" s="3919"/>
      <c r="CJ89" s="3919"/>
      <c r="CK89" s="3919"/>
      <c r="CL89" s="3919"/>
      <c r="CM89" s="3919"/>
      <c r="CN89" s="3919"/>
      <c r="CO89" s="3919"/>
      <c r="CP89" s="3919"/>
      <c r="CQ89" s="3921"/>
    </row>
    <row r="90" spans="1:95" s="329" customFormat="1" ht="15" customHeight="1" thickBot="1">
      <c r="A90" s="1322"/>
      <c r="B90" s="1307"/>
      <c r="C90" s="1287"/>
      <c r="D90" s="1294"/>
      <c r="E90" s="1291"/>
      <c r="F90" s="1288"/>
      <c r="G90" s="1288"/>
      <c r="H90" s="1288"/>
      <c r="I90" s="1288"/>
      <c r="J90" s="1288"/>
      <c r="K90" s="1288"/>
      <c r="L90" s="4029"/>
      <c r="M90" s="3920"/>
      <c r="N90" s="3920"/>
      <c r="O90" s="3920"/>
      <c r="P90" s="3920"/>
      <c r="Q90" s="3920"/>
      <c r="R90" s="3920"/>
      <c r="S90" s="3920"/>
      <c r="T90" s="3920"/>
      <c r="U90" s="3920"/>
      <c r="V90" s="3920"/>
      <c r="W90" s="3920"/>
      <c r="X90" s="3920"/>
      <c r="Y90" s="3920"/>
      <c r="Z90" s="3920"/>
      <c r="AA90" s="3920"/>
      <c r="AB90" s="3920"/>
      <c r="AC90" s="3920"/>
      <c r="AD90" s="3920"/>
      <c r="AE90" s="3920"/>
      <c r="AF90" s="3920"/>
      <c r="AG90" s="3920"/>
      <c r="AH90" s="3920"/>
      <c r="AI90" s="3920"/>
      <c r="AJ90" s="3920"/>
      <c r="AK90" s="3956"/>
      <c r="AL90" s="3956"/>
      <c r="AM90" s="3956"/>
      <c r="AN90" s="3956"/>
      <c r="AO90" s="3956"/>
      <c r="AP90" s="3956"/>
      <c r="AQ90" s="3956"/>
      <c r="AR90" s="3956"/>
      <c r="AS90" s="3956"/>
      <c r="AT90" s="3956"/>
      <c r="AU90" s="3956"/>
      <c r="AV90" s="3956"/>
      <c r="AW90" s="3956"/>
      <c r="AX90" s="3956"/>
      <c r="AY90" s="3956"/>
      <c r="AZ90" s="3956"/>
      <c r="BA90" s="3956"/>
      <c r="BB90" s="4020"/>
      <c r="BC90" s="266"/>
      <c r="BD90" s="3933"/>
      <c r="BE90" s="3920"/>
      <c r="BF90" s="3920"/>
      <c r="BG90" s="3920"/>
      <c r="BH90" s="3920"/>
      <c r="BI90" s="3920"/>
      <c r="BJ90" s="3920"/>
      <c r="BK90" s="3920"/>
      <c r="BL90" s="3920"/>
      <c r="BM90" s="3920"/>
      <c r="BN90" s="3920"/>
      <c r="BO90" s="3920"/>
      <c r="BP90" s="3920"/>
      <c r="BQ90" s="3920"/>
      <c r="BR90" s="3920"/>
      <c r="BS90" s="3920"/>
      <c r="BT90" s="3920"/>
      <c r="BU90" s="3920"/>
      <c r="BV90" s="3920"/>
      <c r="BW90" s="3920"/>
      <c r="BX90" s="3920"/>
      <c r="BY90" s="3920"/>
      <c r="BZ90" s="3920"/>
      <c r="CA90" s="3920"/>
      <c r="CB90" s="3920"/>
      <c r="CC90" s="3920"/>
      <c r="CD90" s="3920"/>
      <c r="CE90" s="3920"/>
      <c r="CF90" s="3920"/>
      <c r="CG90" s="3920"/>
      <c r="CH90" s="3920"/>
      <c r="CI90" s="3920"/>
      <c r="CJ90" s="3920"/>
      <c r="CK90" s="3920"/>
      <c r="CL90" s="3920"/>
      <c r="CM90" s="3920"/>
      <c r="CN90" s="3920"/>
      <c r="CO90" s="3920"/>
      <c r="CP90" s="3920"/>
      <c r="CQ90" s="3922"/>
    </row>
    <row r="91" spans="1:95" s="329" customFormat="1" ht="15" customHeight="1" thickTop="1">
      <c r="A91" s="1322"/>
      <c r="B91" s="1307"/>
      <c r="C91" s="1288"/>
      <c r="D91" s="1325" t="s">
        <v>1793</v>
      </c>
      <c r="E91" s="1294"/>
      <c r="F91" s="1291"/>
      <c r="G91" s="1288"/>
      <c r="H91" s="1288"/>
      <c r="I91" s="1288"/>
      <c r="J91" s="1288"/>
      <c r="K91" s="1288"/>
      <c r="L91" s="4029"/>
      <c r="M91" s="3907"/>
      <c r="N91" s="3907"/>
      <c r="O91" s="3907"/>
      <c r="P91" s="3907"/>
      <c r="Q91" s="3907"/>
      <c r="R91" s="3907"/>
      <c r="S91" s="3907"/>
      <c r="T91" s="3907"/>
      <c r="U91" s="3907"/>
      <c r="V91" s="3907"/>
      <c r="W91" s="3907"/>
      <c r="X91" s="3907"/>
      <c r="Y91" s="3907"/>
      <c r="Z91" s="3907"/>
      <c r="AA91" s="3907"/>
      <c r="AB91" s="3914"/>
      <c r="AC91" s="3914"/>
      <c r="AD91" s="3914"/>
      <c r="AE91" s="3914"/>
      <c r="AF91" s="3914"/>
      <c r="AG91" s="3914"/>
      <c r="AH91" s="3914"/>
      <c r="AI91" s="3914"/>
      <c r="AJ91" s="3914"/>
      <c r="AK91" s="3914"/>
      <c r="AL91" s="3914"/>
      <c r="AM91" s="3914"/>
      <c r="AN91" s="3914"/>
      <c r="AO91" s="3914"/>
      <c r="AP91" s="3914"/>
      <c r="AQ91" s="3914"/>
      <c r="AR91" s="3914"/>
      <c r="AS91" s="3914"/>
      <c r="AT91" s="3914"/>
      <c r="AU91" s="3914"/>
      <c r="AV91" s="3914"/>
      <c r="AW91" s="3914"/>
      <c r="AX91" s="3914"/>
      <c r="AY91" s="3914"/>
      <c r="AZ91" s="3914"/>
      <c r="BA91" s="3914"/>
      <c r="BB91" s="3914"/>
      <c r="BC91" s="323"/>
      <c r="BD91" s="3933"/>
      <c r="BE91" s="3907"/>
      <c r="BF91" s="3907"/>
      <c r="BG91" s="3907"/>
      <c r="BH91" s="3907"/>
      <c r="BI91" s="3907"/>
      <c r="BJ91" s="3907"/>
      <c r="BK91" s="3907"/>
      <c r="BL91" s="3907"/>
      <c r="BM91" s="3907"/>
      <c r="BN91" s="3914"/>
      <c r="BO91" s="3914"/>
      <c r="BP91" s="3914"/>
      <c r="BQ91" s="3914"/>
      <c r="BR91" s="3914"/>
      <c r="BS91" s="3914"/>
      <c r="BT91" s="3914"/>
      <c r="BU91" s="3914"/>
      <c r="BV91" s="3914"/>
      <c r="BW91" s="3914"/>
      <c r="BX91" s="3914"/>
      <c r="BY91" s="3914"/>
      <c r="BZ91" s="3914"/>
      <c r="CA91" s="3914"/>
      <c r="CB91" s="3914"/>
      <c r="CC91" s="3914"/>
      <c r="CD91" s="3914"/>
      <c r="CE91" s="3914"/>
      <c r="CF91" s="3914"/>
      <c r="CG91" s="3907">
        <f>M91+AB91+AK91+AT91-BE91+BN91-BW91</f>
        <v>0</v>
      </c>
      <c r="CH91" s="3908"/>
      <c r="CI91" s="3908"/>
      <c r="CJ91" s="3908"/>
      <c r="CK91" s="3908"/>
      <c r="CL91" s="3908"/>
      <c r="CM91" s="3908"/>
      <c r="CN91" s="3908"/>
      <c r="CO91" s="3908"/>
      <c r="CP91" s="3908"/>
      <c r="CQ91" s="3909"/>
    </row>
    <row r="92" spans="1:95" s="329" customFormat="1" ht="15" customHeight="1" thickBot="1">
      <c r="A92" s="1322"/>
      <c r="B92" s="1307"/>
      <c r="C92" s="1288"/>
      <c r="D92" s="1327"/>
      <c r="E92" s="1327"/>
      <c r="F92" s="1291"/>
      <c r="G92" s="1288"/>
      <c r="H92" s="1288"/>
      <c r="I92" s="1288"/>
      <c r="J92" s="1288"/>
      <c r="K92" s="1288"/>
      <c r="L92" s="4029"/>
      <c r="M92" s="3918"/>
      <c r="N92" s="3918"/>
      <c r="O92" s="3918"/>
      <c r="P92" s="3918"/>
      <c r="Q92" s="3918"/>
      <c r="R92" s="3918"/>
      <c r="S92" s="3918"/>
      <c r="T92" s="3918"/>
      <c r="U92" s="3918"/>
      <c r="V92" s="3918"/>
      <c r="W92" s="3918"/>
      <c r="X92" s="3918"/>
      <c r="Y92" s="3918"/>
      <c r="Z92" s="3918"/>
      <c r="AA92" s="3918"/>
      <c r="AB92" s="3915"/>
      <c r="AC92" s="3915"/>
      <c r="AD92" s="3915"/>
      <c r="AE92" s="3915"/>
      <c r="AF92" s="3915"/>
      <c r="AG92" s="3915"/>
      <c r="AH92" s="3915"/>
      <c r="AI92" s="3915"/>
      <c r="AJ92" s="3915"/>
      <c r="AK92" s="3915"/>
      <c r="AL92" s="3915"/>
      <c r="AM92" s="3915"/>
      <c r="AN92" s="3915"/>
      <c r="AO92" s="3915"/>
      <c r="AP92" s="3915"/>
      <c r="AQ92" s="3915"/>
      <c r="AR92" s="3915"/>
      <c r="AS92" s="3915"/>
      <c r="AT92" s="3915"/>
      <c r="AU92" s="3915"/>
      <c r="AV92" s="3915"/>
      <c r="AW92" s="3915"/>
      <c r="AX92" s="3915"/>
      <c r="AY92" s="3915"/>
      <c r="AZ92" s="3915"/>
      <c r="BA92" s="3915"/>
      <c r="BB92" s="3915"/>
      <c r="BC92" s="323"/>
      <c r="BD92" s="3933"/>
      <c r="BE92" s="3918"/>
      <c r="BF92" s="3918"/>
      <c r="BG92" s="3918"/>
      <c r="BH92" s="3918"/>
      <c r="BI92" s="3918"/>
      <c r="BJ92" s="3918"/>
      <c r="BK92" s="3918"/>
      <c r="BL92" s="3918"/>
      <c r="BM92" s="3918"/>
      <c r="BN92" s="3915"/>
      <c r="BO92" s="3915"/>
      <c r="BP92" s="3915"/>
      <c r="BQ92" s="3915"/>
      <c r="BR92" s="3915"/>
      <c r="BS92" s="3915"/>
      <c r="BT92" s="3915"/>
      <c r="BU92" s="3915"/>
      <c r="BV92" s="3915"/>
      <c r="BW92" s="3915"/>
      <c r="BX92" s="3915"/>
      <c r="BY92" s="3915"/>
      <c r="BZ92" s="3915"/>
      <c r="CA92" s="3915"/>
      <c r="CB92" s="3915"/>
      <c r="CC92" s="3915"/>
      <c r="CD92" s="3915"/>
      <c r="CE92" s="3915"/>
      <c r="CF92" s="3915"/>
      <c r="CG92" s="3910"/>
      <c r="CH92" s="3910"/>
      <c r="CI92" s="3910"/>
      <c r="CJ92" s="3910"/>
      <c r="CK92" s="3910"/>
      <c r="CL92" s="3910"/>
      <c r="CM92" s="3910"/>
      <c r="CN92" s="3910"/>
      <c r="CO92" s="3910"/>
      <c r="CP92" s="3910"/>
      <c r="CQ92" s="3911"/>
    </row>
    <row r="93" spans="1:95" s="329" customFormat="1" ht="15" customHeight="1" thickTop="1">
      <c r="A93" s="1322"/>
      <c r="B93" s="1307"/>
      <c r="C93" s="1286">
        <v>4.2</v>
      </c>
      <c r="D93" s="1286" t="s">
        <v>1794</v>
      </c>
      <c r="E93" s="1288"/>
      <c r="F93" s="1294"/>
      <c r="G93" s="1288"/>
      <c r="H93" s="1288"/>
      <c r="I93" s="1288"/>
      <c r="J93" s="1288"/>
      <c r="K93" s="1288"/>
      <c r="L93" s="4038" t="s">
        <v>1795</v>
      </c>
      <c r="M93" s="4018"/>
      <c r="N93" s="4018"/>
      <c r="O93" s="4018"/>
      <c r="P93" s="4018"/>
      <c r="Q93" s="4018"/>
      <c r="R93" s="4018"/>
      <c r="S93" s="4018"/>
      <c r="T93" s="4018"/>
      <c r="U93" s="4018"/>
      <c r="V93" s="4018"/>
      <c r="W93" s="4018"/>
      <c r="X93" s="4018"/>
      <c r="Y93" s="4018"/>
      <c r="Z93" s="4018"/>
      <c r="AA93" s="4018"/>
      <c r="AB93" s="4018"/>
      <c r="AC93" s="4018"/>
      <c r="AD93" s="4018"/>
      <c r="AE93" s="4018"/>
      <c r="AF93" s="4018"/>
      <c r="AG93" s="4018"/>
      <c r="AH93" s="4018"/>
      <c r="AI93" s="4018"/>
      <c r="AJ93" s="4018"/>
      <c r="AK93" s="4026"/>
      <c r="AL93" s="4026"/>
      <c r="AM93" s="4026"/>
      <c r="AN93" s="4026"/>
      <c r="AO93" s="4026"/>
      <c r="AP93" s="4026"/>
      <c r="AQ93" s="4026"/>
      <c r="AR93" s="4026"/>
      <c r="AS93" s="4026"/>
      <c r="AT93" s="4026"/>
      <c r="AU93" s="4026"/>
      <c r="AV93" s="4026"/>
      <c r="AW93" s="4026"/>
      <c r="AX93" s="4026"/>
      <c r="AY93" s="4026"/>
      <c r="AZ93" s="4026"/>
      <c r="BA93" s="4026"/>
      <c r="BB93" s="4027"/>
      <c r="BC93" s="326"/>
      <c r="BD93" s="3939" t="s">
        <v>1795</v>
      </c>
      <c r="BE93" s="3919"/>
      <c r="BF93" s="3919"/>
      <c r="BG93" s="3919"/>
      <c r="BH93" s="3919"/>
      <c r="BI93" s="3919"/>
      <c r="BJ93" s="3919"/>
      <c r="BK93" s="3919"/>
      <c r="BL93" s="3919"/>
      <c r="BM93" s="3919"/>
      <c r="BN93" s="3919"/>
      <c r="BO93" s="3919"/>
      <c r="BP93" s="3919"/>
      <c r="BQ93" s="3919"/>
      <c r="BR93" s="3919"/>
      <c r="BS93" s="3919"/>
      <c r="BT93" s="3919"/>
      <c r="BU93" s="3919"/>
      <c r="BV93" s="3919"/>
      <c r="BW93" s="3919"/>
      <c r="BX93" s="3919"/>
      <c r="BY93" s="3919"/>
      <c r="BZ93" s="3919"/>
      <c r="CA93" s="3919"/>
      <c r="CB93" s="3919"/>
      <c r="CC93" s="3919"/>
      <c r="CD93" s="3919"/>
      <c r="CE93" s="3919"/>
      <c r="CF93" s="3919"/>
      <c r="CG93" s="3919"/>
      <c r="CH93" s="3919"/>
      <c r="CI93" s="3919"/>
      <c r="CJ93" s="3919"/>
      <c r="CK93" s="3919"/>
      <c r="CL93" s="3919"/>
      <c r="CM93" s="3919"/>
      <c r="CN93" s="3919"/>
      <c r="CO93" s="3919"/>
      <c r="CP93" s="3919"/>
      <c r="CQ93" s="3921"/>
    </row>
    <row r="94" spans="1:95" s="329" customFormat="1" ht="15" customHeight="1" thickBot="1">
      <c r="A94" s="1322"/>
      <c r="B94" s="1307"/>
      <c r="C94" s="1305"/>
      <c r="D94" s="1302" t="s">
        <v>1796</v>
      </c>
      <c r="E94" s="1294"/>
      <c r="F94" s="1288"/>
      <c r="G94" s="1288"/>
      <c r="H94" s="1288"/>
      <c r="I94" s="1288"/>
      <c r="J94" s="1288"/>
      <c r="K94" s="1288"/>
      <c r="L94" s="4039"/>
      <c r="M94" s="3920"/>
      <c r="N94" s="3920"/>
      <c r="O94" s="3920"/>
      <c r="P94" s="3920"/>
      <c r="Q94" s="3920"/>
      <c r="R94" s="3920"/>
      <c r="S94" s="3920"/>
      <c r="T94" s="3920"/>
      <c r="U94" s="3920"/>
      <c r="V94" s="3920"/>
      <c r="W94" s="3920"/>
      <c r="X94" s="3920"/>
      <c r="Y94" s="3920"/>
      <c r="Z94" s="3920"/>
      <c r="AA94" s="3920"/>
      <c r="AB94" s="3920"/>
      <c r="AC94" s="3920"/>
      <c r="AD94" s="3920"/>
      <c r="AE94" s="3920"/>
      <c r="AF94" s="3920"/>
      <c r="AG94" s="3920"/>
      <c r="AH94" s="3920"/>
      <c r="AI94" s="3920"/>
      <c r="AJ94" s="3920"/>
      <c r="AK94" s="3955"/>
      <c r="AL94" s="3955"/>
      <c r="AM94" s="3955"/>
      <c r="AN94" s="3955"/>
      <c r="AO94" s="3955"/>
      <c r="AP94" s="3955"/>
      <c r="AQ94" s="3955"/>
      <c r="AR94" s="3955"/>
      <c r="AS94" s="3955"/>
      <c r="AT94" s="3956"/>
      <c r="AU94" s="3956"/>
      <c r="AV94" s="3956"/>
      <c r="AW94" s="3956"/>
      <c r="AX94" s="3956"/>
      <c r="AY94" s="3956"/>
      <c r="AZ94" s="3956"/>
      <c r="BA94" s="3956"/>
      <c r="BB94" s="4020"/>
      <c r="BC94" s="326"/>
      <c r="BD94" s="3940"/>
      <c r="BE94" s="3920"/>
      <c r="BF94" s="3920"/>
      <c r="BG94" s="3920"/>
      <c r="BH94" s="3920"/>
      <c r="BI94" s="3920"/>
      <c r="BJ94" s="3920"/>
      <c r="BK94" s="3920"/>
      <c r="BL94" s="3920"/>
      <c r="BM94" s="3920"/>
      <c r="BN94" s="3920"/>
      <c r="BO94" s="3920"/>
      <c r="BP94" s="3920"/>
      <c r="BQ94" s="3920"/>
      <c r="BR94" s="3920"/>
      <c r="BS94" s="3920"/>
      <c r="BT94" s="3920"/>
      <c r="BU94" s="3920"/>
      <c r="BV94" s="3920"/>
      <c r="BW94" s="3920"/>
      <c r="BX94" s="3920"/>
      <c r="BY94" s="3920"/>
      <c r="BZ94" s="3920"/>
      <c r="CA94" s="3920"/>
      <c r="CB94" s="3920"/>
      <c r="CC94" s="3920"/>
      <c r="CD94" s="3920"/>
      <c r="CE94" s="3920"/>
      <c r="CF94" s="3920"/>
      <c r="CG94" s="3920"/>
      <c r="CH94" s="3920"/>
      <c r="CI94" s="3920"/>
      <c r="CJ94" s="3920"/>
      <c r="CK94" s="3920"/>
      <c r="CL94" s="3920"/>
      <c r="CM94" s="3920"/>
      <c r="CN94" s="3920"/>
      <c r="CO94" s="3920"/>
      <c r="CP94" s="3920"/>
      <c r="CQ94" s="3922"/>
    </row>
    <row r="95" spans="1:95" s="329" customFormat="1" ht="15" customHeight="1" thickTop="1">
      <c r="A95" s="1322"/>
      <c r="B95" s="1307"/>
      <c r="C95" s="1286" t="s">
        <v>1797</v>
      </c>
      <c r="D95" s="1286" t="s">
        <v>1798</v>
      </c>
      <c r="E95" s="1327"/>
      <c r="F95" s="1294"/>
      <c r="G95" s="1288"/>
      <c r="H95" s="1288"/>
      <c r="I95" s="1288"/>
      <c r="J95" s="1308"/>
      <c r="K95" s="2712"/>
      <c r="L95" s="4039"/>
      <c r="M95" s="3907"/>
      <c r="N95" s="3907"/>
      <c r="O95" s="3907"/>
      <c r="P95" s="3907"/>
      <c r="Q95" s="3907"/>
      <c r="R95" s="3907"/>
      <c r="S95" s="3907"/>
      <c r="T95" s="3907"/>
      <c r="U95" s="3907"/>
      <c r="V95" s="3907"/>
      <c r="W95" s="3907"/>
      <c r="X95" s="3907"/>
      <c r="Y95" s="3907"/>
      <c r="Z95" s="3907"/>
      <c r="AA95" s="3907"/>
      <c r="AB95" s="3907"/>
      <c r="AC95" s="3907"/>
      <c r="AD95" s="3907"/>
      <c r="AE95" s="3907"/>
      <c r="AF95" s="3907"/>
      <c r="AG95" s="3907"/>
      <c r="AH95" s="3907"/>
      <c r="AI95" s="3907"/>
      <c r="AJ95" s="3907"/>
      <c r="AK95" s="4054"/>
      <c r="AL95" s="4055"/>
      <c r="AM95" s="4055"/>
      <c r="AN95" s="4055"/>
      <c r="AO95" s="4055"/>
      <c r="AP95" s="4055"/>
      <c r="AQ95" s="4055"/>
      <c r="AR95" s="4055"/>
      <c r="AS95" s="4056"/>
      <c r="AT95" s="3914"/>
      <c r="AU95" s="3914"/>
      <c r="AV95" s="3914"/>
      <c r="AW95" s="3914"/>
      <c r="AX95" s="3914"/>
      <c r="AY95" s="3914"/>
      <c r="AZ95" s="3914"/>
      <c r="BA95" s="3914"/>
      <c r="BB95" s="3914"/>
      <c r="BC95" s="323"/>
      <c r="BD95" s="3940"/>
      <c r="BE95" s="3907"/>
      <c r="BF95" s="3907"/>
      <c r="BG95" s="3907"/>
      <c r="BH95" s="3907"/>
      <c r="BI95" s="3907"/>
      <c r="BJ95" s="3907"/>
      <c r="BK95" s="3907"/>
      <c r="BL95" s="3907"/>
      <c r="BM95" s="3907"/>
      <c r="BN95" s="3914"/>
      <c r="BO95" s="3914"/>
      <c r="BP95" s="3914"/>
      <c r="BQ95" s="3914"/>
      <c r="BR95" s="3914"/>
      <c r="BS95" s="3914"/>
      <c r="BT95" s="3914"/>
      <c r="BU95" s="3914"/>
      <c r="BV95" s="3914"/>
      <c r="BW95" s="3914"/>
      <c r="BX95" s="3914"/>
      <c r="BY95" s="3914"/>
      <c r="BZ95" s="3914"/>
      <c r="CA95" s="3914"/>
      <c r="CB95" s="3914"/>
      <c r="CC95" s="3914"/>
      <c r="CD95" s="3914"/>
      <c r="CE95" s="3914"/>
      <c r="CF95" s="3914"/>
      <c r="CG95" s="3907">
        <f>M95+AB95+AT95-BE95+BN95-BW95</f>
        <v>0</v>
      </c>
      <c r="CH95" s="3907"/>
      <c r="CI95" s="3907"/>
      <c r="CJ95" s="3907"/>
      <c r="CK95" s="3907"/>
      <c r="CL95" s="3907"/>
      <c r="CM95" s="3907"/>
      <c r="CN95" s="3907"/>
      <c r="CO95" s="3907"/>
      <c r="CP95" s="3907"/>
      <c r="CQ95" s="3965"/>
    </row>
    <row r="96" spans="1:95" s="329" customFormat="1" ht="15" customHeight="1" thickBot="1">
      <c r="A96" s="1322"/>
      <c r="B96" s="1307"/>
      <c r="C96" s="1305"/>
      <c r="D96" s="1325" t="s">
        <v>1799</v>
      </c>
      <c r="E96" s="1327"/>
      <c r="F96" s="1286"/>
      <c r="G96" s="1286"/>
      <c r="H96" s="1286"/>
      <c r="I96" s="1286"/>
      <c r="J96" s="1308"/>
      <c r="K96" s="2712"/>
      <c r="L96" s="4043"/>
      <c r="M96" s="3918"/>
      <c r="N96" s="3918"/>
      <c r="O96" s="3918"/>
      <c r="P96" s="3918"/>
      <c r="Q96" s="3918"/>
      <c r="R96" s="3918"/>
      <c r="S96" s="3918"/>
      <c r="T96" s="3918"/>
      <c r="U96" s="3918"/>
      <c r="V96" s="3918"/>
      <c r="W96" s="3918"/>
      <c r="X96" s="3918"/>
      <c r="Y96" s="3918"/>
      <c r="Z96" s="3918"/>
      <c r="AA96" s="3918"/>
      <c r="AB96" s="3918"/>
      <c r="AC96" s="3918"/>
      <c r="AD96" s="3918"/>
      <c r="AE96" s="3918"/>
      <c r="AF96" s="3918"/>
      <c r="AG96" s="3918"/>
      <c r="AH96" s="3918"/>
      <c r="AI96" s="3918"/>
      <c r="AJ96" s="3918"/>
      <c r="AK96" s="4054"/>
      <c r="AL96" s="4055"/>
      <c r="AM96" s="4055"/>
      <c r="AN96" s="4055"/>
      <c r="AO96" s="4055"/>
      <c r="AP96" s="4055"/>
      <c r="AQ96" s="4055"/>
      <c r="AR96" s="4055"/>
      <c r="AS96" s="4056"/>
      <c r="AT96" s="3915"/>
      <c r="AU96" s="3915"/>
      <c r="AV96" s="3915"/>
      <c r="AW96" s="3915"/>
      <c r="AX96" s="3915"/>
      <c r="AY96" s="3915"/>
      <c r="AZ96" s="3915"/>
      <c r="BA96" s="3915"/>
      <c r="BB96" s="3915"/>
      <c r="BC96" s="323"/>
      <c r="BD96" s="3942"/>
      <c r="BE96" s="3918"/>
      <c r="BF96" s="3918"/>
      <c r="BG96" s="3918"/>
      <c r="BH96" s="3918"/>
      <c r="BI96" s="3918"/>
      <c r="BJ96" s="3918"/>
      <c r="BK96" s="3918"/>
      <c r="BL96" s="3918"/>
      <c r="BM96" s="3918"/>
      <c r="BN96" s="3915"/>
      <c r="BO96" s="3915"/>
      <c r="BP96" s="3915"/>
      <c r="BQ96" s="3915"/>
      <c r="BR96" s="3915"/>
      <c r="BS96" s="3915"/>
      <c r="BT96" s="3915"/>
      <c r="BU96" s="3915"/>
      <c r="BV96" s="3915"/>
      <c r="BW96" s="3915"/>
      <c r="BX96" s="3915"/>
      <c r="BY96" s="3915"/>
      <c r="BZ96" s="3915"/>
      <c r="CA96" s="3915"/>
      <c r="CB96" s="3915"/>
      <c r="CC96" s="3915"/>
      <c r="CD96" s="3915"/>
      <c r="CE96" s="3915"/>
      <c r="CF96" s="3915"/>
      <c r="CG96" s="3918"/>
      <c r="CH96" s="3918"/>
      <c r="CI96" s="3918"/>
      <c r="CJ96" s="3918"/>
      <c r="CK96" s="3918"/>
      <c r="CL96" s="3918"/>
      <c r="CM96" s="3918"/>
      <c r="CN96" s="3918"/>
      <c r="CO96" s="3918"/>
      <c r="CP96" s="3918"/>
      <c r="CQ96" s="3966"/>
    </row>
    <row r="97" spans="1:95" s="329" customFormat="1" ht="15" customHeight="1" thickTop="1">
      <c r="A97" s="1322"/>
      <c r="B97" s="1307"/>
      <c r="C97" s="1286"/>
      <c r="D97" s="1287"/>
      <c r="E97" s="1291"/>
      <c r="F97" s="1306"/>
      <c r="G97" s="1306"/>
      <c r="H97" s="1306"/>
      <c r="I97" s="1306"/>
      <c r="J97" s="1288"/>
      <c r="K97" s="2711"/>
      <c r="L97" s="4046" t="s">
        <v>1800</v>
      </c>
      <c r="M97" s="4018"/>
      <c r="N97" s="4018"/>
      <c r="O97" s="4018"/>
      <c r="P97" s="4018"/>
      <c r="Q97" s="4018"/>
      <c r="R97" s="4018"/>
      <c r="S97" s="4018"/>
      <c r="T97" s="4018"/>
      <c r="U97" s="4018"/>
      <c r="V97" s="4018"/>
      <c r="W97" s="4018"/>
      <c r="X97" s="4018"/>
      <c r="Y97" s="4018"/>
      <c r="Z97" s="4018"/>
      <c r="AA97" s="4018"/>
      <c r="AB97" s="4018"/>
      <c r="AC97" s="4018"/>
      <c r="AD97" s="4018"/>
      <c r="AE97" s="4018"/>
      <c r="AF97" s="4018"/>
      <c r="AG97" s="4018"/>
      <c r="AH97" s="4018"/>
      <c r="AI97" s="4018"/>
      <c r="AJ97" s="4018"/>
      <c r="AK97" s="3924"/>
      <c r="AL97" s="3924"/>
      <c r="AM97" s="3924"/>
      <c r="AN97" s="3924"/>
      <c r="AO97" s="3924"/>
      <c r="AP97" s="3924"/>
      <c r="AQ97" s="3924"/>
      <c r="AR97" s="3924"/>
      <c r="AS97" s="3924"/>
      <c r="AT97" s="4018"/>
      <c r="AU97" s="4018"/>
      <c r="AV97" s="4018"/>
      <c r="AW97" s="4018"/>
      <c r="AX97" s="4018"/>
      <c r="AY97" s="4018"/>
      <c r="AZ97" s="4018"/>
      <c r="BA97" s="4018"/>
      <c r="BB97" s="3921"/>
      <c r="BC97" s="265"/>
      <c r="BD97" s="4049" t="s">
        <v>1800</v>
      </c>
      <c r="BE97" s="3919"/>
      <c r="BF97" s="3919"/>
      <c r="BG97" s="3919"/>
      <c r="BH97" s="3919"/>
      <c r="BI97" s="3919"/>
      <c r="BJ97" s="3919"/>
      <c r="BK97" s="3919"/>
      <c r="BL97" s="3919"/>
      <c r="BM97" s="3919"/>
      <c r="BN97" s="3919"/>
      <c r="BO97" s="3919"/>
      <c r="BP97" s="3919"/>
      <c r="BQ97" s="3919"/>
      <c r="BR97" s="3919"/>
      <c r="BS97" s="3919"/>
      <c r="BT97" s="3919"/>
      <c r="BU97" s="3919"/>
      <c r="BV97" s="3919"/>
      <c r="BW97" s="3919"/>
      <c r="BX97" s="3919"/>
      <c r="BY97" s="3919"/>
      <c r="BZ97" s="3919"/>
      <c r="CA97" s="3919"/>
      <c r="CB97" s="3919"/>
      <c r="CC97" s="3919"/>
      <c r="CD97" s="3919"/>
      <c r="CE97" s="3919"/>
      <c r="CF97" s="3919"/>
      <c r="CG97" s="3919"/>
      <c r="CH97" s="3919"/>
      <c r="CI97" s="3919"/>
      <c r="CJ97" s="3919"/>
      <c r="CK97" s="3919"/>
      <c r="CL97" s="3919"/>
      <c r="CM97" s="3919"/>
      <c r="CN97" s="3919"/>
      <c r="CO97" s="3919"/>
      <c r="CP97" s="3919"/>
      <c r="CQ97" s="2091"/>
    </row>
    <row r="98" spans="1:95" s="329" customFormat="1" ht="15" customHeight="1" thickBot="1">
      <c r="A98" s="1322"/>
      <c r="B98" s="1307"/>
      <c r="C98" s="1327"/>
      <c r="D98" s="1327"/>
      <c r="E98" s="1291"/>
      <c r="F98" s="1306"/>
      <c r="G98" s="1306"/>
      <c r="H98" s="1306"/>
      <c r="I98" s="1306"/>
      <c r="J98" s="1288"/>
      <c r="K98" s="2711"/>
      <c r="L98" s="4034"/>
      <c r="M98" s="3920"/>
      <c r="N98" s="3920"/>
      <c r="O98" s="3920"/>
      <c r="P98" s="3920"/>
      <c r="Q98" s="3920"/>
      <c r="R98" s="3920"/>
      <c r="S98" s="3920"/>
      <c r="T98" s="3920"/>
      <c r="U98" s="3920"/>
      <c r="V98" s="3920"/>
      <c r="W98" s="3920"/>
      <c r="X98" s="3920"/>
      <c r="Y98" s="3920"/>
      <c r="Z98" s="3920"/>
      <c r="AA98" s="3920"/>
      <c r="AB98" s="3920"/>
      <c r="AC98" s="3920"/>
      <c r="AD98" s="3920"/>
      <c r="AE98" s="3920"/>
      <c r="AF98" s="3920"/>
      <c r="AG98" s="3920"/>
      <c r="AH98" s="3920"/>
      <c r="AI98" s="3920"/>
      <c r="AJ98" s="3920"/>
      <c r="AK98" s="3924"/>
      <c r="AL98" s="3924"/>
      <c r="AM98" s="3924"/>
      <c r="AN98" s="3924"/>
      <c r="AO98" s="3924"/>
      <c r="AP98" s="3924"/>
      <c r="AQ98" s="3924"/>
      <c r="AR98" s="3924"/>
      <c r="AS98" s="3924"/>
      <c r="AT98" s="3920"/>
      <c r="AU98" s="3920"/>
      <c r="AV98" s="3920"/>
      <c r="AW98" s="3920"/>
      <c r="AX98" s="3920"/>
      <c r="AY98" s="3920"/>
      <c r="AZ98" s="3920"/>
      <c r="BA98" s="3920"/>
      <c r="BB98" s="3922"/>
      <c r="BC98" s="265"/>
      <c r="BD98" s="3938"/>
      <c r="BE98" s="3920"/>
      <c r="BF98" s="3920"/>
      <c r="BG98" s="3920"/>
      <c r="BH98" s="3920"/>
      <c r="BI98" s="3920"/>
      <c r="BJ98" s="3920"/>
      <c r="BK98" s="3920"/>
      <c r="BL98" s="3920"/>
      <c r="BM98" s="3920"/>
      <c r="BN98" s="3920"/>
      <c r="BO98" s="3920"/>
      <c r="BP98" s="3920"/>
      <c r="BQ98" s="3920"/>
      <c r="BR98" s="3920"/>
      <c r="BS98" s="3920"/>
      <c r="BT98" s="3920"/>
      <c r="BU98" s="3920"/>
      <c r="BV98" s="3920"/>
      <c r="BW98" s="3920"/>
      <c r="BX98" s="3920"/>
      <c r="BY98" s="3920"/>
      <c r="BZ98" s="3920"/>
      <c r="CA98" s="3920"/>
      <c r="CB98" s="3920"/>
      <c r="CC98" s="3920"/>
      <c r="CD98" s="3920"/>
      <c r="CE98" s="3920"/>
      <c r="CF98" s="3920"/>
      <c r="CG98" s="3920"/>
      <c r="CH98" s="3920"/>
      <c r="CI98" s="3920"/>
      <c r="CJ98" s="3920"/>
      <c r="CK98" s="3920"/>
      <c r="CL98" s="3920"/>
      <c r="CM98" s="3920"/>
      <c r="CN98" s="3920"/>
      <c r="CO98" s="3920"/>
      <c r="CP98" s="3920"/>
      <c r="CQ98" s="2713"/>
    </row>
    <row r="99" spans="1:95" s="329" customFormat="1" ht="15" customHeight="1" thickTop="1">
      <c r="A99" s="1322"/>
      <c r="B99" s="1307"/>
      <c r="C99" s="1286" t="s">
        <v>1801</v>
      </c>
      <c r="D99" s="1287" t="s">
        <v>1802</v>
      </c>
      <c r="E99" s="1291"/>
      <c r="F99" s="1288"/>
      <c r="G99" s="1288"/>
      <c r="H99" s="1288"/>
      <c r="I99" s="1288"/>
      <c r="J99" s="1288"/>
      <c r="K99" s="2711"/>
      <c r="L99" s="4034"/>
      <c r="M99" s="3914"/>
      <c r="N99" s="3914"/>
      <c r="O99" s="3914"/>
      <c r="P99" s="3914"/>
      <c r="Q99" s="3914"/>
      <c r="R99" s="3914"/>
      <c r="S99" s="3914"/>
      <c r="T99" s="3914"/>
      <c r="U99" s="3914"/>
      <c r="V99" s="3914"/>
      <c r="W99" s="3914"/>
      <c r="X99" s="3914"/>
      <c r="Y99" s="3914"/>
      <c r="Z99" s="3914"/>
      <c r="AA99" s="3914"/>
      <c r="AB99" s="3914"/>
      <c r="AC99" s="3914"/>
      <c r="AD99" s="3914"/>
      <c r="AE99" s="3914"/>
      <c r="AF99" s="3914"/>
      <c r="AG99" s="3914"/>
      <c r="AH99" s="3914"/>
      <c r="AI99" s="3914"/>
      <c r="AJ99" s="3914"/>
      <c r="AK99" s="4054"/>
      <c r="AL99" s="4055"/>
      <c r="AM99" s="4055"/>
      <c r="AN99" s="4055"/>
      <c r="AO99" s="4055"/>
      <c r="AP99" s="4055"/>
      <c r="AQ99" s="4055"/>
      <c r="AR99" s="4055"/>
      <c r="AS99" s="4056"/>
      <c r="AT99" s="3907"/>
      <c r="AU99" s="3907"/>
      <c r="AV99" s="3907"/>
      <c r="AW99" s="3907"/>
      <c r="AX99" s="3907"/>
      <c r="AY99" s="3907"/>
      <c r="AZ99" s="3907"/>
      <c r="BA99" s="3907"/>
      <c r="BB99" s="3907"/>
      <c r="BC99" s="332"/>
      <c r="BD99" s="3938"/>
      <c r="BE99" s="3907"/>
      <c r="BF99" s="3907"/>
      <c r="BG99" s="3907"/>
      <c r="BH99" s="3907"/>
      <c r="BI99" s="3907"/>
      <c r="BJ99" s="3907"/>
      <c r="BK99" s="3907"/>
      <c r="BL99" s="3907"/>
      <c r="BM99" s="3907"/>
      <c r="BN99" s="3914"/>
      <c r="BO99" s="3914"/>
      <c r="BP99" s="3914"/>
      <c r="BQ99" s="3914"/>
      <c r="BR99" s="3914"/>
      <c r="BS99" s="3914"/>
      <c r="BT99" s="3914"/>
      <c r="BU99" s="3914"/>
      <c r="BV99" s="3914"/>
      <c r="BW99" s="3914"/>
      <c r="BX99" s="3914"/>
      <c r="BY99" s="3914"/>
      <c r="BZ99" s="3914"/>
      <c r="CA99" s="3914"/>
      <c r="CB99" s="3914"/>
      <c r="CC99" s="3914"/>
      <c r="CD99" s="3914"/>
      <c r="CE99" s="3914"/>
      <c r="CF99" s="3914"/>
      <c r="CG99" s="3907">
        <f>M99+AB99+AT99-BE99+BN99-BW99</f>
        <v>0</v>
      </c>
      <c r="CH99" s="3907"/>
      <c r="CI99" s="3907"/>
      <c r="CJ99" s="3907"/>
      <c r="CK99" s="3907"/>
      <c r="CL99" s="3907"/>
      <c r="CM99" s="3907"/>
      <c r="CN99" s="3907"/>
      <c r="CO99" s="3907"/>
      <c r="CP99" s="3907"/>
      <c r="CQ99" s="3965"/>
    </row>
    <row r="100" spans="1:95" s="329" customFormat="1" ht="15" customHeight="1" thickBot="1">
      <c r="A100" s="1322"/>
      <c r="B100" s="1307"/>
      <c r="C100" s="1287"/>
      <c r="D100" s="1290" t="s">
        <v>1803</v>
      </c>
      <c r="E100" s="1291"/>
      <c r="F100" s="1288"/>
      <c r="G100" s="1288"/>
      <c r="H100" s="1288"/>
      <c r="I100" s="1288"/>
      <c r="J100" s="1288"/>
      <c r="K100" s="2711"/>
      <c r="L100" s="3954"/>
      <c r="M100" s="3915"/>
      <c r="N100" s="3915"/>
      <c r="O100" s="3915"/>
      <c r="P100" s="3915"/>
      <c r="Q100" s="3915"/>
      <c r="R100" s="3915"/>
      <c r="S100" s="3915"/>
      <c r="T100" s="3915"/>
      <c r="U100" s="3915"/>
      <c r="V100" s="3915"/>
      <c r="W100" s="3915"/>
      <c r="X100" s="3915"/>
      <c r="Y100" s="3915"/>
      <c r="Z100" s="3915"/>
      <c r="AA100" s="3915"/>
      <c r="AB100" s="3915"/>
      <c r="AC100" s="3915"/>
      <c r="AD100" s="3915"/>
      <c r="AE100" s="3915"/>
      <c r="AF100" s="3915"/>
      <c r="AG100" s="3915"/>
      <c r="AH100" s="3915"/>
      <c r="AI100" s="3915"/>
      <c r="AJ100" s="3915"/>
      <c r="AK100" s="4054"/>
      <c r="AL100" s="4055"/>
      <c r="AM100" s="4055"/>
      <c r="AN100" s="4055"/>
      <c r="AO100" s="4055"/>
      <c r="AP100" s="4055"/>
      <c r="AQ100" s="4055"/>
      <c r="AR100" s="4055"/>
      <c r="AS100" s="4056"/>
      <c r="AT100" s="3918"/>
      <c r="AU100" s="3918"/>
      <c r="AV100" s="3918"/>
      <c r="AW100" s="3918"/>
      <c r="AX100" s="3918"/>
      <c r="AY100" s="3918"/>
      <c r="AZ100" s="3918"/>
      <c r="BA100" s="3918"/>
      <c r="BB100" s="3918"/>
      <c r="BC100" s="332"/>
      <c r="BD100" s="3931"/>
      <c r="BE100" s="3918"/>
      <c r="BF100" s="3918"/>
      <c r="BG100" s="3918"/>
      <c r="BH100" s="3918"/>
      <c r="BI100" s="3918"/>
      <c r="BJ100" s="3918"/>
      <c r="BK100" s="3918"/>
      <c r="BL100" s="3918"/>
      <c r="BM100" s="3918"/>
      <c r="BN100" s="3915"/>
      <c r="BO100" s="3915"/>
      <c r="BP100" s="3915"/>
      <c r="BQ100" s="3915"/>
      <c r="BR100" s="3915"/>
      <c r="BS100" s="3915"/>
      <c r="BT100" s="3915"/>
      <c r="BU100" s="3915"/>
      <c r="BV100" s="3915"/>
      <c r="BW100" s="3915"/>
      <c r="BX100" s="3915"/>
      <c r="BY100" s="3915"/>
      <c r="BZ100" s="3915"/>
      <c r="CA100" s="3915"/>
      <c r="CB100" s="3915"/>
      <c r="CC100" s="3915"/>
      <c r="CD100" s="3915"/>
      <c r="CE100" s="3915"/>
      <c r="CF100" s="3915"/>
      <c r="CG100" s="3918"/>
      <c r="CH100" s="3918"/>
      <c r="CI100" s="3918"/>
      <c r="CJ100" s="3918"/>
      <c r="CK100" s="3918"/>
      <c r="CL100" s="3918"/>
      <c r="CM100" s="3918"/>
      <c r="CN100" s="3918"/>
      <c r="CO100" s="3918"/>
      <c r="CP100" s="3918"/>
      <c r="CQ100" s="3966"/>
    </row>
    <row r="101" spans="1:95" s="329" customFormat="1" ht="15" customHeight="1" thickTop="1">
      <c r="A101" s="1322"/>
      <c r="B101" s="1307"/>
      <c r="C101" s="1327"/>
      <c r="D101" s="1327"/>
      <c r="E101" s="1291"/>
      <c r="F101" s="1306"/>
      <c r="G101" s="1306"/>
      <c r="H101" s="1288"/>
      <c r="I101" s="1288"/>
      <c r="J101" s="1288"/>
      <c r="K101" s="2711"/>
      <c r="L101" s="4046" t="s">
        <v>1804</v>
      </c>
      <c r="M101" s="4018"/>
      <c r="N101" s="4018"/>
      <c r="O101" s="4018"/>
      <c r="P101" s="4018"/>
      <c r="Q101" s="4018"/>
      <c r="R101" s="4018"/>
      <c r="S101" s="4018"/>
      <c r="T101" s="4018"/>
      <c r="U101" s="4018"/>
      <c r="V101" s="4018"/>
      <c r="W101" s="4018"/>
      <c r="X101" s="4018"/>
      <c r="Y101" s="4018"/>
      <c r="Z101" s="4018"/>
      <c r="AA101" s="4018"/>
      <c r="AB101" s="4018"/>
      <c r="AC101" s="4018"/>
      <c r="AD101" s="4018"/>
      <c r="AE101" s="4018"/>
      <c r="AF101" s="4018"/>
      <c r="AG101" s="4018"/>
      <c r="AH101" s="4018"/>
      <c r="AI101" s="4018"/>
      <c r="AJ101" s="4018"/>
      <c r="AK101" s="3924"/>
      <c r="AL101" s="3924"/>
      <c r="AM101" s="3924"/>
      <c r="AN101" s="3924"/>
      <c r="AO101" s="3924"/>
      <c r="AP101" s="3924"/>
      <c r="AQ101" s="3924"/>
      <c r="AR101" s="3924"/>
      <c r="AS101" s="3924"/>
      <c r="AT101" s="4018"/>
      <c r="AU101" s="4018"/>
      <c r="AV101" s="4018"/>
      <c r="AW101" s="4018"/>
      <c r="AX101" s="4018"/>
      <c r="AY101" s="4018"/>
      <c r="AZ101" s="4018"/>
      <c r="BA101" s="4018"/>
      <c r="BB101" s="3921"/>
      <c r="BC101" s="265"/>
      <c r="BD101" s="4049" t="s">
        <v>1804</v>
      </c>
      <c r="BE101" s="3919"/>
      <c r="BF101" s="3919"/>
      <c r="BG101" s="3919"/>
      <c r="BH101" s="3919"/>
      <c r="BI101" s="3919"/>
      <c r="BJ101" s="3919"/>
      <c r="BK101" s="3919"/>
      <c r="BL101" s="3919"/>
      <c r="BM101" s="3919"/>
      <c r="BN101" s="3919"/>
      <c r="BO101" s="3919"/>
      <c r="BP101" s="3919"/>
      <c r="BQ101" s="3919"/>
      <c r="BR101" s="3919"/>
      <c r="BS101" s="3919"/>
      <c r="BT101" s="3919"/>
      <c r="BU101" s="3919"/>
      <c r="BV101" s="3919"/>
      <c r="BW101" s="3919"/>
      <c r="BX101" s="3919"/>
      <c r="BY101" s="3919"/>
      <c r="BZ101" s="3919"/>
      <c r="CA101" s="3919"/>
      <c r="CB101" s="3919"/>
      <c r="CC101" s="3919"/>
      <c r="CD101" s="3919"/>
      <c r="CE101" s="3919"/>
      <c r="CF101" s="3919"/>
      <c r="CG101" s="3919"/>
      <c r="CH101" s="3919"/>
      <c r="CI101" s="3919"/>
      <c r="CJ101" s="3919"/>
      <c r="CK101" s="3919"/>
      <c r="CL101" s="3919"/>
      <c r="CM101" s="3919"/>
      <c r="CN101" s="3919"/>
      <c r="CO101" s="3919"/>
      <c r="CP101" s="3919"/>
      <c r="CQ101" s="2091"/>
    </row>
    <row r="102" spans="1:95" s="329" customFormat="1" ht="15" customHeight="1" thickBot="1">
      <c r="A102" s="1322"/>
      <c r="B102" s="1307"/>
      <c r="C102" s="1327"/>
      <c r="D102" s="1327"/>
      <c r="E102" s="1291"/>
      <c r="F102" s="1306"/>
      <c r="G102" s="1306"/>
      <c r="H102" s="1288"/>
      <c r="I102" s="1288"/>
      <c r="J102" s="1288"/>
      <c r="K102" s="2711"/>
      <c r="L102" s="4034"/>
      <c r="M102" s="3920"/>
      <c r="N102" s="3920"/>
      <c r="O102" s="3920"/>
      <c r="P102" s="3920"/>
      <c r="Q102" s="3920"/>
      <c r="R102" s="3920"/>
      <c r="S102" s="3920"/>
      <c r="T102" s="3920"/>
      <c r="U102" s="3920"/>
      <c r="V102" s="3920"/>
      <c r="W102" s="3920"/>
      <c r="X102" s="3920"/>
      <c r="Y102" s="3920"/>
      <c r="Z102" s="3920"/>
      <c r="AA102" s="3920"/>
      <c r="AB102" s="3920"/>
      <c r="AC102" s="3920"/>
      <c r="AD102" s="3920"/>
      <c r="AE102" s="3920"/>
      <c r="AF102" s="3920"/>
      <c r="AG102" s="3920"/>
      <c r="AH102" s="3920"/>
      <c r="AI102" s="3920"/>
      <c r="AJ102" s="3920"/>
      <c r="AK102" s="3924"/>
      <c r="AL102" s="3924"/>
      <c r="AM102" s="3924"/>
      <c r="AN102" s="3924"/>
      <c r="AO102" s="3924"/>
      <c r="AP102" s="3924"/>
      <c r="AQ102" s="3924"/>
      <c r="AR102" s="3924"/>
      <c r="AS102" s="3924"/>
      <c r="AT102" s="3920"/>
      <c r="AU102" s="3920"/>
      <c r="AV102" s="3920"/>
      <c r="AW102" s="3920"/>
      <c r="AX102" s="3920"/>
      <c r="AY102" s="3920"/>
      <c r="AZ102" s="3920"/>
      <c r="BA102" s="3920"/>
      <c r="BB102" s="3922"/>
      <c r="BC102" s="265"/>
      <c r="BD102" s="3938"/>
      <c r="BE102" s="3920"/>
      <c r="BF102" s="3920"/>
      <c r="BG102" s="3920"/>
      <c r="BH102" s="3920"/>
      <c r="BI102" s="3920"/>
      <c r="BJ102" s="3920"/>
      <c r="BK102" s="3920"/>
      <c r="BL102" s="3920"/>
      <c r="BM102" s="3920"/>
      <c r="BN102" s="3920"/>
      <c r="BO102" s="3920"/>
      <c r="BP102" s="3920"/>
      <c r="BQ102" s="3920"/>
      <c r="BR102" s="3920"/>
      <c r="BS102" s="3920"/>
      <c r="BT102" s="3920"/>
      <c r="BU102" s="3920"/>
      <c r="BV102" s="3920"/>
      <c r="BW102" s="3920"/>
      <c r="BX102" s="3920"/>
      <c r="BY102" s="3920"/>
      <c r="BZ102" s="3920"/>
      <c r="CA102" s="3920"/>
      <c r="CB102" s="3920"/>
      <c r="CC102" s="3920"/>
      <c r="CD102" s="3920"/>
      <c r="CE102" s="3920"/>
      <c r="CF102" s="3920"/>
      <c r="CG102" s="3920"/>
      <c r="CH102" s="3920"/>
      <c r="CI102" s="3920"/>
      <c r="CJ102" s="3920"/>
      <c r="CK102" s="3920"/>
      <c r="CL102" s="3920"/>
      <c r="CM102" s="3920"/>
      <c r="CN102" s="3920"/>
      <c r="CO102" s="3920"/>
      <c r="CP102" s="3920"/>
      <c r="CQ102" s="2713"/>
    </row>
    <row r="103" spans="1:95" s="329" customFormat="1" ht="15" customHeight="1" thickTop="1">
      <c r="A103" s="1322"/>
      <c r="B103" s="1307"/>
      <c r="C103" s="1286" t="s">
        <v>1805</v>
      </c>
      <c r="D103" s="1287" t="s">
        <v>1806</v>
      </c>
      <c r="E103" s="1291"/>
      <c r="F103" s="1306"/>
      <c r="G103" s="1306"/>
      <c r="H103" s="1288"/>
      <c r="I103" s="1288"/>
      <c r="J103" s="1288"/>
      <c r="K103" s="2711"/>
      <c r="L103" s="4034"/>
      <c r="M103" s="3914"/>
      <c r="N103" s="3914"/>
      <c r="O103" s="3914"/>
      <c r="P103" s="3914"/>
      <c r="Q103" s="3914"/>
      <c r="R103" s="3914"/>
      <c r="S103" s="3914"/>
      <c r="T103" s="3914"/>
      <c r="U103" s="3914"/>
      <c r="V103" s="3914"/>
      <c r="W103" s="3914"/>
      <c r="X103" s="3914"/>
      <c r="Y103" s="3914"/>
      <c r="Z103" s="3914"/>
      <c r="AA103" s="3914"/>
      <c r="AB103" s="3914"/>
      <c r="AC103" s="3914"/>
      <c r="AD103" s="3914"/>
      <c r="AE103" s="3914"/>
      <c r="AF103" s="3914"/>
      <c r="AG103" s="3914"/>
      <c r="AH103" s="3914"/>
      <c r="AI103" s="3914"/>
      <c r="AJ103" s="3914"/>
      <c r="AK103" s="4054"/>
      <c r="AL103" s="4055"/>
      <c r="AM103" s="4055"/>
      <c r="AN103" s="4055"/>
      <c r="AO103" s="4055"/>
      <c r="AP103" s="4055"/>
      <c r="AQ103" s="4055"/>
      <c r="AR103" s="4055"/>
      <c r="AS103" s="4056"/>
      <c r="AT103" s="3914"/>
      <c r="AU103" s="3914"/>
      <c r="AV103" s="3914"/>
      <c r="AW103" s="3914"/>
      <c r="AX103" s="3914"/>
      <c r="AY103" s="3914"/>
      <c r="AZ103" s="3914"/>
      <c r="BA103" s="3914"/>
      <c r="BB103" s="3914"/>
      <c r="BC103" s="327"/>
      <c r="BD103" s="3938"/>
      <c r="BE103" s="3914"/>
      <c r="BF103" s="3914"/>
      <c r="BG103" s="3914"/>
      <c r="BH103" s="3914"/>
      <c r="BI103" s="3914"/>
      <c r="BJ103" s="3914"/>
      <c r="BK103" s="3914"/>
      <c r="BL103" s="3914"/>
      <c r="BM103" s="3914"/>
      <c r="BN103" s="3914"/>
      <c r="BO103" s="3914"/>
      <c r="BP103" s="3914"/>
      <c r="BQ103" s="3914"/>
      <c r="BR103" s="3914"/>
      <c r="BS103" s="3914"/>
      <c r="BT103" s="3914"/>
      <c r="BU103" s="3914"/>
      <c r="BV103" s="3914"/>
      <c r="BW103" s="4060"/>
      <c r="BX103" s="4061"/>
      <c r="BY103" s="4061"/>
      <c r="BZ103" s="4061"/>
      <c r="CA103" s="4061"/>
      <c r="CB103" s="4061"/>
      <c r="CC103" s="4061"/>
      <c r="CD103" s="4061"/>
      <c r="CE103" s="4061"/>
      <c r="CF103" s="4062"/>
      <c r="CG103" s="3907">
        <f>M103+AB103+AT103-BE103+BN103</f>
        <v>0</v>
      </c>
      <c r="CH103" s="3907"/>
      <c r="CI103" s="3907"/>
      <c r="CJ103" s="3907"/>
      <c r="CK103" s="3907"/>
      <c r="CL103" s="3907"/>
      <c r="CM103" s="3907"/>
      <c r="CN103" s="3907"/>
      <c r="CO103" s="3907"/>
      <c r="CP103" s="3907"/>
      <c r="CQ103" s="3965"/>
    </row>
    <row r="104" spans="1:95" s="329" customFormat="1" ht="15" customHeight="1" thickBot="1">
      <c r="A104" s="1322"/>
      <c r="B104" s="1307"/>
      <c r="C104" s="1286"/>
      <c r="D104" s="1290" t="s">
        <v>1807</v>
      </c>
      <c r="E104" s="1291"/>
      <c r="F104" s="1288"/>
      <c r="G104" s="1288"/>
      <c r="H104" s="1288"/>
      <c r="I104" s="1288"/>
      <c r="J104" s="1288"/>
      <c r="K104" s="2711"/>
      <c r="L104" s="4034"/>
      <c r="M104" s="3915"/>
      <c r="N104" s="3915"/>
      <c r="O104" s="3915"/>
      <c r="P104" s="3915"/>
      <c r="Q104" s="3915"/>
      <c r="R104" s="3915"/>
      <c r="S104" s="3915"/>
      <c r="T104" s="3915"/>
      <c r="U104" s="3915"/>
      <c r="V104" s="3915"/>
      <c r="W104" s="3915"/>
      <c r="X104" s="3915"/>
      <c r="Y104" s="3915"/>
      <c r="Z104" s="3915"/>
      <c r="AA104" s="3915"/>
      <c r="AB104" s="3915"/>
      <c r="AC104" s="3915"/>
      <c r="AD104" s="3915"/>
      <c r="AE104" s="3915"/>
      <c r="AF104" s="3915"/>
      <c r="AG104" s="3915"/>
      <c r="AH104" s="3915"/>
      <c r="AI104" s="3915"/>
      <c r="AJ104" s="3915"/>
      <c r="AK104" s="4054"/>
      <c r="AL104" s="4055"/>
      <c r="AM104" s="4055"/>
      <c r="AN104" s="4055"/>
      <c r="AO104" s="4055"/>
      <c r="AP104" s="4055"/>
      <c r="AQ104" s="4055"/>
      <c r="AR104" s="4055"/>
      <c r="AS104" s="4056"/>
      <c r="AT104" s="3915"/>
      <c r="AU104" s="3915"/>
      <c r="AV104" s="3915"/>
      <c r="AW104" s="3915"/>
      <c r="AX104" s="3915"/>
      <c r="AY104" s="3915"/>
      <c r="AZ104" s="3915"/>
      <c r="BA104" s="3915"/>
      <c r="BB104" s="3915"/>
      <c r="BC104" s="327"/>
      <c r="BD104" s="3938"/>
      <c r="BE104" s="3915"/>
      <c r="BF104" s="3915"/>
      <c r="BG104" s="3915"/>
      <c r="BH104" s="3915"/>
      <c r="BI104" s="3915"/>
      <c r="BJ104" s="3915"/>
      <c r="BK104" s="3915"/>
      <c r="BL104" s="3915"/>
      <c r="BM104" s="3915"/>
      <c r="BN104" s="3915"/>
      <c r="BO104" s="3915"/>
      <c r="BP104" s="3915"/>
      <c r="BQ104" s="3915"/>
      <c r="BR104" s="3915"/>
      <c r="BS104" s="3915"/>
      <c r="BT104" s="3915"/>
      <c r="BU104" s="3915"/>
      <c r="BV104" s="3915"/>
      <c r="BW104" s="4060"/>
      <c r="BX104" s="4061"/>
      <c r="BY104" s="4061"/>
      <c r="BZ104" s="4061"/>
      <c r="CA104" s="4061"/>
      <c r="CB104" s="4061"/>
      <c r="CC104" s="4061"/>
      <c r="CD104" s="4061"/>
      <c r="CE104" s="4061"/>
      <c r="CF104" s="4062"/>
      <c r="CG104" s="3918"/>
      <c r="CH104" s="3918"/>
      <c r="CI104" s="3918"/>
      <c r="CJ104" s="3918"/>
      <c r="CK104" s="3918"/>
      <c r="CL104" s="3918"/>
      <c r="CM104" s="3918"/>
      <c r="CN104" s="3918"/>
      <c r="CO104" s="3918"/>
      <c r="CP104" s="3918"/>
      <c r="CQ104" s="3966"/>
    </row>
    <row r="105" spans="1:95" s="329" customFormat="1" ht="15" customHeight="1" thickTop="1">
      <c r="A105" s="1322"/>
      <c r="B105" s="1307"/>
      <c r="C105" s="1327"/>
      <c r="D105" s="1327"/>
      <c r="E105" s="1288"/>
      <c r="F105" s="1288"/>
      <c r="G105" s="1288"/>
      <c r="H105" s="1288"/>
      <c r="I105" s="1288"/>
      <c r="J105" s="1288"/>
      <c r="K105" s="2711"/>
      <c r="L105" s="4059" t="s">
        <v>1808</v>
      </c>
      <c r="M105" s="4018"/>
      <c r="N105" s="4018"/>
      <c r="O105" s="4018"/>
      <c r="P105" s="4018"/>
      <c r="Q105" s="4018"/>
      <c r="R105" s="4018"/>
      <c r="S105" s="4018"/>
      <c r="T105" s="4018"/>
      <c r="U105" s="4018"/>
      <c r="V105" s="4018"/>
      <c r="W105" s="4018"/>
      <c r="X105" s="4018"/>
      <c r="Y105" s="4018"/>
      <c r="Z105" s="4018"/>
      <c r="AA105" s="4018"/>
      <c r="AB105" s="4018"/>
      <c r="AC105" s="4018"/>
      <c r="AD105" s="4018"/>
      <c r="AE105" s="4018"/>
      <c r="AF105" s="4018"/>
      <c r="AG105" s="4018"/>
      <c r="AH105" s="4018"/>
      <c r="AI105" s="4018"/>
      <c r="AJ105" s="4018"/>
      <c r="AK105" s="3924"/>
      <c r="AL105" s="3924"/>
      <c r="AM105" s="3924"/>
      <c r="AN105" s="3924"/>
      <c r="AO105" s="3924"/>
      <c r="AP105" s="3924"/>
      <c r="AQ105" s="3924"/>
      <c r="AR105" s="3924"/>
      <c r="AS105" s="3924"/>
      <c r="AT105" s="4018"/>
      <c r="AU105" s="4018"/>
      <c r="AV105" s="4018"/>
      <c r="AW105" s="4018"/>
      <c r="AX105" s="4018"/>
      <c r="AY105" s="4018"/>
      <c r="AZ105" s="4018"/>
      <c r="BA105" s="4018"/>
      <c r="BB105" s="3921"/>
      <c r="BC105" s="265"/>
      <c r="BD105" s="4072" t="s">
        <v>1808</v>
      </c>
      <c r="BE105" s="3919"/>
      <c r="BF105" s="3919"/>
      <c r="BG105" s="3919"/>
      <c r="BH105" s="3919"/>
      <c r="BI105" s="3919"/>
      <c r="BJ105" s="3919"/>
      <c r="BK105" s="3919"/>
      <c r="BL105" s="3919"/>
      <c r="BM105" s="3919"/>
      <c r="BN105" s="3919"/>
      <c r="BO105" s="3919"/>
      <c r="BP105" s="3919"/>
      <c r="BQ105" s="3919"/>
      <c r="BR105" s="3919"/>
      <c r="BS105" s="3919"/>
      <c r="BT105" s="3919"/>
      <c r="BU105" s="3919"/>
      <c r="BV105" s="3919"/>
      <c r="BW105" s="3919"/>
      <c r="BX105" s="3919"/>
      <c r="BY105" s="3919"/>
      <c r="BZ105" s="3919"/>
      <c r="CA105" s="3919"/>
      <c r="CB105" s="3919"/>
      <c r="CC105" s="3919"/>
      <c r="CD105" s="3919"/>
      <c r="CE105" s="3919"/>
      <c r="CF105" s="3919"/>
      <c r="CG105" s="3919"/>
      <c r="CH105" s="3919"/>
      <c r="CI105" s="3919"/>
      <c r="CJ105" s="3919"/>
      <c r="CK105" s="3919"/>
      <c r="CL105" s="3919"/>
      <c r="CM105" s="3919"/>
      <c r="CN105" s="3919"/>
      <c r="CO105" s="3919"/>
      <c r="CP105" s="3919"/>
      <c r="CQ105" s="2091"/>
    </row>
    <row r="106" spans="1:95" s="329" customFormat="1" ht="15" customHeight="1" thickBot="1">
      <c r="A106" s="1322"/>
      <c r="B106" s="1307"/>
      <c r="C106" s="1327"/>
      <c r="D106" s="1327"/>
      <c r="E106" s="1288"/>
      <c r="F106" s="1288"/>
      <c r="G106" s="1288"/>
      <c r="H106" s="1288"/>
      <c r="I106" s="1288"/>
      <c r="J106" s="1288"/>
      <c r="K106" s="2711"/>
      <c r="L106" s="4034"/>
      <c r="M106" s="3920"/>
      <c r="N106" s="3920"/>
      <c r="O106" s="3920"/>
      <c r="P106" s="3920"/>
      <c r="Q106" s="3920"/>
      <c r="R106" s="3920"/>
      <c r="S106" s="3920"/>
      <c r="T106" s="3920"/>
      <c r="U106" s="3920"/>
      <c r="V106" s="3920"/>
      <c r="W106" s="3920"/>
      <c r="X106" s="3920"/>
      <c r="Y106" s="3920"/>
      <c r="Z106" s="3920"/>
      <c r="AA106" s="3920"/>
      <c r="AB106" s="3920"/>
      <c r="AC106" s="3920"/>
      <c r="AD106" s="3920"/>
      <c r="AE106" s="3920"/>
      <c r="AF106" s="3920"/>
      <c r="AG106" s="3920"/>
      <c r="AH106" s="3920"/>
      <c r="AI106" s="3920"/>
      <c r="AJ106" s="3920"/>
      <c r="AK106" s="3917"/>
      <c r="AL106" s="3917"/>
      <c r="AM106" s="3917"/>
      <c r="AN106" s="3917"/>
      <c r="AO106" s="3917"/>
      <c r="AP106" s="3917"/>
      <c r="AQ106" s="3917"/>
      <c r="AR106" s="3917"/>
      <c r="AS106" s="3917"/>
      <c r="AT106" s="3920"/>
      <c r="AU106" s="3920"/>
      <c r="AV106" s="3920"/>
      <c r="AW106" s="3920"/>
      <c r="AX106" s="3920"/>
      <c r="AY106" s="3920"/>
      <c r="AZ106" s="3920"/>
      <c r="BA106" s="3920"/>
      <c r="BB106" s="3922"/>
      <c r="BC106" s="265"/>
      <c r="BD106" s="3938"/>
      <c r="BE106" s="3920"/>
      <c r="BF106" s="3920"/>
      <c r="BG106" s="3920"/>
      <c r="BH106" s="3920"/>
      <c r="BI106" s="3920"/>
      <c r="BJ106" s="3920"/>
      <c r="BK106" s="3920"/>
      <c r="BL106" s="3920"/>
      <c r="BM106" s="3920"/>
      <c r="BN106" s="3920"/>
      <c r="BO106" s="3920"/>
      <c r="BP106" s="3920"/>
      <c r="BQ106" s="3920"/>
      <c r="BR106" s="3920"/>
      <c r="BS106" s="3920"/>
      <c r="BT106" s="3920"/>
      <c r="BU106" s="3920"/>
      <c r="BV106" s="3920"/>
      <c r="BW106" s="3957"/>
      <c r="BX106" s="3957"/>
      <c r="BY106" s="3957"/>
      <c r="BZ106" s="3957"/>
      <c r="CA106" s="3957"/>
      <c r="CB106" s="3957"/>
      <c r="CC106" s="3957"/>
      <c r="CD106" s="3957"/>
      <c r="CE106" s="3957"/>
      <c r="CF106" s="3957"/>
      <c r="CG106" s="3920"/>
      <c r="CH106" s="3920"/>
      <c r="CI106" s="3920"/>
      <c r="CJ106" s="3920"/>
      <c r="CK106" s="3920"/>
      <c r="CL106" s="3920"/>
      <c r="CM106" s="3920"/>
      <c r="CN106" s="3920"/>
      <c r="CO106" s="3920"/>
      <c r="CP106" s="3920"/>
      <c r="CQ106" s="2713"/>
    </row>
    <row r="107" spans="1:95" s="329" customFormat="1" ht="15" customHeight="1" thickTop="1">
      <c r="A107" s="1322"/>
      <c r="B107" s="1307"/>
      <c r="C107" s="1286">
        <v>4.3</v>
      </c>
      <c r="D107" s="1287" t="s">
        <v>1757</v>
      </c>
      <c r="E107" s="1288"/>
      <c r="F107" s="1288"/>
      <c r="G107" s="1288"/>
      <c r="H107" s="1288"/>
      <c r="I107" s="1288"/>
      <c r="J107" s="1288"/>
      <c r="K107" s="2711"/>
      <c r="L107" s="4034"/>
      <c r="M107" s="3914"/>
      <c r="N107" s="3914"/>
      <c r="O107" s="3914"/>
      <c r="P107" s="3914"/>
      <c r="Q107" s="3914"/>
      <c r="R107" s="3914"/>
      <c r="S107" s="3914"/>
      <c r="T107" s="3914"/>
      <c r="U107" s="3914"/>
      <c r="V107" s="3914"/>
      <c r="W107" s="3914"/>
      <c r="X107" s="3914"/>
      <c r="Y107" s="3914"/>
      <c r="Z107" s="3914"/>
      <c r="AA107" s="3914"/>
      <c r="AB107" s="3914"/>
      <c r="AC107" s="3914"/>
      <c r="AD107" s="3914"/>
      <c r="AE107" s="3914"/>
      <c r="AF107" s="3914"/>
      <c r="AG107" s="3914"/>
      <c r="AH107" s="3914"/>
      <c r="AI107" s="3914"/>
      <c r="AJ107" s="3914"/>
      <c r="AK107" s="3914"/>
      <c r="AL107" s="3914"/>
      <c r="AM107" s="3914"/>
      <c r="AN107" s="3914"/>
      <c r="AO107" s="3914"/>
      <c r="AP107" s="3914"/>
      <c r="AQ107" s="3914"/>
      <c r="AR107" s="3914"/>
      <c r="AS107" s="3914"/>
      <c r="AT107" s="3907"/>
      <c r="AU107" s="3907"/>
      <c r="AV107" s="3907"/>
      <c r="AW107" s="3907"/>
      <c r="AX107" s="3907"/>
      <c r="AY107" s="3907"/>
      <c r="AZ107" s="3907"/>
      <c r="BA107" s="3907"/>
      <c r="BB107" s="3907"/>
      <c r="BC107" s="331"/>
      <c r="BD107" s="3938"/>
      <c r="BE107" s="3907"/>
      <c r="BF107" s="3907"/>
      <c r="BG107" s="3907"/>
      <c r="BH107" s="3907"/>
      <c r="BI107" s="3907"/>
      <c r="BJ107" s="3907"/>
      <c r="BK107" s="3907"/>
      <c r="BL107" s="3907"/>
      <c r="BM107" s="3907"/>
      <c r="BN107" s="3914"/>
      <c r="BO107" s="3914"/>
      <c r="BP107" s="3914"/>
      <c r="BQ107" s="3914"/>
      <c r="BR107" s="3914"/>
      <c r="BS107" s="3914"/>
      <c r="BT107" s="3914"/>
      <c r="BU107" s="3914"/>
      <c r="BV107" s="3914"/>
      <c r="BW107" s="3914"/>
      <c r="BX107" s="3914"/>
      <c r="BY107" s="3914"/>
      <c r="BZ107" s="3914"/>
      <c r="CA107" s="3914"/>
      <c r="CB107" s="3914"/>
      <c r="CC107" s="3914"/>
      <c r="CD107" s="3914"/>
      <c r="CE107" s="3914"/>
      <c r="CF107" s="3914"/>
      <c r="CG107" s="3907">
        <f>M107+AB107+AK107+AT107-BE107+BN107-BW107</f>
        <v>0</v>
      </c>
      <c r="CH107" s="3908"/>
      <c r="CI107" s="3908"/>
      <c r="CJ107" s="3908"/>
      <c r="CK107" s="3908"/>
      <c r="CL107" s="3908"/>
      <c r="CM107" s="3908"/>
      <c r="CN107" s="3908"/>
      <c r="CO107" s="3908"/>
      <c r="CP107" s="3908"/>
      <c r="CQ107" s="3909"/>
    </row>
    <row r="108" spans="1:95" s="329" customFormat="1" ht="15" customHeight="1" thickBot="1">
      <c r="A108" s="1322"/>
      <c r="B108" s="1307"/>
      <c r="C108" s="1286"/>
      <c r="D108" s="1290" t="s">
        <v>1809</v>
      </c>
      <c r="E108" s="1288"/>
      <c r="F108" s="1288"/>
      <c r="G108" s="1288"/>
      <c r="H108" s="1288"/>
      <c r="I108" s="1288"/>
      <c r="J108" s="1288"/>
      <c r="K108" s="2711"/>
      <c r="L108" s="4050"/>
      <c r="M108" s="3915"/>
      <c r="N108" s="3915"/>
      <c r="O108" s="3915"/>
      <c r="P108" s="3915"/>
      <c r="Q108" s="3915"/>
      <c r="R108" s="3915"/>
      <c r="S108" s="3915"/>
      <c r="T108" s="3915"/>
      <c r="U108" s="3915"/>
      <c r="V108" s="3915"/>
      <c r="W108" s="3915"/>
      <c r="X108" s="3915"/>
      <c r="Y108" s="3915"/>
      <c r="Z108" s="3915"/>
      <c r="AA108" s="3915"/>
      <c r="AB108" s="3915"/>
      <c r="AC108" s="3915"/>
      <c r="AD108" s="3915"/>
      <c r="AE108" s="3915"/>
      <c r="AF108" s="3915"/>
      <c r="AG108" s="3915"/>
      <c r="AH108" s="3915"/>
      <c r="AI108" s="3915"/>
      <c r="AJ108" s="3915"/>
      <c r="AK108" s="3915"/>
      <c r="AL108" s="3915"/>
      <c r="AM108" s="3915"/>
      <c r="AN108" s="3915"/>
      <c r="AO108" s="3915"/>
      <c r="AP108" s="3915"/>
      <c r="AQ108" s="3915"/>
      <c r="AR108" s="3915"/>
      <c r="AS108" s="3915"/>
      <c r="AT108" s="3918"/>
      <c r="AU108" s="3918"/>
      <c r="AV108" s="3918"/>
      <c r="AW108" s="3918"/>
      <c r="AX108" s="3918"/>
      <c r="AY108" s="3918"/>
      <c r="AZ108" s="3918"/>
      <c r="BA108" s="3918"/>
      <c r="BB108" s="3918"/>
      <c r="BC108" s="331"/>
      <c r="BD108" s="4051"/>
      <c r="BE108" s="3918"/>
      <c r="BF108" s="3918"/>
      <c r="BG108" s="3918"/>
      <c r="BH108" s="3918"/>
      <c r="BI108" s="3918"/>
      <c r="BJ108" s="3918"/>
      <c r="BK108" s="3918"/>
      <c r="BL108" s="3918"/>
      <c r="BM108" s="3918"/>
      <c r="BN108" s="3915"/>
      <c r="BO108" s="3915"/>
      <c r="BP108" s="3915"/>
      <c r="BQ108" s="3915"/>
      <c r="BR108" s="3915"/>
      <c r="BS108" s="3915"/>
      <c r="BT108" s="3915"/>
      <c r="BU108" s="3915"/>
      <c r="BV108" s="3915"/>
      <c r="BW108" s="3915"/>
      <c r="BX108" s="3915"/>
      <c r="BY108" s="3915"/>
      <c r="BZ108" s="3915"/>
      <c r="CA108" s="3915"/>
      <c r="CB108" s="3915"/>
      <c r="CC108" s="3915"/>
      <c r="CD108" s="3915"/>
      <c r="CE108" s="3915"/>
      <c r="CF108" s="3915"/>
      <c r="CG108" s="3910"/>
      <c r="CH108" s="3910"/>
      <c r="CI108" s="3910"/>
      <c r="CJ108" s="3910"/>
      <c r="CK108" s="3910"/>
      <c r="CL108" s="3910"/>
      <c r="CM108" s="3910"/>
      <c r="CN108" s="3910"/>
      <c r="CO108" s="3910"/>
      <c r="CP108" s="3910"/>
      <c r="CQ108" s="3911"/>
    </row>
    <row r="109" spans="1:95" s="329" customFormat="1" ht="15" customHeight="1" thickTop="1">
      <c r="A109" s="1322"/>
      <c r="B109" s="1307"/>
      <c r="C109" s="1327"/>
      <c r="D109" s="3906"/>
      <c r="E109" s="3906"/>
      <c r="F109" s="3906"/>
      <c r="G109" s="3906"/>
      <c r="H109" s="3906"/>
      <c r="I109" s="3906"/>
      <c r="J109" s="1288"/>
      <c r="K109" s="2711"/>
      <c r="L109" s="4034">
        <v>99</v>
      </c>
      <c r="M109" s="4018"/>
      <c r="N109" s="4018"/>
      <c r="O109" s="4018"/>
      <c r="P109" s="4018"/>
      <c r="Q109" s="4018"/>
      <c r="R109" s="4018"/>
      <c r="S109" s="4018"/>
      <c r="T109" s="4018"/>
      <c r="U109" s="4018"/>
      <c r="V109" s="4018"/>
      <c r="W109" s="4018"/>
      <c r="X109" s="4018"/>
      <c r="Y109" s="4018"/>
      <c r="Z109" s="4018"/>
      <c r="AA109" s="4018"/>
      <c r="AB109" s="4018"/>
      <c r="AC109" s="4018"/>
      <c r="AD109" s="4018"/>
      <c r="AE109" s="4018"/>
      <c r="AF109" s="4018"/>
      <c r="AG109" s="4018"/>
      <c r="AH109" s="4018"/>
      <c r="AI109" s="4018"/>
      <c r="AJ109" s="4018"/>
      <c r="AK109" s="4018"/>
      <c r="AL109" s="4018"/>
      <c r="AM109" s="4018"/>
      <c r="AN109" s="4018"/>
      <c r="AO109" s="4018"/>
      <c r="AP109" s="4018"/>
      <c r="AQ109" s="4018"/>
      <c r="AR109" s="4018"/>
      <c r="AS109" s="4018"/>
      <c r="AT109" s="4018"/>
      <c r="AU109" s="4018"/>
      <c r="AV109" s="4018"/>
      <c r="AW109" s="4018"/>
      <c r="AX109" s="4018"/>
      <c r="AY109" s="4018"/>
      <c r="AZ109" s="4018"/>
      <c r="BA109" s="4018"/>
      <c r="BB109" s="3921"/>
      <c r="BC109" s="265"/>
      <c r="BD109" s="3938">
        <v>99</v>
      </c>
      <c r="BE109" s="3919"/>
      <c r="BF109" s="3919"/>
      <c r="BG109" s="3919"/>
      <c r="BH109" s="3919"/>
      <c r="BI109" s="3919"/>
      <c r="BJ109" s="3919"/>
      <c r="BK109" s="3919"/>
      <c r="BL109" s="3919"/>
      <c r="BM109" s="3919"/>
      <c r="BN109" s="3919"/>
      <c r="BO109" s="3919"/>
      <c r="BP109" s="3919"/>
      <c r="BQ109" s="3919"/>
      <c r="BR109" s="3919"/>
      <c r="BS109" s="3919"/>
      <c r="BT109" s="3919"/>
      <c r="BU109" s="3919"/>
      <c r="BV109" s="3919"/>
      <c r="BW109" s="3957"/>
      <c r="BX109" s="3957"/>
      <c r="BY109" s="3957"/>
      <c r="BZ109" s="3957"/>
      <c r="CA109" s="3957"/>
      <c r="CB109" s="3957"/>
      <c r="CC109" s="3957"/>
      <c r="CD109" s="3957"/>
      <c r="CE109" s="3957"/>
      <c r="CF109" s="3957"/>
      <c r="CG109" s="3919"/>
      <c r="CH109" s="3919"/>
      <c r="CI109" s="3919"/>
      <c r="CJ109" s="3919"/>
      <c r="CK109" s="3919"/>
      <c r="CL109" s="3919"/>
      <c r="CM109" s="3919"/>
      <c r="CN109" s="3919"/>
      <c r="CO109" s="3919"/>
      <c r="CP109" s="3919"/>
      <c r="CQ109" s="2091"/>
    </row>
    <row r="110" spans="1:95" s="329" customFormat="1" ht="15" customHeight="1" thickBot="1">
      <c r="A110" s="1322"/>
      <c r="B110" s="1307"/>
      <c r="C110" s="1327"/>
      <c r="D110" s="1327"/>
      <c r="E110" s="1288"/>
      <c r="F110" s="1288"/>
      <c r="G110" s="1288"/>
      <c r="H110" s="1288"/>
      <c r="I110" s="1288"/>
      <c r="J110" s="1288"/>
      <c r="K110" s="2711"/>
      <c r="L110" s="4034"/>
      <c r="M110" s="3920"/>
      <c r="N110" s="3920"/>
      <c r="O110" s="3920"/>
      <c r="P110" s="3920"/>
      <c r="Q110" s="3920"/>
      <c r="R110" s="3920"/>
      <c r="S110" s="3920"/>
      <c r="T110" s="3920"/>
      <c r="U110" s="3920"/>
      <c r="V110" s="3920"/>
      <c r="W110" s="3920"/>
      <c r="X110" s="3920"/>
      <c r="Y110" s="3920"/>
      <c r="Z110" s="3920"/>
      <c r="AA110" s="3920"/>
      <c r="AB110" s="3920"/>
      <c r="AC110" s="3920"/>
      <c r="AD110" s="3920"/>
      <c r="AE110" s="3920"/>
      <c r="AF110" s="3920"/>
      <c r="AG110" s="3920"/>
      <c r="AH110" s="3920"/>
      <c r="AI110" s="3920"/>
      <c r="AJ110" s="3920"/>
      <c r="AK110" s="3920"/>
      <c r="AL110" s="3920"/>
      <c r="AM110" s="3920"/>
      <c r="AN110" s="3920"/>
      <c r="AO110" s="3920"/>
      <c r="AP110" s="3920"/>
      <c r="AQ110" s="3920"/>
      <c r="AR110" s="3920"/>
      <c r="AS110" s="3920"/>
      <c r="AT110" s="3920"/>
      <c r="AU110" s="3920"/>
      <c r="AV110" s="3920"/>
      <c r="AW110" s="3920"/>
      <c r="AX110" s="3920"/>
      <c r="AY110" s="3920"/>
      <c r="AZ110" s="3920"/>
      <c r="BA110" s="3920"/>
      <c r="BB110" s="3922"/>
      <c r="BC110" s="265"/>
      <c r="BD110" s="3938"/>
      <c r="BE110" s="3920"/>
      <c r="BF110" s="3920"/>
      <c r="BG110" s="3920"/>
      <c r="BH110" s="3920"/>
      <c r="BI110" s="3920"/>
      <c r="BJ110" s="3920"/>
      <c r="BK110" s="3920"/>
      <c r="BL110" s="3920"/>
      <c r="BM110" s="3920"/>
      <c r="BN110" s="3920"/>
      <c r="BO110" s="3920"/>
      <c r="BP110" s="3920"/>
      <c r="BQ110" s="3920"/>
      <c r="BR110" s="3920"/>
      <c r="BS110" s="3920"/>
      <c r="BT110" s="3920"/>
      <c r="BU110" s="3920"/>
      <c r="BV110" s="3920"/>
      <c r="BW110" s="3920"/>
      <c r="BX110" s="3920"/>
      <c r="BY110" s="3920"/>
      <c r="BZ110" s="3920"/>
      <c r="CA110" s="3920"/>
      <c r="CB110" s="3920"/>
      <c r="CC110" s="3920"/>
      <c r="CD110" s="3920"/>
      <c r="CE110" s="3920"/>
      <c r="CF110" s="3920"/>
      <c r="CG110" s="3920"/>
      <c r="CH110" s="3920"/>
      <c r="CI110" s="3920"/>
      <c r="CJ110" s="3920"/>
      <c r="CK110" s="3920"/>
      <c r="CL110" s="3920"/>
      <c r="CM110" s="3920"/>
      <c r="CN110" s="3920"/>
      <c r="CO110" s="3920"/>
      <c r="CP110" s="3920"/>
      <c r="CQ110" s="2092"/>
    </row>
    <row r="111" spans="1:95" s="329" customFormat="1" ht="15" customHeight="1" thickTop="1">
      <c r="A111" s="1322"/>
      <c r="B111" s="1307"/>
      <c r="C111" s="1286">
        <v>4.4000000000000004</v>
      </c>
      <c r="D111" s="1287" t="s">
        <v>1684</v>
      </c>
      <c r="E111" s="1288"/>
      <c r="F111" s="1288"/>
      <c r="G111" s="1288"/>
      <c r="H111" s="1288"/>
      <c r="I111" s="1288"/>
      <c r="J111" s="1288"/>
      <c r="K111" s="2711"/>
      <c r="L111" s="4034"/>
      <c r="M111" s="4057">
        <f>M11+M15+M19+M23+M27+M31+M35+M39+M43+M47+M51+M55+M59+M63+M67+M71+M75+M79+M83+M87+M91+M95+M99+M103+M107</f>
        <v>0</v>
      </c>
      <c r="N111" s="4057"/>
      <c r="O111" s="4057"/>
      <c r="P111" s="4057"/>
      <c r="Q111" s="4057"/>
      <c r="R111" s="4057"/>
      <c r="S111" s="4057"/>
      <c r="T111" s="4057"/>
      <c r="U111" s="4057"/>
      <c r="V111" s="4057"/>
      <c r="W111" s="4057"/>
      <c r="X111" s="4057"/>
      <c r="Y111" s="4057"/>
      <c r="Z111" s="4057"/>
      <c r="AA111" s="4057"/>
      <c r="AB111" s="4057">
        <f>AB11+AB15+AB19+AB23+AB27+AB31+AB35+AB39+AB43+AB47+AB51+AB55+AB59+AB63+AB67+AB71+AB75+AB79+AB83+AB87+AB91+AB95+AB99+AB103+AB107</f>
        <v>0</v>
      </c>
      <c r="AC111" s="4057"/>
      <c r="AD111" s="4057"/>
      <c r="AE111" s="4057"/>
      <c r="AF111" s="4057"/>
      <c r="AG111" s="4057"/>
      <c r="AH111" s="4057"/>
      <c r="AI111" s="4057"/>
      <c r="AJ111" s="4057"/>
      <c r="AK111" s="4057">
        <f>AK15+AK19+AK23+AK31+AK35+AK39+AK43+AK47+AK51+AK59+AK63+AK67+AK71+AK79+AK83+AK87+AK91+AK107</f>
        <v>0</v>
      </c>
      <c r="AL111" s="4057"/>
      <c r="AM111" s="4057"/>
      <c r="AN111" s="4057"/>
      <c r="AO111" s="4057"/>
      <c r="AP111" s="4057"/>
      <c r="AQ111" s="4057"/>
      <c r="AR111" s="4057"/>
      <c r="AS111" s="4057"/>
      <c r="AT111" s="4057">
        <f>AT15+AT19+AT23+AT27+AT51+AT55+AT59+AT63+AT67+AT71+AT79+AT83+AT87+AT91+AT95+AT99+AT103+AT107</f>
        <v>0</v>
      </c>
      <c r="AU111" s="4057"/>
      <c r="AV111" s="4057"/>
      <c r="AW111" s="4057"/>
      <c r="AX111" s="4057"/>
      <c r="AY111" s="4057"/>
      <c r="AZ111" s="4057"/>
      <c r="BA111" s="4057"/>
      <c r="BB111" s="4057"/>
      <c r="BC111" s="339"/>
      <c r="BD111" s="3938"/>
      <c r="BE111" s="4057">
        <f>BE11+BE15+BE19+BE23+BE27+BE31+BE35+BE39+BE43+BE47+BE51+BE55+BE59+BE63+BE67+BE71+BE75+BE79+BE83+BE87+BE91+BE95+BE99+BE103+BE107</f>
        <v>0</v>
      </c>
      <c r="BF111" s="4057"/>
      <c r="BG111" s="4057"/>
      <c r="BH111" s="4057"/>
      <c r="BI111" s="4057"/>
      <c r="BJ111" s="4057"/>
      <c r="BK111" s="4057"/>
      <c r="BL111" s="4057"/>
      <c r="BM111" s="4057"/>
      <c r="BN111" s="4057">
        <f>BN11+BN15+BN19+BN23+BN27+BN31+BN35+BN39+BN43+BN47+BN51+BN55+BN59+BN63+BN67+BN71+BN75+BN79+BN83+BN87+BN91+BN95+BN99+BN103+BN107</f>
        <v>0</v>
      </c>
      <c r="BO111" s="4057"/>
      <c r="BP111" s="4057"/>
      <c r="BQ111" s="4057"/>
      <c r="BR111" s="4057"/>
      <c r="BS111" s="4057"/>
      <c r="BT111" s="4057"/>
      <c r="BU111" s="4057"/>
      <c r="BV111" s="4057"/>
      <c r="BW111" s="4057">
        <f>BW11+BW15+BW19+BW23+BW27+BW31+BW35+BW39+BW43+BW47+BW51+BW55+BW59+BW63+BW67+BW71+BW75+BW79+BW83+BW87+BW91+BW95+BW99+BW103+BW107</f>
        <v>0</v>
      </c>
      <c r="BX111" s="4057"/>
      <c r="BY111" s="4057"/>
      <c r="BZ111" s="4057"/>
      <c r="CA111" s="4057"/>
      <c r="CB111" s="4057"/>
      <c r="CC111" s="4057"/>
      <c r="CD111" s="4057"/>
      <c r="CE111" s="4057"/>
      <c r="CF111" s="4057"/>
      <c r="CG111" s="4057">
        <f>CG11+CG15+CG19+CG23+CG27+CG31+CG35+CG39+CG43+CG47+CG51+CG55+CG59+CG63+CG67+CG71+CG75+CG79+CG83+CG87+CG91+CG95+CG99+CG103+CG107</f>
        <v>0</v>
      </c>
      <c r="CH111" s="4057"/>
      <c r="CI111" s="4057"/>
      <c r="CJ111" s="4057"/>
      <c r="CK111" s="4057"/>
      <c r="CL111" s="4057"/>
      <c r="CM111" s="4057"/>
      <c r="CN111" s="4057"/>
      <c r="CO111" s="4057"/>
      <c r="CP111" s="4057"/>
      <c r="CQ111" s="2093"/>
    </row>
    <row r="112" spans="1:95" s="329" customFormat="1" ht="15" customHeight="1" thickBot="1">
      <c r="A112" s="1328"/>
      <c r="B112" s="2714"/>
      <c r="C112" s="2715"/>
      <c r="D112" s="2716" t="s">
        <v>1685</v>
      </c>
      <c r="E112" s="2717"/>
      <c r="F112" s="2717"/>
      <c r="G112" s="2717"/>
      <c r="H112" s="2717"/>
      <c r="I112" s="2717"/>
      <c r="J112" s="2717"/>
      <c r="K112" s="2718"/>
      <c r="L112" s="4050"/>
      <c r="M112" s="4058"/>
      <c r="N112" s="4058"/>
      <c r="O112" s="4058"/>
      <c r="P112" s="4058"/>
      <c r="Q112" s="4058"/>
      <c r="R112" s="4058"/>
      <c r="S112" s="4058"/>
      <c r="T112" s="4058"/>
      <c r="U112" s="4058"/>
      <c r="V112" s="4058"/>
      <c r="W112" s="4058"/>
      <c r="X112" s="4058"/>
      <c r="Y112" s="4058"/>
      <c r="Z112" s="4058"/>
      <c r="AA112" s="4058"/>
      <c r="AB112" s="4058"/>
      <c r="AC112" s="4058"/>
      <c r="AD112" s="4058"/>
      <c r="AE112" s="4058"/>
      <c r="AF112" s="4058"/>
      <c r="AG112" s="4058"/>
      <c r="AH112" s="4058"/>
      <c r="AI112" s="4058"/>
      <c r="AJ112" s="4058"/>
      <c r="AK112" s="4058"/>
      <c r="AL112" s="4058"/>
      <c r="AM112" s="4058"/>
      <c r="AN112" s="4058"/>
      <c r="AO112" s="4058"/>
      <c r="AP112" s="4058"/>
      <c r="AQ112" s="4058"/>
      <c r="AR112" s="4058"/>
      <c r="AS112" s="4058"/>
      <c r="AT112" s="4058"/>
      <c r="AU112" s="4058"/>
      <c r="AV112" s="4058"/>
      <c r="AW112" s="4058"/>
      <c r="AX112" s="4058"/>
      <c r="AY112" s="4058"/>
      <c r="AZ112" s="4058"/>
      <c r="BA112" s="4058"/>
      <c r="BB112" s="4058"/>
      <c r="BC112" s="339"/>
      <c r="BD112" s="4051"/>
      <c r="BE112" s="4058"/>
      <c r="BF112" s="4058"/>
      <c r="BG112" s="4058"/>
      <c r="BH112" s="4058"/>
      <c r="BI112" s="4058"/>
      <c r="BJ112" s="4058"/>
      <c r="BK112" s="4058"/>
      <c r="BL112" s="4058"/>
      <c r="BM112" s="4058"/>
      <c r="BN112" s="4058"/>
      <c r="BO112" s="4058"/>
      <c r="BP112" s="4058"/>
      <c r="BQ112" s="4058"/>
      <c r="BR112" s="4058"/>
      <c r="BS112" s="4058"/>
      <c r="BT112" s="4058"/>
      <c r="BU112" s="4058"/>
      <c r="BV112" s="4058"/>
      <c r="BW112" s="4058"/>
      <c r="BX112" s="4058"/>
      <c r="BY112" s="4058"/>
      <c r="BZ112" s="4058"/>
      <c r="CA112" s="4058"/>
      <c r="CB112" s="4058"/>
      <c r="CC112" s="4058"/>
      <c r="CD112" s="4058"/>
      <c r="CE112" s="4058"/>
      <c r="CF112" s="4058"/>
      <c r="CG112" s="4058"/>
      <c r="CH112" s="4058"/>
      <c r="CI112" s="4058"/>
      <c r="CJ112" s="4058"/>
      <c r="CK112" s="4058"/>
      <c r="CL112" s="4058"/>
      <c r="CM112" s="4058"/>
      <c r="CN112" s="4058"/>
      <c r="CO112" s="4058"/>
      <c r="CP112" s="4058"/>
      <c r="CQ112" s="2093"/>
    </row>
    <row r="113" spans="1:95" s="329" customFormat="1" ht="15" customHeight="1" thickTop="1">
      <c r="A113" s="1322"/>
      <c r="B113" s="1307"/>
      <c r="C113" s="1289"/>
      <c r="D113" s="1290"/>
      <c r="E113" s="1288"/>
      <c r="F113" s="2719"/>
      <c r="G113" s="2719"/>
      <c r="H113" s="2719"/>
      <c r="I113" s="2719"/>
      <c r="J113" s="2719"/>
      <c r="K113" s="2719"/>
      <c r="L113" s="2720"/>
      <c r="M113" s="1951"/>
      <c r="N113" s="1312"/>
      <c r="O113" s="1312"/>
      <c r="P113" s="1312"/>
      <c r="Q113" s="1312"/>
      <c r="R113" s="1312"/>
      <c r="S113" s="1312"/>
      <c r="T113" s="1329"/>
      <c r="U113" s="1329"/>
      <c r="V113" s="1329"/>
      <c r="W113" s="1329"/>
      <c r="X113" s="1329"/>
      <c r="Y113" s="1329"/>
      <c r="Z113" s="2721"/>
      <c r="AA113" s="2722"/>
      <c r="AB113" s="4085" t="s">
        <v>1810</v>
      </c>
      <c r="AC113" s="4086"/>
      <c r="AD113" s="1329"/>
      <c r="AE113" s="1329"/>
      <c r="AF113" s="1329"/>
      <c r="AG113" s="1329"/>
      <c r="AH113" s="1329"/>
      <c r="AI113" s="1329"/>
      <c r="AJ113" s="2723"/>
      <c r="AK113" s="4063" t="s">
        <v>1811</v>
      </c>
      <c r="AL113" s="4070"/>
      <c r="AM113" s="4076" t="s">
        <v>1812</v>
      </c>
      <c r="AN113" s="4076"/>
      <c r="AO113" s="4076"/>
      <c r="AP113" s="4076"/>
      <c r="AQ113" s="4076"/>
      <c r="AR113" s="4076"/>
      <c r="AS113" s="4077"/>
      <c r="AT113" s="4063" t="s">
        <v>1813</v>
      </c>
      <c r="AU113" s="4064"/>
      <c r="AV113" s="4076" t="s">
        <v>1814</v>
      </c>
      <c r="AW113" s="4076"/>
      <c r="AX113" s="4076"/>
      <c r="AY113" s="4076"/>
      <c r="AZ113" s="4076"/>
      <c r="BA113" s="4076"/>
      <c r="BB113" s="4077"/>
      <c r="BC113" s="333"/>
      <c r="BD113" s="2724"/>
      <c r="BE113" s="2094"/>
      <c r="BF113" s="1372"/>
      <c r="BG113" s="1329"/>
      <c r="BH113" s="1329"/>
      <c r="BI113" s="1329"/>
      <c r="BJ113" s="1329"/>
      <c r="BK113" s="1329"/>
      <c r="BL113" s="1329"/>
      <c r="BM113" s="1329"/>
      <c r="BN113" s="4063" t="s">
        <v>1815</v>
      </c>
      <c r="BO113" s="4070"/>
      <c r="BP113" s="4068" t="s">
        <v>1816</v>
      </c>
      <c r="BQ113" s="4068"/>
      <c r="BR113" s="4068"/>
      <c r="BS113" s="4068"/>
      <c r="BT113" s="4068"/>
      <c r="BU113" s="4068"/>
      <c r="BV113" s="4069"/>
      <c r="BW113" s="4063" t="s">
        <v>1817</v>
      </c>
      <c r="BX113" s="4070"/>
      <c r="BY113" s="4076" t="s">
        <v>1818</v>
      </c>
      <c r="BZ113" s="4076"/>
      <c r="CA113" s="4076"/>
      <c r="CB113" s="4076"/>
      <c r="CC113" s="4076"/>
      <c r="CD113" s="4076"/>
      <c r="CE113" s="4076"/>
      <c r="CF113" s="4077"/>
      <c r="CG113" s="4063" t="s">
        <v>1819</v>
      </c>
      <c r="CH113" s="4070"/>
      <c r="CI113" s="4076" t="s">
        <v>1820</v>
      </c>
      <c r="CJ113" s="4076"/>
      <c r="CK113" s="4076"/>
      <c r="CL113" s="4076"/>
      <c r="CM113" s="4076"/>
      <c r="CN113" s="4076"/>
      <c r="CO113" s="4076"/>
      <c r="CP113" s="4077"/>
      <c r="CQ113" s="2095"/>
    </row>
    <row r="114" spans="1:95" s="329" customFormat="1" ht="15" customHeight="1">
      <c r="A114" s="1322"/>
      <c r="B114" s="1307"/>
      <c r="C114" s="1286" t="s">
        <v>1821</v>
      </c>
      <c r="D114" s="1292"/>
      <c r="E114" s="4075" t="s">
        <v>1822</v>
      </c>
      <c r="F114" s="4075"/>
      <c r="G114" s="4075"/>
      <c r="H114" s="4075"/>
      <c r="I114" s="4075"/>
      <c r="J114" s="4075"/>
      <c r="K114" s="4075"/>
      <c r="L114" s="4075"/>
      <c r="M114" s="4075"/>
      <c r="N114" s="4075"/>
      <c r="O114" s="4075"/>
      <c r="P114" s="4075"/>
      <c r="Q114" s="4075"/>
      <c r="R114" s="4075"/>
      <c r="S114" s="4075"/>
      <c r="T114" s="4075"/>
      <c r="U114" s="4075"/>
      <c r="V114" s="4075"/>
      <c r="W114" s="4075"/>
      <c r="X114" s="4075"/>
      <c r="Y114" s="1329"/>
      <c r="Z114" s="2721"/>
      <c r="AA114" s="2722"/>
      <c r="AB114" s="4085"/>
      <c r="AC114" s="4086"/>
      <c r="AD114" s="4068" t="s">
        <v>1823</v>
      </c>
      <c r="AE114" s="4068"/>
      <c r="AF114" s="4068"/>
      <c r="AG114" s="4068"/>
      <c r="AH114" s="4068"/>
      <c r="AI114" s="4068"/>
      <c r="AJ114" s="4069"/>
      <c r="AK114" s="4071"/>
      <c r="AL114" s="4073"/>
      <c r="AM114" s="4076"/>
      <c r="AN114" s="4076"/>
      <c r="AO114" s="4076"/>
      <c r="AP114" s="4076"/>
      <c r="AQ114" s="4076"/>
      <c r="AR114" s="4076"/>
      <c r="AS114" s="4077"/>
      <c r="AT114" s="4063"/>
      <c r="AU114" s="4065"/>
      <c r="AV114" s="4087"/>
      <c r="AW114" s="4087"/>
      <c r="AX114" s="4087"/>
      <c r="AY114" s="4087"/>
      <c r="AZ114" s="4087"/>
      <c r="BA114" s="4087"/>
      <c r="BB114" s="4077"/>
      <c r="BC114" s="333"/>
      <c r="BD114" s="941"/>
      <c r="BE114" s="2096"/>
      <c r="BF114" s="1372"/>
      <c r="BG114" s="1329"/>
      <c r="BH114" s="1329"/>
      <c r="BI114" s="1329"/>
      <c r="BJ114" s="1329"/>
      <c r="BK114" s="1329"/>
      <c r="BL114" s="1329"/>
      <c r="BM114" s="1329"/>
      <c r="BN114" s="4071"/>
      <c r="BO114" s="4070"/>
      <c r="BP114" s="4068"/>
      <c r="BQ114" s="4068"/>
      <c r="BR114" s="4068"/>
      <c r="BS114" s="4068"/>
      <c r="BT114" s="4068"/>
      <c r="BU114" s="4068"/>
      <c r="BV114" s="4069"/>
      <c r="BW114" s="4071"/>
      <c r="BX114" s="4070"/>
      <c r="BY114" s="4076"/>
      <c r="BZ114" s="4076"/>
      <c r="CA114" s="4076"/>
      <c r="CB114" s="4076"/>
      <c r="CC114" s="4076"/>
      <c r="CD114" s="4076"/>
      <c r="CE114" s="4076"/>
      <c r="CF114" s="4077"/>
      <c r="CG114" s="4071"/>
      <c r="CH114" s="4070"/>
      <c r="CI114" s="4076"/>
      <c r="CJ114" s="4076"/>
      <c r="CK114" s="4076"/>
      <c r="CL114" s="4076"/>
      <c r="CM114" s="4076"/>
      <c r="CN114" s="4076"/>
      <c r="CO114" s="4076"/>
      <c r="CP114" s="4077"/>
      <c r="CQ114" s="2097"/>
    </row>
    <row r="115" spans="1:95" s="329" customFormat="1" ht="15" customHeight="1">
      <c r="A115" s="1322"/>
      <c r="B115" s="1307"/>
      <c r="C115" s="1293"/>
      <c r="D115" s="1292"/>
      <c r="E115" s="4075"/>
      <c r="F115" s="4075"/>
      <c r="G115" s="4075"/>
      <c r="H115" s="4075"/>
      <c r="I115" s="4075"/>
      <c r="J115" s="4075"/>
      <c r="K115" s="4075"/>
      <c r="L115" s="4075"/>
      <c r="M115" s="4075"/>
      <c r="N115" s="4075"/>
      <c r="O115" s="4075"/>
      <c r="P115" s="4075"/>
      <c r="Q115" s="4075"/>
      <c r="R115" s="4075"/>
      <c r="S115" s="4075"/>
      <c r="T115" s="4075"/>
      <c r="U115" s="4075"/>
      <c r="V115" s="4075"/>
      <c r="W115" s="4075"/>
      <c r="X115" s="4075"/>
      <c r="Y115" s="1330"/>
      <c r="Z115" s="2725"/>
      <c r="AA115" s="2726"/>
      <c r="AB115" s="4085"/>
      <c r="AC115" s="4086"/>
      <c r="AD115" s="4068"/>
      <c r="AE115" s="4068"/>
      <c r="AF115" s="4068"/>
      <c r="AG115" s="4068"/>
      <c r="AH115" s="4068"/>
      <c r="AI115" s="4068"/>
      <c r="AJ115" s="4069"/>
      <c r="AK115" s="4071"/>
      <c r="AL115" s="4073"/>
      <c r="AM115" s="4076"/>
      <c r="AN115" s="4076"/>
      <c r="AO115" s="4076"/>
      <c r="AP115" s="4076"/>
      <c r="AQ115" s="4076"/>
      <c r="AR115" s="4076"/>
      <c r="AS115" s="4077"/>
      <c r="AT115" s="4063"/>
      <c r="AU115" s="4065"/>
      <c r="AV115" s="4074" t="s">
        <v>1824</v>
      </c>
      <c r="AW115" s="4074"/>
      <c r="AX115" s="4074"/>
      <c r="AY115" s="4074"/>
      <c r="AZ115" s="4074"/>
      <c r="BA115" s="4074"/>
      <c r="BB115" s="4067"/>
      <c r="BC115" s="334"/>
      <c r="BD115" s="941"/>
      <c r="BE115" s="2096"/>
      <c r="BF115" s="1372"/>
      <c r="BG115" s="1373"/>
      <c r="BH115" s="1373"/>
      <c r="BI115" s="1373"/>
      <c r="BJ115" s="1373"/>
      <c r="BK115" s="1373"/>
      <c r="BL115" s="1373"/>
      <c r="BM115" s="1373"/>
      <c r="BN115" s="4071"/>
      <c r="BO115" s="4070"/>
      <c r="BP115" s="4066" t="s">
        <v>1825</v>
      </c>
      <c r="BQ115" s="4066"/>
      <c r="BR115" s="4066"/>
      <c r="BS115" s="4066"/>
      <c r="BT115" s="4066"/>
      <c r="BU115" s="4066"/>
      <c r="BV115" s="4067"/>
      <c r="BW115" s="4071"/>
      <c r="BX115" s="4070"/>
      <c r="BY115" s="4076"/>
      <c r="BZ115" s="4076"/>
      <c r="CA115" s="4076"/>
      <c r="CB115" s="4076"/>
      <c r="CC115" s="4076"/>
      <c r="CD115" s="4076"/>
      <c r="CE115" s="4076"/>
      <c r="CF115" s="4077"/>
      <c r="CG115" s="4071"/>
      <c r="CH115" s="4070"/>
      <c r="CI115" s="4076"/>
      <c r="CJ115" s="4076"/>
      <c r="CK115" s="4076"/>
      <c r="CL115" s="4076"/>
      <c r="CM115" s="4076"/>
      <c r="CN115" s="4076"/>
      <c r="CO115" s="4076"/>
      <c r="CP115" s="4077"/>
      <c r="CQ115" s="2097"/>
    </row>
    <row r="116" spans="1:95" s="329" customFormat="1" ht="15" customHeight="1" thickBot="1">
      <c r="A116" s="1322"/>
      <c r="B116" s="1307"/>
      <c r="C116" s="1293"/>
      <c r="D116" s="1290"/>
      <c r="E116" s="4084" t="s">
        <v>1826</v>
      </c>
      <c r="F116" s="4084"/>
      <c r="G116" s="4084"/>
      <c r="H116" s="4084"/>
      <c r="I116" s="4084"/>
      <c r="J116" s="4084"/>
      <c r="K116" s="4084"/>
      <c r="L116" s="4084"/>
      <c r="M116" s="4084"/>
      <c r="N116" s="4084"/>
      <c r="O116" s="4084"/>
      <c r="P116" s="4084"/>
      <c r="Q116" s="4084"/>
      <c r="R116" s="4084"/>
      <c r="S116" s="4084"/>
      <c r="T116" s="4084"/>
      <c r="U116" s="4084"/>
      <c r="V116" s="4084"/>
      <c r="W116" s="4084"/>
      <c r="X116" s="4084"/>
      <c r="Y116" s="1330"/>
      <c r="Z116" s="2725"/>
      <c r="AA116" s="2726"/>
      <c r="AB116" s="4085"/>
      <c r="AC116" s="4086"/>
      <c r="AD116" s="1330"/>
      <c r="AE116" s="1330"/>
      <c r="AF116" s="1330"/>
      <c r="AG116" s="1330"/>
      <c r="AH116" s="1330"/>
      <c r="AI116" s="1330"/>
      <c r="AJ116" s="2727"/>
      <c r="AK116" s="4071"/>
      <c r="AL116" s="4070"/>
      <c r="AM116" s="4076"/>
      <c r="AN116" s="4076"/>
      <c r="AO116" s="4076"/>
      <c r="AP116" s="4076"/>
      <c r="AQ116" s="4076"/>
      <c r="AR116" s="4076"/>
      <c r="AS116" s="4077"/>
      <c r="AT116" s="4063"/>
      <c r="AU116" s="4064"/>
      <c r="AV116" s="4066"/>
      <c r="AW116" s="4066"/>
      <c r="AX116" s="4066"/>
      <c r="AY116" s="4066"/>
      <c r="AZ116" s="4066"/>
      <c r="BA116" s="4066"/>
      <c r="BB116" s="4067"/>
      <c r="BC116" s="334"/>
      <c r="BD116" s="941"/>
      <c r="BE116" s="2096"/>
      <c r="BF116" s="1372"/>
      <c r="BG116" s="1373"/>
      <c r="BH116" s="1373"/>
      <c r="BI116" s="1373"/>
      <c r="BJ116" s="1373"/>
      <c r="BK116" s="1373"/>
      <c r="BL116" s="1373"/>
      <c r="BM116" s="1373"/>
      <c r="BN116" s="4071"/>
      <c r="BO116" s="4070"/>
      <c r="BP116" s="4066"/>
      <c r="BQ116" s="4066"/>
      <c r="BR116" s="4066"/>
      <c r="BS116" s="4066"/>
      <c r="BT116" s="4066"/>
      <c r="BU116" s="4066"/>
      <c r="BV116" s="4067"/>
      <c r="BW116" s="4071"/>
      <c r="BX116" s="4070"/>
      <c r="BY116" s="4076"/>
      <c r="BZ116" s="4076"/>
      <c r="CA116" s="4076"/>
      <c r="CB116" s="4076"/>
      <c r="CC116" s="4076"/>
      <c r="CD116" s="4076"/>
      <c r="CE116" s="4076"/>
      <c r="CF116" s="4077"/>
      <c r="CG116" s="4071"/>
      <c r="CH116" s="4070"/>
      <c r="CI116" s="4076"/>
      <c r="CJ116" s="4076"/>
      <c r="CK116" s="4076"/>
      <c r="CL116" s="4076"/>
      <c r="CM116" s="4076"/>
      <c r="CN116" s="4076"/>
      <c r="CO116" s="4076"/>
      <c r="CP116" s="4077"/>
      <c r="CQ116" s="2098"/>
    </row>
    <row r="117" spans="1:95" s="329" customFormat="1" ht="15" customHeight="1" thickTop="1">
      <c r="A117" s="1322"/>
      <c r="B117" s="1307"/>
      <c r="C117" s="1327"/>
      <c r="D117" s="1290"/>
      <c r="E117" s="4084"/>
      <c r="F117" s="4084"/>
      <c r="G117" s="4084"/>
      <c r="H117" s="4084"/>
      <c r="I117" s="4084"/>
      <c r="J117" s="4084"/>
      <c r="K117" s="4084"/>
      <c r="L117" s="4084"/>
      <c r="M117" s="4084"/>
      <c r="N117" s="4084"/>
      <c r="O117" s="4084"/>
      <c r="P117" s="4084"/>
      <c r="Q117" s="4084"/>
      <c r="R117" s="4084"/>
      <c r="S117" s="4084"/>
      <c r="T117" s="4084"/>
      <c r="U117" s="4084"/>
      <c r="V117" s="4084"/>
      <c r="W117" s="4084"/>
      <c r="X117" s="4084"/>
      <c r="Y117" s="1331"/>
      <c r="Z117" s="4080" t="s">
        <v>1827</v>
      </c>
      <c r="AA117" s="4081"/>
      <c r="AB117" s="3914"/>
      <c r="AC117" s="3914"/>
      <c r="AD117" s="3914"/>
      <c r="AE117" s="3914"/>
      <c r="AF117" s="3914"/>
      <c r="AG117" s="3914"/>
      <c r="AH117" s="3914"/>
      <c r="AI117" s="3914"/>
      <c r="AJ117" s="3914"/>
      <c r="AK117" s="3914"/>
      <c r="AL117" s="3914"/>
      <c r="AM117" s="3914"/>
      <c r="AN117" s="3914"/>
      <c r="AO117" s="3914"/>
      <c r="AP117" s="3914"/>
      <c r="AQ117" s="3914"/>
      <c r="AR117" s="3914"/>
      <c r="AS117" s="3914"/>
      <c r="AT117" s="3907"/>
      <c r="AU117" s="3907"/>
      <c r="AV117" s="3907"/>
      <c r="AW117" s="3907"/>
      <c r="AX117" s="3907"/>
      <c r="AY117" s="3907"/>
      <c r="AZ117" s="3907"/>
      <c r="BA117" s="3907"/>
      <c r="BB117" s="3907"/>
      <c r="BC117" s="335"/>
      <c r="BD117" s="3928" t="s">
        <v>1827</v>
      </c>
      <c r="BE117" s="2099"/>
      <c r="BF117" s="1331"/>
      <c r="BG117" s="1331"/>
      <c r="BH117" s="1331"/>
      <c r="BI117" s="1331"/>
      <c r="BJ117" s="1331"/>
      <c r="BK117" s="1331"/>
      <c r="BL117" s="1331"/>
      <c r="BM117" s="1331"/>
      <c r="BN117" s="3907"/>
      <c r="BO117" s="3907"/>
      <c r="BP117" s="3907"/>
      <c r="BQ117" s="3907"/>
      <c r="BR117" s="3907"/>
      <c r="BS117" s="3907"/>
      <c r="BT117" s="3907"/>
      <c r="BU117" s="3907"/>
      <c r="BV117" s="3907"/>
      <c r="BW117" s="4078"/>
      <c r="BX117" s="4078"/>
      <c r="BY117" s="4078"/>
      <c r="BZ117" s="4078"/>
      <c r="CA117" s="4078"/>
      <c r="CB117" s="4078"/>
      <c r="CC117" s="4078"/>
      <c r="CD117" s="4078"/>
      <c r="CE117" s="4078"/>
      <c r="CF117" s="4078"/>
      <c r="CG117" s="4078"/>
      <c r="CH117" s="4078"/>
      <c r="CI117" s="4078"/>
      <c r="CJ117" s="4078"/>
      <c r="CK117" s="4078"/>
      <c r="CL117" s="4078"/>
      <c r="CM117" s="4078"/>
      <c r="CN117" s="4078"/>
      <c r="CO117" s="4078"/>
      <c r="CP117" s="4078"/>
      <c r="CQ117" s="2100"/>
    </row>
    <row r="118" spans="1:95" s="329" customFormat="1" ht="15" customHeight="1" thickBot="1">
      <c r="A118" s="2728"/>
      <c r="B118" s="2729"/>
      <c r="C118" s="2730"/>
      <c r="D118" s="2731"/>
      <c r="E118" s="2731"/>
      <c r="F118" s="2731"/>
      <c r="G118" s="2731"/>
      <c r="H118" s="2731"/>
      <c r="I118" s="2731"/>
      <c r="J118" s="2732"/>
      <c r="K118" s="2732"/>
      <c r="L118" s="2733"/>
      <c r="M118" s="2734"/>
      <c r="N118" s="2734"/>
      <c r="O118" s="2734"/>
      <c r="P118" s="2734"/>
      <c r="Q118" s="2734"/>
      <c r="R118" s="2734"/>
      <c r="S118" s="2734"/>
      <c r="T118" s="2734"/>
      <c r="U118" s="2734"/>
      <c r="V118" s="2734"/>
      <c r="W118" s="2734"/>
      <c r="X118" s="2734"/>
      <c r="Y118" s="2734"/>
      <c r="Z118" s="4082"/>
      <c r="AA118" s="4083"/>
      <c r="AB118" s="3915"/>
      <c r="AC118" s="3915"/>
      <c r="AD118" s="3915"/>
      <c r="AE118" s="3915"/>
      <c r="AF118" s="3915"/>
      <c r="AG118" s="3915"/>
      <c r="AH118" s="3915"/>
      <c r="AI118" s="3915"/>
      <c r="AJ118" s="3915"/>
      <c r="AK118" s="3915"/>
      <c r="AL118" s="3915"/>
      <c r="AM118" s="3915"/>
      <c r="AN118" s="3915"/>
      <c r="AO118" s="3915"/>
      <c r="AP118" s="3915"/>
      <c r="AQ118" s="3915"/>
      <c r="AR118" s="3915"/>
      <c r="AS118" s="3915"/>
      <c r="AT118" s="3918"/>
      <c r="AU118" s="3918"/>
      <c r="AV118" s="3918"/>
      <c r="AW118" s="3918"/>
      <c r="AX118" s="3918"/>
      <c r="AY118" s="3918"/>
      <c r="AZ118" s="3918"/>
      <c r="BA118" s="3918"/>
      <c r="BB118" s="3918"/>
      <c r="BC118" s="335"/>
      <c r="BD118" s="3929"/>
      <c r="BE118" s="2735"/>
      <c r="BF118" s="2734"/>
      <c r="BG118" s="2734"/>
      <c r="BH118" s="2734"/>
      <c r="BI118" s="2734"/>
      <c r="BJ118" s="2734"/>
      <c r="BK118" s="2734"/>
      <c r="BL118" s="2734"/>
      <c r="BM118" s="2734"/>
      <c r="BN118" s="3918"/>
      <c r="BO118" s="3918"/>
      <c r="BP118" s="3918"/>
      <c r="BQ118" s="3918"/>
      <c r="BR118" s="3918"/>
      <c r="BS118" s="3918"/>
      <c r="BT118" s="3918"/>
      <c r="BU118" s="3918"/>
      <c r="BV118" s="3918"/>
      <c r="BW118" s="4079"/>
      <c r="BX118" s="4079"/>
      <c r="BY118" s="4079"/>
      <c r="BZ118" s="4079"/>
      <c r="CA118" s="4079"/>
      <c r="CB118" s="4079"/>
      <c r="CC118" s="4079"/>
      <c r="CD118" s="4079"/>
      <c r="CE118" s="4079"/>
      <c r="CF118" s="4079"/>
      <c r="CG118" s="4079"/>
      <c r="CH118" s="4079"/>
      <c r="CI118" s="4079"/>
      <c r="CJ118" s="4079"/>
      <c r="CK118" s="4079"/>
      <c r="CL118" s="4079"/>
      <c r="CM118" s="4079"/>
      <c r="CN118" s="4079"/>
      <c r="CO118" s="4079"/>
      <c r="CP118" s="4079"/>
      <c r="CQ118" s="2101"/>
    </row>
    <row r="119" spans="1:95" s="329" customFormat="1" ht="8.1" customHeight="1">
      <c r="A119" s="330"/>
      <c r="B119" s="328"/>
      <c r="C119" s="318"/>
      <c r="D119" s="26"/>
      <c r="E119" s="1"/>
      <c r="F119" s="1"/>
      <c r="G119" s="1"/>
      <c r="H119" s="1"/>
      <c r="I119" s="1"/>
      <c r="J119" s="1"/>
      <c r="K119" s="1"/>
      <c r="L119" s="2369"/>
      <c r="M119" s="163"/>
      <c r="N119" s="163"/>
      <c r="O119" s="163"/>
      <c r="P119" s="163"/>
      <c r="Q119" s="163"/>
      <c r="R119" s="163"/>
      <c r="S119" s="163"/>
      <c r="T119" s="163"/>
      <c r="U119" s="163"/>
      <c r="V119" s="163"/>
      <c r="W119" s="163"/>
      <c r="X119" s="163"/>
      <c r="Y119" s="163"/>
      <c r="Z119" s="163"/>
      <c r="AA119" s="163"/>
      <c r="AB119" s="163"/>
      <c r="AC119" s="163"/>
      <c r="AD119" s="163"/>
      <c r="AE119" s="163"/>
      <c r="AF119" s="163"/>
      <c r="AG119" s="163"/>
      <c r="AH119" s="163"/>
      <c r="AI119" s="163"/>
      <c r="AJ119" s="163"/>
      <c r="AK119" s="163"/>
      <c r="AL119" s="163"/>
      <c r="AM119" s="163"/>
      <c r="AN119" s="163"/>
      <c r="AO119" s="163"/>
      <c r="AP119" s="163"/>
      <c r="AQ119" s="163"/>
      <c r="AR119" s="163"/>
      <c r="AS119" s="163"/>
      <c r="AT119" s="163"/>
      <c r="AU119" s="163"/>
      <c r="AV119" s="163"/>
      <c r="AW119" s="163"/>
      <c r="AX119" s="163"/>
      <c r="AY119" s="163"/>
      <c r="AZ119" s="163"/>
      <c r="BA119" s="163"/>
      <c r="BB119" s="163"/>
      <c r="BC119" s="163"/>
      <c r="BD119" s="2369"/>
      <c r="BE119" s="163"/>
      <c r="BF119" s="163"/>
      <c r="BG119" s="163"/>
      <c r="BH119" s="163"/>
      <c r="BI119" s="163"/>
      <c r="BJ119" s="163"/>
      <c r="BK119" s="163"/>
      <c r="BL119" s="163"/>
      <c r="BM119" s="163"/>
      <c r="BN119" s="163"/>
      <c r="BO119" s="163"/>
      <c r="BP119" s="163"/>
      <c r="BQ119" s="163"/>
      <c r="BR119" s="163"/>
      <c r="BS119" s="163"/>
      <c r="BT119" s="163"/>
      <c r="BU119" s="163"/>
      <c r="BV119" s="163"/>
      <c r="BW119" s="265"/>
      <c r="BX119" s="265"/>
      <c r="BY119" s="265"/>
      <c r="BZ119" s="265"/>
      <c r="CA119" s="265"/>
      <c r="CB119" s="265"/>
      <c r="CC119" s="265"/>
      <c r="CD119" s="265"/>
      <c r="CE119" s="265"/>
      <c r="CF119" s="265"/>
      <c r="CG119" s="265"/>
      <c r="CH119" s="265"/>
      <c r="CI119" s="265"/>
      <c r="CJ119" s="265"/>
      <c r="CK119" s="265"/>
      <c r="CL119" s="265"/>
      <c r="CM119" s="265"/>
      <c r="CN119" s="265"/>
      <c r="CO119" s="265"/>
      <c r="CP119" s="265"/>
      <c r="CQ119" s="163"/>
    </row>
    <row r="120" spans="1:95" ht="12" customHeight="1">
      <c r="A120" s="315"/>
      <c r="B120" s="315"/>
      <c r="C120" s="336"/>
      <c r="D120" s="337" t="s">
        <v>1490</v>
      </c>
      <c r="E120" s="337"/>
      <c r="F120" s="287"/>
      <c r="G120" s="287"/>
      <c r="H120" s="287"/>
      <c r="I120" s="287"/>
      <c r="J120" s="337"/>
      <c r="K120" s="336"/>
      <c r="L120" s="336"/>
      <c r="M120" s="336"/>
      <c r="N120" s="336"/>
      <c r="O120" s="336"/>
      <c r="P120" s="336"/>
      <c r="Q120" s="336"/>
      <c r="R120" s="336"/>
      <c r="S120" s="336"/>
      <c r="T120" s="336"/>
      <c r="U120" s="336"/>
      <c r="V120" s="336"/>
      <c r="W120" s="336"/>
      <c r="X120" s="336"/>
      <c r="Y120" s="336"/>
      <c r="Z120" s="336"/>
      <c r="AA120" s="336"/>
      <c r="AB120" s="336"/>
      <c r="AC120" s="336"/>
      <c r="AD120" s="336"/>
      <c r="AE120" s="336"/>
      <c r="AF120" s="336"/>
      <c r="AG120" s="336"/>
      <c r="AH120" s="336"/>
      <c r="AI120" s="336"/>
      <c r="AJ120" s="336"/>
      <c r="AK120" s="336"/>
      <c r="AL120" s="336"/>
      <c r="AM120" s="336"/>
      <c r="AN120" s="336"/>
      <c r="AO120" s="336"/>
      <c r="AP120" s="336"/>
      <c r="AQ120" s="336"/>
      <c r="AR120" s="336"/>
      <c r="AS120" s="336"/>
      <c r="AT120" s="336"/>
      <c r="AU120" s="336"/>
      <c r="AV120" s="336"/>
      <c r="AW120" s="336"/>
      <c r="AX120" s="336"/>
      <c r="AY120" s="336"/>
      <c r="AZ120" s="336"/>
      <c r="BA120" s="336"/>
      <c r="BB120" s="336"/>
      <c r="BC120" s="315"/>
      <c r="BD120" s="336"/>
      <c r="BE120" s="336"/>
      <c r="BF120" s="336"/>
      <c r="BG120" s="336"/>
      <c r="BH120" s="336"/>
      <c r="BI120" s="336"/>
      <c r="BJ120" s="336"/>
      <c r="BK120" s="336"/>
      <c r="BL120" s="336"/>
      <c r="BM120" s="336"/>
      <c r="BN120" s="336"/>
      <c r="BO120" s="336"/>
      <c r="BP120" s="336"/>
      <c r="BQ120" s="336"/>
      <c r="BR120" s="336"/>
      <c r="BS120" s="336"/>
      <c r="BT120" s="336"/>
      <c r="BU120" s="336"/>
      <c r="BV120" s="336"/>
      <c r="BW120" s="336"/>
      <c r="BX120" s="336"/>
      <c r="BY120" s="336"/>
      <c r="BZ120" s="336"/>
      <c r="CA120" s="336"/>
      <c r="CB120" s="336"/>
      <c r="CC120" s="336"/>
      <c r="CD120" s="336"/>
      <c r="CE120" s="336"/>
      <c r="CF120" s="336"/>
      <c r="CG120" s="336"/>
      <c r="CH120" s="336"/>
      <c r="CI120" s="336"/>
      <c r="CJ120" s="336"/>
      <c r="CK120" s="336"/>
      <c r="CL120" s="336"/>
      <c r="CM120" s="336"/>
      <c r="CN120" s="336"/>
      <c r="CO120" s="336"/>
      <c r="CP120" s="336"/>
      <c r="CQ120" s="336"/>
    </row>
    <row r="121" spans="1:95" ht="12" customHeight="1">
      <c r="A121" s="315"/>
      <c r="B121" s="315"/>
      <c r="C121" s="336"/>
      <c r="D121" s="338" t="s">
        <v>1491</v>
      </c>
      <c r="E121" s="338"/>
      <c r="F121" s="337"/>
      <c r="G121" s="337"/>
      <c r="H121" s="337"/>
      <c r="I121" s="337"/>
      <c r="J121" s="338"/>
      <c r="K121" s="336"/>
      <c r="L121" s="336"/>
      <c r="M121" s="336"/>
      <c r="N121" s="336"/>
      <c r="O121" s="336"/>
      <c r="P121" s="336"/>
      <c r="Q121" s="336"/>
      <c r="R121" s="336"/>
      <c r="S121" s="336"/>
      <c r="T121" s="336"/>
      <c r="U121" s="336"/>
      <c r="V121" s="336"/>
      <c r="W121" s="336"/>
      <c r="X121" s="336"/>
      <c r="Y121" s="336"/>
      <c r="Z121" s="336"/>
      <c r="AA121" s="336"/>
      <c r="AB121" s="336"/>
      <c r="AC121" s="336"/>
      <c r="AD121" s="336"/>
      <c r="AE121" s="336"/>
      <c r="AF121" s="336"/>
      <c r="AG121" s="336"/>
      <c r="AH121" s="336"/>
      <c r="AI121" s="336"/>
      <c r="AJ121" s="336"/>
      <c r="AK121" s="336"/>
      <c r="AL121" s="336"/>
      <c r="AM121" s="336"/>
      <c r="AN121" s="336"/>
      <c r="AO121" s="336"/>
      <c r="AP121" s="336"/>
      <c r="AQ121" s="336"/>
      <c r="AR121" s="336"/>
      <c r="AS121" s="336"/>
      <c r="AT121" s="336"/>
      <c r="AU121" s="336"/>
      <c r="AV121" s="336"/>
      <c r="AW121" s="336"/>
      <c r="AX121" s="336"/>
      <c r="AY121" s="336"/>
      <c r="AZ121" s="336"/>
      <c r="BA121" s="336"/>
      <c r="BB121" s="336"/>
      <c r="BC121" s="315"/>
      <c r="BD121" s="336"/>
      <c r="BE121" s="336"/>
      <c r="BF121" s="336"/>
      <c r="BG121" s="336"/>
      <c r="BH121" s="336"/>
      <c r="BI121" s="336"/>
      <c r="BJ121" s="336"/>
      <c r="BK121" s="336"/>
      <c r="BL121" s="336"/>
      <c r="BM121" s="336"/>
      <c r="BN121" s="336"/>
      <c r="BO121" s="336"/>
      <c r="BP121" s="336"/>
      <c r="BQ121" s="336"/>
      <c r="BR121" s="336"/>
      <c r="BS121" s="336"/>
      <c r="BT121" s="336"/>
      <c r="BU121" s="336"/>
      <c r="BV121" s="336"/>
      <c r="BW121" s="336"/>
      <c r="BX121" s="336"/>
      <c r="BY121" s="336"/>
      <c r="BZ121" s="336"/>
      <c r="CA121" s="336"/>
      <c r="CB121" s="336"/>
      <c r="CC121" s="336"/>
      <c r="CD121" s="336"/>
      <c r="CE121" s="336"/>
      <c r="CF121" s="336"/>
      <c r="CG121" s="336"/>
      <c r="CH121" s="336"/>
      <c r="CI121" s="336"/>
      <c r="CJ121" s="336"/>
      <c r="CK121" s="336"/>
      <c r="CL121" s="336"/>
      <c r="CM121" s="336"/>
      <c r="CN121" s="336"/>
      <c r="CO121" s="336"/>
      <c r="CP121" s="336"/>
      <c r="CQ121" s="336"/>
    </row>
    <row r="122" spans="1:95" ht="32.25" customHeight="1"/>
    <row r="123" spans="1:95" ht="16.5" customHeight="1">
      <c r="A123" s="3657">
        <v>10</v>
      </c>
      <c r="B123" s="3657"/>
      <c r="C123" s="3657"/>
      <c r="D123" s="3657"/>
      <c r="E123" s="3657"/>
      <c r="F123" s="3657"/>
      <c r="G123" s="3657"/>
      <c r="H123" s="3657"/>
      <c r="I123" s="3657"/>
      <c r="J123" s="3657"/>
      <c r="K123" s="3657"/>
      <c r="L123" s="3657"/>
      <c r="M123" s="3657"/>
      <c r="N123" s="3657"/>
      <c r="O123" s="3657"/>
      <c r="P123" s="3657"/>
      <c r="Q123" s="3657"/>
      <c r="R123" s="3657"/>
      <c r="S123" s="3657"/>
      <c r="T123" s="3657"/>
      <c r="U123" s="3657"/>
      <c r="V123" s="3657"/>
      <c r="W123" s="3657"/>
      <c r="X123" s="3657"/>
      <c r="Y123" s="3657"/>
      <c r="Z123" s="3657"/>
      <c r="AA123" s="3657"/>
      <c r="AB123" s="3657"/>
      <c r="AC123" s="3657"/>
      <c r="AD123" s="3657"/>
      <c r="AE123" s="3657"/>
      <c r="AF123" s="3657"/>
      <c r="AG123" s="3657"/>
      <c r="AH123" s="3657"/>
      <c r="AI123" s="3657"/>
      <c r="AJ123" s="3657"/>
      <c r="AK123" s="3657"/>
      <c r="AL123" s="3657"/>
      <c r="AM123" s="3657"/>
      <c r="AN123" s="3657"/>
      <c r="AO123" s="3657"/>
      <c r="AP123" s="3657"/>
      <c r="AQ123" s="3657"/>
      <c r="AR123" s="3657"/>
      <c r="AS123" s="3657"/>
      <c r="AT123" s="3657"/>
      <c r="AU123" s="3657"/>
      <c r="AV123" s="3657"/>
      <c r="AW123" s="3657"/>
      <c r="AX123" s="3657"/>
      <c r="AY123" s="3657"/>
      <c r="AZ123" s="3657"/>
      <c r="BA123" s="3657"/>
      <c r="BB123" s="3657"/>
      <c r="BD123" s="3657">
        <v>11</v>
      </c>
      <c r="BE123" s="3657"/>
      <c r="BF123" s="3657"/>
      <c r="BG123" s="3657"/>
      <c r="BH123" s="3657"/>
      <c r="BI123" s="3657"/>
      <c r="BJ123" s="3657"/>
      <c r="BK123" s="3657"/>
      <c r="BL123" s="3657"/>
      <c r="BM123" s="3657"/>
      <c r="BN123" s="3657"/>
      <c r="BO123" s="3657"/>
      <c r="BP123" s="3657"/>
      <c r="BQ123" s="3657"/>
      <c r="BR123" s="3657"/>
      <c r="BS123" s="3657"/>
      <c r="BT123" s="3657"/>
      <c r="BU123" s="3657"/>
      <c r="BV123" s="3657"/>
      <c r="BW123" s="3657"/>
      <c r="BX123" s="3657"/>
      <c r="BY123" s="3657"/>
      <c r="BZ123" s="3657"/>
      <c r="CA123" s="3657"/>
      <c r="CB123" s="3657"/>
      <c r="CC123" s="3657"/>
      <c r="CD123" s="3657"/>
      <c r="CE123" s="3657"/>
      <c r="CF123" s="3657"/>
      <c r="CG123" s="3657"/>
      <c r="CH123" s="3657"/>
      <c r="CI123" s="3657"/>
      <c r="CJ123" s="3657"/>
      <c r="CK123" s="3657"/>
      <c r="CL123" s="3657"/>
      <c r="CM123" s="3657"/>
      <c r="CN123" s="3657"/>
      <c r="CO123" s="3657"/>
      <c r="CP123" s="3657"/>
    </row>
  </sheetData>
  <sheetProtection selectLockedCells="1" selectUnlockedCells="1"/>
  <mergeCells count="531">
    <mergeCell ref="D74:J75"/>
    <mergeCell ref="AD114:AJ115"/>
    <mergeCell ref="AM113:AS116"/>
    <mergeCell ref="BW117:CF118"/>
    <mergeCell ref="CG117:CP118"/>
    <mergeCell ref="Z117:AA118"/>
    <mergeCell ref="E114:X115"/>
    <mergeCell ref="E116:X117"/>
    <mergeCell ref="BW113:BX116"/>
    <mergeCell ref="BY113:CF116"/>
    <mergeCell ref="CG113:CH116"/>
    <mergeCell ref="CI113:CP116"/>
    <mergeCell ref="CG81:CQ82"/>
    <mergeCell ref="BN75:BV76"/>
    <mergeCell ref="BW75:CF76"/>
    <mergeCell ref="CG75:CQ76"/>
    <mergeCell ref="BW107:CF108"/>
    <mergeCell ref="CG107:CQ108"/>
    <mergeCell ref="BW105:CF106"/>
    <mergeCell ref="CG105:CP106"/>
    <mergeCell ref="CG101:CP102"/>
    <mergeCell ref="CG97:CP98"/>
    <mergeCell ref="AB113:AC116"/>
    <mergeCell ref="AV113:BB114"/>
    <mergeCell ref="AT113:AU116"/>
    <mergeCell ref="BP115:BV116"/>
    <mergeCell ref="BP113:BV114"/>
    <mergeCell ref="BN113:BO116"/>
    <mergeCell ref="AB93:AJ94"/>
    <mergeCell ref="BW85:CF86"/>
    <mergeCell ref="CG85:CQ86"/>
    <mergeCell ref="BD85:BD88"/>
    <mergeCell ref="BD97:BD100"/>
    <mergeCell ref="BD101:BD104"/>
    <mergeCell ref="BD105:BD108"/>
    <mergeCell ref="BD109:BD112"/>
    <mergeCell ref="BW89:CF90"/>
    <mergeCell ref="CG89:CQ90"/>
    <mergeCell ref="BD93:BD96"/>
    <mergeCell ref="BW91:CF92"/>
    <mergeCell ref="CG91:CQ92"/>
    <mergeCell ref="BW99:CF100"/>
    <mergeCell ref="CG99:CQ100"/>
    <mergeCell ref="AK113:AL116"/>
    <mergeCell ref="AV115:BB116"/>
    <mergeCell ref="CG83:CQ84"/>
    <mergeCell ref="CG111:CP112"/>
    <mergeCell ref="BW109:CF110"/>
    <mergeCell ref="CG109:CP110"/>
    <mergeCell ref="AK111:AS112"/>
    <mergeCell ref="AT111:BB112"/>
    <mergeCell ref="BE111:BM112"/>
    <mergeCell ref="BN111:BV112"/>
    <mergeCell ref="BW111:CF112"/>
    <mergeCell ref="AK93:AS94"/>
    <mergeCell ref="AT93:BB94"/>
    <mergeCell ref="BE93:BM94"/>
    <mergeCell ref="BN93:BV94"/>
    <mergeCell ref="CG95:CQ96"/>
    <mergeCell ref="BW103:CF104"/>
    <mergeCell ref="CG103:CQ104"/>
    <mergeCell ref="BW101:CF102"/>
    <mergeCell ref="CG93:CQ94"/>
    <mergeCell ref="L109:L112"/>
    <mergeCell ref="L105:L108"/>
    <mergeCell ref="M103:AA104"/>
    <mergeCell ref="AB103:AJ104"/>
    <mergeCell ref="AK103:AS104"/>
    <mergeCell ref="AT103:BB104"/>
    <mergeCell ref="BE103:BM104"/>
    <mergeCell ref="BN103:BV104"/>
    <mergeCell ref="L101:L104"/>
    <mergeCell ref="M101:AA102"/>
    <mergeCell ref="AB101:AJ102"/>
    <mergeCell ref="AK101:AS102"/>
    <mergeCell ref="AT101:BB102"/>
    <mergeCell ref="BE101:BM102"/>
    <mergeCell ref="BN101:BV102"/>
    <mergeCell ref="AB117:AJ118"/>
    <mergeCell ref="AK117:AS118"/>
    <mergeCell ref="AT117:BB118"/>
    <mergeCell ref="BN109:BV110"/>
    <mergeCell ref="BN105:BV106"/>
    <mergeCell ref="M107:AA108"/>
    <mergeCell ref="AB107:AJ108"/>
    <mergeCell ref="AK107:AS108"/>
    <mergeCell ref="AT107:BB108"/>
    <mergeCell ref="BE107:BM108"/>
    <mergeCell ref="BN107:BV108"/>
    <mergeCell ref="BN117:BV118"/>
    <mergeCell ref="M111:AA112"/>
    <mergeCell ref="AB111:AJ112"/>
    <mergeCell ref="M109:AA110"/>
    <mergeCell ref="AB109:AJ110"/>
    <mergeCell ref="AK109:AS110"/>
    <mergeCell ref="AT109:BB110"/>
    <mergeCell ref="BE109:BM110"/>
    <mergeCell ref="M105:AA106"/>
    <mergeCell ref="AB105:AJ106"/>
    <mergeCell ref="AK105:AS106"/>
    <mergeCell ref="AT105:BB106"/>
    <mergeCell ref="BE105:BM106"/>
    <mergeCell ref="L97:L100"/>
    <mergeCell ref="M97:AA98"/>
    <mergeCell ref="AB97:AJ98"/>
    <mergeCell ref="AK97:AS98"/>
    <mergeCell ref="AT97:BB98"/>
    <mergeCell ref="BE97:BM98"/>
    <mergeCell ref="BN97:BV98"/>
    <mergeCell ref="BW97:CF98"/>
    <mergeCell ref="L93:L96"/>
    <mergeCell ref="M99:AA100"/>
    <mergeCell ref="AB99:AJ100"/>
    <mergeCell ref="AK99:AS100"/>
    <mergeCell ref="AT99:BB100"/>
    <mergeCell ref="BE99:BM100"/>
    <mergeCell ref="BN99:BV100"/>
    <mergeCell ref="BW93:CF94"/>
    <mergeCell ref="M95:AA96"/>
    <mergeCell ref="AB95:AJ96"/>
    <mergeCell ref="AK95:AS96"/>
    <mergeCell ref="AT95:BB96"/>
    <mergeCell ref="BE95:BM96"/>
    <mergeCell ref="BN95:BV96"/>
    <mergeCell ref="BW95:CF96"/>
    <mergeCell ref="M93:AA94"/>
    <mergeCell ref="M91:AA92"/>
    <mergeCell ref="AB91:AJ92"/>
    <mergeCell ref="AK91:AS92"/>
    <mergeCell ref="AT91:BB92"/>
    <mergeCell ref="BE91:BM92"/>
    <mergeCell ref="BN91:BV92"/>
    <mergeCell ref="L89:L92"/>
    <mergeCell ref="M89:AA90"/>
    <mergeCell ref="AB89:AJ90"/>
    <mergeCell ref="AK89:AS90"/>
    <mergeCell ref="AT89:BB90"/>
    <mergeCell ref="BE89:BM90"/>
    <mergeCell ref="BN89:BV90"/>
    <mergeCell ref="BD89:BD92"/>
    <mergeCell ref="L85:L88"/>
    <mergeCell ref="M85:AA86"/>
    <mergeCell ref="AB85:AJ86"/>
    <mergeCell ref="AK85:AS86"/>
    <mergeCell ref="AT85:BB86"/>
    <mergeCell ref="BE85:BM86"/>
    <mergeCell ref="BN85:BV86"/>
    <mergeCell ref="CG79:CQ80"/>
    <mergeCell ref="CG77:CQ78"/>
    <mergeCell ref="BE77:BM78"/>
    <mergeCell ref="BN77:BV78"/>
    <mergeCell ref="M87:AA88"/>
    <mergeCell ref="AB87:AJ88"/>
    <mergeCell ref="AK87:AS88"/>
    <mergeCell ref="AT87:BB88"/>
    <mergeCell ref="BE87:BM88"/>
    <mergeCell ref="BN87:BV88"/>
    <mergeCell ref="BW87:CF88"/>
    <mergeCell ref="CG87:CQ88"/>
    <mergeCell ref="M83:AA84"/>
    <mergeCell ref="AB83:AJ84"/>
    <mergeCell ref="AK83:AS84"/>
    <mergeCell ref="AT83:BB84"/>
    <mergeCell ref="BE83:BM84"/>
    <mergeCell ref="L81:L84"/>
    <mergeCell ref="M81:AA82"/>
    <mergeCell ref="AB81:AJ82"/>
    <mergeCell ref="AK81:AS82"/>
    <mergeCell ref="AT81:BB82"/>
    <mergeCell ref="BE81:BM82"/>
    <mergeCell ref="BN81:BV82"/>
    <mergeCell ref="BW81:CF82"/>
    <mergeCell ref="L77:L80"/>
    <mergeCell ref="BW77:CF78"/>
    <mergeCell ref="M79:AA80"/>
    <mergeCell ref="AB79:AJ80"/>
    <mergeCell ref="AK79:AS80"/>
    <mergeCell ref="AT79:BB80"/>
    <mergeCell ref="BE79:BM80"/>
    <mergeCell ref="BN79:BV80"/>
    <mergeCell ref="BW79:CF80"/>
    <mergeCell ref="M77:AA78"/>
    <mergeCell ref="AB77:AJ78"/>
    <mergeCell ref="AK77:AS78"/>
    <mergeCell ref="AT77:BB78"/>
    <mergeCell ref="BN83:BV84"/>
    <mergeCell ref="BW83:CF84"/>
    <mergeCell ref="L69:L72"/>
    <mergeCell ref="M69:AA70"/>
    <mergeCell ref="AB69:AJ70"/>
    <mergeCell ref="AK69:AS70"/>
    <mergeCell ref="AT69:BB70"/>
    <mergeCell ref="BE69:BM70"/>
    <mergeCell ref="BD73:BD76"/>
    <mergeCell ref="BW73:CF74"/>
    <mergeCell ref="CG73:CQ74"/>
    <mergeCell ref="M75:AA76"/>
    <mergeCell ref="BN73:BV74"/>
    <mergeCell ref="L73:L76"/>
    <mergeCell ref="M73:AA74"/>
    <mergeCell ref="AB73:AJ74"/>
    <mergeCell ref="AK73:AS74"/>
    <mergeCell ref="AT73:BB74"/>
    <mergeCell ref="BE73:BM74"/>
    <mergeCell ref="AB75:AJ76"/>
    <mergeCell ref="AK75:AS76"/>
    <mergeCell ref="AT75:BB76"/>
    <mergeCell ref="BE75:BM76"/>
    <mergeCell ref="CG69:CQ70"/>
    <mergeCell ref="BD69:BD72"/>
    <mergeCell ref="M71:AA72"/>
    <mergeCell ref="AB71:AJ72"/>
    <mergeCell ref="AK71:AS72"/>
    <mergeCell ref="AT71:BB72"/>
    <mergeCell ref="BE71:BM72"/>
    <mergeCell ref="BN71:BV72"/>
    <mergeCell ref="BW71:CF72"/>
    <mergeCell ref="CG71:CQ72"/>
    <mergeCell ref="BN69:BV70"/>
    <mergeCell ref="BW69:CF70"/>
    <mergeCell ref="M67:AA68"/>
    <mergeCell ref="AB67:AJ68"/>
    <mergeCell ref="AK67:AS68"/>
    <mergeCell ref="AT67:BB68"/>
    <mergeCell ref="BE67:BM68"/>
    <mergeCell ref="BN67:BV68"/>
    <mergeCell ref="BW67:CF68"/>
    <mergeCell ref="CG67:CQ68"/>
    <mergeCell ref="L65:L68"/>
    <mergeCell ref="M65:AA66"/>
    <mergeCell ref="AB65:AJ66"/>
    <mergeCell ref="AK65:AS66"/>
    <mergeCell ref="AT65:BB66"/>
    <mergeCell ref="BE65:BM66"/>
    <mergeCell ref="BN65:BV66"/>
    <mergeCell ref="BW65:CF66"/>
    <mergeCell ref="CG65:CQ66"/>
    <mergeCell ref="BD65:BD68"/>
    <mergeCell ref="BW61:CF62"/>
    <mergeCell ref="CG61:CQ62"/>
    <mergeCell ref="BD61:BD64"/>
    <mergeCell ref="M63:AA64"/>
    <mergeCell ref="AB63:AJ64"/>
    <mergeCell ref="AK63:AS64"/>
    <mergeCell ref="AT63:BB64"/>
    <mergeCell ref="BE63:BM64"/>
    <mergeCell ref="BN63:BV64"/>
    <mergeCell ref="BW63:CF64"/>
    <mergeCell ref="CG63:CQ64"/>
    <mergeCell ref="M59:AA60"/>
    <mergeCell ref="M57:AA58"/>
    <mergeCell ref="L61:L64"/>
    <mergeCell ref="M61:AA62"/>
    <mergeCell ref="AB61:AJ62"/>
    <mergeCell ref="AK61:AS62"/>
    <mergeCell ref="AT61:BB62"/>
    <mergeCell ref="BE61:BM62"/>
    <mergeCell ref="BN61:BV62"/>
    <mergeCell ref="L57:L60"/>
    <mergeCell ref="AB59:AJ60"/>
    <mergeCell ref="AB57:AJ58"/>
    <mergeCell ref="AT59:BB60"/>
    <mergeCell ref="AT57:BB58"/>
    <mergeCell ref="AK59:AS60"/>
    <mergeCell ref="AK57:AS58"/>
    <mergeCell ref="L53:L56"/>
    <mergeCell ref="M53:AA54"/>
    <mergeCell ref="AB53:AJ54"/>
    <mergeCell ref="AK53:AS54"/>
    <mergeCell ref="AT53:BB54"/>
    <mergeCell ref="BE53:BM54"/>
    <mergeCell ref="CG55:CQ56"/>
    <mergeCell ref="BW55:CF56"/>
    <mergeCell ref="BN55:BV56"/>
    <mergeCell ref="AB55:AJ56"/>
    <mergeCell ref="M55:AA56"/>
    <mergeCell ref="BE55:BM56"/>
    <mergeCell ref="AT55:BB56"/>
    <mergeCell ref="AK55:AS56"/>
    <mergeCell ref="BN51:BV52"/>
    <mergeCell ref="BW51:CF52"/>
    <mergeCell ref="CG51:CQ52"/>
    <mergeCell ref="L45:L48"/>
    <mergeCell ref="M45:AA46"/>
    <mergeCell ref="AB45:AJ46"/>
    <mergeCell ref="AK45:AS46"/>
    <mergeCell ref="L49:L52"/>
    <mergeCell ref="M49:AA50"/>
    <mergeCell ref="AB49:AJ50"/>
    <mergeCell ref="AK49:AS50"/>
    <mergeCell ref="AT49:BB50"/>
    <mergeCell ref="BE49:BM50"/>
    <mergeCell ref="AT45:BB46"/>
    <mergeCell ref="BE45:BM46"/>
    <mergeCell ref="BN45:BV46"/>
    <mergeCell ref="BW45:CF46"/>
    <mergeCell ref="CG45:CP46"/>
    <mergeCell ref="M47:AA48"/>
    <mergeCell ref="CG47:CQ48"/>
    <mergeCell ref="BW47:CF48"/>
    <mergeCell ref="BN47:BV48"/>
    <mergeCell ref="BE47:BM48"/>
    <mergeCell ref="AB51:AJ52"/>
    <mergeCell ref="L41:L44"/>
    <mergeCell ref="M41:AA42"/>
    <mergeCell ref="AB41:AJ42"/>
    <mergeCell ref="AK41:AS42"/>
    <mergeCell ref="AT41:BB42"/>
    <mergeCell ref="BE41:BM42"/>
    <mergeCell ref="BN41:BV42"/>
    <mergeCell ref="L37:L40"/>
    <mergeCell ref="BW41:CF42"/>
    <mergeCell ref="BN37:BV38"/>
    <mergeCell ref="BW37:CF38"/>
    <mergeCell ref="BD41:BD44"/>
    <mergeCell ref="M43:AA44"/>
    <mergeCell ref="AB43:AJ44"/>
    <mergeCell ref="AK43:AS44"/>
    <mergeCell ref="AT43:BB44"/>
    <mergeCell ref="BE43:BM44"/>
    <mergeCell ref="BN43:BV44"/>
    <mergeCell ref="BW43:CF44"/>
    <mergeCell ref="M39:AA40"/>
    <mergeCell ref="AB39:AJ40"/>
    <mergeCell ref="AK39:AS40"/>
    <mergeCell ref="AT39:BB40"/>
    <mergeCell ref="BE39:BM40"/>
    <mergeCell ref="BN39:BV40"/>
    <mergeCell ref="M37:AA38"/>
    <mergeCell ref="AB37:AJ38"/>
    <mergeCell ref="AK37:AS38"/>
    <mergeCell ref="AT37:BB38"/>
    <mergeCell ref="BE37:BM38"/>
    <mergeCell ref="BD37:BD40"/>
    <mergeCell ref="M35:AA36"/>
    <mergeCell ref="AB35:AJ36"/>
    <mergeCell ref="AK35:AS36"/>
    <mergeCell ref="AT35:BB36"/>
    <mergeCell ref="BE35:BM36"/>
    <mergeCell ref="BN35:BV36"/>
    <mergeCell ref="BW35:CF36"/>
    <mergeCell ref="CG35:CQ36"/>
    <mergeCell ref="L33:L36"/>
    <mergeCell ref="M33:AA34"/>
    <mergeCell ref="AB33:AJ34"/>
    <mergeCell ref="AK33:AS34"/>
    <mergeCell ref="AT33:BB34"/>
    <mergeCell ref="BE33:BM34"/>
    <mergeCell ref="BN33:BV34"/>
    <mergeCell ref="BW33:CF34"/>
    <mergeCell ref="CG33:CQ34"/>
    <mergeCell ref="L25:L28"/>
    <mergeCell ref="AB25:AJ26"/>
    <mergeCell ref="L29:L32"/>
    <mergeCell ref="M29:AA30"/>
    <mergeCell ref="AB29:AJ30"/>
    <mergeCell ref="AK29:AS30"/>
    <mergeCell ref="AT29:BB30"/>
    <mergeCell ref="BE29:BM30"/>
    <mergeCell ref="BN29:BV30"/>
    <mergeCell ref="AB27:AJ28"/>
    <mergeCell ref="AT27:BB28"/>
    <mergeCell ref="AT25:BB26"/>
    <mergeCell ref="AK27:AS28"/>
    <mergeCell ref="AK25:AS26"/>
    <mergeCell ref="M27:AA28"/>
    <mergeCell ref="M25:AA26"/>
    <mergeCell ref="M31:AA32"/>
    <mergeCell ref="AB31:AJ32"/>
    <mergeCell ref="AK31:AS32"/>
    <mergeCell ref="AT31:BB32"/>
    <mergeCell ref="BE31:BM32"/>
    <mergeCell ref="BN31:BV32"/>
    <mergeCell ref="AT8:BB8"/>
    <mergeCell ref="BE8:BM8"/>
    <mergeCell ref="AK6:AS7"/>
    <mergeCell ref="M21:AA22"/>
    <mergeCell ref="AB21:AJ22"/>
    <mergeCell ref="AK21:AS22"/>
    <mergeCell ref="AT21:BB22"/>
    <mergeCell ref="BE21:BM22"/>
    <mergeCell ref="L17:L20"/>
    <mergeCell ref="M17:AA18"/>
    <mergeCell ref="AB17:AJ18"/>
    <mergeCell ref="AK17:AS18"/>
    <mergeCell ref="AT17:BB18"/>
    <mergeCell ref="BE17:BM18"/>
    <mergeCell ref="L21:L24"/>
    <mergeCell ref="M23:AA24"/>
    <mergeCell ref="AB23:AJ24"/>
    <mergeCell ref="AK23:AS24"/>
    <mergeCell ref="AT23:BB24"/>
    <mergeCell ref="M19:AA20"/>
    <mergeCell ref="AB19:AJ20"/>
    <mergeCell ref="AK19:AS20"/>
    <mergeCell ref="AT19:BB20"/>
    <mergeCell ref="L13:L16"/>
    <mergeCell ref="M13:AA14"/>
    <mergeCell ref="AB13:AJ14"/>
    <mergeCell ref="AK13:AS14"/>
    <mergeCell ref="AT13:BB14"/>
    <mergeCell ref="BE13:BM14"/>
    <mergeCell ref="BN13:BV14"/>
    <mergeCell ref="BW13:CF14"/>
    <mergeCell ref="M15:AA16"/>
    <mergeCell ref="AB15:AJ16"/>
    <mergeCell ref="AK15:AS16"/>
    <mergeCell ref="AT15:BB16"/>
    <mergeCell ref="BE15:BM16"/>
    <mergeCell ref="BN15:BV16"/>
    <mergeCell ref="BW15:CF16"/>
    <mergeCell ref="BW19:CF20"/>
    <mergeCell ref="CG19:CQ20"/>
    <mergeCell ref="BW17:CF18"/>
    <mergeCell ref="BN17:BV18"/>
    <mergeCell ref="M1:BB1"/>
    <mergeCell ref="BE1:CQ1"/>
    <mergeCell ref="D2:G3"/>
    <mergeCell ref="H2:H3"/>
    <mergeCell ref="I2:I3"/>
    <mergeCell ref="M2:AA2"/>
    <mergeCell ref="AB2:BB2"/>
    <mergeCell ref="M3:AA5"/>
    <mergeCell ref="AB3:BB3"/>
    <mergeCell ref="BN3:BV5"/>
    <mergeCell ref="CG3:CQ4"/>
    <mergeCell ref="CG5:CQ6"/>
    <mergeCell ref="BE6:BM7"/>
    <mergeCell ref="C4:L4"/>
    <mergeCell ref="C5:L5"/>
    <mergeCell ref="AB4:AS5"/>
    <mergeCell ref="BE2:BM5"/>
    <mergeCell ref="AT4:BB7"/>
    <mergeCell ref="AB6:AJ7"/>
    <mergeCell ref="D6:K6"/>
    <mergeCell ref="CG31:CQ32"/>
    <mergeCell ref="BW29:CF30"/>
    <mergeCell ref="CG37:CQ38"/>
    <mergeCell ref="BW39:CF40"/>
    <mergeCell ref="CG39:CQ40"/>
    <mergeCell ref="CG41:CQ42"/>
    <mergeCell ref="CG43:CQ44"/>
    <mergeCell ref="BE11:BM12"/>
    <mergeCell ref="BE19:BM20"/>
    <mergeCell ref="BE23:BM24"/>
    <mergeCell ref="BN23:BV24"/>
    <mergeCell ref="BN21:BV22"/>
    <mergeCell ref="BW21:CF22"/>
    <mergeCell ref="CG17:CQ18"/>
    <mergeCell ref="CG27:CQ28"/>
    <mergeCell ref="CG25:CQ26"/>
    <mergeCell ref="BW27:CF28"/>
    <mergeCell ref="BW25:CF26"/>
    <mergeCell ref="BN27:BV28"/>
    <mergeCell ref="BN25:BV26"/>
    <mergeCell ref="BE27:BM28"/>
    <mergeCell ref="BE25:BM26"/>
    <mergeCell ref="CG29:CQ30"/>
    <mergeCell ref="BN19:BV20"/>
    <mergeCell ref="BN6:BV7"/>
    <mergeCell ref="D7:K7"/>
    <mergeCell ref="BN8:BV8"/>
    <mergeCell ref="BW8:CF8"/>
    <mergeCell ref="CG8:CQ8"/>
    <mergeCell ref="L9:L12"/>
    <mergeCell ref="M9:AA10"/>
    <mergeCell ref="AB9:AJ10"/>
    <mergeCell ref="AK9:AS10"/>
    <mergeCell ref="AT9:BB10"/>
    <mergeCell ref="BE9:BM10"/>
    <mergeCell ref="BN9:BV10"/>
    <mergeCell ref="BW9:CF10"/>
    <mergeCell ref="CG9:CQ10"/>
    <mergeCell ref="AB11:AJ12"/>
    <mergeCell ref="M11:AA12"/>
    <mergeCell ref="CG11:CQ12"/>
    <mergeCell ref="BW11:CF12"/>
    <mergeCell ref="BN11:BV12"/>
    <mergeCell ref="AT11:BB12"/>
    <mergeCell ref="AK11:AS12"/>
    <mergeCell ref="M8:AA8"/>
    <mergeCell ref="M6:AA7"/>
    <mergeCell ref="AK8:AS8"/>
    <mergeCell ref="AK51:AS52"/>
    <mergeCell ref="AT51:BB52"/>
    <mergeCell ref="BE51:BM52"/>
    <mergeCell ref="AB8:AJ8"/>
    <mergeCell ref="CG21:CQ22"/>
    <mergeCell ref="BW23:CF24"/>
    <mergeCell ref="CG23:CQ24"/>
    <mergeCell ref="BD117:BD118"/>
    <mergeCell ref="BD9:BD12"/>
    <mergeCell ref="BD13:BD16"/>
    <mergeCell ref="BD17:BD20"/>
    <mergeCell ref="BD21:BD24"/>
    <mergeCell ref="BD25:BD28"/>
    <mergeCell ref="BD29:BD32"/>
    <mergeCell ref="BD33:BD36"/>
    <mergeCell ref="BD49:BD52"/>
    <mergeCell ref="BD53:BD56"/>
    <mergeCell ref="BD57:BD60"/>
    <mergeCell ref="BD77:BD80"/>
    <mergeCell ref="BD81:BD84"/>
    <mergeCell ref="BD45:BD48"/>
    <mergeCell ref="CG13:CQ14"/>
    <mergeCell ref="CG15:CQ16"/>
    <mergeCell ref="BW31:CF32"/>
    <mergeCell ref="A123:BB123"/>
    <mergeCell ref="BD123:CP123"/>
    <mergeCell ref="BW3:CF5"/>
    <mergeCell ref="BW6:CF7"/>
    <mergeCell ref="E48:J48"/>
    <mergeCell ref="D109:I109"/>
    <mergeCell ref="CG59:CQ60"/>
    <mergeCell ref="CG57:CP58"/>
    <mergeCell ref="BW59:CF60"/>
    <mergeCell ref="BW57:CF58"/>
    <mergeCell ref="BN59:BV60"/>
    <mergeCell ref="BN57:BV58"/>
    <mergeCell ref="BE59:BM60"/>
    <mergeCell ref="BE57:BM58"/>
    <mergeCell ref="BN49:BV50"/>
    <mergeCell ref="BW49:CF50"/>
    <mergeCell ref="CG49:CQ50"/>
    <mergeCell ref="BN53:BV54"/>
    <mergeCell ref="BW53:CF54"/>
    <mergeCell ref="CG53:CQ54"/>
    <mergeCell ref="AB47:AJ48"/>
    <mergeCell ref="AK47:AS48"/>
    <mergeCell ref="AT47:BB48"/>
    <mergeCell ref="M51:AA52"/>
  </mergeCells>
  <printOptions horizontalCentered="1" verticalCentered="1"/>
  <pageMargins left="0" right="0" top="0.25" bottom="0" header="0.25" footer="0.25"/>
  <pageSetup paperSize="9" scale="54" firstPageNumber="8" fitToHeight="0" pageOrder="overThenDown" orientation="landscape" r:id="rId1"/>
  <headerFooter differentOddEven="1"/>
  <rowBreaks count="1" manualBreakCount="1">
    <brk id="64" max="93" man="1"/>
  </row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79998168889431442"/>
  </sheetPr>
  <dimension ref="A1:AQ79"/>
  <sheetViews>
    <sheetView showGridLines="0" view="pageBreakPreview" topLeftCell="A10" zoomScaleNormal="40" zoomScaleSheetLayoutView="100" workbookViewId="0">
      <selection activeCell="AN68" sqref="AN68"/>
    </sheetView>
  </sheetViews>
  <sheetFormatPr defaultColWidth="9.140625" defaultRowHeight="16.5" customHeight="1"/>
  <cols>
    <col min="1" max="1" width="1.140625" style="511" customWidth="1"/>
    <col min="2" max="2" width="0.7109375" style="60" customWidth="1"/>
    <col min="3" max="3" width="4.28515625" style="60" customWidth="1"/>
    <col min="4" max="4" width="5.42578125" style="60" customWidth="1"/>
    <col min="5" max="5" width="9.7109375" style="60" customWidth="1"/>
    <col min="6" max="6" width="6.28515625" style="60" customWidth="1"/>
    <col min="7" max="7" width="5" style="60" customWidth="1"/>
    <col min="8" max="8" width="5.7109375" style="60" customWidth="1"/>
    <col min="9" max="9" width="12.42578125" style="60" customWidth="1"/>
    <col min="10" max="10" width="4.42578125" style="512" customWidth="1"/>
    <col min="11" max="11" width="5.7109375" style="60" customWidth="1"/>
    <col min="12" max="12" width="4.7109375" style="60" customWidth="1"/>
    <col min="13" max="13" width="5.7109375" style="60" customWidth="1"/>
    <col min="14" max="14" width="4.5703125" style="60" customWidth="1"/>
    <col min="15" max="16" width="5.7109375" style="60" customWidth="1"/>
    <col min="17" max="18" width="4.42578125" style="60" customWidth="1"/>
    <col min="19" max="21" width="5.7109375" style="60" customWidth="1"/>
    <col min="22" max="22" width="3.28515625" style="60" customWidth="1"/>
    <col min="23" max="23" width="4.28515625" style="60" customWidth="1"/>
    <col min="24" max="25" width="3.85546875" style="60" customWidth="1"/>
    <col min="26" max="26" width="4.28515625" style="60" customWidth="1"/>
    <col min="27" max="27" width="3.85546875" style="60" customWidth="1"/>
    <col min="28" max="28" width="3.5703125" style="60" customWidth="1"/>
    <col min="29" max="29" width="4.28515625" style="60" customWidth="1"/>
    <col min="30" max="30" width="3.28515625" style="60" customWidth="1"/>
    <col min="31" max="31" width="12.28515625" style="60" customWidth="1"/>
    <col min="32" max="34" width="6.42578125" style="60" customWidth="1"/>
    <col min="35" max="35" width="18.85546875" style="60" customWidth="1"/>
    <col min="36" max="38" width="6.42578125" style="60" customWidth="1"/>
    <col min="39" max="39" width="21.7109375" style="60" customWidth="1"/>
    <col min="40" max="42" width="5.7109375" style="60" customWidth="1"/>
    <col min="43" max="43" width="25.5703125" style="60" customWidth="1"/>
    <col min="44" max="16384" width="9.140625" style="60"/>
  </cols>
  <sheetData>
    <row r="1" spans="1:43" ht="25.15" customHeight="1">
      <c r="A1" s="502"/>
      <c r="B1" s="572"/>
      <c r="C1" s="573"/>
      <c r="D1" s="574"/>
      <c r="E1" s="575"/>
      <c r="F1" s="576"/>
      <c r="G1" s="576"/>
      <c r="H1" s="577"/>
      <c r="I1" s="576"/>
      <c r="J1" s="576"/>
      <c r="K1" s="577"/>
      <c r="L1" s="578"/>
      <c r="M1" s="578"/>
      <c r="N1" s="578"/>
      <c r="O1" s="578"/>
      <c r="P1" s="578"/>
      <c r="Q1" s="578"/>
      <c r="R1" s="578"/>
      <c r="S1" s="578"/>
      <c r="T1" s="578"/>
      <c r="U1" s="578"/>
      <c r="V1" s="578"/>
      <c r="W1" s="578"/>
      <c r="X1" s="578"/>
      <c r="Y1" s="578"/>
      <c r="Z1" s="578"/>
      <c r="AA1" s="578"/>
      <c r="AB1" s="578"/>
      <c r="AC1" s="2736"/>
      <c r="AD1" s="2459"/>
      <c r="AE1" s="602"/>
      <c r="AF1" s="578"/>
      <c r="AG1" s="578"/>
      <c r="AH1" s="578"/>
      <c r="AI1" s="578"/>
      <c r="AJ1" s="578"/>
      <c r="AK1" s="578"/>
      <c r="AL1" s="578"/>
      <c r="AM1" s="578"/>
      <c r="AN1" s="578"/>
      <c r="AO1" s="578"/>
      <c r="AP1" s="578"/>
      <c r="AQ1" s="2736"/>
    </row>
    <row r="2" spans="1:43" ht="24" customHeight="1">
      <c r="A2" s="502"/>
      <c r="B2" s="579"/>
      <c r="C2" s="580"/>
      <c r="D2" s="581"/>
      <c r="E2" s="582"/>
      <c r="F2" s="584" t="s">
        <v>1828</v>
      </c>
      <c r="G2" s="583"/>
      <c r="H2" s="584"/>
      <c r="I2" s="583"/>
      <c r="J2" s="583"/>
      <c r="L2" s="2459"/>
      <c r="M2" s="2459"/>
      <c r="N2" s="2459"/>
      <c r="O2" s="2459"/>
      <c r="P2" s="2459"/>
      <c r="Q2" s="2459"/>
      <c r="R2" s="2459"/>
      <c r="S2" s="2459"/>
      <c r="T2" s="2459"/>
      <c r="U2" s="2459"/>
      <c r="V2" s="2459"/>
      <c r="W2" s="2459"/>
      <c r="X2" s="2459"/>
      <c r="Y2" s="2459"/>
      <c r="Z2" s="2459"/>
      <c r="AA2" s="2459"/>
      <c r="AB2" s="2459"/>
      <c r="AC2" s="677"/>
      <c r="AD2" s="2459"/>
      <c r="AE2" s="598"/>
      <c r="AF2" s="2459"/>
      <c r="AG2" s="2459"/>
      <c r="AH2" s="2459"/>
      <c r="AI2" s="2459"/>
      <c r="AJ2" s="2459"/>
      <c r="AK2" s="2459"/>
      <c r="AL2" s="2459"/>
      <c r="AM2" s="2459"/>
      <c r="AN2" s="2459"/>
      <c r="AO2" s="2459"/>
      <c r="AP2" s="2459"/>
      <c r="AQ2" s="677"/>
    </row>
    <row r="3" spans="1:43" ht="24" customHeight="1">
      <c r="A3" s="502"/>
      <c r="B3" s="579"/>
      <c r="C3" s="580"/>
      <c r="D3" s="581"/>
      <c r="E3" s="582"/>
      <c r="F3" s="700" t="s">
        <v>1829</v>
      </c>
      <c r="G3" s="583"/>
      <c r="H3" s="584"/>
      <c r="I3" s="583"/>
      <c r="J3" s="583"/>
      <c r="L3" s="2459"/>
      <c r="M3" s="2459"/>
      <c r="N3" s="2459"/>
      <c r="O3" s="2459"/>
      <c r="P3" s="2459"/>
      <c r="Q3" s="2459"/>
      <c r="R3" s="2459"/>
      <c r="S3" s="2459"/>
      <c r="T3" s="2459"/>
      <c r="U3" s="2459"/>
      <c r="V3" s="2459"/>
      <c r="W3" s="2459"/>
      <c r="X3" s="2459"/>
      <c r="Y3" s="2459"/>
      <c r="Z3" s="2459"/>
      <c r="AA3" s="2459"/>
      <c r="AB3" s="2459"/>
      <c r="AC3" s="677"/>
      <c r="AD3" s="2459"/>
      <c r="AE3" s="598"/>
      <c r="AF3" s="2459"/>
      <c r="AG3" s="2459"/>
      <c r="AH3" s="2459"/>
      <c r="AI3" s="2459"/>
      <c r="AJ3" s="2459"/>
      <c r="AK3" s="2459"/>
      <c r="AL3" s="2459"/>
      <c r="AM3" s="2459"/>
      <c r="AN3" s="2459"/>
      <c r="AO3" s="2459"/>
      <c r="AP3" s="2459"/>
      <c r="AQ3" s="677"/>
    </row>
    <row r="4" spans="1:43" ht="24.6" customHeight="1">
      <c r="A4" s="503"/>
      <c r="B4" s="585"/>
      <c r="C4" s="2737"/>
      <c r="D4" s="2738"/>
      <c r="E4" s="2739"/>
      <c r="F4" s="2740"/>
      <c r="G4" s="2741"/>
      <c r="H4" s="2741"/>
      <c r="I4" s="2741"/>
      <c r="J4" s="2741"/>
      <c r="K4" s="2742"/>
      <c r="L4" s="2742"/>
      <c r="M4" s="2742"/>
      <c r="N4" s="2742"/>
      <c r="O4" s="2742"/>
      <c r="P4" s="2742"/>
      <c r="Q4" s="2742"/>
      <c r="R4" s="2742"/>
      <c r="S4" s="2742"/>
      <c r="T4" s="2742"/>
      <c r="U4" s="2742"/>
      <c r="V4" s="2742"/>
      <c r="W4" s="2742"/>
      <c r="X4" s="2742"/>
      <c r="Y4" s="2742"/>
      <c r="Z4" s="2742"/>
      <c r="AA4" s="2742"/>
      <c r="AB4" s="2742"/>
      <c r="AC4" s="2743"/>
      <c r="AD4" s="2459"/>
      <c r="AE4" s="680"/>
      <c r="AF4" s="2744"/>
      <c r="AG4" s="2744"/>
      <c r="AH4" s="2744"/>
      <c r="AI4" s="2744"/>
      <c r="AJ4" s="2744"/>
      <c r="AK4" s="2744"/>
      <c r="AL4" s="2744"/>
      <c r="AM4" s="2744"/>
      <c r="AN4" s="2744"/>
      <c r="AO4" s="2744"/>
      <c r="AP4" s="2744"/>
      <c r="AQ4" s="2745"/>
    </row>
    <row r="5" spans="1:43" ht="18" customHeight="1">
      <c r="A5" s="502"/>
      <c r="B5" s="586"/>
      <c r="C5" s="340"/>
      <c r="D5" s="341"/>
      <c r="E5" s="201"/>
      <c r="F5" s="504"/>
      <c r="G5" s="504"/>
      <c r="H5" s="504"/>
      <c r="I5" s="504"/>
      <c r="J5" s="587"/>
      <c r="K5" s="4259" t="s">
        <v>1830</v>
      </c>
      <c r="L5" s="4260"/>
      <c r="M5" s="4260"/>
      <c r="N5" s="4260"/>
      <c r="O5" s="4260"/>
      <c r="P5" s="4260"/>
      <c r="Q5" s="4260"/>
      <c r="R5" s="4260"/>
      <c r="S5" s="4260"/>
      <c r="T5" s="4260"/>
      <c r="U5" s="4260"/>
      <c r="V5" s="4261"/>
      <c r="W5" s="4262" t="s">
        <v>1831</v>
      </c>
      <c r="X5" s="4263"/>
      <c r="Y5" s="4263"/>
      <c r="Z5" s="4263"/>
      <c r="AA5" s="4263"/>
      <c r="AB5" s="4263"/>
      <c r="AC5" s="4264"/>
      <c r="AD5" s="530"/>
      <c r="AE5" s="4111"/>
      <c r="AF5" s="4268" t="s">
        <v>1832</v>
      </c>
      <c r="AG5" s="4269"/>
      <c r="AH5" s="4269"/>
      <c r="AI5" s="4269"/>
      <c r="AJ5" s="4269"/>
      <c r="AK5" s="4269"/>
      <c r="AL5" s="4269"/>
      <c r="AM5" s="4269"/>
      <c r="AN5" s="4269"/>
      <c r="AO5" s="4269"/>
      <c r="AP5" s="4269"/>
      <c r="AQ5" s="4270"/>
    </row>
    <row r="6" spans="1:43" ht="12" customHeight="1">
      <c r="A6" s="502"/>
      <c r="B6" s="588"/>
      <c r="E6" s="85"/>
      <c r="F6" s="85"/>
      <c r="G6" s="589"/>
      <c r="H6" s="589"/>
      <c r="I6" s="590"/>
      <c r="J6" s="2746"/>
      <c r="K6" s="4271" t="s">
        <v>1833</v>
      </c>
      <c r="L6" s="4272"/>
      <c r="M6" s="4272"/>
      <c r="N6" s="4272"/>
      <c r="O6" s="4272"/>
      <c r="P6" s="4272"/>
      <c r="Q6" s="4272"/>
      <c r="R6" s="4272"/>
      <c r="S6" s="4272"/>
      <c r="T6" s="4272"/>
      <c r="U6" s="4272"/>
      <c r="V6" s="4273"/>
      <c r="W6" s="4265"/>
      <c r="X6" s="4266"/>
      <c r="Y6" s="4266"/>
      <c r="Z6" s="4266"/>
      <c r="AA6" s="4266"/>
      <c r="AB6" s="4266"/>
      <c r="AC6" s="4267"/>
      <c r="AD6" s="530"/>
      <c r="AE6" s="4111"/>
      <c r="AF6" s="4268"/>
      <c r="AG6" s="4269"/>
      <c r="AH6" s="4269"/>
      <c r="AI6" s="4269"/>
      <c r="AJ6" s="4269"/>
      <c r="AK6" s="4269"/>
      <c r="AL6" s="4269"/>
      <c r="AM6" s="4269"/>
      <c r="AN6" s="4269"/>
      <c r="AO6" s="4269"/>
      <c r="AP6" s="4269"/>
      <c r="AQ6" s="4270"/>
    </row>
    <row r="7" spans="1:43" ht="12" customHeight="1">
      <c r="A7" s="502"/>
      <c r="B7" s="588"/>
      <c r="E7" s="591"/>
      <c r="F7" s="591"/>
      <c r="G7" s="591"/>
      <c r="H7" s="591"/>
      <c r="I7" s="591"/>
      <c r="J7" s="2746"/>
      <c r="K7" s="4274" t="s">
        <v>1834</v>
      </c>
      <c r="L7" s="4275"/>
      <c r="M7" s="4275"/>
      <c r="N7" s="4275"/>
      <c r="O7" s="4275"/>
      <c r="P7" s="4275"/>
      <c r="Q7" s="4275"/>
      <c r="R7" s="4275"/>
      <c r="S7" s="4275"/>
      <c r="T7" s="4275"/>
      <c r="U7" s="4275"/>
      <c r="V7" s="4276"/>
      <c r="W7" s="4265"/>
      <c r="X7" s="4266"/>
      <c r="Y7" s="4266"/>
      <c r="Z7" s="4266"/>
      <c r="AA7" s="4266"/>
      <c r="AB7" s="4266"/>
      <c r="AC7" s="4267"/>
      <c r="AD7" s="530"/>
      <c r="AE7" s="4111"/>
      <c r="AF7" s="4268"/>
      <c r="AG7" s="4269"/>
      <c r="AH7" s="4269"/>
      <c r="AI7" s="4269"/>
      <c r="AJ7" s="4269"/>
      <c r="AK7" s="4269"/>
      <c r="AL7" s="4269"/>
      <c r="AM7" s="4269"/>
      <c r="AN7" s="4269"/>
      <c r="AO7" s="4269"/>
      <c r="AP7" s="4269"/>
      <c r="AQ7" s="4270"/>
    </row>
    <row r="8" spans="1:43" ht="12" customHeight="1">
      <c r="A8" s="502"/>
      <c r="B8" s="588"/>
      <c r="C8" s="592"/>
      <c r="J8" s="2747"/>
      <c r="K8" s="4277" t="s">
        <v>1835</v>
      </c>
      <c r="L8" s="4278"/>
      <c r="M8" s="4278"/>
      <c r="N8" s="4278"/>
      <c r="O8" s="4278"/>
      <c r="P8" s="4278"/>
      <c r="Q8" s="4278"/>
      <c r="R8" s="4278"/>
      <c r="S8" s="4278"/>
      <c r="T8" s="4278"/>
      <c r="U8" s="4278"/>
      <c r="V8" s="4279"/>
      <c r="W8" s="4265"/>
      <c r="X8" s="4266"/>
      <c r="Y8" s="4266"/>
      <c r="Z8" s="4266"/>
      <c r="AA8" s="4266"/>
      <c r="AB8" s="4266"/>
      <c r="AC8" s="4267"/>
      <c r="AD8" s="530"/>
      <c r="AE8" s="4111"/>
      <c r="AF8" s="4280" t="s">
        <v>1836</v>
      </c>
      <c r="AG8" s="4281"/>
      <c r="AH8" s="4281"/>
      <c r="AI8" s="4281"/>
      <c r="AJ8" s="4281"/>
      <c r="AK8" s="4281"/>
      <c r="AL8" s="4281"/>
      <c r="AM8" s="4281"/>
      <c r="AN8" s="4281"/>
      <c r="AO8" s="4281"/>
      <c r="AP8" s="4281"/>
      <c r="AQ8" s="4282"/>
    </row>
    <row r="9" spans="1:43" ht="12" customHeight="1">
      <c r="A9" s="502"/>
      <c r="B9" s="588"/>
      <c r="C9" s="592"/>
      <c r="D9" s="4305" t="s">
        <v>1837</v>
      </c>
      <c r="E9" s="4305"/>
      <c r="F9" s="4305"/>
      <c r="G9" s="4305"/>
      <c r="H9" s="4305"/>
      <c r="I9" s="4305"/>
      <c r="J9" s="593"/>
      <c r="K9" s="4306" t="s">
        <v>1838</v>
      </c>
      <c r="L9" s="4307"/>
      <c r="M9" s="4307"/>
      <c r="N9" s="4308"/>
      <c r="O9" s="4306" t="s">
        <v>1839</v>
      </c>
      <c r="P9" s="4307"/>
      <c r="Q9" s="4307"/>
      <c r="R9" s="4308"/>
      <c r="S9" s="2414"/>
      <c r="T9" s="2414"/>
      <c r="U9" s="2414"/>
      <c r="V9" s="2748"/>
      <c r="W9" s="4265"/>
      <c r="X9" s="4266"/>
      <c r="Y9" s="4266"/>
      <c r="Z9" s="4266"/>
      <c r="AA9" s="4266"/>
      <c r="AB9" s="4266"/>
      <c r="AC9" s="4267"/>
      <c r="AD9" s="530"/>
      <c r="AE9" s="4111"/>
      <c r="AF9" s="4283"/>
      <c r="AG9" s="4281"/>
      <c r="AH9" s="4281"/>
      <c r="AI9" s="4281"/>
      <c r="AJ9" s="4281"/>
      <c r="AK9" s="4281"/>
      <c r="AL9" s="4281"/>
      <c r="AM9" s="4281"/>
      <c r="AN9" s="4281"/>
      <c r="AO9" s="4281"/>
      <c r="AP9" s="4281"/>
      <c r="AQ9" s="4282"/>
    </row>
    <row r="10" spans="1:43" ht="12" customHeight="1">
      <c r="A10" s="502"/>
      <c r="B10" s="588"/>
      <c r="C10" s="592"/>
      <c r="D10" s="4287" t="s">
        <v>1840</v>
      </c>
      <c r="E10" s="4287"/>
      <c r="F10" s="4287"/>
      <c r="G10" s="4287"/>
      <c r="H10" s="4287"/>
      <c r="I10" s="4287"/>
      <c r="J10" s="593"/>
      <c r="K10" s="4268"/>
      <c r="L10" s="4269"/>
      <c r="M10" s="4269"/>
      <c r="N10" s="4309"/>
      <c r="O10" s="4268"/>
      <c r="P10" s="4269"/>
      <c r="Q10" s="4269"/>
      <c r="R10" s="4309"/>
      <c r="S10" s="2414"/>
      <c r="T10" s="2414"/>
      <c r="U10" s="2414"/>
      <c r="V10" s="2748"/>
      <c r="W10" s="4280" t="s">
        <v>1841</v>
      </c>
      <c r="X10" s="4300"/>
      <c r="Y10" s="4300"/>
      <c r="Z10" s="4300"/>
      <c r="AA10" s="4300"/>
      <c r="AB10" s="4300"/>
      <c r="AC10" s="4310"/>
      <c r="AD10" s="531"/>
      <c r="AE10" s="4111"/>
      <c r="AF10" s="4284"/>
      <c r="AG10" s="4285"/>
      <c r="AH10" s="4285"/>
      <c r="AI10" s="4285"/>
      <c r="AJ10" s="4285"/>
      <c r="AK10" s="4285"/>
      <c r="AL10" s="4285"/>
      <c r="AM10" s="4285"/>
      <c r="AN10" s="4285"/>
      <c r="AO10" s="4285"/>
      <c r="AP10" s="4285"/>
      <c r="AQ10" s="4286"/>
    </row>
    <row r="11" spans="1:43" ht="13.5" customHeight="1">
      <c r="A11" s="502"/>
      <c r="B11" s="588"/>
      <c r="C11" s="594"/>
      <c r="J11" s="595"/>
      <c r="K11" s="4280" t="s">
        <v>1842</v>
      </c>
      <c r="L11" s="4300"/>
      <c r="M11" s="4300"/>
      <c r="N11" s="4301"/>
      <c r="O11" s="4269"/>
      <c r="P11" s="4269"/>
      <c r="Q11" s="4269"/>
      <c r="R11" s="4309"/>
      <c r="S11" s="4314" t="s">
        <v>1542</v>
      </c>
      <c r="T11" s="4315"/>
      <c r="U11" s="4315"/>
      <c r="V11" s="4316"/>
      <c r="W11" s="4280"/>
      <c r="X11" s="4300"/>
      <c r="Y11" s="4300"/>
      <c r="Z11" s="4300"/>
      <c r="AA11" s="4300"/>
      <c r="AB11" s="4300"/>
      <c r="AC11" s="4310"/>
      <c r="AD11" s="531"/>
      <c r="AE11" s="4111"/>
      <c r="AF11" s="4288" t="s">
        <v>1843</v>
      </c>
      <c r="AG11" s="4289"/>
      <c r="AH11" s="4289"/>
      <c r="AI11" s="4290"/>
      <c r="AJ11" s="4288" t="s">
        <v>1844</v>
      </c>
      <c r="AK11" s="4289"/>
      <c r="AL11" s="4289"/>
      <c r="AM11" s="4290"/>
      <c r="AN11" s="4288" t="s">
        <v>1845</v>
      </c>
      <c r="AO11" s="4289"/>
      <c r="AP11" s="4289"/>
      <c r="AQ11" s="4297"/>
    </row>
    <row r="12" spans="1:43" ht="12" customHeight="1">
      <c r="A12" s="502"/>
      <c r="B12" s="588"/>
      <c r="C12" s="596"/>
      <c r="E12" s="591"/>
      <c r="F12" s="591"/>
      <c r="G12" s="591"/>
      <c r="H12" s="591"/>
      <c r="I12" s="591"/>
      <c r="J12" s="504"/>
      <c r="K12" s="4280"/>
      <c r="L12" s="4300"/>
      <c r="M12" s="4300"/>
      <c r="N12" s="4301"/>
      <c r="O12" s="4300" t="s">
        <v>1846</v>
      </c>
      <c r="P12" s="4300"/>
      <c r="Q12" s="4300"/>
      <c r="R12" s="4301"/>
      <c r="S12" s="4302" t="s">
        <v>1543</v>
      </c>
      <c r="T12" s="4303"/>
      <c r="U12" s="4303"/>
      <c r="V12" s="4304"/>
      <c r="W12" s="4280"/>
      <c r="X12" s="4300"/>
      <c r="Y12" s="4300"/>
      <c r="Z12" s="4300"/>
      <c r="AA12" s="4300"/>
      <c r="AB12" s="4300"/>
      <c r="AC12" s="4310"/>
      <c r="AD12" s="531"/>
      <c r="AE12" s="4111"/>
      <c r="AF12" s="4291"/>
      <c r="AG12" s="4292"/>
      <c r="AH12" s="4292"/>
      <c r="AI12" s="4293"/>
      <c r="AJ12" s="4291"/>
      <c r="AK12" s="4292"/>
      <c r="AL12" s="4292"/>
      <c r="AM12" s="4293"/>
      <c r="AN12" s="4291"/>
      <c r="AO12" s="4292"/>
      <c r="AP12" s="4292"/>
      <c r="AQ12" s="4298"/>
    </row>
    <row r="13" spans="1:43" ht="12" customHeight="1">
      <c r="A13" s="502"/>
      <c r="B13" s="588"/>
      <c r="E13" s="597"/>
      <c r="F13" s="597"/>
      <c r="G13" s="597"/>
      <c r="H13" s="597"/>
      <c r="I13" s="597"/>
      <c r="J13" s="504"/>
      <c r="K13" s="678"/>
      <c r="L13" s="2749"/>
      <c r="M13" s="2749"/>
      <c r="N13" s="2750"/>
      <c r="O13" s="2751"/>
      <c r="P13" s="2751"/>
      <c r="Q13" s="2751"/>
      <c r="R13" s="2752"/>
      <c r="S13" s="679"/>
      <c r="T13" s="2753"/>
      <c r="U13" s="2753"/>
      <c r="V13" s="2754"/>
      <c r="W13" s="4311"/>
      <c r="X13" s="4312"/>
      <c r="Y13" s="4312"/>
      <c r="Z13" s="4312"/>
      <c r="AA13" s="4312"/>
      <c r="AB13" s="4312"/>
      <c r="AC13" s="4313"/>
      <c r="AD13" s="531"/>
      <c r="AE13" s="4111"/>
      <c r="AF13" s="4294"/>
      <c r="AG13" s="4295"/>
      <c r="AH13" s="4295"/>
      <c r="AI13" s="4296"/>
      <c r="AJ13" s="4294"/>
      <c r="AK13" s="4295"/>
      <c r="AL13" s="4295"/>
      <c r="AM13" s="4296"/>
      <c r="AN13" s="4294"/>
      <c r="AO13" s="4295"/>
      <c r="AP13" s="4295"/>
      <c r="AQ13" s="4299"/>
    </row>
    <row r="14" spans="1:43" ht="18" customHeight="1">
      <c r="A14" s="502"/>
      <c r="B14" s="2755"/>
      <c r="C14" s="2756"/>
      <c r="D14" s="2757"/>
      <c r="E14" s="2756"/>
      <c r="F14" s="2756"/>
      <c r="G14" s="2756"/>
      <c r="H14" s="2756"/>
      <c r="I14" s="2756"/>
      <c r="J14" s="504"/>
      <c r="K14" s="4241" t="s">
        <v>1847</v>
      </c>
      <c r="L14" s="4242"/>
      <c r="M14" s="4242"/>
      <c r="N14" s="4243"/>
      <c r="O14" s="4244" t="s">
        <v>1848</v>
      </c>
      <c r="P14" s="4245"/>
      <c r="Q14" s="4245"/>
      <c r="R14" s="4246"/>
      <c r="S14" s="4247" t="s">
        <v>1849</v>
      </c>
      <c r="T14" s="4248"/>
      <c r="U14" s="4248"/>
      <c r="V14" s="4248"/>
      <c r="W14" s="4249" t="s">
        <v>1850</v>
      </c>
      <c r="X14" s="4250"/>
      <c r="Y14" s="4250"/>
      <c r="Z14" s="4250"/>
      <c r="AA14" s="4250"/>
      <c r="AB14" s="4250"/>
      <c r="AC14" s="4251"/>
      <c r="AD14" s="4095"/>
      <c r="AE14" s="4112"/>
      <c r="AF14" s="4252" t="s">
        <v>1851</v>
      </c>
      <c r="AG14" s="4253"/>
      <c r="AH14" s="4253"/>
      <c r="AI14" s="4253"/>
      <c r="AJ14" s="4254" t="s">
        <v>1852</v>
      </c>
      <c r="AK14" s="4248"/>
      <c r="AL14" s="4248"/>
      <c r="AM14" s="4248"/>
      <c r="AN14" s="4254" t="s">
        <v>1853</v>
      </c>
      <c r="AO14" s="4248"/>
      <c r="AP14" s="4248"/>
      <c r="AQ14" s="4317"/>
    </row>
    <row r="15" spans="1:43" ht="13.15" customHeight="1">
      <c r="A15" s="502"/>
      <c r="B15" s="1332"/>
      <c r="C15" s="1333"/>
      <c r="D15" s="1333"/>
      <c r="E15" s="2758"/>
      <c r="F15" s="2758"/>
      <c r="G15" s="2758"/>
      <c r="H15" s="2758"/>
      <c r="I15" s="2758"/>
      <c r="J15" s="4318" t="s">
        <v>1636</v>
      </c>
      <c r="K15" s="4320"/>
      <c r="L15" s="4236"/>
      <c r="M15" s="4236"/>
      <c r="N15" s="4237"/>
      <c r="O15" s="4235"/>
      <c r="P15" s="4236"/>
      <c r="Q15" s="4236"/>
      <c r="R15" s="4237"/>
      <c r="S15" s="4235"/>
      <c r="T15" s="4236"/>
      <c r="U15" s="4236"/>
      <c r="V15" s="4237"/>
      <c r="W15" s="4146"/>
      <c r="X15" s="4146"/>
      <c r="Y15" s="4146"/>
      <c r="Z15" s="4146"/>
      <c r="AA15" s="4146"/>
      <c r="AB15" s="4146"/>
      <c r="AC15" s="4147"/>
      <c r="AD15" s="4095"/>
      <c r="AE15" s="4090" t="s">
        <v>1636</v>
      </c>
      <c r="AF15" s="4222"/>
      <c r="AG15" s="4146"/>
      <c r="AH15" s="4146"/>
      <c r="AI15" s="4227"/>
      <c r="AJ15" s="4229"/>
      <c r="AK15" s="4230"/>
      <c r="AL15" s="4230"/>
      <c r="AM15" s="4231"/>
      <c r="AN15" s="4222"/>
      <c r="AO15" s="4146"/>
      <c r="AP15" s="4146"/>
      <c r="AQ15" s="4147"/>
    </row>
    <row r="16" spans="1:43" s="505" customFormat="1" ht="13.15" customHeight="1" thickBot="1">
      <c r="A16" s="502"/>
      <c r="B16" s="1332"/>
      <c r="C16" s="1334">
        <v>5.0999999999999996</v>
      </c>
      <c r="D16" s="1335" t="s">
        <v>1854</v>
      </c>
      <c r="E16" s="1336"/>
      <c r="F16" s="1336"/>
      <c r="G16" s="1336"/>
      <c r="H16" s="1336"/>
      <c r="I16" s="1336"/>
      <c r="J16" s="4319"/>
      <c r="K16" s="4321"/>
      <c r="L16" s="4239"/>
      <c r="M16" s="4239"/>
      <c r="N16" s="4240"/>
      <c r="O16" s="4238"/>
      <c r="P16" s="4239"/>
      <c r="Q16" s="4239"/>
      <c r="R16" s="4240"/>
      <c r="S16" s="4238"/>
      <c r="T16" s="4239"/>
      <c r="U16" s="4239"/>
      <c r="V16" s="4240"/>
      <c r="W16" s="4156"/>
      <c r="X16" s="4156"/>
      <c r="Y16" s="4156"/>
      <c r="Z16" s="4156"/>
      <c r="AA16" s="4156"/>
      <c r="AB16" s="4156"/>
      <c r="AC16" s="4157"/>
      <c r="AD16" s="4095"/>
      <c r="AE16" s="4091"/>
      <c r="AF16" s="4223"/>
      <c r="AG16" s="4224"/>
      <c r="AH16" s="4224"/>
      <c r="AI16" s="4228"/>
      <c r="AJ16" s="4216"/>
      <c r="AK16" s="4232"/>
      <c r="AL16" s="4232"/>
      <c r="AM16" s="4217"/>
      <c r="AN16" s="4223"/>
      <c r="AO16" s="4224"/>
      <c r="AP16" s="4224"/>
      <c r="AQ16" s="4157"/>
    </row>
    <row r="17" spans="1:43" ht="13.15" customHeight="1" thickTop="1" thickBot="1">
      <c r="A17" s="502"/>
      <c r="B17" s="1337"/>
      <c r="C17" s="1338"/>
      <c r="D17" s="1339" t="s">
        <v>1855</v>
      </c>
      <c r="E17" s="1338"/>
      <c r="F17" s="1338"/>
      <c r="G17" s="1338"/>
      <c r="H17" s="1338"/>
      <c r="I17" s="1338"/>
      <c r="J17" s="4196"/>
      <c r="K17" s="4181"/>
      <c r="L17" s="4181"/>
      <c r="M17" s="4181"/>
      <c r="N17" s="4181"/>
      <c r="O17" s="4181"/>
      <c r="P17" s="4181"/>
      <c r="Q17" s="4181"/>
      <c r="R17" s="4181"/>
      <c r="S17" s="4144">
        <f>K17+O17</f>
        <v>0</v>
      </c>
      <c r="T17" s="4144"/>
      <c r="U17" s="4144"/>
      <c r="V17" s="4144"/>
      <c r="W17" s="4156"/>
      <c r="X17" s="4156"/>
      <c r="Y17" s="4156"/>
      <c r="Z17" s="4156"/>
      <c r="AA17" s="4156"/>
      <c r="AB17" s="4156"/>
      <c r="AC17" s="4157"/>
      <c r="AD17" s="4095"/>
      <c r="AE17" s="4091"/>
      <c r="AF17" s="4223"/>
      <c r="AG17" s="4224"/>
      <c r="AH17" s="4224"/>
      <c r="AI17" s="4228"/>
      <c r="AJ17" s="4216"/>
      <c r="AK17" s="4232"/>
      <c r="AL17" s="4232"/>
      <c r="AM17" s="4217"/>
      <c r="AN17" s="4223"/>
      <c r="AO17" s="4224"/>
      <c r="AP17" s="4224"/>
      <c r="AQ17" s="4157"/>
    </row>
    <row r="18" spans="1:43" ht="13.15" customHeight="1" thickTop="1" thickBot="1">
      <c r="A18" s="502"/>
      <c r="B18" s="1337"/>
      <c r="C18" s="1338"/>
      <c r="D18" s="4233"/>
      <c r="E18" s="4234"/>
      <c r="F18" s="4234"/>
      <c r="G18" s="4234"/>
      <c r="H18" s="4234"/>
      <c r="I18" s="4234"/>
      <c r="J18" s="4196"/>
      <c r="K18" s="4182"/>
      <c r="L18" s="4182"/>
      <c r="M18" s="4182"/>
      <c r="N18" s="4182"/>
      <c r="O18" s="4182"/>
      <c r="P18" s="4182"/>
      <c r="Q18" s="4182"/>
      <c r="R18" s="4182"/>
      <c r="S18" s="4145"/>
      <c r="T18" s="4145"/>
      <c r="U18" s="4145"/>
      <c r="V18" s="4145"/>
      <c r="W18" s="4156"/>
      <c r="X18" s="4156"/>
      <c r="Y18" s="4156"/>
      <c r="Z18" s="4156"/>
      <c r="AA18" s="4156"/>
      <c r="AB18" s="4156"/>
      <c r="AC18" s="4157"/>
      <c r="AD18" s="4095"/>
      <c r="AE18" s="4091"/>
      <c r="AF18" s="4223"/>
      <c r="AG18" s="4224"/>
      <c r="AH18" s="4224"/>
      <c r="AI18" s="4228"/>
      <c r="AJ18" s="4216"/>
      <c r="AK18" s="4232"/>
      <c r="AL18" s="4232"/>
      <c r="AM18" s="4217"/>
      <c r="AN18" s="4223"/>
      <c r="AO18" s="4224"/>
      <c r="AP18" s="4224"/>
      <c r="AQ18" s="4157"/>
    </row>
    <row r="19" spans="1:43" ht="13.15" customHeight="1" thickTop="1">
      <c r="A19" s="502"/>
      <c r="B19" s="1337"/>
      <c r="C19" s="1334">
        <v>5.2</v>
      </c>
      <c r="D19" s="2409" t="s">
        <v>1856</v>
      </c>
      <c r="E19" s="1340"/>
      <c r="F19" s="1340"/>
      <c r="G19" s="1340"/>
      <c r="H19" s="1340"/>
      <c r="I19" s="1340"/>
      <c r="J19" s="4194" t="s">
        <v>1638</v>
      </c>
      <c r="K19" s="4129"/>
      <c r="L19" s="4130"/>
      <c r="M19" s="4130"/>
      <c r="N19" s="4191"/>
      <c r="O19" s="4190"/>
      <c r="P19" s="4130"/>
      <c r="Q19" s="4130"/>
      <c r="R19" s="4191"/>
      <c r="S19" s="4197"/>
      <c r="T19" s="4198"/>
      <c r="U19" s="4198"/>
      <c r="V19" s="4199"/>
      <c r="W19" s="4156"/>
      <c r="X19" s="4156"/>
      <c r="Y19" s="4156"/>
      <c r="Z19" s="4156"/>
      <c r="AA19" s="4156"/>
      <c r="AB19" s="4156"/>
      <c r="AC19" s="4157"/>
      <c r="AD19" s="2407"/>
      <c r="AE19" s="4092" t="s">
        <v>1638</v>
      </c>
      <c r="AF19" s="4223"/>
      <c r="AG19" s="4224"/>
      <c r="AH19" s="4224"/>
      <c r="AI19" s="4228"/>
      <c r="AJ19" s="4216"/>
      <c r="AK19" s="4232"/>
      <c r="AL19" s="4232"/>
      <c r="AM19" s="4217"/>
      <c r="AN19" s="4223"/>
      <c r="AO19" s="4224"/>
      <c r="AP19" s="4224"/>
      <c r="AQ19" s="4157"/>
    </row>
    <row r="20" spans="1:43" ht="13.15" customHeight="1" thickBot="1">
      <c r="A20" s="502"/>
      <c r="B20" s="1337"/>
      <c r="C20" s="2406"/>
      <c r="D20" s="2406" t="s">
        <v>1857</v>
      </c>
      <c r="E20" s="1340"/>
      <c r="F20" s="1340"/>
      <c r="G20" s="1340"/>
      <c r="H20" s="1340"/>
      <c r="I20" s="1340"/>
      <c r="J20" s="4195"/>
      <c r="K20" s="4129"/>
      <c r="L20" s="4130"/>
      <c r="M20" s="4130"/>
      <c r="N20" s="4191"/>
      <c r="O20" s="4190"/>
      <c r="P20" s="4130"/>
      <c r="Q20" s="4130"/>
      <c r="R20" s="4191"/>
      <c r="S20" s="4197"/>
      <c r="T20" s="4198"/>
      <c r="U20" s="4198"/>
      <c r="V20" s="4199"/>
      <c r="W20" s="4156"/>
      <c r="X20" s="4156"/>
      <c r="Y20" s="4156"/>
      <c r="Z20" s="4156"/>
      <c r="AA20" s="4156"/>
      <c r="AB20" s="4156"/>
      <c r="AC20" s="4157"/>
      <c r="AD20" s="2407"/>
      <c r="AE20" s="4091"/>
      <c r="AF20" s="4223"/>
      <c r="AG20" s="4224"/>
      <c r="AH20" s="4224"/>
      <c r="AI20" s="4228"/>
      <c r="AJ20" s="4216"/>
      <c r="AK20" s="4232"/>
      <c r="AL20" s="4232"/>
      <c r="AM20" s="4217"/>
      <c r="AN20" s="4223"/>
      <c r="AO20" s="4224"/>
      <c r="AP20" s="4224"/>
      <c r="AQ20" s="4157"/>
    </row>
    <row r="21" spans="1:43" ht="13.15" customHeight="1" thickTop="1" thickBot="1">
      <c r="A21" s="502"/>
      <c r="B21" s="1337"/>
      <c r="C21" s="1341"/>
      <c r="D21" s="1339" t="s">
        <v>1858</v>
      </c>
      <c r="E21" s="1342"/>
      <c r="F21" s="1342"/>
      <c r="G21" s="1342"/>
      <c r="H21" s="1342"/>
      <c r="I21" s="1342"/>
      <c r="J21" s="4196"/>
      <c r="K21" s="4181"/>
      <c r="L21" s="4181"/>
      <c r="M21" s="4181"/>
      <c r="N21" s="4181"/>
      <c r="O21" s="4183"/>
      <c r="P21" s="4183"/>
      <c r="Q21" s="4183"/>
      <c r="R21" s="4183"/>
      <c r="S21" s="4144">
        <f>K21+O21</f>
        <v>0</v>
      </c>
      <c r="T21" s="4144"/>
      <c r="U21" s="4144"/>
      <c r="V21" s="4144"/>
      <c r="W21" s="4156"/>
      <c r="X21" s="4156"/>
      <c r="Y21" s="4156"/>
      <c r="Z21" s="4156"/>
      <c r="AA21" s="4156"/>
      <c r="AB21" s="4156"/>
      <c r="AC21" s="4157"/>
      <c r="AD21" s="2407"/>
      <c r="AE21" s="4091"/>
      <c r="AF21" s="4223"/>
      <c r="AG21" s="4224"/>
      <c r="AH21" s="4224"/>
      <c r="AI21" s="4228"/>
      <c r="AJ21" s="4216"/>
      <c r="AK21" s="4232"/>
      <c r="AL21" s="4232"/>
      <c r="AM21" s="4217"/>
      <c r="AN21" s="4223"/>
      <c r="AO21" s="4224"/>
      <c r="AP21" s="4224"/>
      <c r="AQ21" s="4157"/>
    </row>
    <row r="22" spans="1:43" ht="13.15" customHeight="1" thickTop="1" thickBot="1">
      <c r="A22" s="502"/>
      <c r="B22" s="1337"/>
      <c r="C22" s="1341"/>
      <c r="D22" s="1343" t="s">
        <v>1859</v>
      </c>
      <c r="E22" s="1342"/>
      <c r="F22" s="1342"/>
      <c r="G22" s="1342"/>
      <c r="H22" s="1342"/>
      <c r="I22" s="1342"/>
      <c r="J22" s="4196"/>
      <c r="K22" s="4182"/>
      <c r="L22" s="4182"/>
      <c r="M22" s="4182"/>
      <c r="N22" s="4182"/>
      <c r="O22" s="4184"/>
      <c r="P22" s="4184"/>
      <c r="Q22" s="4184"/>
      <c r="R22" s="4184"/>
      <c r="S22" s="4145"/>
      <c r="T22" s="4145"/>
      <c r="U22" s="4145"/>
      <c r="V22" s="4145"/>
      <c r="W22" s="4156"/>
      <c r="X22" s="4156"/>
      <c r="Y22" s="4156"/>
      <c r="Z22" s="4156"/>
      <c r="AA22" s="4156"/>
      <c r="AB22" s="4156"/>
      <c r="AC22" s="4157"/>
      <c r="AD22" s="4094"/>
      <c r="AE22" s="4091"/>
      <c r="AF22" s="4225"/>
      <c r="AG22" s="4226"/>
      <c r="AH22" s="4226"/>
      <c r="AI22" s="4255"/>
      <c r="AJ22" s="4256"/>
      <c r="AK22" s="4257"/>
      <c r="AL22" s="4257"/>
      <c r="AM22" s="4258"/>
      <c r="AN22" s="4225"/>
      <c r="AO22" s="4226"/>
      <c r="AP22" s="4226"/>
      <c r="AQ22" s="4149"/>
    </row>
    <row r="23" spans="1:43" ht="13.15" customHeight="1" thickTop="1">
      <c r="A23" s="502"/>
      <c r="B23" s="1337"/>
      <c r="C23" s="1344">
        <v>5.3</v>
      </c>
      <c r="D23" s="1341" t="s">
        <v>1860</v>
      </c>
      <c r="E23" s="1345"/>
      <c r="F23" s="1346"/>
      <c r="G23" s="1346"/>
      <c r="H23" s="1346"/>
      <c r="I23" s="1346"/>
      <c r="J23" s="4194" t="s">
        <v>1729</v>
      </c>
      <c r="K23" s="4216"/>
      <c r="L23" s="4200"/>
      <c r="M23" s="4200"/>
      <c r="N23" s="4217"/>
      <c r="O23" s="4216"/>
      <c r="P23" s="4200"/>
      <c r="Q23" s="4200"/>
      <c r="R23" s="4217"/>
      <c r="S23" s="4218"/>
      <c r="T23" s="4219"/>
      <c r="U23" s="4219"/>
      <c r="V23" s="4220"/>
      <c r="W23" s="4156"/>
      <c r="X23" s="4156"/>
      <c r="Y23" s="4156"/>
      <c r="Z23" s="4156"/>
      <c r="AA23" s="4156"/>
      <c r="AB23" s="4156"/>
      <c r="AC23" s="4157"/>
      <c r="AD23" s="4094"/>
      <c r="AE23" s="4092" t="s">
        <v>1729</v>
      </c>
      <c r="AF23" s="4222"/>
      <c r="AG23" s="4146"/>
      <c r="AH23" s="4146"/>
      <c r="AI23" s="4227"/>
      <c r="AJ23" s="4229"/>
      <c r="AK23" s="4230"/>
      <c r="AL23" s="4230"/>
      <c r="AM23" s="4231"/>
      <c r="AN23" s="4222"/>
      <c r="AO23" s="4146"/>
      <c r="AP23" s="4146"/>
      <c r="AQ23" s="4147"/>
    </row>
    <row r="24" spans="1:43" ht="13.15" customHeight="1" thickBot="1">
      <c r="A24" s="502"/>
      <c r="B24" s="1337"/>
      <c r="C24" s="1341"/>
      <c r="D24" s="1339" t="s">
        <v>1861</v>
      </c>
      <c r="E24" s="1345"/>
      <c r="F24" s="1346"/>
      <c r="G24" s="1346"/>
      <c r="H24" s="1346"/>
      <c r="I24" s="1346"/>
      <c r="J24" s="4195"/>
      <c r="K24" s="4216"/>
      <c r="L24" s="4200"/>
      <c r="M24" s="4200"/>
      <c r="N24" s="4217"/>
      <c r="O24" s="4216"/>
      <c r="P24" s="4200"/>
      <c r="Q24" s="4200"/>
      <c r="R24" s="4217"/>
      <c r="S24" s="4218"/>
      <c r="T24" s="4219"/>
      <c r="U24" s="4219"/>
      <c r="V24" s="4220"/>
      <c r="W24" s="4224"/>
      <c r="X24" s="4224"/>
      <c r="Y24" s="4224"/>
      <c r="Z24" s="4224"/>
      <c r="AA24" s="4224"/>
      <c r="AB24" s="4224"/>
      <c r="AC24" s="4157"/>
      <c r="AD24" s="4094"/>
      <c r="AE24" s="4091"/>
      <c r="AF24" s="4223"/>
      <c r="AG24" s="4224"/>
      <c r="AH24" s="4224"/>
      <c r="AI24" s="4228"/>
      <c r="AJ24" s="4216"/>
      <c r="AK24" s="4232"/>
      <c r="AL24" s="4232"/>
      <c r="AM24" s="4217"/>
      <c r="AN24" s="4223"/>
      <c r="AO24" s="4224"/>
      <c r="AP24" s="4224"/>
      <c r="AQ24" s="4157"/>
    </row>
    <row r="25" spans="1:43" s="505" customFormat="1" ht="13.15" customHeight="1" thickTop="1" thickBot="1">
      <c r="A25" s="502"/>
      <c r="B25" s="1337"/>
      <c r="C25" s="1338"/>
      <c r="D25" s="1341" t="s">
        <v>1862</v>
      </c>
      <c r="E25" s="1341" t="s">
        <v>1863</v>
      </c>
      <c r="F25" s="1347"/>
      <c r="G25" s="1347"/>
      <c r="H25" s="1347"/>
      <c r="I25" s="1347"/>
      <c r="J25" s="4196"/>
      <c r="K25" s="4213"/>
      <c r="L25" s="4213"/>
      <c r="M25" s="4213"/>
      <c r="N25" s="4213"/>
      <c r="O25" s="4213"/>
      <c r="P25" s="4213"/>
      <c r="Q25" s="4213"/>
      <c r="R25" s="4213"/>
      <c r="S25" s="4144">
        <f>K25+O25</f>
        <v>0</v>
      </c>
      <c r="T25" s="4144"/>
      <c r="U25" s="4144"/>
      <c r="V25" s="4144"/>
      <c r="W25" s="4211"/>
      <c r="X25" s="4211"/>
      <c r="Y25" s="4211"/>
      <c r="Z25" s="4211"/>
      <c r="AA25" s="4211"/>
      <c r="AB25" s="4211"/>
      <c r="AC25" s="4211"/>
      <c r="AD25" s="4094"/>
      <c r="AE25" s="4098"/>
      <c r="AF25" s="4213"/>
      <c r="AG25" s="4213"/>
      <c r="AH25" s="4213"/>
      <c r="AI25" s="4213"/>
      <c r="AJ25" s="4211"/>
      <c r="AK25" s="4211"/>
      <c r="AL25" s="4211"/>
      <c r="AM25" s="4211"/>
      <c r="AN25" s="4150">
        <f>AF25+AJ25</f>
        <v>0</v>
      </c>
      <c r="AO25" s="4150"/>
      <c r="AP25" s="4150"/>
      <c r="AQ25" s="4150"/>
    </row>
    <row r="26" spans="1:43" ht="14.25" customHeight="1" thickTop="1" thickBot="1">
      <c r="A26" s="502"/>
      <c r="B26" s="1337"/>
      <c r="C26" s="1338"/>
      <c r="D26" s="1341"/>
      <c r="E26" s="1343" t="s">
        <v>1864</v>
      </c>
      <c r="F26" s="1347"/>
      <c r="G26" s="1347"/>
      <c r="H26" s="1347"/>
      <c r="I26" s="1348"/>
      <c r="J26" s="4196"/>
      <c r="K26" s="4214"/>
      <c r="L26" s="4214"/>
      <c r="M26" s="4214"/>
      <c r="N26" s="4214"/>
      <c r="O26" s="4214"/>
      <c r="P26" s="4214"/>
      <c r="Q26" s="4214"/>
      <c r="R26" s="4214"/>
      <c r="S26" s="4145"/>
      <c r="T26" s="4145"/>
      <c r="U26" s="4145"/>
      <c r="V26" s="4145"/>
      <c r="W26" s="4212"/>
      <c r="X26" s="4212"/>
      <c r="Y26" s="4212"/>
      <c r="Z26" s="4212"/>
      <c r="AA26" s="4212"/>
      <c r="AB26" s="4212"/>
      <c r="AC26" s="4212"/>
      <c r="AD26" s="4094"/>
      <c r="AE26" s="4113"/>
      <c r="AF26" s="4214"/>
      <c r="AG26" s="4214"/>
      <c r="AH26" s="4214"/>
      <c r="AI26" s="4214"/>
      <c r="AJ26" s="4212"/>
      <c r="AK26" s="4212"/>
      <c r="AL26" s="4212"/>
      <c r="AM26" s="4212"/>
      <c r="AN26" s="4151"/>
      <c r="AO26" s="4151"/>
      <c r="AP26" s="4151"/>
      <c r="AQ26" s="4151"/>
    </row>
    <row r="27" spans="1:43" ht="13.15" customHeight="1" thickTop="1">
      <c r="A27" s="502"/>
      <c r="B27" s="1337"/>
      <c r="C27" s="1338"/>
      <c r="D27" s="1335" t="s">
        <v>1865</v>
      </c>
      <c r="E27" s="1335" t="s">
        <v>1866</v>
      </c>
      <c r="F27" s="1342"/>
      <c r="G27" s="1342"/>
      <c r="H27" s="1342"/>
      <c r="I27" s="1342"/>
      <c r="J27" s="4185" t="s">
        <v>1734</v>
      </c>
      <c r="K27" s="4216"/>
      <c r="L27" s="4200"/>
      <c r="M27" s="4200"/>
      <c r="N27" s="4217"/>
      <c r="O27" s="4216"/>
      <c r="P27" s="4200"/>
      <c r="Q27" s="4200"/>
      <c r="R27" s="4217"/>
      <c r="S27" s="4218"/>
      <c r="T27" s="4219"/>
      <c r="U27" s="4219"/>
      <c r="V27" s="4220"/>
      <c r="W27" s="4200"/>
      <c r="X27" s="4200"/>
      <c r="Y27" s="4200"/>
      <c r="Z27" s="4200"/>
      <c r="AA27" s="4200"/>
      <c r="AB27" s="4200"/>
      <c r="AC27" s="4201"/>
      <c r="AD27" s="4094"/>
      <c r="AE27" s="4114" t="s">
        <v>1734</v>
      </c>
      <c r="AF27" s="4216"/>
      <c r="AG27" s="4200"/>
      <c r="AH27" s="4200"/>
      <c r="AI27" s="4217"/>
      <c r="AJ27" s="4216"/>
      <c r="AK27" s="4200"/>
      <c r="AL27" s="4200"/>
      <c r="AM27" s="4217"/>
      <c r="AN27" s="4216"/>
      <c r="AO27" s="4200"/>
      <c r="AP27" s="4200"/>
      <c r="AQ27" s="4201"/>
    </row>
    <row r="28" spans="1:43" ht="13.15" customHeight="1">
      <c r="A28" s="502"/>
      <c r="B28" s="1337"/>
      <c r="C28" s="1338"/>
      <c r="D28" s="1341"/>
      <c r="E28" s="1349" t="s">
        <v>1867</v>
      </c>
      <c r="F28" s="1342"/>
      <c r="G28" s="1342"/>
      <c r="H28" s="1342"/>
      <c r="I28" s="1342"/>
      <c r="J28" s="4167"/>
      <c r="K28" s="4216"/>
      <c r="L28" s="4200"/>
      <c r="M28" s="4200"/>
      <c r="N28" s="4217"/>
      <c r="O28" s="4216"/>
      <c r="P28" s="4200"/>
      <c r="Q28" s="4200"/>
      <c r="R28" s="4217"/>
      <c r="S28" s="4221"/>
      <c r="T28" s="4219"/>
      <c r="U28" s="4219"/>
      <c r="V28" s="4220"/>
      <c r="W28" s="4200"/>
      <c r="X28" s="4200"/>
      <c r="Y28" s="4200"/>
      <c r="Z28" s="4200"/>
      <c r="AA28" s="4200"/>
      <c r="AB28" s="4200"/>
      <c r="AC28" s="4201"/>
      <c r="AD28" s="4094"/>
      <c r="AE28" s="4103"/>
      <c r="AF28" s="4216"/>
      <c r="AG28" s="4200"/>
      <c r="AH28" s="4200"/>
      <c r="AI28" s="4217"/>
      <c r="AJ28" s="4216"/>
      <c r="AK28" s="4200"/>
      <c r="AL28" s="4200"/>
      <c r="AM28" s="4217"/>
      <c r="AN28" s="4216"/>
      <c r="AO28" s="4200"/>
      <c r="AP28" s="4200"/>
      <c r="AQ28" s="4201"/>
    </row>
    <row r="29" spans="1:43" ht="10.5" customHeight="1" thickBot="1">
      <c r="A29" s="502"/>
      <c r="B29" s="1337"/>
      <c r="C29" s="1338"/>
      <c r="D29" s="1341"/>
      <c r="E29" s="1349"/>
      <c r="F29" s="1342"/>
      <c r="G29" s="1342"/>
      <c r="H29" s="1342"/>
      <c r="I29" s="1342"/>
      <c r="J29" s="4167"/>
      <c r="K29" s="4216"/>
      <c r="L29" s="4200"/>
      <c r="M29" s="4200"/>
      <c r="N29" s="4217"/>
      <c r="O29" s="4216"/>
      <c r="P29" s="4200"/>
      <c r="Q29" s="4200"/>
      <c r="R29" s="4217"/>
      <c r="S29" s="4218"/>
      <c r="T29" s="4219"/>
      <c r="U29" s="4219"/>
      <c r="V29" s="4220"/>
      <c r="W29" s="4200"/>
      <c r="X29" s="4200"/>
      <c r="Y29" s="4200"/>
      <c r="Z29" s="4200"/>
      <c r="AA29" s="4200"/>
      <c r="AB29" s="4200"/>
      <c r="AC29" s="4201"/>
      <c r="AD29" s="4094"/>
      <c r="AE29" s="4103"/>
      <c r="AF29" s="4216"/>
      <c r="AG29" s="4200"/>
      <c r="AH29" s="4200"/>
      <c r="AI29" s="4217"/>
      <c r="AJ29" s="4216"/>
      <c r="AK29" s="4200"/>
      <c r="AL29" s="4200"/>
      <c r="AM29" s="4217"/>
      <c r="AN29" s="4216"/>
      <c r="AO29" s="4200"/>
      <c r="AP29" s="4200"/>
      <c r="AQ29" s="4201"/>
    </row>
    <row r="30" spans="1:43" ht="13.15" customHeight="1" thickTop="1" thickBot="1">
      <c r="A30" s="502"/>
      <c r="B30" s="1337"/>
      <c r="C30" s="1338"/>
      <c r="D30" s="1341"/>
      <c r="E30" s="1335" t="s">
        <v>1868</v>
      </c>
      <c r="F30" s="1342"/>
      <c r="G30" s="1342"/>
      <c r="H30" s="1342"/>
      <c r="I30" s="1342"/>
      <c r="J30" s="4168"/>
      <c r="K30" s="4142"/>
      <c r="L30" s="4142"/>
      <c r="M30" s="4142"/>
      <c r="N30" s="4142"/>
      <c r="O30" s="4142"/>
      <c r="P30" s="4142"/>
      <c r="Q30" s="4142"/>
      <c r="R30" s="4142"/>
      <c r="S30" s="4144">
        <f>K30+O30</f>
        <v>0</v>
      </c>
      <c r="T30" s="4144"/>
      <c r="U30" s="4144"/>
      <c r="V30" s="4144"/>
      <c r="W30" s="4164"/>
      <c r="X30" s="4164"/>
      <c r="Y30" s="4164"/>
      <c r="Z30" s="4164"/>
      <c r="AA30" s="4164"/>
      <c r="AB30" s="4164"/>
      <c r="AC30" s="4164"/>
      <c r="AD30" s="4094"/>
      <c r="AE30" s="4104"/>
      <c r="AF30" s="4142"/>
      <c r="AG30" s="4142"/>
      <c r="AH30" s="4142"/>
      <c r="AI30" s="4142"/>
      <c r="AJ30" s="4142"/>
      <c r="AK30" s="4142"/>
      <c r="AL30" s="4142"/>
      <c r="AM30" s="4142"/>
      <c r="AN30" s="4150">
        <f>AF30+AJ30</f>
        <v>0</v>
      </c>
      <c r="AO30" s="4150"/>
      <c r="AP30" s="4150"/>
      <c r="AQ30" s="4150"/>
    </row>
    <row r="31" spans="1:43" ht="13.15" customHeight="1" thickTop="1" thickBot="1">
      <c r="A31" s="502"/>
      <c r="B31" s="1337"/>
      <c r="C31" s="1338"/>
      <c r="D31" s="1341"/>
      <c r="E31" s="1350" t="s">
        <v>1869</v>
      </c>
      <c r="F31" s="1335"/>
      <c r="G31" s="1335"/>
      <c r="H31" s="1335"/>
      <c r="I31" s="1335"/>
      <c r="J31" s="4215"/>
      <c r="K31" s="4143"/>
      <c r="L31" s="4143"/>
      <c r="M31" s="4143"/>
      <c r="N31" s="4143"/>
      <c r="O31" s="4143"/>
      <c r="P31" s="4143"/>
      <c r="Q31" s="4143"/>
      <c r="R31" s="4143"/>
      <c r="S31" s="4145"/>
      <c r="T31" s="4145"/>
      <c r="U31" s="4145"/>
      <c r="V31" s="4145"/>
      <c r="W31" s="4165"/>
      <c r="X31" s="4165"/>
      <c r="Y31" s="4165"/>
      <c r="Z31" s="4165"/>
      <c r="AA31" s="4165"/>
      <c r="AB31" s="4165"/>
      <c r="AC31" s="4165"/>
      <c r="AD31" s="4094"/>
      <c r="AE31" s="4115"/>
      <c r="AF31" s="4143"/>
      <c r="AG31" s="4143"/>
      <c r="AH31" s="4143"/>
      <c r="AI31" s="4143"/>
      <c r="AJ31" s="4143"/>
      <c r="AK31" s="4143"/>
      <c r="AL31" s="4143"/>
      <c r="AM31" s="4143"/>
      <c r="AN31" s="4151"/>
      <c r="AO31" s="4151"/>
      <c r="AP31" s="4151"/>
      <c r="AQ31" s="4151"/>
    </row>
    <row r="32" spans="1:43" ht="13.15" customHeight="1" thickTop="1">
      <c r="A32" s="502"/>
      <c r="B32" s="1337"/>
      <c r="C32" s="1338"/>
      <c r="D32" s="1341"/>
      <c r="E32" s="1333"/>
      <c r="F32" s="1335"/>
      <c r="G32" s="1335"/>
      <c r="H32" s="1335"/>
      <c r="I32" s="1335"/>
      <c r="J32" s="4202" t="s">
        <v>1738</v>
      </c>
      <c r="K32" s="4203"/>
      <c r="L32" s="4204"/>
      <c r="M32" s="4204"/>
      <c r="N32" s="4205"/>
      <c r="O32" s="4206"/>
      <c r="P32" s="4204"/>
      <c r="Q32" s="4204"/>
      <c r="R32" s="4205"/>
      <c r="S32" s="4207"/>
      <c r="T32" s="4208"/>
      <c r="U32" s="4208"/>
      <c r="V32" s="4209"/>
      <c r="W32" s="4173"/>
      <c r="X32" s="4173"/>
      <c r="Y32" s="4173"/>
      <c r="Z32" s="4173"/>
      <c r="AA32" s="4173"/>
      <c r="AB32" s="4173"/>
      <c r="AC32" s="4174"/>
      <c r="AD32" s="4094"/>
      <c r="AE32" s="4114" t="s">
        <v>1738</v>
      </c>
      <c r="AF32" s="4206"/>
      <c r="AG32" s="4204"/>
      <c r="AH32" s="4204"/>
      <c r="AI32" s="4205"/>
      <c r="AJ32" s="4206"/>
      <c r="AK32" s="4204"/>
      <c r="AL32" s="4204"/>
      <c r="AM32" s="4205"/>
      <c r="AN32" s="4206"/>
      <c r="AO32" s="4204"/>
      <c r="AP32" s="4204"/>
      <c r="AQ32" s="4210"/>
    </row>
    <row r="33" spans="1:43" ht="13.15" customHeight="1" thickBot="1">
      <c r="A33" s="502"/>
      <c r="B33" s="1337"/>
      <c r="C33" s="1338"/>
      <c r="D33" s="1341"/>
      <c r="E33" s="2406" t="s">
        <v>1870</v>
      </c>
      <c r="F33" s="1335"/>
      <c r="G33" s="1335"/>
      <c r="H33" s="1335"/>
      <c r="I33" s="1335"/>
      <c r="J33" s="4167"/>
      <c r="K33" s="4203"/>
      <c r="L33" s="4204"/>
      <c r="M33" s="4204"/>
      <c r="N33" s="4205"/>
      <c r="O33" s="4206"/>
      <c r="P33" s="4204"/>
      <c r="Q33" s="4204"/>
      <c r="R33" s="4205"/>
      <c r="S33" s="4207"/>
      <c r="T33" s="4208"/>
      <c r="U33" s="4208"/>
      <c r="V33" s="4209"/>
      <c r="W33" s="4173"/>
      <c r="X33" s="4173"/>
      <c r="Y33" s="4173"/>
      <c r="Z33" s="4173"/>
      <c r="AA33" s="4173"/>
      <c r="AB33" s="4173"/>
      <c r="AC33" s="4174"/>
      <c r="AD33" s="4094"/>
      <c r="AE33" s="4103"/>
      <c r="AF33" s="4206"/>
      <c r="AG33" s="4204"/>
      <c r="AH33" s="4204"/>
      <c r="AI33" s="4205"/>
      <c r="AJ33" s="4206"/>
      <c r="AK33" s="4204"/>
      <c r="AL33" s="4204"/>
      <c r="AM33" s="4205"/>
      <c r="AN33" s="4206"/>
      <c r="AO33" s="4204"/>
      <c r="AP33" s="4204"/>
      <c r="AQ33" s="4210"/>
    </row>
    <row r="34" spans="1:43" ht="13.15" customHeight="1" thickTop="1" thickBot="1">
      <c r="A34" s="502"/>
      <c r="B34" s="1337"/>
      <c r="C34" s="1338"/>
      <c r="D34" s="1341"/>
      <c r="E34" s="1351" t="s">
        <v>1871</v>
      </c>
      <c r="F34" s="1335"/>
      <c r="G34" s="1335"/>
      <c r="H34" s="1335"/>
      <c r="I34" s="1335"/>
      <c r="J34" s="4168"/>
      <c r="K34" s="4142"/>
      <c r="L34" s="4142"/>
      <c r="M34" s="4142"/>
      <c r="N34" s="4142"/>
      <c r="O34" s="4142"/>
      <c r="P34" s="4142"/>
      <c r="Q34" s="4142"/>
      <c r="R34" s="4142"/>
      <c r="S34" s="4144">
        <f>K34+O34</f>
        <v>0</v>
      </c>
      <c r="T34" s="4144"/>
      <c r="U34" s="4144"/>
      <c r="V34" s="4144"/>
      <c r="W34" s="4164"/>
      <c r="X34" s="4164"/>
      <c r="Y34" s="4164"/>
      <c r="Z34" s="4164"/>
      <c r="AA34" s="4164"/>
      <c r="AB34" s="4164"/>
      <c r="AC34" s="4164"/>
      <c r="AD34" s="4094"/>
      <c r="AE34" s="4104"/>
      <c r="AF34" s="4142"/>
      <c r="AG34" s="4142"/>
      <c r="AH34" s="4142"/>
      <c r="AI34" s="4142"/>
      <c r="AJ34" s="4142"/>
      <c r="AK34" s="4142"/>
      <c r="AL34" s="4142"/>
      <c r="AM34" s="4142"/>
      <c r="AN34" s="4150">
        <f>AF34+AJ34</f>
        <v>0</v>
      </c>
      <c r="AO34" s="4150"/>
      <c r="AP34" s="4150"/>
      <c r="AQ34" s="4150"/>
    </row>
    <row r="35" spans="1:43" ht="13.15" customHeight="1" thickTop="1" thickBot="1">
      <c r="A35" s="502"/>
      <c r="B35" s="1337"/>
      <c r="C35" s="1338"/>
      <c r="D35" s="1341"/>
      <c r="E35" s="1343"/>
      <c r="F35" s="1335"/>
      <c r="G35" s="1335"/>
      <c r="H35" s="1335"/>
      <c r="I35" s="1335"/>
      <c r="J35" s="4169"/>
      <c r="K35" s="4143"/>
      <c r="L35" s="4143"/>
      <c r="M35" s="4143"/>
      <c r="N35" s="4143"/>
      <c r="O35" s="4143"/>
      <c r="P35" s="4143"/>
      <c r="Q35" s="4143"/>
      <c r="R35" s="4143"/>
      <c r="S35" s="4145"/>
      <c r="T35" s="4145"/>
      <c r="U35" s="4145"/>
      <c r="V35" s="4145"/>
      <c r="W35" s="4165"/>
      <c r="X35" s="4165"/>
      <c r="Y35" s="4165"/>
      <c r="Z35" s="4165"/>
      <c r="AA35" s="4165"/>
      <c r="AB35" s="4165"/>
      <c r="AC35" s="4165"/>
      <c r="AD35" s="4094"/>
      <c r="AE35" s="4115"/>
      <c r="AF35" s="4143"/>
      <c r="AG35" s="4143"/>
      <c r="AH35" s="4143"/>
      <c r="AI35" s="4143"/>
      <c r="AJ35" s="4143"/>
      <c r="AK35" s="4143"/>
      <c r="AL35" s="4143"/>
      <c r="AM35" s="4143"/>
      <c r="AN35" s="4151"/>
      <c r="AO35" s="4151"/>
      <c r="AP35" s="4151"/>
      <c r="AQ35" s="4151"/>
    </row>
    <row r="36" spans="1:43" ht="13.15" customHeight="1" thickTop="1">
      <c r="A36" s="502"/>
      <c r="B36" s="1337"/>
      <c r="C36" s="1338"/>
      <c r="D36" s="1333"/>
      <c r="E36" s="1333"/>
      <c r="F36" s="1342"/>
      <c r="G36" s="1342"/>
      <c r="H36" s="1342"/>
      <c r="I36" s="1342"/>
      <c r="J36" s="4194" t="s">
        <v>1744</v>
      </c>
      <c r="K36" s="4129"/>
      <c r="L36" s="4130"/>
      <c r="M36" s="4130"/>
      <c r="N36" s="4191"/>
      <c r="O36" s="4190"/>
      <c r="P36" s="4130"/>
      <c r="Q36" s="4130"/>
      <c r="R36" s="4191"/>
      <c r="S36" s="4197"/>
      <c r="T36" s="4198"/>
      <c r="U36" s="4198"/>
      <c r="V36" s="4199"/>
      <c r="W36" s="4200"/>
      <c r="X36" s="4200"/>
      <c r="Y36" s="4200"/>
      <c r="Z36" s="4200"/>
      <c r="AA36" s="4200"/>
      <c r="AB36" s="4200"/>
      <c r="AC36" s="4201"/>
      <c r="AD36" s="4094"/>
      <c r="AE36" s="4090" t="s">
        <v>1744</v>
      </c>
      <c r="AF36" s="4190"/>
      <c r="AG36" s="4130"/>
      <c r="AH36" s="4130"/>
      <c r="AI36" s="4191"/>
      <c r="AJ36" s="4190"/>
      <c r="AK36" s="4130"/>
      <c r="AL36" s="4130"/>
      <c r="AM36" s="4191"/>
      <c r="AN36" s="4190"/>
      <c r="AO36" s="4130"/>
      <c r="AP36" s="4130"/>
      <c r="AQ36" s="4192"/>
    </row>
    <row r="37" spans="1:43" ht="13.15" customHeight="1" thickBot="1">
      <c r="A37" s="502"/>
      <c r="B37" s="1337"/>
      <c r="C37" s="1338"/>
      <c r="D37" s="1335" t="s">
        <v>1872</v>
      </c>
      <c r="E37" s="1335" t="s">
        <v>1873</v>
      </c>
      <c r="F37" s="1342"/>
      <c r="G37" s="1342"/>
      <c r="H37" s="1342"/>
      <c r="I37" s="1342"/>
      <c r="J37" s="4195"/>
      <c r="K37" s="4129"/>
      <c r="L37" s="4130"/>
      <c r="M37" s="4130"/>
      <c r="N37" s="4191"/>
      <c r="O37" s="4190"/>
      <c r="P37" s="4130"/>
      <c r="Q37" s="4130"/>
      <c r="R37" s="4191"/>
      <c r="S37" s="4197"/>
      <c r="T37" s="4198"/>
      <c r="U37" s="4198"/>
      <c r="V37" s="4199"/>
      <c r="W37" s="4200"/>
      <c r="X37" s="4200"/>
      <c r="Y37" s="4200"/>
      <c r="Z37" s="4200"/>
      <c r="AA37" s="4200"/>
      <c r="AB37" s="4200"/>
      <c r="AC37" s="4201"/>
      <c r="AD37" s="4094"/>
      <c r="AE37" s="4091"/>
      <c r="AF37" s="4190"/>
      <c r="AG37" s="4130"/>
      <c r="AH37" s="4130"/>
      <c r="AI37" s="4191"/>
      <c r="AJ37" s="4190"/>
      <c r="AK37" s="4130"/>
      <c r="AL37" s="4130"/>
      <c r="AM37" s="4191"/>
      <c r="AN37" s="4190"/>
      <c r="AO37" s="4130"/>
      <c r="AP37" s="4130"/>
      <c r="AQ37" s="4192"/>
    </row>
    <row r="38" spans="1:43" ht="13.15" customHeight="1" thickTop="1" thickBot="1">
      <c r="A38" s="502"/>
      <c r="B38" s="1337"/>
      <c r="C38" s="1338"/>
      <c r="D38" s="1346"/>
      <c r="E38" s="1349" t="s">
        <v>1874</v>
      </c>
      <c r="F38" s="1352"/>
      <c r="G38" s="1352"/>
      <c r="H38" s="1352"/>
      <c r="I38" s="1353"/>
      <c r="J38" s="4196"/>
      <c r="K38" s="4183"/>
      <c r="L38" s="4183"/>
      <c r="M38" s="4183"/>
      <c r="N38" s="4183"/>
      <c r="O38" s="4183"/>
      <c r="P38" s="4183"/>
      <c r="Q38" s="4183"/>
      <c r="R38" s="4183"/>
      <c r="S38" s="4144">
        <f>K38+O38</f>
        <v>0</v>
      </c>
      <c r="T38" s="4144"/>
      <c r="U38" s="4144"/>
      <c r="V38" s="4144"/>
      <c r="W38" s="4164"/>
      <c r="X38" s="4164"/>
      <c r="Y38" s="4164"/>
      <c r="Z38" s="4164"/>
      <c r="AA38" s="4164"/>
      <c r="AB38" s="4164"/>
      <c r="AC38" s="4164"/>
      <c r="AD38" s="4094"/>
      <c r="AE38" s="4098"/>
      <c r="AF38" s="4183"/>
      <c r="AG38" s="4183"/>
      <c r="AH38" s="4183"/>
      <c r="AI38" s="4183"/>
      <c r="AJ38" s="4183"/>
      <c r="AK38" s="4183"/>
      <c r="AL38" s="4183"/>
      <c r="AM38" s="4183"/>
      <c r="AN38" s="4150">
        <f>AF38+AJ38</f>
        <v>0</v>
      </c>
      <c r="AO38" s="4150"/>
      <c r="AP38" s="4150"/>
      <c r="AQ38" s="4150"/>
    </row>
    <row r="39" spans="1:43" ht="13.15" customHeight="1" thickTop="1" thickBot="1">
      <c r="A39" s="502"/>
      <c r="B39" s="1337"/>
      <c r="C39" s="1338"/>
      <c r="D39" s="1346"/>
      <c r="E39" s="4193"/>
      <c r="F39" s="4193"/>
      <c r="G39" s="4193"/>
      <c r="H39" s="4193"/>
      <c r="I39" s="4193"/>
      <c r="J39" s="4196"/>
      <c r="K39" s="4184"/>
      <c r="L39" s="4184"/>
      <c r="M39" s="4184"/>
      <c r="N39" s="4184"/>
      <c r="O39" s="4184"/>
      <c r="P39" s="4184"/>
      <c r="Q39" s="4184"/>
      <c r="R39" s="4184"/>
      <c r="S39" s="4145"/>
      <c r="T39" s="4145"/>
      <c r="U39" s="4145"/>
      <c r="V39" s="4145"/>
      <c r="W39" s="4165"/>
      <c r="X39" s="4165"/>
      <c r="Y39" s="4165"/>
      <c r="Z39" s="4165"/>
      <c r="AA39" s="4165"/>
      <c r="AB39" s="4165"/>
      <c r="AC39" s="4165"/>
      <c r="AD39" s="4094"/>
      <c r="AE39" s="4116"/>
      <c r="AF39" s="4184"/>
      <c r="AG39" s="4184"/>
      <c r="AH39" s="4184"/>
      <c r="AI39" s="4184"/>
      <c r="AJ39" s="4184"/>
      <c r="AK39" s="4184"/>
      <c r="AL39" s="4184"/>
      <c r="AM39" s="4184"/>
      <c r="AN39" s="4151"/>
      <c r="AO39" s="4151"/>
      <c r="AP39" s="4151"/>
      <c r="AQ39" s="4151"/>
    </row>
    <row r="40" spans="1:43" ht="13.15" customHeight="1" thickTop="1">
      <c r="A40" s="502"/>
      <c r="B40" s="1337"/>
      <c r="C40" s="1338"/>
      <c r="D40" s="1333"/>
      <c r="E40" s="1335"/>
      <c r="F40" s="1354"/>
      <c r="G40" s="1354"/>
      <c r="H40" s="1354"/>
      <c r="I40" s="1354"/>
      <c r="J40" s="4194" t="s">
        <v>1748</v>
      </c>
      <c r="K40" s="4129"/>
      <c r="L40" s="4130"/>
      <c r="M40" s="4130"/>
      <c r="N40" s="4191"/>
      <c r="O40" s="4190"/>
      <c r="P40" s="4130"/>
      <c r="Q40" s="4130"/>
      <c r="R40" s="4191"/>
      <c r="S40" s="4197"/>
      <c r="T40" s="4198"/>
      <c r="U40" s="4198"/>
      <c r="V40" s="4199"/>
      <c r="W40" s="4179"/>
      <c r="X40" s="4179"/>
      <c r="Y40" s="4179"/>
      <c r="Z40" s="4179"/>
      <c r="AA40" s="4179"/>
      <c r="AB40" s="4179"/>
      <c r="AC40" s="4180"/>
      <c r="AD40" s="4094"/>
      <c r="AE40" s="4097" t="s">
        <v>1748</v>
      </c>
      <c r="AF40" s="4190"/>
      <c r="AG40" s="4130"/>
      <c r="AH40" s="4130"/>
      <c r="AI40" s="4191"/>
      <c r="AJ40" s="4190"/>
      <c r="AK40" s="4130"/>
      <c r="AL40" s="4130"/>
      <c r="AM40" s="4191"/>
      <c r="AN40" s="4190"/>
      <c r="AO40" s="4130"/>
      <c r="AP40" s="4130"/>
      <c r="AQ40" s="4192"/>
    </row>
    <row r="41" spans="1:43" ht="13.15" customHeight="1" thickBot="1">
      <c r="A41" s="502"/>
      <c r="B41" s="1337"/>
      <c r="C41" s="1338"/>
      <c r="D41" s="1335" t="s">
        <v>1875</v>
      </c>
      <c r="E41" s="2409" t="s">
        <v>1876</v>
      </c>
      <c r="F41" s="1335"/>
      <c r="G41" s="1335"/>
      <c r="H41" s="1335"/>
      <c r="I41" s="1335"/>
      <c r="J41" s="4195"/>
      <c r="K41" s="4129"/>
      <c r="L41" s="4130"/>
      <c r="M41" s="4130"/>
      <c r="N41" s="4191"/>
      <c r="O41" s="4190"/>
      <c r="P41" s="4130"/>
      <c r="Q41" s="4130"/>
      <c r="R41" s="4191"/>
      <c r="S41" s="4197"/>
      <c r="T41" s="4198"/>
      <c r="U41" s="4198"/>
      <c r="V41" s="4199"/>
      <c r="W41" s="4179"/>
      <c r="X41" s="4179"/>
      <c r="Y41" s="4179"/>
      <c r="Z41" s="4179"/>
      <c r="AA41" s="4179"/>
      <c r="AB41" s="4179"/>
      <c r="AC41" s="4180"/>
      <c r="AD41" s="4094"/>
      <c r="AE41" s="4091"/>
      <c r="AF41" s="4190"/>
      <c r="AG41" s="4130"/>
      <c r="AH41" s="4130"/>
      <c r="AI41" s="4191"/>
      <c r="AJ41" s="4190"/>
      <c r="AK41" s="4130"/>
      <c r="AL41" s="4130"/>
      <c r="AM41" s="4191"/>
      <c r="AN41" s="4190"/>
      <c r="AO41" s="4130"/>
      <c r="AP41" s="4130"/>
      <c r="AQ41" s="4192"/>
    </row>
    <row r="42" spans="1:43" ht="13.15" customHeight="1" thickTop="1" thickBot="1">
      <c r="A42" s="502"/>
      <c r="B42" s="1337"/>
      <c r="C42" s="1338"/>
      <c r="D42" s="1347"/>
      <c r="E42" s="2410" t="s">
        <v>1877</v>
      </c>
      <c r="F42" s="1355"/>
      <c r="G42" s="1355"/>
      <c r="H42" s="1355"/>
      <c r="I42" s="1356"/>
      <c r="J42" s="4196"/>
      <c r="K42" s="4181"/>
      <c r="L42" s="4181"/>
      <c r="M42" s="4181"/>
      <c r="N42" s="4181"/>
      <c r="O42" s="4183"/>
      <c r="P42" s="4183"/>
      <c r="Q42" s="4183"/>
      <c r="R42" s="4183"/>
      <c r="S42" s="4144">
        <f>K42+O42</f>
        <v>0</v>
      </c>
      <c r="T42" s="4144"/>
      <c r="U42" s="4144"/>
      <c r="V42" s="4144"/>
      <c r="W42" s="4164"/>
      <c r="X42" s="4164"/>
      <c r="Y42" s="4164"/>
      <c r="Z42" s="4164"/>
      <c r="AA42" s="4164"/>
      <c r="AB42" s="4164"/>
      <c r="AC42" s="4164"/>
      <c r="AD42" s="535"/>
      <c r="AE42" s="4098"/>
      <c r="AF42" s="4183"/>
      <c r="AG42" s="4183"/>
      <c r="AH42" s="4183"/>
      <c r="AI42" s="4183"/>
      <c r="AJ42" s="4181"/>
      <c r="AK42" s="4181"/>
      <c r="AL42" s="4181"/>
      <c r="AM42" s="4181"/>
      <c r="AN42" s="4150">
        <f>AF42+AJ42</f>
        <v>0</v>
      </c>
      <c r="AO42" s="4150"/>
      <c r="AP42" s="4150"/>
      <c r="AQ42" s="4150"/>
    </row>
    <row r="43" spans="1:43" ht="13.15" customHeight="1" thickTop="1" thickBot="1">
      <c r="A43" s="502"/>
      <c r="B43" s="1337"/>
      <c r="C43" s="1338"/>
      <c r="D43" s="1347"/>
      <c r="E43" s="1355"/>
      <c r="F43" s="1355"/>
      <c r="G43" s="1355"/>
      <c r="H43" s="1355"/>
      <c r="I43" s="1356"/>
      <c r="J43" s="4196"/>
      <c r="K43" s="4182"/>
      <c r="L43" s="4182"/>
      <c r="M43" s="4182"/>
      <c r="N43" s="4182"/>
      <c r="O43" s="4184"/>
      <c r="P43" s="4184"/>
      <c r="Q43" s="4184"/>
      <c r="R43" s="4184"/>
      <c r="S43" s="4145"/>
      <c r="T43" s="4145"/>
      <c r="U43" s="4145"/>
      <c r="V43" s="4145"/>
      <c r="W43" s="4165"/>
      <c r="X43" s="4165"/>
      <c r="Y43" s="4165"/>
      <c r="Z43" s="4165"/>
      <c r="AA43" s="4165"/>
      <c r="AB43" s="4165"/>
      <c r="AC43" s="4165"/>
      <c r="AD43" s="535"/>
      <c r="AE43" s="4098"/>
      <c r="AF43" s="4184"/>
      <c r="AG43" s="4184"/>
      <c r="AH43" s="4184"/>
      <c r="AI43" s="4184"/>
      <c r="AJ43" s="4182"/>
      <c r="AK43" s="4182"/>
      <c r="AL43" s="4182"/>
      <c r="AM43" s="4182"/>
      <c r="AN43" s="4151"/>
      <c r="AO43" s="4151"/>
      <c r="AP43" s="4151"/>
      <c r="AQ43" s="4151"/>
    </row>
    <row r="44" spans="1:43" ht="13.15" customHeight="1" thickTop="1">
      <c r="A44" s="502"/>
      <c r="B44" s="1337"/>
      <c r="C44" s="1338"/>
      <c r="D44" s="1333"/>
      <c r="E44" s="4186"/>
      <c r="F44" s="4186"/>
      <c r="G44" s="4186"/>
      <c r="H44" s="4186"/>
      <c r="I44" s="4186"/>
      <c r="J44" s="4187" t="s">
        <v>1673</v>
      </c>
      <c r="K44" s="4120"/>
      <c r="L44" s="4121"/>
      <c r="M44" s="4121"/>
      <c r="N44" s="4122"/>
      <c r="O44" s="4120"/>
      <c r="P44" s="4121"/>
      <c r="Q44" s="4121"/>
      <c r="R44" s="4122"/>
      <c r="S44" s="4175"/>
      <c r="T44" s="4176"/>
      <c r="U44" s="4176"/>
      <c r="V44" s="4178"/>
      <c r="W44" s="4179"/>
      <c r="X44" s="4179"/>
      <c r="Y44" s="4179"/>
      <c r="Z44" s="4179"/>
      <c r="AA44" s="4179"/>
      <c r="AB44" s="4179"/>
      <c r="AC44" s="4180"/>
      <c r="AD44" s="536"/>
      <c r="AE44" s="4099" t="s">
        <v>1673</v>
      </c>
      <c r="AF44" s="4120"/>
      <c r="AG44" s="4121"/>
      <c r="AH44" s="4121"/>
      <c r="AI44" s="4122"/>
      <c r="AJ44" s="4120"/>
      <c r="AK44" s="4121"/>
      <c r="AL44" s="4121"/>
      <c r="AM44" s="4122"/>
      <c r="AN44" s="4120"/>
      <c r="AO44" s="4121"/>
      <c r="AP44" s="4121"/>
      <c r="AQ44" s="4123"/>
    </row>
    <row r="45" spans="1:43" ht="13.15" customHeight="1" thickBot="1">
      <c r="A45" s="502"/>
      <c r="B45" s="1337"/>
      <c r="C45" s="1338"/>
      <c r="D45" s="1335" t="s">
        <v>1878</v>
      </c>
      <c r="E45" s="2406" t="s">
        <v>1879</v>
      </c>
      <c r="F45" s="1357"/>
      <c r="G45" s="1357"/>
      <c r="H45" s="1357"/>
      <c r="I45" s="1357"/>
      <c r="J45" s="4133"/>
      <c r="K45" s="4188"/>
      <c r="L45" s="4121"/>
      <c r="M45" s="4121"/>
      <c r="N45" s="4122"/>
      <c r="O45" s="4120"/>
      <c r="P45" s="4121"/>
      <c r="Q45" s="4121"/>
      <c r="R45" s="4122"/>
      <c r="S45" s="4175"/>
      <c r="T45" s="4176"/>
      <c r="U45" s="4176"/>
      <c r="V45" s="4178"/>
      <c r="W45" s="4179"/>
      <c r="X45" s="4179"/>
      <c r="Y45" s="4179"/>
      <c r="Z45" s="4179"/>
      <c r="AA45" s="4179"/>
      <c r="AB45" s="4179"/>
      <c r="AC45" s="4180"/>
      <c r="AD45" s="536"/>
      <c r="AE45" s="4100"/>
      <c r="AF45" s="4120"/>
      <c r="AG45" s="4121"/>
      <c r="AH45" s="4121"/>
      <c r="AI45" s="4122"/>
      <c r="AJ45" s="4120"/>
      <c r="AK45" s="4121"/>
      <c r="AL45" s="4121"/>
      <c r="AM45" s="4122"/>
      <c r="AN45" s="4120"/>
      <c r="AO45" s="4121"/>
      <c r="AP45" s="4121"/>
      <c r="AQ45" s="4123"/>
    </row>
    <row r="46" spans="1:43" ht="13.15" customHeight="1" thickTop="1" thickBot="1">
      <c r="A46" s="502"/>
      <c r="B46" s="1337"/>
      <c r="C46" s="1338"/>
      <c r="D46" s="1347"/>
      <c r="E46" s="2410" t="s">
        <v>1880</v>
      </c>
      <c r="F46" s="1358"/>
      <c r="G46" s="2411"/>
      <c r="H46" s="2411"/>
      <c r="I46" s="2411"/>
      <c r="J46" s="4134"/>
      <c r="K46" s="4181"/>
      <c r="L46" s="4181"/>
      <c r="M46" s="4181"/>
      <c r="N46" s="4181"/>
      <c r="O46" s="4183"/>
      <c r="P46" s="4183"/>
      <c r="Q46" s="4183"/>
      <c r="R46" s="4183"/>
      <c r="S46" s="4144">
        <f>K46+O46</f>
        <v>0</v>
      </c>
      <c r="T46" s="4144"/>
      <c r="U46" s="4144"/>
      <c r="V46" s="4144"/>
      <c r="W46" s="4164"/>
      <c r="X46" s="4164"/>
      <c r="Y46" s="4164"/>
      <c r="Z46" s="4164"/>
      <c r="AA46" s="4164"/>
      <c r="AB46" s="4164"/>
      <c r="AC46" s="4164"/>
      <c r="AD46" s="535"/>
      <c r="AE46" s="4101"/>
      <c r="AF46" s="4183"/>
      <c r="AG46" s="4183"/>
      <c r="AH46" s="4183"/>
      <c r="AI46" s="4183"/>
      <c r="AJ46" s="4181"/>
      <c r="AK46" s="4181"/>
      <c r="AL46" s="4181"/>
      <c r="AM46" s="4181"/>
      <c r="AN46" s="4150">
        <f>AF46+AJ46</f>
        <v>0</v>
      </c>
      <c r="AO46" s="4150"/>
      <c r="AP46" s="4150"/>
      <c r="AQ46" s="4150"/>
    </row>
    <row r="47" spans="1:43" ht="13.15" customHeight="1" thickTop="1" thickBot="1">
      <c r="A47" s="502"/>
      <c r="B47" s="1337"/>
      <c r="C47" s="1338"/>
      <c r="D47" s="1347"/>
      <c r="E47" s="4189"/>
      <c r="F47" s="4189"/>
      <c r="G47" s="2411"/>
      <c r="H47" s="2411"/>
      <c r="I47" s="2411"/>
      <c r="J47" s="4134"/>
      <c r="K47" s="4182"/>
      <c r="L47" s="4182"/>
      <c r="M47" s="4182"/>
      <c r="N47" s="4182"/>
      <c r="O47" s="4184"/>
      <c r="P47" s="4184"/>
      <c r="Q47" s="4184"/>
      <c r="R47" s="4184"/>
      <c r="S47" s="4145"/>
      <c r="T47" s="4145"/>
      <c r="U47" s="4145"/>
      <c r="V47" s="4145"/>
      <c r="W47" s="4165"/>
      <c r="X47" s="4165"/>
      <c r="Y47" s="4165"/>
      <c r="Z47" s="4165"/>
      <c r="AA47" s="4165"/>
      <c r="AB47" s="4165"/>
      <c r="AC47" s="4165"/>
      <c r="AD47" s="535"/>
      <c r="AE47" s="4101"/>
      <c r="AF47" s="4184"/>
      <c r="AG47" s="4184"/>
      <c r="AH47" s="4184"/>
      <c r="AI47" s="4184"/>
      <c r="AJ47" s="4182"/>
      <c r="AK47" s="4182"/>
      <c r="AL47" s="4182"/>
      <c r="AM47" s="4182"/>
      <c r="AN47" s="4151"/>
      <c r="AO47" s="4151"/>
      <c r="AP47" s="4151"/>
      <c r="AQ47" s="4151"/>
    </row>
    <row r="48" spans="1:43" ht="13.15" customHeight="1" thickTop="1">
      <c r="A48" s="502"/>
      <c r="B48" s="1337"/>
      <c r="C48" s="1338"/>
      <c r="D48" s="1335"/>
      <c r="E48" s="1341"/>
      <c r="F48" s="1359"/>
      <c r="G48" s="1359"/>
      <c r="H48" s="1359"/>
      <c r="I48" s="1360"/>
      <c r="J48" s="4185" t="s">
        <v>1675</v>
      </c>
      <c r="K48" s="4154"/>
      <c r="L48" s="4121"/>
      <c r="M48" s="4121"/>
      <c r="N48" s="4122"/>
      <c r="O48" s="4120"/>
      <c r="P48" s="4121"/>
      <c r="Q48" s="4121"/>
      <c r="R48" s="4122"/>
      <c r="S48" s="4175"/>
      <c r="T48" s="4176"/>
      <c r="U48" s="4176"/>
      <c r="V48" s="4178"/>
      <c r="W48" s="4179"/>
      <c r="X48" s="4179"/>
      <c r="Y48" s="4179"/>
      <c r="Z48" s="4179"/>
      <c r="AA48" s="4179"/>
      <c r="AB48" s="4179"/>
      <c r="AC48" s="4180"/>
      <c r="AD48" s="536"/>
      <c r="AE48" s="4102" t="s">
        <v>1675</v>
      </c>
      <c r="AF48" s="4120"/>
      <c r="AG48" s="4121"/>
      <c r="AH48" s="4121"/>
      <c r="AI48" s="4122"/>
      <c r="AJ48" s="4120"/>
      <c r="AK48" s="4121"/>
      <c r="AL48" s="4121"/>
      <c r="AM48" s="4122"/>
      <c r="AN48" s="4120"/>
      <c r="AO48" s="4121"/>
      <c r="AP48" s="4121"/>
      <c r="AQ48" s="4123"/>
    </row>
    <row r="49" spans="1:43" ht="13.15" customHeight="1" thickBot="1">
      <c r="A49" s="502"/>
      <c r="B49" s="1337"/>
      <c r="C49" s="1338"/>
      <c r="D49" s="1335" t="s">
        <v>1881</v>
      </c>
      <c r="E49" s="1341" t="s">
        <v>1882</v>
      </c>
      <c r="F49" s="1361"/>
      <c r="G49" s="1361"/>
      <c r="H49" s="1361"/>
      <c r="I49" s="1362"/>
      <c r="J49" s="4167"/>
      <c r="K49" s="4154"/>
      <c r="L49" s="4121"/>
      <c r="M49" s="4121"/>
      <c r="N49" s="4122"/>
      <c r="O49" s="4120"/>
      <c r="P49" s="4121"/>
      <c r="Q49" s="4121"/>
      <c r="R49" s="4122"/>
      <c r="S49" s="4175"/>
      <c r="T49" s="4176"/>
      <c r="U49" s="4176"/>
      <c r="V49" s="4178"/>
      <c r="W49" s="4179"/>
      <c r="X49" s="4179"/>
      <c r="Y49" s="4179"/>
      <c r="Z49" s="4179"/>
      <c r="AA49" s="4179"/>
      <c r="AB49" s="4179"/>
      <c r="AC49" s="4180"/>
      <c r="AD49" s="536"/>
      <c r="AE49" s="4103"/>
      <c r="AF49" s="4120"/>
      <c r="AG49" s="4121"/>
      <c r="AH49" s="4121"/>
      <c r="AI49" s="4122"/>
      <c r="AJ49" s="4120"/>
      <c r="AK49" s="4121"/>
      <c r="AL49" s="4121"/>
      <c r="AM49" s="4122"/>
      <c r="AN49" s="4120"/>
      <c r="AO49" s="4121"/>
      <c r="AP49" s="4121"/>
      <c r="AQ49" s="4123"/>
    </row>
    <row r="50" spans="1:43" ht="13.15" customHeight="1" thickTop="1" thickBot="1">
      <c r="A50" s="502"/>
      <c r="B50" s="1337"/>
      <c r="C50" s="1338"/>
      <c r="D50" s="1335"/>
      <c r="E50" s="1335" t="s">
        <v>1883</v>
      </c>
      <c r="F50" s="1358"/>
      <c r="G50" s="1358"/>
      <c r="H50" s="1358"/>
      <c r="I50" s="1363"/>
      <c r="J50" s="4168"/>
      <c r="K50" s="4181"/>
      <c r="L50" s="4181"/>
      <c r="M50" s="4181"/>
      <c r="N50" s="4181"/>
      <c r="O50" s="4183"/>
      <c r="P50" s="4183"/>
      <c r="Q50" s="4183"/>
      <c r="R50" s="4183"/>
      <c r="S50" s="4144">
        <f>K50+O50</f>
        <v>0</v>
      </c>
      <c r="T50" s="4144"/>
      <c r="U50" s="4144"/>
      <c r="V50" s="4144"/>
      <c r="W50" s="4164"/>
      <c r="X50" s="4164"/>
      <c r="Y50" s="4164"/>
      <c r="Z50" s="4164"/>
      <c r="AA50" s="4164"/>
      <c r="AB50" s="4164"/>
      <c r="AC50" s="4164"/>
      <c r="AD50" s="535"/>
      <c r="AE50" s="4104"/>
      <c r="AF50" s="4183"/>
      <c r="AG50" s="4183"/>
      <c r="AH50" s="4183"/>
      <c r="AI50" s="4183"/>
      <c r="AJ50" s="4181"/>
      <c r="AK50" s="4181"/>
      <c r="AL50" s="4181"/>
      <c r="AM50" s="4181"/>
      <c r="AN50" s="4150">
        <f>AF50+AJ50</f>
        <v>0</v>
      </c>
      <c r="AO50" s="4150"/>
      <c r="AP50" s="4150"/>
      <c r="AQ50" s="4150"/>
    </row>
    <row r="51" spans="1:43" ht="13.15" customHeight="1" thickTop="1" thickBot="1">
      <c r="A51" s="502"/>
      <c r="B51" s="1337"/>
      <c r="C51" s="1338"/>
      <c r="D51" s="1347"/>
      <c r="E51" s="1364" t="s">
        <v>1884</v>
      </c>
      <c r="F51" s="1358"/>
      <c r="G51" s="1358"/>
      <c r="H51" s="1358"/>
      <c r="I51" s="1363"/>
      <c r="J51" s="4169"/>
      <c r="K51" s="4182"/>
      <c r="L51" s="4182"/>
      <c r="M51" s="4182"/>
      <c r="N51" s="4182"/>
      <c r="O51" s="4184"/>
      <c r="P51" s="4184"/>
      <c r="Q51" s="4184"/>
      <c r="R51" s="4184"/>
      <c r="S51" s="4145"/>
      <c r="T51" s="4145"/>
      <c r="U51" s="4145"/>
      <c r="V51" s="4145"/>
      <c r="W51" s="4165"/>
      <c r="X51" s="4165"/>
      <c r="Y51" s="4165"/>
      <c r="Z51" s="4165"/>
      <c r="AA51" s="4165"/>
      <c r="AB51" s="4165"/>
      <c r="AC51" s="4165"/>
      <c r="AD51" s="535"/>
      <c r="AE51" s="4105"/>
      <c r="AF51" s="4184"/>
      <c r="AG51" s="4184"/>
      <c r="AH51" s="4184"/>
      <c r="AI51" s="4184"/>
      <c r="AJ51" s="4182"/>
      <c r="AK51" s="4182"/>
      <c r="AL51" s="4182"/>
      <c r="AM51" s="4182"/>
      <c r="AN51" s="4151"/>
      <c r="AO51" s="4151"/>
      <c r="AP51" s="4151"/>
      <c r="AQ51" s="4151"/>
    </row>
    <row r="52" spans="1:43" ht="13.15" customHeight="1" thickTop="1">
      <c r="A52" s="502"/>
      <c r="B52" s="1337"/>
      <c r="C52" s="1338"/>
      <c r="D52" s="1341"/>
      <c r="E52" s="1357"/>
      <c r="F52" s="1358"/>
      <c r="G52" s="1358"/>
      <c r="H52" s="1358"/>
      <c r="I52" s="1358"/>
      <c r="J52" s="4166">
        <v>16</v>
      </c>
      <c r="K52" s="4160"/>
      <c r="L52" s="4161"/>
      <c r="M52" s="4161"/>
      <c r="N52" s="4162"/>
      <c r="O52" s="4160"/>
      <c r="P52" s="4161"/>
      <c r="Q52" s="4161"/>
      <c r="R52" s="4162"/>
      <c r="S52" s="4170"/>
      <c r="T52" s="4171"/>
      <c r="U52" s="4171"/>
      <c r="V52" s="4172"/>
      <c r="W52" s="4173"/>
      <c r="X52" s="4173"/>
      <c r="Y52" s="4173"/>
      <c r="Z52" s="4173"/>
      <c r="AA52" s="4173"/>
      <c r="AB52" s="4173"/>
      <c r="AC52" s="4174"/>
      <c r="AD52" s="535"/>
      <c r="AE52" s="4106">
        <v>16</v>
      </c>
      <c r="AF52" s="4160"/>
      <c r="AG52" s="4161"/>
      <c r="AH52" s="4161"/>
      <c r="AI52" s="4162"/>
      <c r="AJ52" s="4160"/>
      <c r="AK52" s="4161"/>
      <c r="AL52" s="4161"/>
      <c r="AM52" s="4162"/>
      <c r="AN52" s="4160"/>
      <c r="AO52" s="4161"/>
      <c r="AP52" s="4161"/>
      <c r="AQ52" s="4163"/>
    </row>
    <row r="53" spans="1:43" ht="13.15" customHeight="1" thickBot="1">
      <c r="A53" s="502"/>
      <c r="B53" s="1337"/>
      <c r="C53" s="1338"/>
      <c r="D53" s="1347"/>
      <c r="E53" s="1343"/>
      <c r="F53" s="1358"/>
      <c r="G53" s="1358"/>
      <c r="H53" s="1358"/>
      <c r="I53" s="1358"/>
      <c r="J53" s="4167"/>
      <c r="K53" s="4160"/>
      <c r="L53" s="4161"/>
      <c r="M53" s="4161"/>
      <c r="N53" s="4162"/>
      <c r="O53" s="4160"/>
      <c r="P53" s="4161"/>
      <c r="Q53" s="4161"/>
      <c r="R53" s="4162"/>
      <c r="S53" s="4170"/>
      <c r="T53" s="4171"/>
      <c r="U53" s="4171"/>
      <c r="V53" s="4172"/>
      <c r="W53" s="4173"/>
      <c r="X53" s="4173"/>
      <c r="Y53" s="4173"/>
      <c r="Z53" s="4173"/>
      <c r="AA53" s="4173"/>
      <c r="AB53" s="4173"/>
      <c r="AC53" s="4174"/>
      <c r="AD53" s="535"/>
      <c r="AE53" s="4103"/>
      <c r="AF53" s="4160"/>
      <c r="AG53" s="4161"/>
      <c r="AH53" s="4161"/>
      <c r="AI53" s="4162"/>
      <c r="AJ53" s="4160"/>
      <c r="AK53" s="4161"/>
      <c r="AL53" s="4161"/>
      <c r="AM53" s="4162"/>
      <c r="AN53" s="4160"/>
      <c r="AO53" s="4161"/>
      <c r="AP53" s="4161"/>
      <c r="AQ53" s="4163"/>
    </row>
    <row r="54" spans="1:43" ht="13.15" customHeight="1" thickTop="1" thickBot="1">
      <c r="A54" s="502"/>
      <c r="B54" s="1337"/>
      <c r="C54" s="1338"/>
      <c r="D54" s="1341" t="s">
        <v>1885</v>
      </c>
      <c r="E54" s="1357" t="s">
        <v>1886</v>
      </c>
      <c r="F54" s="1357"/>
      <c r="G54" s="1357"/>
      <c r="H54" s="1358"/>
      <c r="I54" s="1358"/>
      <c r="J54" s="4168"/>
      <c r="K54" s="4142"/>
      <c r="L54" s="4142"/>
      <c r="M54" s="4142"/>
      <c r="N54" s="4142"/>
      <c r="O54" s="4142"/>
      <c r="P54" s="4142"/>
      <c r="Q54" s="4142"/>
      <c r="R54" s="4142"/>
      <c r="S54" s="4144">
        <f>K54+O54</f>
        <v>0</v>
      </c>
      <c r="T54" s="4144"/>
      <c r="U54" s="4144"/>
      <c r="V54" s="4144"/>
      <c r="W54" s="4164"/>
      <c r="X54" s="4164"/>
      <c r="Y54" s="4164"/>
      <c r="Z54" s="4164"/>
      <c r="AA54" s="4164"/>
      <c r="AB54" s="4164"/>
      <c r="AC54" s="4164"/>
      <c r="AD54" s="535"/>
      <c r="AE54" s="4104"/>
      <c r="AF54" s="4142"/>
      <c r="AG54" s="4142"/>
      <c r="AH54" s="4142"/>
      <c r="AI54" s="4142"/>
      <c r="AJ54" s="4142"/>
      <c r="AK54" s="4142"/>
      <c r="AL54" s="4142"/>
      <c r="AM54" s="4142"/>
      <c r="AN54" s="4150">
        <f>AF54+AJ54</f>
        <v>0</v>
      </c>
      <c r="AO54" s="4150"/>
      <c r="AP54" s="4150"/>
      <c r="AQ54" s="4150"/>
    </row>
    <row r="55" spans="1:43" ht="13.15" customHeight="1" thickTop="1" thickBot="1">
      <c r="A55" s="502"/>
      <c r="B55" s="1337"/>
      <c r="C55" s="1338"/>
      <c r="D55" s="1347"/>
      <c r="E55" s="1343" t="s">
        <v>1887</v>
      </c>
      <c r="F55" s="1358"/>
      <c r="G55" s="1358"/>
      <c r="H55" s="1358"/>
      <c r="I55" s="1358"/>
      <c r="J55" s="4169"/>
      <c r="K55" s="4143"/>
      <c r="L55" s="4143"/>
      <c r="M55" s="4143"/>
      <c r="N55" s="4143"/>
      <c r="O55" s="4143"/>
      <c r="P55" s="4143"/>
      <c r="Q55" s="4143"/>
      <c r="R55" s="4143"/>
      <c r="S55" s="4145"/>
      <c r="T55" s="4145"/>
      <c r="U55" s="4145"/>
      <c r="V55" s="4145"/>
      <c r="W55" s="4165"/>
      <c r="X55" s="4165"/>
      <c r="Y55" s="4165"/>
      <c r="Z55" s="4165"/>
      <c r="AA55" s="4165"/>
      <c r="AB55" s="4165"/>
      <c r="AC55" s="4165"/>
      <c r="AD55" s="535"/>
      <c r="AE55" s="4105"/>
      <c r="AF55" s="4143"/>
      <c r="AG55" s="4143"/>
      <c r="AH55" s="4143"/>
      <c r="AI55" s="4143"/>
      <c r="AJ55" s="4143"/>
      <c r="AK55" s="4143"/>
      <c r="AL55" s="4143"/>
      <c r="AM55" s="4143"/>
      <c r="AN55" s="4151"/>
      <c r="AO55" s="4151"/>
      <c r="AP55" s="4151"/>
      <c r="AQ55" s="4151"/>
    </row>
    <row r="56" spans="1:43" ht="13.15" customHeight="1" thickTop="1">
      <c r="A56" s="502"/>
      <c r="B56" s="1337"/>
      <c r="C56" s="1338"/>
      <c r="D56" s="1333"/>
      <c r="E56" s="1333"/>
      <c r="F56" s="1358"/>
      <c r="G56" s="1358"/>
      <c r="H56" s="1358"/>
      <c r="I56" s="1358"/>
      <c r="J56" s="4166">
        <v>12</v>
      </c>
      <c r="K56" s="4160"/>
      <c r="L56" s="4161"/>
      <c r="M56" s="4161"/>
      <c r="N56" s="4162"/>
      <c r="O56" s="4160"/>
      <c r="P56" s="4161"/>
      <c r="Q56" s="4161"/>
      <c r="R56" s="4162"/>
      <c r="S56" s="4170"/>
      <c r="T56" s="4171"/>
      <c r="U56" s="4171"/>
      <c r="V56" s="4172"/>
      <c r="W56" s="4173"/>
      <c r="X56" s="4173"/>
      <c r="Y56" s="4173"/>
      <c r="Z56" s="4173"/>
      <c r="AA56" s="4173"/>
      <c r="AB56" s="4173"/>
      <c r="AC56" s="4174"/>
      <c r="AD56" s="535"/>
      <c r="AE56" s="4106">
        <v>12</v>
      </c>
      <c r="AF56" s="4160"/>
      <c r="AG56" s="4161"/>
      <c r="AH56" s="4161"/>
      <c r="AI56" s="4162"/>
      <c r="AJ56" s="4160"/>
      <c r="AK56" s="4161"/>
      <c r="AL56" s="4161"/>
      <c r="AM56" s="4162"/>
      <c r="AN56" s="4160"/>
      <c r="AO56" s="4161"/>
      <c r="AP56" s="4161"/>
      <c r="AQ56" s="4163"/>
    </row>
    <row r="57" spans="1:43" ht="13.15" customHeight="1" thickBot="1">
      <c r="A57" s="502"/>
      <c r="B57" s="1337"/>
      <c r="C57" s="1338"/>
      <c r="D57" s="1341" t="s">
        <v>1888</v>
      </c>
      <c r="E57" s="1365" t="s">
        <v>1889</v>
      </c>
      <c r="F57" s="1358"/>
      <c r="G57" s="1358"/>
      <c r="H57" s="1358"/>
      <c r="I57" s="1358"/>
      <c r="J57" s="4167"/>
      <c r="K57" s="4160"/>
      <c r="L57" s="4161"/>
      <c r="M57" s="4161"/>
      <c r="N57" s="4162"/>
      <c r="O57" s="4160"/>
      <c r="P57" s="4161"/>
      <c r="Q57" s="4161"/>
      <c r="R57" s="4162"/>
      <c r="S57" s="4170"/>
      <c r="T57" s="4171"/>
      <c r="U57" s="4171"/>
      <c r="V57" s="4172"/>
      <c r="W57" s="4173"/>
      <c r="X57" s="4173"/>
      <c r="Y57" s="4173"/>
      <c r="Z57" s="4173"/>
      <c r="AA57" s="4173"/>
      <c r="AB57" s="4173"/>
      <c r="AC57" s="4174"/>
      <c r="AD57" s="535"/>
      <c r="AE57" s="4103"/>
      <c r="AF57" s="4160"/>
      <c r="AG57" s="4161"/>
      <c r="AH57" s="4161"/>
      <c r="AI57" s="4162"/>
      <c r="AJ57" s="4160"/>
      <c r="AK57" s="4161"/>
      <c r="AL57" s="4161"/>
      <c r="AM57" s="4162"/>
      <c r="AN57" s="4160"/>
      <c r="AO57" s="4161"/>
      <c r="AP57" s="4161"/>
      <c r="AQ57" s="4163"/>
    </row>
    <row r="58" spans="1:43" ht="13.15" customHeight="1" thickTop="1" thickBot="1">
      <c r="A58" s="502"/>
      <c r="B58" s="1337"/>
      <c r="C58" s="1338"/>
      <c r="D58" s="1347"/>
      <c r="E58" s="1364" t="s">
        <v>1890</v>
      </c>
      <c r="F58" s="1358"/>
      <c r="G58" s="1358"/>
      <c r="H58" s="1358"/>
      <c r="I58" s="1358"/>
      <c r="J58" s="4168"/>
      <c r="K58" s="4142"/>
      <c r="L58" s="4142"/>
      <c r="M58" s="4142"/>
      <c r="N58" s="4142"/>
      <c r="O58" s="4142"/>
      <c r="P58" s="4142"/>
      <c r="Q58" s="4142"/>
      <c r="R58" s="4142"/>
      <c r="S58" s="4144">
        <f>K58+O58</f>
        <v>0</v>
      </c>
      <c r="T58" s="4144"/>
      <c r="U58" s="4144"/>
      <c r="V58" s="4144"/>
      <c r="W58" s="4164"/>
      <c r="X58" s="4164"/>
      <c r="Y58" s="4164"/>
      <c r="Z58" s="4164"/>
      <c r="AA58" s="4164"/>
      <c r="AB58" s="4164"/>
      <c r="AC58" s="4164"/>
      <c r="AD58" s="535"/>
      <c r="AE58" s="4104"/>
      <c r="AF58" s="4142"/>
      <c r="AG58" s="4142"/>
      <c r="AH58" s="4142"/>
      <c r="AI58" s="4142"/>
      <c r="AJ58" s="4142"/>
      <c r="AK58" s="4142"/>
      <c r="AL58" s="4142"/>
      <c r="AM58" s="4142"/>
      <c r="AN58" s="4150">
        <f>AF58+AJ58</f>
        <v>0</v>
      </c>
      <c r="AO58" s="4150"/>
      <c r="AP58" s="4150"/>
      <c r="AQ58" s="4150"/>
    </row>
    <row r="59" spans="1:43" ht="13.15" customHeight="1" thickTop="1" thickBot="1">
      <c r="A59" s="502"/>
      <c r="B59" s="1337"/>
      <c r="C59" s="1338"/>
      <c r="D59" s="1347"/>
      <c r="E59" s="1358"/>
      <c r="F59" s="1358"/>
      <c r="G59" s="1358"/>
      <c r="H59" s="1358"/>
      <c r="I59" s="1358"/>
      <c r="J59" s="4169"/>
      <c r="K59" s="4143"/>
      <c r="L59" s="4143"/>
      <c r="M59" s="4143"/>
      <c r="N59" s="4143"/>
      <c r="O59" s="4143"/>
      <c r="P59" s="4143"/>
      <c r="Q59" s="4143"/>
      <c r="R59" s="4143"/>
      <c r="S59" s="4145"/>
      <c r="T59" s="4145"/>
      <c r="U59" s="4145"/>
      <c r="V59" s="4145"/>
      <c r="W59" s="4165"/>
      <c r="X59" s="4165"/>
      <c r="Y59" s="4165"/>
      <c r="Z59" s="4165"/>
      <c r="AA59" s="4165"/>
      <c r="AB59" s="4165"/>
      <c r="AC59" s="4165"/>
      <c r="AD59" s="535"/>
      <c r="AE59" s="4105"/>
      <c r="AF59" s="4143"/>
      <c r="AG59" s="4143"/>
      <c r="AH59" s="4143"/>
      <c r="AI59" s="4143"/>
      <c r="AJ59" s="4143"/>
      <c r="AK59" s="4143"/>
      <c r="AL59" s="4143"/>
      <c r="AM59" s="4143"/>
      <c r="AN59" s="4151"/>
      <c r="AO59" s="4151"/>
      <c r="AP59" s="4151"/>
      <c r="AQ59" s="4151"/>
    </row>
    <row r="60" spans="1:43" ht="25.9" customHeight="1" thickTop="1" thickBot="1">
      <c r="A60" s="506"/>
      <c r="B60" s="1366"/>
      <c r="C60" s="1367"/>
      <c r="D60" s="1335" t="s">
        <v>1891</v>
      </c>
      <c r="E60" s="1335" t="s">
        <v>1892</v>
      </c>
      <c r="F60" s="1345"/>
      <c r="G60" s="1345"/>
      <c r="H60" s="1345"/>
      <c r="I60" s="1345"/>
      <c r="J60" s="4158">
        <v>89</v>
      </c>
      <c r="K60" s="4154"/>
      <c r="L60" s="4121"/>
      <c r="M60" s="4121"/>
      <c r="N60" s="4122"/>
      <c r="O60" s="4120"/>
      <c r="P60" s="4121"/>
      <c r="Q60" s="4121"/>
      <c r="R60" s="4122"/>
      <c r="S60" s="4120"/>
      <c r="T60" s="4121"/>
      <c r="U60" s="4121"/>
      <c r="V60" s="4122"/>
      <c r="W60" s="4156"/>
      <c r="X60" s="4156"/>
      <c r="Y60" s="4156"/>
      <c r="Z60" s="4156"/>
      <c r="AA60" s="4156"/>
      <c r="AB60" s="4156"/>
      <c r="AC60" s="4157"/>
      <c r="AD60" s="2407"/>
      <c r="AE60" s="4107">
        <v>89</v>
      </c>
      <c r="AF60" s="4120"/>
      <c r="AG60" s="4121"/>
      <c r="AH60" s="4121"/>
      <c r="AI60" s="4122"/>
      <c r="AJ60" s="4120"/>
      <c r="AK60" s="4121"/>
      <c r="AL60" s="4121"/>
      <c r="AM60" s="4122"/>
      <c r="AN60" s="4175"/>
      <c r="AO60" s="4176"/>
      <c r="AP60" s="4176"/>
      <c r="AQ60" s="4177"/>
    </row>
    <row r="61" spans="1:43" ht="13.15" customHeight="1" thickTop="1" thickBot="1">
      <c r="A61" s="506"/>
      <c r="B61" s="1366"/>
      <c r="C61" s="1367"/>
      <c r="D61" s="1335"/>
      <c r="E61" s="1357" t="s">
        <v>1893</v>
      </c>
      <c r="F61" s="1345"/>
      <c r="G61" s="1345"/>
      <c r="H61" s="1345"/>
      <c r="I61" s="1345"/>
      <c r="J61" s="4159"/>
      <c r="K61" s="4135">
        <f>K25+K30+K34+K38+K42+K46+K50+K54+K58</f>
        <v>0</v>
      </c>
      <c r="L61" s="4135"/>
      <c r="M61" s="4135"/>
      <c r="N61" s="4135"/>
      <c r="O61" s="4135">
        <f>O25+O30+O34+O38+O42+O46+O50+O54+O58</f>
        <v>0</v>
      </c>
      <c r="P61" s="4135"/>
      <c r="Q61" s="4135"/>
      <c r="R61" s="4135"/>
      <c r="S61" s="4135">
        <f>S25+S30+S34+S38+S42+S46+S50+S54+S58</f>
        <v>0</v>
      </c>
      <c r="T61" s="4135"/>
      <c r="U61" s="4135"/>
      <c r="V61" s="4135"/>
      <c r="W61" s="4137">
        <f>W25+W30+W34+W38+W42+W46+W50+W54+W58</f>
        <v>0</v>
      </c>
      <c r="X61" s="4137"/>
      <c r="Y61" s="4137"/>
      <c r="Z61" s="4137"/>
      <c r="AA61" s="4137"/>
      <c r="AB61" s="4137"/>
      <c r="AC61" s="4137"/>
      <c r="AD61" s="2408"/>
      <c r="AE61" s="4108"/>
      <c r="AF61" s="4135">
        <f>AF25+AF30+AF34+AF38+AF42+AF46+AF50+AF54+AF58</f>
        <v>0</v>
      </c>
      <c r="AG61" s="4135"/>
      <c r="AH61" s="4135"/>
      <c r="AI61" s="4135"/>
      <c r="AJ61" s="4135">
        <f>AJ25+AJ30+AJ34+AJ38+AJ42+AJ46+AJ50+AJ54+AJ58</f>
        <v>0</v>
      </c>
      <c r="AK61" s="4135"/>
      <c r="AL61" s="4135"/>
      <c r="AM61" s="4135"/>
      <c r="AN61" s="4139">
        <f>AN25+AN30+AN34+AN38+AN42+AN46+AN50+AN54+AN58</f>
        <v>0</v>
      </c>
      <c r="AO61" s="4139"/>
      <c r="AP61" s="4139"/>
      <c r="AQ61" s="4139"/>
    </row>
    <row r="62" spans="1:43" ht="13.15" customHeight="1" thickTop="1" thickBot="1">
      <c r="A62" s="502"/>
      <c r="B62" s="1337"/>
      <c r="C62" s="1338"/>
      <c r="D62" s="1346"/>
      <c r="E62" s="4189" t="s">
        <v>1894</v>
      </c>
      <c r="F62" s="4189"/>
      <c r="G62" s="4189"/>
      <c r="H62" s="4189"/>
      <c r="I62" s="1345"/>
      <c r="J62" s="4159"/>
      <c r="K62" s="4136"/>
      <c r="L62" s="4136"/>
      <c r="M62" s="4136"/>
      <c r="N62" s="4136"/>
      <c r="O62" s="4136"/>
      <c r="P62" s="4136"/>
      <c r="Q62" s="4136"/>
      <c r="R62" s="4136"/>
      <c r="S62" s="4136"/>
      <c r="T62" s="4136"/>
      <c r="U62" s="4136"/>
      <c r="V62" s="4136"/>
      <c r="W62" s="4138"/>
      <c r="X62" s="4138"/>
      <c r="Y62" s="4138"/>
      <c r="Z62" s="4138"/>
      <c r="AA62" s="4138"/>
      <c r="AB62" s="4138"/>
      <c r="AC62" s="4138"/>
      <c r="AD62" s="4096"/>
      <c r="AE62" s="4109"/>
      <c r="AF62" s="4136"/>
      <c r="AG62" s="4136"/>
      <c r="AH62" s="4136"/>
      <c r="AI62" s="4136"/>
      <c r="AJ62" s="4136"/>
      <c r="AK62" s="4136"/>
      <c r="AL62" s="4136"/>
      <c r="AM62" s="4136"/>
      <c r="AN62" s="4140"/>
      <c r="AO62" s="4140"/>
      <c r="AP62" s="4140"/>
      <c r="AQ62" s="4140"/>
    </row>
    <row r="63" spans="1:43" ht="25.9" customHeight="1" thickTop="1" thickBot="1">
      <c r="A63" s="502"/>
      <c r="B63" s="1337"/>
      <c r="C63" s="1333"/>
      <c r="D63" s="1333"/>
      <c r="E63" s="4189"/>
      <c r="F63" s="4189"/>
      <c r="G63" s="4189"/>
      <c r="H63" s="4189"/>
      <c r="I63" s="1346"/>
      <c r="J63" s="4133">
        <v>13</v>
      </c>
      <c r="K63" s="4154"/>
      <c r="L63" s="4121"/>
      <c r="M63" s="4121"/>
      <c r="N63" s="4122"/>
      <c r="O63" s="4155"/>
      <c r="P63" s="4118"/>
      <c r="Q63" s="4118"/>
      <c r="R63" s="4119"/>
      <c r="S63" s="4117"/>
      <c r="T63" s="4118"/>
      <c r="U63" s="4118"/>
      <c r="V63" s="4119"/>
      <c r="W63" s="4156"/>
      <c r="X63" s="4156"/>
      <c r="Y63" s="4156"/>
      <c r="Z63" s="4156"/>
      <c r="AA63" s="4156"/>
      <c r="AB63" s="4156"/>
      <c r="AC63" s="4157"/>
      <c r="AD63" s="4096"/>
      <c r="AE63" s="4152">
        <v>13</v>
      </c>
      <c r="AF63" s="4117"/>
      <c r="AG63" s="4118"/>
      <c r="AH63" s="4118"/>
      <c r="AI63" s="4119"/>
      <c r="AJ63" s="4117"/>
      <c r="AK63" s="4118"/>
      <c r="AL63" s="4118"/>
      <c r="AM63" s="4119"/>
      <c r="AN63" s="4117"/>
      <c r="AO63" s="4118"/>
      <c r="AP63" s="4118"/>
      <c r="AQ63" s="4141"/>
    </row>
    <row r="64" spans="1:43" ht="13.15" customHeight="1" thickTop="1" thickBot="1">
      <c r="A64" s="502"/>
      <c r="B64" s="1337"/>
      <c r="C64" s="1368">
        <v>5.4</v>
      </c>
      <c r="D64" s="1335" t="s">
        <v>1895</v>
      </c>
      <c r="E64" s="1345"/>
      <c r="F64" s="1346"/>
      <c r="G64" s="1346"/>
      <c r="H64" s="1346"/>
      <c r="I64" s="1346"/>
      <c r="J64" s="4134"/>
      <c r="K64" s="4142"/>
      <c r="L64" s="4142"/>
      <c r="M64" s="4142"/>
      <c r="N64" s="4142"/>
      <c r="O64" s="4142"/>
      <c r="P64" s="4142"/>
      <c r="Q64" s="4142"/>
      <c r="R64" s="4142"/>
      <c r="S64" s="4144">
        <f>K64+O64</f>
        <v>0</v>
      </c>
      <c r="T64" s="4144"/>
      <c r="U64" s="4144"/>
      <c r="V64" s="4144"/>
      <c r="W64" s="4146"/>
      <c r="X64" s="4146"/>
      <c r="Y64" s="4146"/>
      <c r="Z64" s="4146"/>
      <c r="AA64" s="4146"/>
      <c r="AB64" s="4146"/>
      <c r="AC64" s="4147"/>
      <c r="AD64" s="4096"/>
      <c r="AE64" s="4101"/>
      <c r="AF64" s="4142"/>
      <c r="AG64" s="4142"/>
      <c r="AH64" s="4142"/>
      <c r="AI64" s="4142"/>
      <c r="AJ64" s="4142"/>
      <c r="AK64" s="4142"/>
      <c r="AL64" s="4142"/>
      <c r="AM64" s="4142"/>
      <c r="AN64" s="4150">
        <f>AF64+AJ64</f>
        <v>0</v>
      </c>
      <c r="AO64" s="4150"/>
      <c r="AP64" s="4150"/>
      <c r="AQ64" s="4150"/>
    </row>
    <row r="65" spans="1:43" ht="13.15" customHeight="1" thickTop="1" thickBot="1">
      <c r="A65" s="502"/>
      <c r="B65" s="1337"/>
      <c r="C65" s="1341"/>
      <c r="D65" s="4126" t="s">
        <v>1896</v>
      </c>
      <c r="E65" s="4126"/>
      <c r="F65" s="4126"/>
      <c r="G65" s="4126"/>
      <c r="H65" s="4126"/>
      <c r="I65" s="1346"/>
      <c r="J65" s="4134"/>
      <c r="K65" s="4143"/>
      <c r="L65" s="4143"/>
      <c r="M65" s="4143"/>
      <c r="N65" s="4143"/>
      <c r="O65" s="4143"/>
      <c r="P65" s="4143"/>
      <c r="Q65" s="4143"/>
      <c r="R65" s="4143"/>
      <c r="S65" s="4145"/>
      <c r="T65" s="4145"/>
      <c r="U65" s="4145"/>
      <c r="V65" s="4145"/>
      <c r="W65" s="4148"/>
      <c r="X65" s="4148"/>
      <c r="Y65" s="4148"/>
      <c r="Z65" s="4148"/>
      <c r="AA65" s="4148"/>
      <c r="AB65" s="4148"/>
      <c r="AC65" s="4149"/>
      <c r="AD65" s="2407"/>
      <c r="AE65" s="4153"/>
      <c r="AF65" s="4143"/>
      <c r="AG65" s="4143"/>
      <c r="AH65" s="4143"/>
      <c r="AI65" s="4143"/>
      <c r="AJ65" s="4143"/>
      <c r="AK65" s="4143"/>
      <c r="AL65" s="4143"/>
      <c r="AM65" s="4143"/>
      <c r="AN65" s="4151"/>
      <c r="AO65" s="4151"/>
      <c r="AP65" s="4151"/>
      <c r="AQ65" s="4151"/>
    </row>
    <row r="66" spans="1:43" ht="25.9" customHeight="1" thickTop="1" thickBot="1">
      <c r="A66" s="502"/>
      <c r="B66" s="1337"/>
      <c r="C66" s="1368">
        <v>5.5</v>
      </c>
      <c r="D66" s="1335" t="s">
        <v>1897</v>
      </c>
      <c r="E66" s="1345"/>
      <c r="F66" s="1369"/>
      <c r="G66" s="1369"/>
      <c r="H66" s="1369"/>
      <c r="I66" s="1369"/>
      <c r="J66" s="4127">
        <v>99</v>
      </c>
      <c r="K66" s="4129"/>
      <c r="L66" s="4130"/>
      <c r="M66" s="4130"/>
      <c r="N66" s="4122"/>
      <c r="O66" s="4117"/>
      <c r="P66" s="4118"/>
      <c r="Q66" s="4118"/>
      <c r="R66" s="4119"/>
      <c r="S66" s="4120"/>
      <c r="T66" s="4121"/>
      <c r="U66" s="4121"/>
      <c r="V66" s="4122"/>
      <c r="W66" s="4131"/>
      <c r="X66" s="4131"/>
      <c r="Y66" s="4131"/>
      <c r="Z66" s="4131"/>
      <c r="AA66" s="4131"/>
      <c r="AB66" s="4131"/>
      <c r="AC66" s="4132"/>
      <c r="AD66" s="537"/>
      <c r="AE66" s="4088">
        <v>99</v>
      </c>
      <c r="AF66" s="4117"/>
      <c r="AG66" s="4118"/>
      <c r="AH66" s="4118"/>
      <c r="AI66" s="4119"/>
      <c r="AJ66" s="4120"/>
      <c r="AK66" s="4121"/>
      <c r="AL66" s="4121"/>
      <c r="AM66" s="4122"/>
      <c r="AN66" s="4120"/>
      <c r="AO66" s="4121"/>
      <c r="AP66" s="4121"/>
      <c r="AQ66" s="4123"/>
    </row>
    <row r="67" spans="1:43" ht="25.9" customHeight="1" thickTop="1" thickBot="1">
      <c r="A67" s="502"/>
      <c r="B67" s="2759"/>
      <c r="C67" s="2760"/>
      <c r="D67" s="2761" t="s">
        <v>1898</v>
      </c>
      <c r="E67" s="2762"/>
      <c r="F67" s="2763"/>
      <c r="G67" s="2763"/>
      <c r="H67" s="2763"/>
      <c r="I67" s="2763"/>
      <c r="J67" s="4128"/>
      <c r="K67" s="4124">
        <f>K17+K21+K61+K64</f>
        <v>0</v>
      </c>
      <c r="L67" s="4124"/>
      <c r="M67" s="4124"/>
      <c r="N67" s="4124"/>
      <c r="O67" s="4124">
        <f>O17+O21+O61+O64</f>
        <v>0</v>
      </c>
      <c r="P67" s="4124"/>
      <c r="Q67" s="4124"/>
      <c r="R67" s="4124"/>
      <c r="S67" s="4124">
        <f>S17+S21+S61+S64</f>
        <v>0</v>
      </c>
      <c r="T67" s="4124"/>
      <c r="U67" s="4124"/>
      <c r="V67" s="4124"/>
      <c r="W67" s="4125">
        <f>W61</f>
        <v>0</v>
      </c>
      <c r="X67" s="4125"/>
      <c r="Y67" s="4125"/>
      <c r="Z67" s="4125"/>
      <c r="AA67" s="4125"/>
      <c r="AB67" s="4125"/>
      <c r="AC67" s="4125"/>
      <c r="AD67" s="2408"/>
      <c r="AE67" s="4089"/>
      <c r="AF67" s="4124">
        <f>AF61+AF64</f>
        <v>0</v>
      </c>
      <c r="AG67" s="4124"/>
      <c r="AH67" s="4124"/>
      <c r="AI67" s="4124"/>
      <c r="AJ67" s="4124">
        <f>AJ61+AJ64</f>
        <v>0</v>
      </c>
      <c r="AK67" s="4124"/>
      <c r="AL67" s="4124"/>
      <c r="AM67" s="4124"/>
      <c r="AN67" s="4124">
        <f>AN61+AN64</f>
        <v>0</v>
      </c>
      <c r="AO67" s="4124"/>
      <c r="AP67" s="4124"/>
      <c r="AQ67" s="4124"/>
    </row>
    <row r="68" spans="1:43" ht="6" customHeight="1">
      <c r="A68" s="502"/>
      <c r="B68" s="85"/>
      <c r="C68" s="675"/>
      <c r="D68" s="676"/>
      <c r="F68" s="505"/>
      <c r="G68" s="505"/>
      <c r="H68" s="505"/>
      <c r="I68" s="505"/>
      <c r="J68" s="2417"/>
      <c r="K68" s="540"/>
      <c r="L68" s="540"/>
      <c r="M68" s="540"/>
      <c r="N68" s="540"/>
      <c r="O68" s="540"/>
      <c r="P68" s="540"/>
      <c r="Q68" s="540"/>
      <c r="R68" s="540"/>
      <c r="S68" s="540"/>
      <c r="T68" s="540"/>
      <c r="U68" s="540"/>
      <c r="V68" s="540"/>
      <c r="W68" s="674"/>
      <c r="X68" s="674"/>
      <c r="Y68" s="674"/>
      <c r="Z68" s="674"/>
      <c r="AA68" s="674"/>
      <c r="AB68" s="674"/>
      <c r="AC68" s="674"/>
      <c r="AD68" s="2408"/>
      <c r="AE68" s="2417"/>
      <c r="AF68" s="540"/>
      <c r="AG68" s="540"/>
      <c r="AH68" s="540"/>
      <c r="AI68" s="540"/>
      <c r="AJ68" s="540"/>
      <c r="AK68" s="540"/>
      <c r="AL68" s="540"/>
      <c r="AM68" s="540"/>
      <c r="AN68" s="540"/>
      <c r="AO68" s="540"/>
      <c r="AP68" s="540"/>
      <c r="AQ68" s="540"/>
    </row>
    <row r="69" spans="1:43" ht="12" customHeight="1">
      <c r="A69" s="502"/>
      <c r="B69" s="4110" t="s">
        <v>1490</v>
      </c>
      <c r="C69" s="4110"/>
      <c r="D69" s="4110"/>
      <c r="E69" s="4110"/>
      <c r="F69" s="4110"/>
      <c r="G69" s="4110"/>
      <c r="H69" s="4110"/>
      <c r="I69" s="4110"/>
      <c r="J69" s="1370"/>
      <c r="K69" s="1370"/>
      <c r="L69" s="1370"/>
      <c r="M69" s="1370"/>
      <c r="N69" s="1370"/>
      <c r="O69" s="1370"/>
      <c r="P69" s="1370"/>
      <c r="Q69" s="1370"/>
      <c r="R69" s="1370"/>
      <c r="S69" s="1370"/>
      <c r="T69" s="1370"/>
      <c r="U69" s="1370"/>
      <c r="V69" s="1370"/>
      <c r="W69" s="1370"/>
      <c r="X69" s="1370"/>
      <c r="Y69" s="1370"/>
      <c r="Z69" s="1370"/>
      <c r="AA69" s="1370"/>
      <c r="AB69" s="1370"/>
      <c r="AC69" s="1370"/>
      <c r="AD69" s="533"/>
      <c r="AE69" s="4093" t="s">
        <v>1490</v>
      </c>
      <c r="AF69" s="4093"/>
      <c r="AG69" s="4093"/>
      <c r="AH69" s="4093"/>
      <c r="AI69" s="4093"/>
      <c r="AJ69" s="4093"/>
      <c r="AK69" s="4093"/>
      <c r="AL69" s="4093"/>
      <c r="AM69" s="1370"/>
      <c r="AN69" s="1370"/>
      <c r="AO69" s="1370"/>
      <c r="AP69" s="1370"/>
      <c r="AQ69" s="1370"/>
    </row>
    <row r="70" spans="1:43" ht="10.5" customHeight="1">
      <c r="A70" s="502"/>
      <c r="B70" s="1339" t="s">
        <v>1491</v>
      </c>
      <c r="C70" s="1345"/>
      <c r="D70" s="1345"/>
      <c r="E70" s="1345"/>
      <c r="F70" s="1345"/>
      <c r="G70" s="1345"/>
      <c r="H70" s="1345"/>
      <c r="I70" s="1345"/>
      <c r="J70" s="1345"/>
      <c r="K70" s="1341"/>
      <c r="L70" s="1341"/>
      <c r="M70" s="1341"/>
      <c r="N70" s="1341"/>
      <c r="O70" s="1341"/>
      <c r="P70" s="1341"/>
      <c r="Q70" s="1341"/>
      <c r="R70" s="1371"/>
      <c r="S70" s="1371"/>
      <c r="T70" s="1371"/>
      <c r="U70" s="1341"/>
      <c r="V70" s="1341"/>
      <c r="W70" s="1347"/>
      <c r="X70" s="1347"/>
      <c r="Y70" s="1347"/>
      <c r="Z70" s="1347"/>
      <c r="AA70" s="1347"/>
      <c r="AB70" s="1347"/>
      <c r="AC70" s="1347"/>
      <c r="AD70" s="526"/>
      <c r="AE70" s="1339" t="s">
        <v>1491</v>
      </c>
      <c r="AF70" s="1341"/>
      <c r="AG70" s="1341"/>
      <c r="AH70" s="1341"/>
      <c r="AI70" s="1371"/>
      <c r="AJ70" s="1371"/>
      <c r="AK70" s="1371"/>
      <c r="AL70" s="1341"/>
      <c r="AM70" s="1341"/>
      <c r="AN70" s="1371"/>
      <c r="AO70" s="1371"/>
      <c r="AP70" s="1341"/>
      <c r="AQ70" s="1341"/>
    </row>
    <row r="71" spans="1:43" ht="7.5" customHeight="1">
      <c r="A71" s="2102"/>
      <c r="B71" s="2103"/>
      <c r="C71" s="2104"/>
      <c r="D71" s="2104"/>
      <c r="E71" s="2104"/>
      <c r="F71" s="2104"/>
      <c r="G71" s="2104"/>
      <c r="H71" s="2104"/>
      <c r="I71" s="2104"/>
      <c r="J71" s="2104"/>
      <c r="K71" s="2105"/>
      <c r="L71" s="2105"/>
      <c r="M71" s="2105"/>
      <c r="N71" s="2105"/>
      <c r="O71" s="2105"/>
      <c r="P71" s="2105"/>
      <c r="Q71" s="2105"/>
      <c r="R71" s="2106"/>
      <c r="S71" s="2106"/>
      <c r="T71" s="2106"/>
      <c r="U71" s="2105"/>
      <c r="V71" s="2105"/>
      <c r="W71" s="2107"/>
      <c r="X71" s="2107"/>
      <c r="Y71" s="2107"/>
      <c r="Z71" s="2107"/>
      <c r="AA71" s="2107"/>
      <c r="AB71" s="2107"/>
      <c r="AC71" s="2107"/>
      <c r="AD71" s="2107"/>
      <c r="AE71" s="2107"/>
      <c r="AF71" s="2105"/>
      <c r="AG71" s="2105"/>
      <c r="AH71" s="2105"/>
      <c r="AI71" s="2106"/>
      <c r="AJ71" s="2106"/>
      <c r="AK71" s="2106"/>
      <c r="AL71" s="2105"/>
      <c r="AM71" s="2105"/>
      <c r="AN71" s="2106"/>
      <c r="AO71" s="2106"/>
      <c r="AP71" s="2105"/>
      <c r="AQ71" s="2105"/>
    </row>
    <row r="72" spans="1:43" ht="15.75">
      <c r="A72" s="2108"/>
      <c r="B72" s="2109"/>
      <c r="C72" s="2104"/>
      <c r="D72" s="2105"/>
      <c r="E72" s="2104"/>
      <c r="F72" s="2104"/>
      <c r="G72" s="2104"/>
      <c r="H72" s="2104"/>
      <c r="I72" s="2104"/>
      <c r="J72" s="2104"/>
      <c r="K72" s="2110"/>
      <c r="L72" s="2110"/>
      <c r="M72" s="2110"/>
      <c r="N72" s="2110"/>
      <c r="O72" s="2110"/>
      <c r="P72" s="2110"/>
      <c r="Q72" s="2110"/>
      <c r="R72" s="2111"/>
      <c r="S72" s="2111"/>
      <c r="T72" s="2111"/>
      <c r="U72" s="2110"/>
      <c r="V72" s="2110"/>
      <c r="W72" s="2112"/>
      <c r="X72" s="2112"/>
      <c r="Y72" s="2112"/>
      <c r="Z72" s="2112"/>
      <c r="AA72" s="2112"/>
      <c r="AB72" s="2112"/>
      <c r="AC72" s="2112"/>
      <c r="AD72" s="2113" t="s">
        <v>1899</v>
      </c>
      <c r="AE72" s="2105" t="s">
        <v>1900</v>
      </c>
      <c r="AF72" s="2105"/>
      <c r="AG72" s="2110"/>
      <c r="AH72" s="2110"/>
      <c r="AI72" s="2111"/>
      <c r="AJ72" s="2111"/>
      <c r="AK72" s="2111"/>
      <c r="AL72" s="2110"/>
      <c r="AM72" s="2110"/>
      <c r="AN72" s="2111"/>
      <c r="AO72" s="2111"/>
      <c r="AP72" s="2110"/>
      <c r="AQ72" s="2110"/>
    </row>
    <row r="73" spans="1:43" ht="10.5" customHeight="1">
      <c r="A73" s="2108"/>
      <c r="B73" s="2109"/>
      <c r="C73" s="2104"/>
      <c r="D73" s="2110"/>
      <c r="E73" s="2104"/>
      <c r="F73" s="2104"/>
      <c r="G73" s="2104"/>
      <c r="H73" s="2104"/>
      <c r="I73" s="2104"/>
      <c r="J73" s="2104"/>
      <c r="K73" s="2110"/>
      <c r="L73" s="2110"/>
      <c r="M73" s="2110"/>
      <c r="N73" s="2110"/>
      <c r="O73" s="2110"/>
      <c r="P73" s="2110"/>
      <c r="Q73" s="2110"/>
      <c r="R73" s="2111"/>
      <c r="S73" s="2111"/>
      <c r="T73" s="2111"/>
      <c r="U73" s="2110"/>
      <c r="V73" s="2110"/>
      <c r="W73" s="2112"/>
      <c r="X73" s="2112"/>
      <c r="Y73" s="2112"/>
      <c r="Z73" s="2112"/>
      <c r="AA73" s="2112"/>
      <c r="AB73" s="2112"/>
      <c r="AC73" s="2112"/>
      <c r="AD73" s="2112"/>
      <c r="AE73" s="2110" t="s">
        <v>1901</v>
      </c>
      <c r="AF73" s="2110"/>
      <c r="AG73" s="2110"/>
      <c r="AH73" s="2110"/>
      <c r="AI73" s="2111"/>
      <c r="AJ73" s="2111"/>
      <c r="AK73" s="2111"/>
      <c r="AL73" s="2110"/>
      <c r="AM73" s="2110"/>
      <c r="AN73" s="2111"/>
      <c r="AO73" s="2111"/>
      <c r="AP73" s="2110"/>
      <c r="AQ73" s="2110"/>
    </row>
    <row r="74" spans="1:43" ht="10.5" customHeight="1">
      <c r="A74" s="2108"/>
      <c r="B74" s="2109"/>
      <c r="C74" s="2104"/>
      <c r="D74" s="2109"/>
      <c r="E74" s="2104"/>
      <c r="F74" s="2104"/>
      <c r="G74" s="2104"/>
      <c r="H74" s="2104"/>
      <c r="I74" s="2104"/>
      <c r="J74" s="2104"/>
      <c r="K74" s="2110"/>
      <c r="L74" s="2110"/>
      <c r="M74" s="2110"/>
      <c r="N74" s="2110"/>
      <c r="O74" s="2110"/>
      <c r="P74" s="2110"/>
      <c r="Q74" s="2110"/>
      <c r="R74" s="2111"/>
      <c r="S74" s="2111"/>
      <c r="T74" s="2111"/>
      <c r="U74" s="2110"/>
      <c r="V74" s="2110"/>
      <c r="W74" s="2112"/>
      <c r="X74" s="2112"/>
      <c r="Y74" s="2112"/>
      <c r="Z74" s="2112"/>
      <c r="AA74" s="2112"/>
      <c r="AB74" s="2112"/>
      <c r="AC74" s="2112"/>
      <c r="AD74" s="2112"/>
      <c r="AE74" s="2109" t="s">
        <v>1902</v>
      </c>
      <c r="AF74" s="2109"/>
      <c r="AG74" s="2110"/>
      <c r="AH74" s="2110"/>
      <c r="AI74" s="2111"/>
      <c r="AJ74" s="2111"/>
      <c r="AK74" s="2111"/>
      <c r="AL74" s="2110"/>
      <c r="AM74" s="2110"/>
      <c r="AN74" s="2111"/>
      <c r="AO74" s="2111"/>
      <c r="AP74" s="2110"/>
      <c r="AQ74" s="2110"/>
    </row>
    <row r="75" spans="1:43" ht="10.5" customHeight="1">
      <c r="A75" s="2108"/>
      <c r="B75" s="2109"/>
      <c r="C75" s="2104"/>
      <c r="D75" s="2109"/>
      <c r="E75" s="2104"/>
      <c r="F75" s="2104"/>
      <c r="G75" s="2104"/>
      <c r="H75" s="2104"/>
      <c r="I75" s="2104"/>
      <c r="J75" s="2104"/>
      <c r="K75" s="2110"/>
      <c r="L75" s="2110"/>
      <c r="M75" s="2110"/>
      <c r="N75" s="2110"/>
      <c r="O75" s="2110"/>
      <c r="P75" s="2110"/>
      <c r="Q75" s="2110"/>
      <c r="R75" s="2111"/>
      <c r="S75" s="2111"/>
      <c r="T75" s="2111"/>
      <c r="U75" s="2110"/>
      <c r="V75" s="2110"/>
      <c r="W75" s="2112"/>
      <c r="X75" s="2112"/>
      <c r="Y75" s="2112"/>
      <c r="Z75" s="2112"/>
      <c r="AA75" s="2112"/>
      <c r="AB75" s="2112"/>
      <c r="AC75" s="2112"/>
      <c r="AD75" s="2112"/>
      <c r="AE75" s="2109" t="s">
        <v>1903</v>
      </c>
      <c r="AF75" s="2109"/>
      <c r="AG75" s="2110"/>
      <c r="AH75" s="2110"/>
      <c r="AI75" s="2111"/>
      <c r="AJ75" s="2111"/>
      <c r="AK75" s="2111"/>
      <c r="AL75" s="2110"/>
      <c r="AM75" s="2110"/>
      <c r="AN75" s="2111"/>
      <c r="AO75" s="2111"/>
      <c r="AP75" s="2110"/>
      <c r="AQ75" s="2110"/>
    </row>
    <row r="76" spans="1:43" ht="3.75" customHeight="1">
      <c r="A76" s="2108"/>
      <c r="B76" s="2109"/>
      <c r="C76" s="2104"/>
      <c r="D76" s="2104"/>
      <c r="E76" s="2104"/>
      <c r="F76" s="2104"/>
      <c r="G76" s="2104"/>
      <c r="H76" s="2104"/>
      <c r="I76" s="2104"/>
      <c r="J76" s="2104"/>
      <c r="K76" s="2110"/>
      <c r="L76" s="2110"/>
      <c r="M76" s="2110"/>
      <c r="N76" s="2110"/>
      <c r="O76" s="2110"/>
      <c r="P76" s="2110"/>
      <c r="Q76" s="2110"/>
      <c r="R76" s="2111"/>
      <c r="S76" s="2111"/>
      <c r="T76" s="2111"/>
      <c r="U76" s="2110"/>
      <c r="V76" s="2110"/>
      <c r="W76" s="2112"/>
      <c r="X76" s="2112"/>
      <c r="Y76" s="2112"/>
      <c r="Z76" s="2112"/>
      <c r="AA76" s="2112"/>
      <c r="AB76" s="2112"/>
      <c r="AC76" s="2112"/>
      <c r="AD76" s="2112"/>
      <c r="AE76" s="2112"/>
      <c r="AF76" s="2110"/>
      <c r="AG76" s="2110"/>
      <c r="AH76" s="2110"/>
      <c r="AI76" s="2111"/>
      <c r="AJ76" s="2111"/>
      <c r="AK76" s="2111"/>
      <c r="AL76" s="2110"/>
      <c r="AM76" s="2110"/>
      <c r="AN76" s="2111"/>
      <c r="AO76" s="2111"/>
      <c r="AP76" s="2110"/>
      <c r="AQ76" s="2110"/>
    </row>
    <row r="77" spans="1:43" ht="55.5" customHeight="1">
      <c r="A77" s="3657">
        <v>12</v>
      </c>
      <c r="B77" s="3657"/>
      <c r="C77" s="3657"/>
      <c r="D77" s="3657"/>
      <c r="E77" s="3657"/>
      <c r="F77" s="3657"/>
      <c r="G77" s="3657"/>
      <c r="H77" s="3657"/>
      <c r="I77" s="3657"/>
      <c r="J77" s="3657"/>
      <c r="K77" s="3657"/>
      <c r="L77" s="3657"/>
      <c r="M77" s="3657"/>
      <c r="N77" s="3657"/>
      <c r="O77" s="3657"/>
      <c r="P77" s="3657"/>
      <c r="Q77" s="3657"/>
      <c r="R77" s="3657"/>
      <c r="S77" s="3657"/>
      <c r="T77" s="3657"/>
      <c r="U77" s="3657"/>
      <c r="V77" s="3657"/>
      <c r="W77" s="3657"/>
      <c r="X77" s="3657"/>
      <c r="Y77" s="3657"/>
      <c r="Z77" s="3657"/>
      <c r="AA77" s="3657"/>
      <c r="AB77" s="3657"/>
      <c r="AC77" s="3657"/>
      <c r="AD77" s="3657">
        <v>13</v>
      </c>
      <c r="AE77" s="3657"/>
      <c r="AF77" s="3657"/>
      <c r="AG77" s="3657"/>
      <c r="AH77" s="3657"/>
      <c r="AI77" s="3657"/>
      <c r="AJ77" s="3657"/>
      <c r="AK77" s="3657"/>
      <c r="AL77" s="3657"/>
      <c r="AM77" s="3657"/>
      <c r="AN77" s="3657"/>
      <c r="AO77" s="3657"/>
      <c r="AP77" s="3657"/>
      <c r="AQ77" s="3657"/>
    </row>
    <row r="78" spans="1:43" ht="12" customHeight="1">
      <c r="A78" s="520"/>
      <c r="B78" s="520"/>
      <c r="C78" s="520"/>
      <c r="D78" s="520"/>
      <c r="E78" s="520"/>
      <c r="F78" s="520"/>
      <c r="G78" s="520"/>
      <c r="H78" s="520"/>
      <c r="I78" s="520"/>
      <c r="J78" s="520"/>
      <c r="K78" s="520"/>
      <c r="L78" s="520"/>
      <c r="M78" s="520"/>
      <c r="N78" s="520"/>
      <c r="O78" s="520"/>
      <c r="P78" s="520"/>
      <c r="Q78" s="520"/>
      <c r="R78" s="520"/>
      <c r="S78" s="520"/>
      <c r="T78" s="520"/>
      <c r="U78" s="520"/>
      <c r="V78" s="520"/>
      <c r="W78" s="520"/>
      <c r="X78" s="520"/>
      <c r="Y78" s="520"/>
      <c r="Z78" s="520"/>
      <c r="AA78" s="520"/>
      <c r="AB78" s="520"/>
      <c r="AC78" s="520"/>
      <c r="AD78" s="520"/>
      <c r="AE78" s="520"/>
      <c r="AF78" s="520"/>
      <c r="AG78" s="520"/>
      <c r="AH78" s="520"/>
      <c r="AI78" s="520"/>
      <c r="AJ78" s="520"/>
      <c r="AK78" s="520"/>
      <c r="AL78" s="520"/>
      <c r="AM78" s="520"/>
      <c r="AN78" s="520"/>
      <c r="AO78" s="520"/>
      <c r="AP78" s="520"/>
      <c r="AQ78" s="520"/>
    </row>
    <row r="79" spans="1:43" ht="10.5" customHeight="1">
      <c r="A79" s="502"/>
      <c r="B79" s="504"/>
      <c r="C79" s="504"/>
      <c r="D79" s="507"/>
      <c r="F79" s="508"/>
      <c r="G79" s="508"/>
      <c r="H79" s="509"/>
      <c r="I79" s="509"/>
      <c r="J79" s="509"/>
      <c r="K79" s="509"/>
      <c r="L79" s="509"/>
      <c r="M79" s="509"/>
      <c r="N79" s="509"/>
      <c r="O79" s="509"/>
      <c r="P79" s="509"/>
      <c r="Q79" s="509"/>
      <c r="R79" s="509"/>
      <c r="S79" s="509"/>
      <c r="T79" s="509"/>
      <c r="U79" s="509"/>
      <c r="V79" s="509"/>
      <c r="W79" s="510"/>
      <c r="X79" s="510"/>
      <c r="Y79" s="510"/>
      <c r="Z79" s="510"/>
      <c r="AA79" s="510"/>
      <c r="AB79" s="510"/>
      <c r="AC79" s="510"/>
      <c r="AD79" s="510"/>
      <c r="AE79" s="510"/>
      <c r="AF79" s="509"/>
      <c r="AG79" s="509"/>
      <c r="AH79" s="509"/>
      <c r="AI79" s="509"/>
      <c r="AJ79" s="509"/>
      <c r="AK79" s="509"/>
      <c r="AL79" s="509"/>
      <c r="AM79" s="509"/>
      <c r="AN79" s="509"/>
      <c r="AO79" s="509"/>
      <c r="AP79" s="509"/>
      <c r="AQ79" s="509"/>
    </row>
  </sheetData>
  <sheetProtection selectLockedCells="1" selectUnlockedCells="1"/>
  <mergeCells count="251">
    <mergeCell ref="K5:V5"/>
    <mergeCell ref="W5:AC9"/>
    <mergeCell ref="AF5:AQ7"/>
    <mergeCell ref="K6:V6"/>
    <mergeCell ref="K7:V7"/>
    <mergeCell ref="K8:V8"/>
    <mergeCell ref="AF8:AQ10"/>
    <mergeCell ref="D10:I10"/>
    <mergeCell ref="E62:H63"/>
    <mergeCell ref="AF11:AI13"/>
    <mergeCell ref="AJ11:AM13"/>
    <mergeCell ref="AN11:AQ13"/>
    <mergeCell ref="O12:R12"/>
    <mergeCell ref="S12:V12"/>
    <mergeCell ref="D9:I9"/>
    <mergeCell ref="K9:N10"/>
    <mergeCell ref="O9:R11"/>
    <mergeCell ref="W10:AC13"/>
    <mergeCell ref="K11:N12"/>
    <mergeCell ref="S11:V11"/>
    <mergeCell ref="AN14:AQ14"/>
    <mergeCell ref="J15:J18"/>
    <mergeCell ref="K15:N16"/>
    <mergeCell ref="O15:R16"/>
    <mergeCell ref="K14:N14"/>
    <mergeCell ref="O14:R14"/>
    <mergeCell ref="S14:V14"/>
    <mergeCell ref="W14:AC14"/>
    <mergeCell ref="AF14:AI14"/>
    <mergeCell ref="AJ14:AM14"/>
    <mergeCell ref="O17:R18"/>
    <mergeCell ref="S17:V18"/>
    <mergeCell ref="AF15:AI22"/>
    <mergeCell ref="AJ15:AM22"/>
    <mergeCell ref="AN15:AQ22"/>
    <mergeCell ref="AF23:AI24"/>
    <mergeCell ref="AJ23:AM24"/>
    <mergeCell ref="AN23:AQ24"/>
    <mergeCell ref="D18:I18"/>
    <mergeCell ref="J19:J22"/>
    <mergeCell ref="K19:N20"/>
    <mergeCell ref="O19:R20"/>
    <mergeCell ref="S19:V20"/>
    <mergeCell ref="K21:N22"/>
    <mergeCell ref="O21:R22"/>
    <mergeCell ref="S21:V22"/>
    <mergeCell ref="S15:V16"/>
    <mergeCell ref="W15:AC24"/>
    <mergeCell ref="K17:N18"/>
    <mergeCell ref="W25:AC26"/>
    <mergeCell ref="AF25:AI26"/>
    <mergeCell ref="AJ25:AM26"/>
    <mergeCell ref="AN25:AQ26"/>
    <mergeCell ref="J27:J31"/>
    <mergeCell ref="K27:N29"/>
    <mergeCell ref="O27:R29"/>
    <mergeCell ref="S27:V29"/>
    <mergeCell ref="W27:AC29"/>
    <mergeCell ref="AF27:AI29"/>
    <mergeCell ref="J23:J26"/>
    <mergeCell ref="K23:N24"/>
    <mergeCell ref="O23:R24"/>
    <mergeCell ref="S23:V24"/>
    <mergeCell ref="K25:N26"/>
    <mergeCell ref="O25:R26"/>
    <mergeCell ref="S25:V26"/>
    <mergeCell ref="AJ27:AM29"/>
    <mergeCell ref="AN27:AQ29"/>
    <mergeCell ref="K30:N31"/>
    <mergeCell ref="O30:R31"/>
    <mergeCell ref="S30:V31"/>
    <mergeCell ref="W30:AC31"/>
    <mergeCell ref="AF30:AI31"/>
    <mergeCell ref="AJ30:AM31"/>
    <mergeCell ref="AN30:AQ31"/>
    <mergeCell ref="K36:N37"/>
    <mergeCell ref="O36:R37"/>
    <mergeCell ref="S36:V37"/>
    <mergeCell ref="W36:AC37"/>
    <mergeCell ref="AF36:AI37"/>
    <mergeCell ref="J32:J35"/>
    <mergeCell ref="K32:N33"/>
    <mergeCell ref="O32:R33"/>
    <mergeCell ref="S32:V33"/>
    <mergeCell ref="W32:AC33"/>
    <mergeCell ref="AF32:AI33"/>
    <mergeCell ref="AJ32:AM33"/>
    <mergeCell ref="AN32:AQ33"/>
    <mergeCell ref="K34:N35"/>
    <mergeCell ref="O34:R35"/>
    <mergeCell ref="S34:V35"/>
    <mergeCell ref="W34:AC35"/>
    <mergeCell ref="AF34:AI35"/>
    <mergeCell ref="AJ34:AM35"/>
    <mergeCell ref="AN34:AQ35"/>
    <mergeCell ref="AN40:AQ41"/>
    <mergeCell ref="K42:N43"/>
    <mergeCell ref="O42:R43"/>
    <mergeCell ref="S42:V43"/>
    <mergeCell ref="W42:AC43"/>
    <mergeCell ref="AF42:AI43"/>
    <mergeCell ref="AJ42:AM43"/>
    <mergeCell ref="AN42:AQ43"/>
    <mergeCell ref="E39:I39"/>
    <mergeCell ref="J40:J43"/>
    <mergeCell ref="K40:N41"/>
    <mergeCell ref="O40:R41"/>
    <mergeCell ref="S40:V41"/>
    <mergeCell ref="W40:AC41"/>
    <mergeCell ref="J36:J39"/>
    <mergeCell ref="AJ36:AM37"/>
    <mergeCell ref="AN36:AQ37"/>
    <mergeCell ref="K38:N39"/>
    <mergeCell ref="O38:R39"/>
    <mergeCell ref="S38:V39"/>
    <mergeCell ref="W38:AC39"/>
    <mergeCell ref="AF38:AI39"/>
    <mergeCell ref="AJ38:AM39"/>
    <mergeCell ref="AN38:AQ39"/>
    <mergeCell ref="E44:I44"/>
    <mergeCell ref="J44:J47"/>
    <mergeCell ref="K44:N45"/>
    <mergeCell ref="O44:R45"/>
    <mergeCell ref="S44:V45"/>
    <mergeCell ref="W44:AC45"/>
    <mergeCell ref="E47:F47"/>
    <mergeCell ref="AF40:AI41"/>
    <mergeCell ref="AJ40:AM41"/>
    <mergeCell ref="AF44:AI45"/>
    <mergeCell ref="AJ44:AM45"/>
    <mergeCell ref="AN44:AQ45"/>
    <mergeCell ref="K46:N47"/>
    <mergeCell ref="O46:R47"/>
    <mergeCell ref="S46:V47"/>
    <mergeCell ref="W46:AC47"/>
    <mergeCell ref="AF46:AI47"/>
    <mergeCell ref="AJ46:AM47"/>
    <mergeCell ref="AN46:AQ47"/>
    <mergeCell ref="J52:J55"/>
    <mergeCell ref="K52:N53"/>
    <mergeCell ref="O52:R53"/>
    <mergeCell ref="S52:V53"/>
    <mergeCell ref="W52:AC53"/>
    <mergeCell ref="AF52:AI53"/>
    <mergeCell ref="AJ48:AM49"/>
    <mergeCell ref="AN48:AQ49"/>
    <mergeCell ref="K50:N51"/>
    <mergeCell ref="O50:R51"/>
    <mergeCell ref="S50:V51"/>
    <mergeCell ref="W50:AC51"/>
    <mergeCell ref="AF50:AI51"/>
    <mergeCell ref="AJ50:AM51"/>
    <mergeCell ref="AN50:AQ51"/>
    <mergeCell ref="J48:J51"/>
    <mergeCell ref="K48:N49"/>
    <mergeCell ref="O48:R49"/>
    <mergeCell ref="S48:V49"/>
    <mergeCell ref="W48:AC49"/>
    <mergeCell ref="AF48:AI49"/>
    <mergeCell ref="AJ52:AM53"/>
    <mergeCell ref="AN52:AQ53"/>
    <mergeCell ref="K54:N55"/>
    <mergeCell ref="O54:R55"/>
    <mergeCell ref="S54:V55"/>
    <mergeCell ref="W54:AC55"/>
    <mergeCell ref="AF54:AI55"/>
    <mergeCell ref="AJ54:AM55"/>
    <mergeCell ref="AN54:AQ55"/>
    <mergeCell ref="J60:J62"/>
    <mergeCell ref="K60:N60"/>
    <mergeCell ref="O60:R60"/>
    <mergeCell ref="S60:V60"/>
    <mergeCell ref="W60:AC60"/>
    <mergeCell ref="AF60:AI60"/>
    <mergeCell ref="AJ56:AM57"/>
    <mergeCell ref="AN56:AQ57"/>
    <mergeCell ref="K58:N59"/>
    <mergeCell ref="O58:R59"/>
    <mergeCell ref="S58:V59"/>
    <mergeCell ref="W58:AC59"/>
    <mergeCell ref="AF58:AI59"/>
    <mergeCell ref="AJ58:AM59"/>
    <mergeCell ref="AN58:AQ59"/>
    <mergeCell ref="J56:J59"/>
    <mergeCell ref="K56:N57"/>
    <mergeCell ref="O56:R57"/>
    <mergeCell ref="S56:V57"/>
    <mergeCell ref="W56:AC57"/>
    <mergeCell ref="AF56:AI57"/>
    <mergeCell ref="AJ60:AM60"/>
    <mergeCell ref="AN60:AQ60"/>
    <mergeCell ref="K61:N62"/>
    <mergeCell ref="O61:R62"/>
    <mergeCell ref="S61:V62"/>
    <mergeCell ref="W61:AC62"/>
    <mergeCell ref="AF61:AI62"/>
    <mergeCell ref="AJ61:AM62"/>
    <mergeCell ref="AN61:AQ62"/>
    <mergeCell ref="AJ63:AM63"/>
    <mergeCell ref="AN63:AQ63"/>
    <mergeCell ref="K64:N65"/>
    <mergeCell ref="O64:R65"/>
    <mergeCell ref="S64:V65"/>
    <mergeCell ref="W64:AC65"/>
    <mergeCell ref="AF64:AI65"/>
    <mergeCell ref="AJ64:AM65"/>
    <mergeCell ref="AN64:AQ65"/>
    <mergeCell ref="AE63:AE65"/>
    <mergeCell ref="K63:N63"/>
    <mergeCell ref="O63:R63"/>
    <mergeCell ref="S63:V63"/>
    <mergeCell ref="W63:AC63"/>
    <mergeCell ref="AF63:AI63"/>
    <mergeCell ref="K67:N67"/>
    <mergeCell ref="O67:R67"/>
    <mergeCell ref="S67:V67"/>
    <mergeCell ref="W67:AC67"/>
    <mergeCell ref="AF67:AI67"/>
    <mergeCell ref="AJ67:AM67"/>
    <mergeCell ref="AN67:AQ67"/>
    <mergeCell ref="D65:H65"/>
    <mergeCell ref="J66:J67"/>
    <mergeCell ref="K66:N66"/>
    <mergeCell ref="O66:R66"/>
    <mergeCell ref="S66:V66"/>
    <mergeCell ref="W66:AC66"/>
    <mergeCell ref="J63:J65"/>
    <mergeCell ref="A77:AC77"/>
    <mergeCell ref="AD77:AQ77"/>
    <mergeCell ref="AE66:AE67"/>
    <mergeCell ref="AE15:AE18"/>
    <mergeCell ref="AE19:AE22"/>
    <mergeCell ref="AE69:AL69"/>
    <mergeCell ref="AD22:AD41"/>
    <mergeCell ref="AD14:AD18"/>
    <mergeCell ref="AD62:AD64"/>
    <mergeCell ref="AE40:AE43"/>
    <mergeCell ref="AE44:AE47"/>
    <mergeCell ref="AE48:AE51"/>
    <mergeCell ref="AE52:AE55"/>
    <mergeCell ref="AE56:AE59"/>
    <mergeCell ref="AE60:AE62"/>
    <mergeCell ref="B69:I69"/>
    <mergeCell ref="AE5:AE14"/>
    <mergeCell ref="AE23:AE26"/>
    <mergeCell ref="AE27:AE31"/>
    <mergeCell ref="AE32:AE35"/>
    <mergeCell ref="AE36:AE39"/>
    <mergeCell ref="AF66:AI66"/>
    <mergeCell ref="AJ66:AM66"/>
    <mergeCell ref="AN66:AQ66"/>
  </mergeCells>
  <printOptions horizontalCentered="1"/>
  <pageMargins left="0" right="0" top="0.59055118110236227" bottom="0" header="0.51181102362204722" footer="0.51181102362204722"/>
  <pageSetup paperSize="9" scale="70" firstPageNumber="0" orientation="portrait" useFirstPageNumber="1" r:id="rId1"/>
  <headerFooter alignWithMargins="0"/>
  <colBreaks count="1" manualBreakCount="1">
    <brk id="29" max="75" man="1"/>
  </col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79998168889431442"/>
  </sheetPr>
  <dimension ref="A1:BH78"/>
  <sheetViews>
    <sheetView showGridLines="0" view="pageBreakPreview" zoomScaleNormal="90" zoomScaleSheetLayoutView="100" workbookViewId="0">
      <selection activeCell="AW59" sqref="AW59"/>
    </sheetView>
  </sheetViews>
  <sheetFormatPr defaultColWidth="9.140625" defaultRowHeight="16.5" customHeight="1"/>
  <cols>
    <col min="1" max="1" width="1.140625" style="511" customWidth="1"/>
    <col min="2" max="2" width="0.7109375" style="60" customWidth="1"/>
    <col min="3" max="3" width="4.28515625" style="60" customWidth="1"/>
    <col min="4" max="4" width="4.5703125" style="60" customWidth="1"/>
    <col min="5" max="5" width="9.7109375" style="60" customWidth="1"/>
    <col min="6" max="6" width="6.28515625" style="60" customWidth="1"/>
    <col min="7" max="7" width="5" style="60" customWidth="1"/>
    <col min="8" max="8" width="5.7109375" style="60" customWidth="1"/>
    <col min="9" max="9" width="14.85546875" style="60" customWidth="1"/>
    <col min="10" max="10" width="4.42578125" style="512" customWidth="1"/>
    <col min="11" max="11" width="5.7109375" style="60" customWidth="1"/>
    <col min="12" max="12" width="4.7109375" style="60" customWidth="1"/>
    <col min="13" max="13" width="5.7109375" style="60" customWidth="1"/>
    <col min="14" max="14" width="4.5703125" style="60" customWidth="1"/>
    <col min="15" max="17" width="5.7109375" style="60" customWidth="1"/>
    <col min="18" max="18" width="3.28515625" style="60" customWidth="1"/>
    <col min="19" max="19" width="1.5703125" style="60" hidden="1" customWidth="1"/>
    <col min="20" max="22" width="5.7109375" style="60" customWidth="1"/>
    <col min="23" max="23" width="3.28515625" style="60" customWidth="1"/>
    <col min="24" max="29" width="4.28515625" style="60" customWidth="1"/>
    <col min="30" max="30" width="3.28515625" style="60" customWidth="1"/>
    <col min="31" max="31" width="1.140625" style="60" hidden="1" customWidth="1"/>
    <col min="32" max="32" width="2.28515625" style="60" customWidth="1"/>
    <col min="33" max="33" width="10.28515625" style="60" customWidth="1"/>
    <col min="34" max="36" width="6.42578125" style="60" customWidth="1"/>
    <col min="37" max="37" width="18.140625" style="60" customWidth="1"/>
    <col min="38" max="40" width="6.42578125" style="60" customWidth="1"/>
    <col min="41" max="41" width="18" style="60" customWidth="1"/>
    <col min="42" max="44" width="5.7109375" style="60" customWidth="1"/>
    <col min="45" max="46" width="22.140625" style="60" customWidth="1"/>
    <col min="47" max="16384" width="9.140625" style="60"/>
  </cols>
  <sheetData>
    <row r="1" spans="1:46" ht="18" customHeight="1">
      <c r="A1" s="502"/>
      <c r="B1" s="572"/>
      <c r="C1" s="573"/>
      <c r="D1" s="574"/>
      <c r="E1" s="575"/>
      <c r="F1" s="576"/>
      <c r="G1" s="576"/>
      <c r="H1" s="577"/>
      <c r="I1" s="576"/>
      <c r="J1" s="576"/>
      <c r="K1" s="577"/>
      <c r="L1" s="578"/>
      <c r="M1" s="578"/>
      <c r="N1" s="578"/>
      <c r="O1" s="578"/>
      <c r="P1" s="578"/>
      <c r="Q1" s="578"/>
      <c r="R1" s="578"/>
      <c r="S1" s="578"/>
      <c r="T1" s="578"/>
      <c r="U1" s="578"/>
      <c r="V1" s="578"/>
      <c r="W1" s="578"/>
      <c r="X1" s="578"/>
      <c r="Y1" s="578"/>
      <c r="Z1" s="578"/>
      <c r="AA1" s="578"/>
      <c r="AB1" s="578"/>
      <c r="AC1" s="578"/>
      <c r="AD1" s="578"/>
      <c r="AE1" s="2736"/>
      <c r="AF1" s="677"/>
      <c r="AG1" s="602"/>
      <c r="AH1" s="578"/>
      <c r="AI1" s="578"/>
      <c r="AJ1" s="578"/>
      <c r="AK1" s="578"/>
      <c r="AL1" s="578"/>
      <c r="AM1" s="578"/>
      <c r="AN1" s="578"/>
      <c r="AO1" s="578"/>
      <c r="AP1" s="578"/>
      <c r="AQ1" s="578"/>
      <c r="AR1" s="578"/>
      <c r="AS1" s="2736"/>
      <c r="AT1" s="2459"/>
    </row>
    <row r="2" spans="1:46" ht="24" customHeight="1">
      <c r="A2" s="502"/>
      <c r="B2" s="579"/>
      <c r="C2" s="580"/>
      <c r="D2" s="581"/>
      <c r="E2" s="582"/>
      <c r="F2" s="584" t="s">
        <v>1904</v>
      </c>
      <c r="G2" s="583"/>
      <c r="H2" s="584"/>
      <c r="I2" s="583"/>
      <c r="J2" s="583"/>
      <c r="L2" s="2459"/>
      <c r="M2" s="2459"/>
      <c r="N2" s="2459"/>
      <c r="O2" s="2459"/>
      <c r="P2" s="2459"/>
      <c r="Q2" s="2459"/>
      <c r="R2" s="2459"/>
      <c r="S2" s="2459"/>
      <c r="T2" s="2459"/>
      <c r="U2" s="2459"/>
      <c r="V2" s="2459"/>
      <c r="W2" s="2459"/>
      <c r="X2" s="2459"/>
      <c r="Y2" s="2459"/>
      <c r="Z2" s="2459"/>
      <c r="AA2" s="2459"/>
      <c r="AB2" s="2459"/>
      <c r="AC2" s="2459"/>
      <c r="AD2" s="2459"/>
      <c r="AE2" s="677"/>
      <c r="AF2" s="677"/>
      <c r="AG2" s="598"/>
      <c r="AH2" s="2459"/>
      <c r="AI2" s="2459"/>
      <c r="AJ2" s="2459"/>
      <c r="AK2" s="2459"/>
      <c r="AL2" s="2459"/>
      <c r="AM2" s="2459"/>
      <c r="AN2" s="2459"/>
      <c r="AO2" s="2459"/>
      <c r="AP2" s="2459"/>
      <c r="AQ2" s="2459"/>
      <c r="AR2" s="2459"/>
      <c r="AS2" s="677"/>
      <c r="AT2" s="2459"/>
    </row>
    <row r="3" spans="1:46" ht="24" customHeight="1">
      <c r="A3" s="502"/>
      <c r="B3" s="579"/>
      <c r="C3" s="580"/>
      <c r="D3" s="581"/>
      <c r="E3" s="582"/>
      <c r="F3" s="700" t="s">
        <v>1905</v>
      </c>
      <c r="G3" s="583"/>
      <c r="H3" s="584"/>
      <c r="I3" s="583"/>
      <c r="J3" s="583"/>
      <c r="L3" s="2459"/>
      <c r="M3" s="2459"/>
      <c r="N3" s="2459"/>
      <c r="O3" s="2459"/>
      <c r="P3" s="2459"/>
      <c r="Q3" s="2459"/>
      <c r="R3" s="2459"/>
      <c r="S3" s="2459"/>
      <c r="T3" s="2459"/>
      <c r="U3" s="2459"/>
      <c r="V3" s="2459"/>
      <c r="W3" s="2459"/>
      <c r="X3" s="2459"/>
      <c r="Y3" s="2459"/>
      <c r="Z3" s="2459"/>
      <c r="AA3" s="2459"/>
      <c r="AB3" s="2459"/>
      <c r="AC3" s="2459"/>
      <c r="AD3" s="2459"/>
      <c r="AE3" s="677"/>
      <c r="AF3" s="2459"/>
      <c r="AG3" s="598"/>
      <c r="AH3" s="2459"/>
      <c r="AI3" s="2459"/>
      <c r="AJ3" s="2459"/>
      <c r="AK3" s="2459"/>
      <c r="AL3" s="2459"/>
      <c r="AM3" s="2459"/>
      <c r="AN3" s="2459"/>
      <c r="AO3" s="2459"/>
      <c r="AP3" s="2459"/>
      <c r="AQ3" s="2459"/>
      <c r="AR3" s="2459"/>
      <c r="AS3" s="677"/>
      <c r="AT3" s="2459"/>
    </row>
    <row r="4" spans="1:46" ht="24.6" customHeight="1">
      <c r="A4" s="503"/>
      <c r="B4" s="585"/>
      <c r="C4" s="2737"/>
      <c r="D4" s="2738"/>
      <c r="E4" s="2739"/>
      <c r="F4" s="2740"/>
      <c r="G4" s="2741"/>
      <c r="H4" s="2741"/>
      <c r="I4" s="2741"/>
      <c r="J4" s="2741"/>
      <c r="K4" s="2742"/>
      <c r="L4" s="2742"/>
      <c r="M4" s="2742"/>
      <c r="N4" s="2742"/>
      <c r="O4" s="2742"/>
      <c r="P4" s="2742"/>
      <c r="Q4" s="2742"/>
      <c r="R4" s="2742"/>
      <c r="S4" s="2742"/>
      <c r="T4" s="2742"/>
      <c r="U4" s="2742"/>
      <c r="V4" s="2742"/>
      <c r="W4" s="2742"/>
      <c r="X4" s="2742"/>
      <c r="Y4" s="2742"/>
      <c r="Z4" s="2742"/>
      <c r="AA4" s="2742"/>
      <c r="AB4" s="2742"/>
      <c r="AC4" s="2742"/>
      <c r="AD4" s="2742"/>
      <c r="AE4" s="2743"/>
      <c r="AF4" s="2459"/>
      <c r="AG4" s="598"/>
      <c r="AH4" s="2742"/>
      <c r="AI4" s="2742"/>
      <c r="AJ4" s="2742"/>
      <c r="AK4" s="2742"/>
      <c r="AL4" s="2742"/>
      <c r="AM4" s="2742"/>
      <c r="AN4" s="2742"/>
      <c r="AO4" s="2742"/>
      <c r="AP4" s="2742"/>
      <c r="AQ4" s="2742"/>
      <c r="AR4" s="2742"/>
      <c r="AS4" s="2743"/>
      <c r="AT4" s="2459"/>
    </row>
    <row r="5" spans="1:46" ht="12" customHeight="1">
      <c r="A5" s="502"/>
      <c r="B5" s="586"/>
      <c r="C5" s="340"/>
      <c r="D5" s="341"/>
      <c r="E5" s="201"/>
      <c r="F5" s="504"/>
      <c r="G5" s="504"/>
      <c r="H5" s="504"/>
      <c r="I5" s="504"/>
      <c r="J5" s="587"/>
      <c r="K5" s="4388" t="s">
        <v>1830</v>
      </c>
      <c r="L5" s="4389"/>
      <c r="M5" s="4389"/>
      <c r="N5" s="4389"/>
      <c r="O5" s="4389"/>
      <c r="P5" s="4389"/>
      <c r="Q5" s="4389"/>
      <c r="R5" s="4389"/>
      <c r="S5" s="4389"/>
      <c r="T5" s="4389"/>
      <c r="U5" s="4389"/>
      <c r="V5" s="4389"/>
      <c r="W5" s="4390"/>
      <c r="X5" s="4391" t="s">
        <v>1831</v>
      </c>
      <c r="Y5" s="4392"/>
      <c r="Z5" s="4392"/>
      <c r="AA5" s="4392"/>
      <c r="AB5" s="4392"/>
      <c r="AC5" s="4392"/>
      <c r="AD5" s="4392"/>
      <c r="AE5" s="4393"/>
      <c r="AF5" s="532"/>
      <c r="AG5" s="4415"/>
      <c r="AH5" s="4389" t="s">
        <v>1832</v>
      </c>
      <c r="AI5" s="4389"/>
      <c r="AJ5" s="4389"/>
      <c r="AK5" s="4389"/>
      <c r="AL5" s="4389"/>
      <c r="AM5" s="4389"/>
      <c r="AN5" s="4389"/>
      <c r="AO5" s="4389"/>
      <c r="AP5" s="4389"/>
      <c r="AQ5" s="4389"/>
      <c r="AR5" s="4389"/>
      <c r="AS5" s="4395"/>
      <c r="AT5" s="2412"/>
    </row>
    <row r="6" spans="1:46" ht="12" customHeight="1">
      <c r="A6" s="502"/>
      <c r="B6" s="588"/>
      <c r="E6" s="85"/>
      <c r="F6" s="85"/>
      <c r="G6" s="589"/>
      <c r="H6" s="589"/>
      <c r="I6" s="590"/>
      <c r="J6" s="2746"/>
      <c r="K6" s="4396" t="s">
        <v>1833</v>
      </c>
      <c r="L6" s="4272"/>
      <c r="M6" s="4272"/>
      <c r="N6" s="4272"/>
      <c r="O6" s="4272"/>
      <c r="P6" s="4272"/>
      <c r="Q6" s="4272"/>
      <c r="R6" s="4272"/>
      <c r="S6" s="4272"/>
      <c r="T6" s="4272"/>
      <c r="U6" s="4272"/>
      <c r="V6" s="4272"/>
      <c r="W6" s="4273"/>
      <c r="X6" s="4394"/>
      <c r="Y6" s="4266"/>
      <c r="Z6" s="4266"/>
      <c r="AA6" s="4266"/>
      <c r="AB6" s="4266"/>
      <c r="AC6" s="4266"/>
      <c r="AD6" s="4266"/>
      <c r="AE6" s="4267"/>
      <c r="AF6" s="532"/>
      <c r="AG6" s="4416"/>
      <c r="AH6" s="4269"/>
      <c r="AI6" s="4269"/>
      <c r="AJ6" s="4269"/>
      <c r="AK6" s="4269"/>
      <c r="AL6" s="4269"/>
      <c r="AM6" s="4269"/>
      <c r="AN6" s="4269"/>
      <c r="AO6" s="4269"/>
      <c r="AP6" s="4269"/>
      <c r="AQ6" s="4269"/>
      <c r="AR6" s="4269"/>
      <c r="AS6" s="4270"/>
      <c r="AT6" s="2412"/>
    </row>
    <row r="7" spans="1:46" ht="12" customHeight="1">
      <c r="A7" s="502"/>
      <c r="B7" s="588"/>
      <c r="E7" s="591"/>
      <c r="F7" s="591"/>
      <c r="G7" s="591"/>
      <c r="H7" s="591"/>
      <c r="I7" s="591"/>
      <c r="J7" s="2746"/>
      <c r="K7" s="4397" t="s">
        <v>1834</v>
      </c>
      <c r="L7" s="4275"/>
      <c r="M7" s="4275"/>
      <c r="N7" s="4275"/>
      <c r="O7" s="4275"/>
      <c r="P7" s="4275"/>
      <c r="Q7" s="4275"/>
      <c r="R7" s="4275"/>
      <c r="S7" s="4275"/>
      <c r="T7" s="4275"/>
      <c r="U7" s="4275"/>
      <c r="V7" s="4275"/>
      <c r="W7" s="4276"/>
      <c r="X7" s="4394"/>
      <c r="Y7" s="4266"/>
      <c r="Z7" s="4266"/>
      <c r="AA7" s="4266"/>
      <c r="AB7" s="4266"/>
      <c r="AC7" s="4266"/>
      <c r="AD7" s="4266"/>
      <c r="AE7" s="4267"/>
      <c r="AF7" s="532"/>
      <c r="AG7" s="4416"/>
      <c r="AH7" s="4269"/>
      <c r="AI7" s="4269"/>
      <c r="AJ7" s="4269"/>
      <c r="AK7" s="4269"/>
      <c r="AL7" s="4269"/>
      <c r="AM7" s="4269"/>
      <c r="AN7" s="4269"/>
      <c r="AO7" s="4269"/>
      <c r="AP7" s="4269"/>
      <c r="AQ7" s="4269"/>
      <c r="AR7" s="4269"/>
      <c r="AS7" s="4270"/>
      <c r="AT7" s="2412"/>
    </row>
    <row r="8" spans="1:46" ht="12" customHeight="1">
      <c r="A8" s="502"/>
      <c r="B8" s="588"/>
      <c r="C8" s="592"/>
      <c r="J8" s="2747"/>
      <c r="K8" s="4277" t="s">
        <v>1835</v>
      </c>
      <c r="L8" s="4278"/>
      <c r="M8" s="4278"/>
      <c r="N8" s="4278"/>
      <c r="O8" s="4278"/>
      <c r="P8" s="4278"/>
      <c r="Q8" s="4278"/>
      <c r="R8" s="4278"/>
      <c r="S8" s="4278"/>
      <c r="T8" s="4278"/>
      <c r="U8" s="4278"/>
      <c r="V8" s="4278"/>
      <c r="W8" s="4279"/>
      <c r="X8" s="4394"/>
      <c r="Y8" s="4266"/>
      <c r="Z8" s="4266"/>
      <c r="AA8" s="4266"/>
      <c r="AB8" s="4266"/>
      <c r="AC8" s="4266"/>
      <c r="AD8" s="4266"/>
      <c r="AE8" s="4267"/>
      <c r="AF8" s="532"/>
      <c r="AG8" s="4416"/>
      <c r="AH8" s="4300" t="s">
        <v>1836</v>
      </c>
      <c r="AI8" s="4281"/>
      <c r="AJ8" s="4281"/>
      <c r="AK8" s="4281"/>
      <c r="AL8" s="4281"/>
      <c r="AM8" s="4281"/>
      <c r="AN8" s="4281"/>
      <c r="AO8" s="4281"/>
      <c r="AP8" s="4281"/>
      <c r="AQ8" s="4281"/>
      <c r="AR8" s="4281"/>
      <c r="AS8" s="4282"/>
      <c r="AT8" s="2415"/>
    </row>
    <row r="9" spans="1:46" ht="12" customHeight="1">
      <c r="A9" s="502"/>
      <c r="B9" s="588"/>
      <c r="C9" s="592"/>
      <c r="D9" s="4305" t="s">
        <v>1906</v>
      </c>
      <c r="E9" s="4305"/>
      <c r="F9" s="4305"/>
      <c r="G9" s="4305"/>
      <c r="H9" s="4305"/>
      <c r="I9" s="4305"/>
      <c r="J9" s="593"/>
      <c r="K9" s="4423" t="s">
        <v>1838</v>
      </c>
      <c r="L9" s="4307"/>
      <c r="M9" s="4307"/>
      <c r="N9" s="4308"/>
      <c r="O9" s="4423" t="s">
        <v>1839</v>
      </c>
      <c r="P9" s="4307"/>
      <c r="Q9" s="4307"/>
      <c r="R9" s="4307"/>
      <c r="S9" s="4308"/>
      <c r="T9" s="2764"/>
      <c r="U9" s="2414"/>
      <c r="V9" s="2414"/>
      <c r="W9" s="2748"/>
      <c r="X9" s="4394"/>
      <c r="Y9" s="4266"/>
      <c r="Z9" s="4266"/>
      <c r="AA9" s="4266"/>
      <c r="AB9" s="4266"/>
      <c r="AC9" s="4266"/>
      <c r="AD9" s="4266"/>
      <c r="AE9" s="4267"/>
      <c r="AF9" s="532"/>
      <c r="AG9" s="4416"/>
      <c r="AH9" s="4281"/>
      <c r="AI9" s="4281"/>
      <c r="AJ9" s="4281"/>
      <c r="AK9" s="4281"/>
      <c r="AL9" s="4281"/>
      <c r="AM9" s="4281"/>
      <c r="AN9" s="4281"/>
      <c r="AO9" s="4281"/>
      <c r="AP9" s="4281"/>
      <c r="AQ9" s="4281"/>
      <c r="AR9" s="4281"/>
      <c r="AS9" s="4282"/>
      <c r="AT9" s="2415"/>
    </row>
    <row r="10" spans="1:46" ht="12" customHeight="1">
      <c r="A10" s="502"/>
      <c r="B10" s="588"/>
      <c r="C10" s="592"/>
      <c r="D10" s="4287" t="s">
        <v>1907</v>
      </c>
      <c r="E10" s="4287"/>
      <c r="F10" s="4287"/>
      <c r="G10" s="4287"/>
      <c r="H10" s="4287"/>
      <c r="I10" s="4287"/>
      <c r="J10" s="593"/>
      <c r="K10" s="4424"/>
      <c r="L10" s="4269"/>
      <c r="M10" s="4269"/>
      <c r="N10" s="4309"/>
      <c r="O10" s="4424"/>
      <c r="P10" s="4269"/>
      <c r="Q10" s="4269"/>
      <c r="R10" s="4269"/>
      <c r="S10" s="4309"/>
      <c r="T10" s="2413"/>
      <c r="U10" s="2414"/>
      <c r="V10" s="2414"/>
      <c r="W10" s="2748"/>
      <c r="X10" s="4418" t="s">
        <v>1841</v>
      </c>
      <c r="Y10" s="4300"/>
      <c r="Z10" s="4300"/>
      <c r="AA10" s="4300"/>
      <c r="AB10" s="4300"/>
      <c r="AC10" s="4300"/>
      <c r="AD10" s="4300"/>
      <c r="AE10" s="4310"/>
      <c r="AF10" s="532"/>
      <c r="AG10" s="4416"/>
      <c r="AH10" s="4285"/>
      <c r="AI10" s="4285"/>
      <c r="AJ10" s="4285"/>
      <c r="AK10" s="4285"/>
      <c r="AL10" s="4285"/>
      <c r="AM10" s="4285"/>
      <c r="AN10" s="4285"/>
      <c r="AO10" s="4285"/>
      <c r="AP10" s="4285"/>
      <c r="AQ10" s="4285"/>
      <c r="AR10" s="4285"/>
      <c r="AS10" s="4286"/>
      <c r="AT10" s="2415"/>
    </row>
    <row r="11" spans="1:46" ht="13.5" customHeight="1">
      <c r="A11" s="502"/>
      <c r="B11" s="588"/>
      <c r="C11" s="594"/>
      <c r="J11" s="595"/>
      <c r="K11" s="4418" t="s">
        <v>1842</v>
      </c>
      <c r="L11" s="4300"/>
      <c r="M11" s="4300"/>
      <c r="N11" s="4301"/>
      <c r="O11" s="4424"/>
      <c r="P11" s="4269"/>
      <c r="Q11" s="4269"/>
      <c r="R11" s="4269"/>
      <c r="S11" s="4309"/>
      <c r="T11" s="4425" t="s">
        <v>1542</v>
      </c>
      <c r="U11" s="4315"/>
      <c r="V11" s="4315"/>
      <c r="W11" s="4316"/>
      <c r="X11" s="4418"/>
      <c r="Y11" s="4300"/>
      <c r="Z11" s="4300"/>
      <c r="AA11" s="4300"/>
      <c r="AB11" s="4300"/>
      <c r="AC11" s="4300"/>
      <c r="AD11" s="4300"/>
      <c r="AE11" s="4310"/>
      <c r="AF11" s="532"/>
      <c r="AG11" s="4416"/>
      <c r="AH11" s="4420" t="s">
        <v>1843</v>
      </c>
      <c r="AI11" s="4289"/>
      <c r="AJ11" s="4289"/>
      <c r="AK11" s="4290"/>
      <c r="AL11" s="4420" t="s">
        <v>1844</v>
      </c>
      <c r="AM11" s="4289"/>
      <c r="AN11" s="4289"/>
      <c r="AO11" s="4290"/>
      <c r="AP11" s="4420" t="s">
        <v>1845</v>
      </c>
      <c r="AQ11" s="4289"/>
      <c r="AR11" s="4289"/>
      <c r="AS11" s="4422"/>
      <c r="AT11" s="2412"/>
    </row>
    <row r="12" spans="1:46" ht="20.65" customHeight="1">
      <c r="A12" s="502"/>
      <c r="B12" s="588"/>
      <c r="C12" s="596"/>
      <c r="E12" s="591"/>
      <c r="F12" s="591"/>
      <c r="G12" s="591"/>
      <c r="H12" s="591"/>
      <c r="I12" s="591"/>
      <c r="J12" s="504"/>
      <c r="K12" s="4418"/>
      <c r="L12" s="4300"/>
      <c r="M12" s="4300"/>
      <c r="N12" s="4301"/>
      <c r="O12" s="4418" t="s">
        <v>1846</v>
      </c>
      <c r="P12" s="4300"/>
      <c r="Q12" s="4300"/>
      <c r="R12" s="4300"/>
      <c r="S12" s="4301"/>
      <c r="T12" s="4419" t="s">
        <v>1543</v>
      </c>
      <c r="U12" s="4303"/>
      <c r="V12" s="4303"/>
      <c r="W12" s="4304"/>
      <c r="X12" s="4418"/>
      <c r="Y12" s="4300"/>
      <c r="Z12" s="4300"/>
      <c r="AA12" s="4300"/>
      <c r="AB12" s="4300"/>
      <c r="AC12" s="4300"/>
      <c r="AD12" s="4300"/>
      <c r="AE12" s="4310"/>
      <c r="AF12" s="532"/>
      <c r="AG12" s="4416"/>
      <c r="AH12" s="4421"/>
      <c r="AI12" s="4292"/>
      <c r="AJ12" s="4292"/>
      <c r="AK12" s="4293"/>
      <c r="AL12" s="4421"/>
      <c r="AM12" s="4292"/>
      <c r="AN12" s="4292"/>
      <c r="AO12" s="4293"/>
      <c r="AP12" s="4421"/>
      <c r="AQ12" s="4292"/>
      <c r="AR12" s="4292"/>
      <c r="AS12" s="4298"/>
      <c r="AT12" s="2416"/>
    </row>
    <row r="13" spans="1:46" ht="7.9" customHeight="1">
      <c r="A13" s="502"/>
      <c r="B13" s="588"/>
      <c r="E13" s="597"/>
      <c r="F13" s="597"/>
      <c r="G13" s="597"/>
      <c r="H13" s="597"/>
      <c r="I13" s="597"/>
      <c r="J13" s="504"/>
      <c r="K13" s="678"/>
      <c r="L13" s="2749"/>
      <c r="M13" s="2749"/>
      <c r="N13" s="2750"/>
      <c r="O13" s="683"/>
      <c r="P13" s="2751"/>
      <c r="Q13" s="2751"/>
      <c r="R13" s="2751"/>
      <c r="S13" s="2752"/>
      <c r="T13" s="679"/>
      <c r="U13" s="2753"/>
      <c r="V13" s="2753"/>
      <c r="W13" s="2754"/>
      <c r="X13" s="4311"/>
      <c r="Y13" s="4312"/>
      <c r="Z13" s="4312"/>
      <c r="AA13" s="4312"/>
      <c r="AB13" s="4312"/>
      <c r="AC13" s="4312"/>
      <c r="AD13" s="4312"/>
      <c r="AE13" s="4313"/>
      <c r="AF13" s="532"/>
      <c r="AG13" s="4416"/>
      <c r="AH13" s="4294"/>
      <c r="AI13" s="4295"/>
      <c r="AJ13" s="4295"/>
      <c r="AK13" s="4296"/>
      <c r="AL13" s="4294"/>
      <c r="AM13" s="4295"/>
      <c r="AN13" s="4295"/>
      <c r="AO13" s="4296"/>
      <c r="AP13" s="4294"/>
      <c r="AQ13" s="4295"/>
      <c r="AR13" s="4295"/>
      <c r="AS13" s="4299"/>
      <c r="AT13" s="2416"/>
    </row>
    <row r="14" spans="1:46" ht="18" customHeight="1">
      <c r="A14" s="502"/>
      <c r="B14" s="2755"/>
      <c r="C14" s="2756"/>
      <c r="D14" s="2757"/>
      <c r="E14" s="2756"/>
      <c r="F14" s="2756"/>
      <c r="G14" s="2756"/>
      <c r="H14" s="2756"/>
      <c r="I14" s="2756"/>
      <c r="J14" s="504"/>
      <c r="K14" s="4407" t="s">
        <v>1908</v>
      </c>
      <c r="L14" s="4408"/>
      <c r="M14" s="4408"/>
      <c r="N14" s="4408"/>
      <c r="O14" s="4407" t="s">
        <v>1909</v>
      </c>
      <c r="P14" s="4407"/>
      <c r="Q14" s="4408"/>
      <c r="R14" s="4408"/>
      <c r="S14" s="4408"/>
      <c r="T14" s="4409" t="s">
        <v>1910</v>
      </c>
      <c r="U14" s="4410"/>
      <c r="V14" s="4410"/>
      <c r="W14" s="4410"/>
      <c r="X14" s="4411" t="s">
        <v>1911</v>
      </c>
      <c r="Y14" s="4412"/>
      <c r="Z14" s="4412"/>
      <c r="AA14" s="4412"/>
      <c r="AB14" s="4412"/>
      <c r="AC14" s="4412"/>
      <c r="AD14" s="4412"/>
      <c r="AE14" s="4413"/>
      <c r="AF14" s="532"/>
      <c r="AG14" s="4417"/>
      <c r="AH14" s="4414" t="s">
        <v>1912</v>
      </c>
      <c r="AI14" s="4408"/>
      <c r="AJ14" s="4408"/>
      <c r="AK14" s="4408"/>
      <c r="AL14" s="4398" t="s">
        <v>1913</v>
      </c>
      <c r="AM14" s="4399"/>
      <c r="AN14" s="4399"/>
      <c r="AO14" s="4399"/>
      <c r="AP14" s="4398" t="s">
        <v>1914</v>
      </c>
      <c r="AQ14" s="4399"/>
      <c r="AR14" s="4399"/>
      <c r="AS14" s="4400"/>
      <c r="AT14" s="513"/>
    </row>
    <row r="15" spans="1:46" ht="13.15" customHeight="1">
      <c r="A15" s="502"/>
      <c r="B15" s="1332"/>
      <c r="C15" s="1333"/>
      <c r="D15" s="1333"/>
      <c r="E15" s="2765"/>
      <c r="F15" s="2765"/>
      <c r="G15" s="2765"/>
      <c r="H15" s="2765"/>
      <c r="I15" s="2765"/>
      <c r="J15" s="4401" t="s">
        <v>1636</v>
      </c>
      <c r="K15" s="4405"/>
      <c r="L15" s="4236"/>
      <c r="M15" s="4236"/>
      <c r="N15" s="4237"/>
      <c r="O15" s="4235"/>
      <c r="P15" s="4405"/>
      <c r="Q15" s="4236"/>
      <c r="R15" s="4236"/>
      <c r="S15" s="4237"/>
      <c r="T15" s="4235"/>
      <c r="U15" s="4236"/>
      <c r="V15" s="4236"/>
      <c r="W15" s="4237"/>
      <c r="X15" s="4222"/>
      <c r="Y15" s="4330"/>
      <c r="Z15" s="4330"/>
      <c r="AA15" s="4330"/>
      <c r="AB15" s="4330"/>
      <c r="AC15" s="4330"/>
      <c r="AD15" s="4331"/>
      <c r="AE15" s="2766"/>
      <c r="AF15" s="599"/>
      <c r="AG15" s="4327" t="s">
        <v>1636</v>
      </c>
      <c r="AH15" s="4222"/>
      <c r="AI15" s="4330"/>
      <c r="AJ15" s="4330"/>
      <c r="AK15" s="4331"/>
      <c r="AL15" s="4229"/>
      <c r="AM15" s="4333"/>
      <c r="AN15" s="4333"/>
      <c r="AO15" s="4334"/>
      <c r="AP15" s="4222"/>
      <c r="AQ15" s="4330"/>
      <c r="AR15" s="4330"/>
      <c r="AS15" s="4147"/>
      <c r="AT15" s="517"/>
    </row>
    <row r="16" spans="1:46" s="505" customFormat="1" ht="13.15" customHeight="1" thickBot="1">
      <c r="A16" s="502"/>
      <c r="B16" s="1332"/>
      <c r="C16" s="1334">
        <v>5.0999999999999996</v>
      </c>
      <c r="D16" s="1335" t="s">
        <v>1915</v>
      </c>
      <c r="E16" s="1336"/>
      <c r="F16" s="1336"/>
      <c r="G16" s="1336"/>
      <c r="H16" s="1336"/>
      <c r="I16" s="1336"/>
      <c r="J16" s="4402"/>
      <c r="K16" s="4406"/>
      <c r="L16" s="4239"/>
      <c r="M16" s="4239"/>
      <c r="N16" s="4240"/>
      <c r="O16" s="4238"/>
      <c r="P16" s="4406"/>
      <c r="Q16" s="4239"/>
      <c r="R16" s="4239"/>
      <c r="S16" s="4240"/>
      <c r="T16" s="4238"/>
      <c r="U16" s="4239"/>
      <c r="V16" s="4239"/>
      <c r="W16" s="4240"/>
      <c r="X16" s="4332"/>
      <c r="Y16" s="4156"/>
      <c r="Z16" s="4156"/>
      <c r="AA16" s="4156"/>
      <c r="AB16" s="4156"/>
      <c r="AC16" s="4156"/>
      <c r="AD16" s="4228"/>
      <c r="AE16" s="681"/>
      <c r="AF16" s="599"/>
      <c r="AG16" s="4327"/>
      <c r="AH16" s="4332"/>
      <c r="AI16" s="4156"/>
      <c r="AJ16" s="4156"/>
      <c r="AK16" s="4228"/>
      <c r="AL16" s="4325"/>
      <c r="AM16" s="4200"/>
      <c r="AN16" s="4200"/>
      <c r="AO16" s="4217"/>
      <c r="AP16" s="4332"/>
      <c r="AQ16" s="4156"/>
      <c r="AR16" s="4156"/>
      <c r="AS16" s="4157"/>
      <c r="AT16" s="517"/>
    </row>
    <row r="17" spans="1:46" s="505" customFormat="1" ht="13.15" customHeight="1" thickTop="1" thickBot="1">
      <c r="A17" s="502"/>
      <c r="B17" s="1332"/>
      <c r="C17" s="2406"/>
      <c r="D17" s="1339" t="s">
        <v>1855</v>
      </c>
      <c r="E17" s="1336"/>
      <c r="F17" s="1336"/>
      <c r="G17" s="1336"/>
      <c r="H17" s="1336"/>
      <c r="I17" s="1336"/>
      <c r="J17" s="4403"/>
      <c r="K17" s="4181"/>
      <c r="L17" s="4181"/>
      <c r="M17" s="4181"/>
      <c r="N17" s="4181"/>
      <c r="O17" s="4183"/>
      <c r="P17" s="4183"/>
      <c r="Q17" s="4183"/>
      <c r="R17" s="4183"/>
      <c r="S17" s="4183"/>
      <c r="T17" s="4144">
        <f>K17+O17</f>
        <v>0</v>
      </c>
      <c r="U17" s="4144"/>
      <c r="V17" s="4144"/>
      <c r="W17" s="4144"/>
      <c r="X17" s="4224"/>
      <c r="Y17" s="4156"/>
      <c r="Z17" s="4156"/>
      <c r="AA17" s="4156"/>
      <c r="AB17" s="4156"/>
      <c r="AC17" s="4156"/>
      <c r="AD17" s="4228"/>
      <c r="AE17" s="681"/>
      <c r="AF17" s="599"/>
      <c r="AG17" s="4327"/>
      <c r="AH17" s="4332"/>
      <c r="AI17" s="4156"/>
      <c r="AJ17" s="4156"/>
      <c r="AK17" s="4228"/>
      <c r="AL17" s="4325"/>
      <c r="AM17" s="4200"/>
      <c r="AN17" s="4200"/>
      <c r="AO17" s="4217"/>
      <c r="AP17" s="4332"/>
      <c r="AQ17" s="4156"/>
      <c r="AR17" s="4156"/>
      <c r="AS17" s="4157"/>
      <c r="AT17" s="517"/>
    </row>
    <row r="18" spans="1:46" ht="13.15" customHeight="1" thickTop="1" thickBot="1">
      <c r="A18" s="502"/>
      <c r="B18" s="1337"/>
      <c r="C18" s="1338"/>
      <c r="D18" s="4233"/>
      <c r="E18" s="4234"/>
      <c r="F18" s="4234"/>
      <c r="G18" s="4234"/>
      <c r="H18" s="4234"/>
      <c r="I18" s="4189"/>
      <c r="J18" s="4404"/>
      <c r="K18" s="4182"/>
      <c r="L18" s="4182"/>
      <c r="M18" s="4182"/>
      <c r="N18" s="4182"/>
      <c r="O18" s="4184"/>
      <c r="P18" s="4184"/>
      <c r="Q18" s="4184"/>
      <c r="R18" s="4184"/>
      <c r="S18" s="4184"/>
      <c r="T18" s="4145"/>
      <c r="U18" s="4145"/>
      <c r="V18" s="4145"/>
      <c r="W18" s="4145"/>
      <c r="X18" s="4224"/>
      <c r="Y18" s="4156"/>
      <c r="Z18" s="4156"/>
      <c r="AA18" s="4156"/>
      <c r="AB18" s="4156"/>
      <c r="AC18" s="4156"/>
      <c r="AD18" s="4228"/>
      <c r="AE18" s="681"/>
      <c r="AF18" s="599"/>
      <c r="AG18" s="4097"/>
      <c r="AH18" s="4332"/>
      <c r="AI18" s="4156"/>
      <c r="AJ18" s="4156"/>
      <c r="AK18" s="4228"/>
      <c r="AL18" s="4325"/>
      <c r="AM18" s="4200"/>
      <c r="AN18" s="4200"/>
      <c r="AO18" s="4217"/>
      <c r="AP18" s="4332"/>
      <c r="AQ18" s="4156"/>
      <c r="AR18" s="4156"/>
      <c r="AS18" s="4157"/>
      <c r="AT18" s="517"/>
    </row>
    <row r="19" spans="1:46" ht="13.15" customHeight="1" thickTop="1">
      <c r="A19" s="502"/>
      <c r="B19" s="1337"/>
      <c r="C19" s="1334">
        <v>5.2</v>
      </c>
      <c r="D19" s="2409" t="s">
        <v>1916</v>
      </c>
      <c r="E19" s="1340"/>
      <c r="F19" s="1340"/>
      <c r="G19" s="1340"/>
      <c r="H19" s="1340"/>
      <c r="I19" s="1340"/>
      <c r="J19" s="4426" t="s">
        <v>1638</v>
      </c>
      <c r="K19" s="4336"/>
      <c r="L19" s="4337"/>
      <c r="M19" s="4337"/>
      <c r="N19" s="4338"/>
      <c r="O19" s="4336"/>
      <c r="P19" s="4129"/>
      <c r="Q19" s="4337"/>
      <c r="R19" s="4337"/>
      <c r="S19" s="4338"/>
      <c r="T19" s="4322"/>
      <c r="U19" s="4323"/>
      <c r="V19" s="4323"/>
      <c r="W19" s="4324"/>
      <c r="X19" s="4332"/>
      <c r="Y19" s="4156"/>
      <c r="Z19" s="4156"/>
      <c r="AA19" s="4156"/>
      <c r="AB19" s="4156"/>
      <c r="AC19" s="4156"/>
      <c r="AD19" s="4228"/>
      <c r="AE19" s="681"/>
      <c r="AF19" s="599"/>
      <c r="AG19" s="4326" t="s">
        <v>1638</v>
      </c>
      <c r="AH19" s="4332"/>
      <c r="AI19" s="4156"/>
      <c r="AJ19" s="4156"/>
      <c r="AK19" s="4228"/>
      <c r="AL19" s="4325"/>
      <c r="AM19" s="4200"/>
      <c r="AN19" s="4200"/>
      <c r="AO19" s="4217"/>
      <c r="AP19" s="4332"/>
      <c r="AQ19" s="4156"/>
      <c r="AR19" s="4156"/>
      <c r="AS19" s="4157"/>
      <c r="AT19" s="517"/>
    </row>
    <row r="20" spans="1:46" ht="13.15" customHeight="1" thickBot="1">
      <c r="A20" s="502"/>
      <c r="B20" s="1337"/>
      <c r="C20" s="2406"/>
      <c r="D20" s="2406" t="s">
        <v>1917</v>
      </c>
      <c r="E20" s="1340"/>
      <c r="F20" s="1340"/>
      <c r="G20" s="1340"/>
      <c r="H20" s="1340"/>
      <c r="I20" s="1340"/>
      <c r="J20" s="4196"/>
      <c r="K20" s="4336"/>
      <c r="L20" s="4337"/>
      <c r="M20" s="4337"/>
      <c r="N20" s="4338"/>
      <c r="O20" s="4336"/>
      <c r="P20" s="4129"/>
      <c r="Q20" s="4337"/>
      <c r="R20" s="4337"/>
      <c r="S20" s="4338"/>
      <c r="T20" s="4322"/>
      <c r="U20" s="4323"/>
      <c r="V20" s="4323"/>
      <c r="W20" s="4324"/>
      <c r="X20" s="4332"/>
      <c r="Y20" s="4156"/>
      <c r="Z20" s="4156"/>
      <c r="AA20" s="4156"/>
      <c r="AB20" s="4156"/>
      <c r="AC20" s="4156"/>
      <c r="AD20" s="4228"/>
      <c r="AE20" s="681"/>
      <c r="AF20" s="599"/>
      <c r="AG20" s="4327"/>
      <c r="AH20" s="4332"/>
      <c r="AI20" s="4156"/>
      <c r="AJ20" s="4156"/>
      <c r="AK20" s="4228"/>
      <c r="AL20" s="4325"/>
      <c r="AM20" s="4200"/>
      <c r="AN20" s="4200"/>
      <c r="AO20" s="4217"/>
      <c r="AP20" s="4332"/>
      <c r="AQ20" s="4156"/>
      <c r="AR20" s="4156"/>
      <c r="AS20" s="4157"/>
      <c r="AT20" s="517"/>
    </row>
    <row r="21" spans="1:46" ht="13.15" customHeight="1" thickTop="1" thickBot="1">
      <c r="A21" s="502"/>
      <c r="B21" s="1337"/>
      <c r="C21" s="1341"/>
      <c r="D21" s="1339" t="s">
        <v>1918</v>
      </c>
      <c r="E21" s="1342"/>
      <c r="F21" s="1342"/>
      <c r="G21" s="1342"/>
      <c r="H21" s="1342"/>
      <c r="I21" s="1342"/>
      <c r="J21" s="4196"/>
      <c r="K21" s="4181"/>
      <c r="L21" s="4181"/>
      <c r="M21" s="4181"/>
      <c r="N21" s="4181"/>
      <c r="O21" s="4183"/>
      <c r="P21" s="4183"/>
      <c r="Q21" s="4183"/>
      <c r="R21" s="4183"/>
      <c r="S21" s="4183"/>
      <c r="T21" s="4144">
        <f>K21+O21</f>
        <v>0</v>
      </c>
      <c r="U21" s="4144"/>
      <c r="V21" s="4144"/>
      <c r="W21" s="4144"/>
      <c r="X21" s="4224"/>
      <c r="Y21" s="4156"/>
      <c r="Z21" s="4156"/>
      <c r="AA21" s="4156"/>
      <c r="AB21" s="4156"/>
      <c r="AC21" s="4156"/>
      <c r="AD21" s="4228"/>
      <c r="AE21" s="681"/>
      <c r="AF21" s="599"/>
      <c r="AG21" s="4327"/>
      <c r="AH21" s="4332"/>
      <c r="AI21" s="4156"/>
      <c r="AJ21" s="4156"/>
      <c r="AK21" s="4228"/>
      <c r="AL21" s="4325"/>
      <c r="AM21" s="4200"/>
      <c r="AN21" s="4200"/>
      <c r="AO21" s="4217"/>
      <c r="AP21" s="4332"/>
      <c r="AQ21" s="4156"/>
      <c r="AR21" s="4156"/>
      <c r="AS21" s="4157"/>
      <c r="AT21" s="517"/>
    </row>
    <row r="22" spans="1:46" ht="13.15" customHeight="1" thickTop="1" thickBot="1">
      <c r="A22" s="502"/>
      <c r="B22" s="1337"/>
      <c r="C22" s="1341"/>
      <c r="D22" s="1343" t="s">
        <v>1919</v>
      </c>
      <c r="E22" s="1342"/>
      <c r="F22" s="1342"/>
      <c r="G22" s="1342"/>
      <c r="H22" s="1342"/>
      <c r="I22" s="1342"/>
      <c r="J22" s="4196"/>
      <c r="K22" s="4182"/>
      <c r="L22" s="4182"/>
      <c r="M22" s="4182"/>
      <c r="N22" s="4182"/>
      <c r="O22" s="4184"/>
      <c r="P22" s="4184"/>
      <c r="Q22" s="4184"/>
      <c r="R22" s="4184"/>
      <c r="S22" s="4184"/>
      <c r="T22" s="4145"/>
      <c r="U22" s="4145"/>
      <c r="V22" s="4145"/>
      <c r="W22" s="4145"/>
      <c r="X22" s="4148"/>
      <c r="Y22" s="4148"/>
      <c r="Z22" s="4148"/>
      <c r="AA22" s="4148"/>
      <c r="AB22" s="4148"/>
      <c r="AC22" s="4148"/>
      <c r="AD22" s="4255"/>
      <c r="AE22" s="681"/>
      <c r="AF22" s="599"/>
      <c r="AG22" s="4097"/>
      <c r="AH22" s="4225"/>
      <c r="AI22" s="4148"/>
      <c r="AJ22" s="4148"/>
      <c r="AK22" s="4255"/>
      <c r="AL22" s="4256"/>
      <c r="AM22" s="4335"/>
      <c r="AN22" s="4335"/>
      <c r="AO22" s="4258"/>
      <c r="AP22" s="4225"/>
      <c r="AQ22" s="4148"/>
      <c r="AR22" s="4148"/>
      <c r="AS22" s="4149"/>
      <c r="AT22" s="517"/>
    </row>
    <row r="23" spans="1:46" ht="13.15" customHeight="1" thickTop="1">
      <c r="A23" s="502"/>
      <c r="B23" s="1337"/>
      <c r="C23" s="1344">
        <v>5.3</v>
      </c>
      <c r="D23" s="1341" t="s">
        <v>1860</v>
      </c>
      <c r="E23" s="1345"/>
      <c r="F23" s="1346"/>
      <c r="G23" s="1346"/>
      <c r="H23" s="1346"/>
      <c r="I23" s="1346"/>
      <c r="J23" s="4384" t="s">
        <v>1729</v>
      </c>
      <c r="K23" s="4325"/>
      <c r="L23" s="4232"/>
      <c r="M23" s="4232"/>
      <c r="N23" s="4343"/>
      <c r="O23" s="4325"/>
      <c r="P23" s="4232"/>
      <c r="Q23" s="4232"/>
      <c r="R23" s="4232"/>
      <c r="S23" s="4343"/>
      <c r="T23" s="4385"/>
      <c r="U23" s="4386"/>
      <c r="V23" s="4386"/>
      <c r="W23" s="4387"/>
      <c r="X23" s="1386"/>
      <c r="Y23" s="1387"/>
      <c r="Z23" s="1387"/>
      <c r="AA23" s="1387"/>
      <c r="AB23" s="1387"/>
      <c r="AC23" s="1387"/>
      <c r="AD23" s="1387"/>
      <c r="AE23" s="681"/>
      <c r="AF23" s="599"/>
      <c r="AG23" s="4326" t="s">
        <v>1729</v>
      </c>
      <c r="AH23" s="4222"/>
      <c r="AI23" s="4330"/>
      <c r="AJ23" s="4330"/>
      <c r="AK23" s="4331"/>
      <c r="AL23" s="4229"/>
      <c r="AM23" s="4333"/>
      <c r="AN23" s="4333"/>
      <c r="AO23" s="4334"/>
      <c r="AP23" s="4222"/>
      <c r="AQ23" s="4330"/>
      <c r="AR23" s="4330"/>
      <c r="AS23" s="4147"/>
      <c r="AT23" s="518"/>
    </row>
    <row r="24" spans="1:46" ht="13.15" customHeight="1" thickBot="1">
      <c r="A24" s="502"/>
      <c r="B24" s="1337"/>
      <c r="C24" s="1341"/>
      <c r="D24" s="1339" t="s">
        <v>1861</v>
      </c>
      <c r="E24" s="1345"/>
      <c r="F24" s="1346"/>
      <c r="G24" s="1346"/>
      <c r="H24" s="1346"/>
      <c r="I24" s="1346"/>
      <c r="J24" s="4196"/>
      <c r="K24" s="4325"/>
      <c r="L24" s="4232"/>
      <c r="M24" s="4232"/>
      <c r="N24" s="4343"/>
      <c r="O24" s="4325"/>
      <c r="P24" s="4232"/>
      <c r="Q24" s="4232"/>
      <c r="R24" s="4232"/>
      <c r="S24" s="4343"/>
      <c r="T24" s="4385"/>
      <c r="U24" s="4386"/>
      <c r="V24" s="4386"/>
      <c r="W24" s="4387"/>
      <c r="X24" s="1386"/>
      <c r="Y24" s="1952"/>
      <c r="Z24" s="1952"/>
      <c r="AA24" s="1952"/>
      <c r="AB24" s="1952"/>
      <c r="AC24" s="1952"/>
      <c r="AD24" s="1952"/>
      <c r="AE24" s="681"/>
      <c r="AF24" s="599"/>
      <c r="AG24" s="4327"/>
      <c r="AH24" s="4332"/>
      <c r="AI24" s="4224"/>
      <c r="AJ24" s="4224"/>
      <c r="AK24" s="4346"/>
      <c r="AL24" s="4325"/>
      <c r="AM24" s="4232"/>
      <c r="AN24" s="4232"/>
      <c r="AO24" s="4343"/>
      <c r="AP24" s="4332"/>
      <c r="AQ24" s="4224"/>
      <c r="AR24" s="4224"/>
      <c r="AS24" s="4157"/>
      <c r="AT24" s="518"/>
    </row>
    <row r="25" spans="1:46" s="505" customFormat="1" ht="13.15" customHeight="1" thickTop="1" thickBot="1">
      <c r="A25" s="502"/>
      <c r="B25" s="1337"/>
      <c r="C25" s="1338"/>
      <c r="D25" s="1341" t="s">
        <v>1862</v>
      </c>
      <c r="E25" s="1341" t="s">
        <v>1863</v>
      </c>
      <c r="F25" s="1347"/>
      <c r="G25" s="1347"/>
      <c r="H25" s="1347"/>
      <c r="I25" s="1347"/>
      <c r="J25" s="4196"/>
      <c r="K25" s="4213"/>
      <c r="L25" s="4213"/>
      <c r="M25" s="4213"/>
      <c r="N25" s="4213"/>
      <c r="O25" s="4213"/>
      <c r="P25" s="4213"/>
      <c r="Q25" s="4213"/>
      <c r="R25" s="4213"/>
      <c r="S25" s="4213"/>
      <c r="T25" s="4144">
        <f>K25+O25</f>
        <v>0</v>
      </c>
      <c r="U25" s="4144"/>
      <c r="V25" s="4144"/>
      <c r="W25" s="4144"/>
      <c r="X25" s="4211"/>
      <c r="Y25" s="4211"/>
      <c r="Z25" s="4211"/>
      <c r="AA25" s="4211"/>
      <c r="AB25" s="4211"/>
      <c r="AC25" s="4211"/>
      <c r="AD25" s="4211"/>
      <c r="AE25" s="4211"/>
      <c r="AF25" s="600"/>
      <c r="AG25" s="4328"/>
      <c r="AH25" s="4213"/>
      <c r="AI25" s="4213"/>
      <c r="AJ25" s="4213"/>
      <c r="AK25" s="4213"/>
      <c r="AL25" s="4211"/>
      <c r="AM25" s="4211"/>
      <c r="AN25" s="4211"/>
      <c r="AO25" s="4211"/>
      <c r="AP25" s="4150">
        <f>AH25+AL25</f>
        <v>0</v>
      </c>
      <c r="AQ25" s="4150"/>
      <c r="AR25" s="4150"/>
      <c r="AS25" s="4150"/>
      <c r="AT25" s="538"/>
    </row>
    <row r="26" spans="1:46" ht="13.15" customHeight="1" thickTop="1" thickBot="1">
      <c r="A26" s="502"/>
      <c r="B26" s="1337"/>
      <c r="C26" s="1338"/>
      <c r="D26" s="1341"/>
      <c r="E26" s="1343" t="s">
        <v>1864</v>
      </c>
      <c r="F26" s="1347"/>
      <c r="G26" s="1347"/>
      <c r="H26" s="1347"/>
      <c r="I26" s="1348"/>
      <c r="J26" s="4196"/>
      <c r="K26" s="4214"/>
      <c r="L26" s="4214"/>
      <c r="M26" s="4214"/>
      <c r="N26" s="4214"/>
      <c r="O26" s="4214"/>
      <c r="P26" s="4214"/>
      <c r="Q26" s="4214"/>
      <c r="R26" s="4214"/>
      <c r="S26" s="4214"/>
      <c r="T26" s="4145"/>
      <c r="U26" s="4145"/>
      <c r="V26" s="4145"/>
      <c r="W26" s="4145"/>
      <c r="X26" s="4212"/>
      <c r="Y26" s="4212"/>
      <c r="Z26" s="4212"/>
      <c r="AA26" s="4212"/>
      <c r="AB26" s="4212"/>
      <c r="AC26" s="4212"/>
      <c r="AD26" s="4212"/>
      <c r="AE26" s="4212"/>
      <c r="AF26" s="600"/>
      <c r="AG26" s="4329"/>
      <c r="AH26" s="4214"/>
      <c r="AI26" s="4214"/>
      <c r="AJ26" s="4214"/>
      <c r="AK26" s="4214"/>
      <c r="AL26" s="4212"/>
      <c r="AM26" s="4212"/>
      <c r="AN26" s="4212"/>
      <c r="AO26" s="4212"/>
      <c r="AP26" s="4151"/>
      <c r="AQ26" s="4151"/>
      <c r="AR26" s="4151"/>
      <c r="AS26" s="4151"/>
      <c r="AT26" s="538"/>
    </row>
    <row r="27" spans="1:46" ht="13.15" customHeight="1" thickTop="1">
      <c r="A27" s="502"/>
      <c r="B27" s="1337"/>
      <c r="C27" s="1338"/>
      <c r="D27" s="1335" t="s">
        <v>1865</v>
      </c>
      <c r="E27" s="1335" t="s">
        <v>1866</v>
      </c>
      <c r="F27" s="1342"/>
      <c r="G27" s="1342"/>
      <c r="H27" s="1342"/>
      <c r="I27" s="1342"/>
      <c r="J27" s="4377" t="s">
        <v>1734</v>
      </c>
      <c r="K27" s="4325"/>
      <c r="L27" s="4232"/>
      <c r="M27" s="4232"/>
      <c r="N27" s="4343"/>
      <c r="O27" s="4325"/>
      <c r="P27" s="4232"/>
      <c r="Q27" s="4232"/>
      <c r="R27" s="4232"/>
      <c r="S27" s="4343"/>
      <c r="T27" s="4385"/>
      <c r="U27" s="4386"/>
      <c r="V27" s="4386"/>
      <c r="W27" s="4387"/>
      <c r="X27" s="4325"/>
      <c r="Y27" s="4232"/>
      <c r="Z27" s="4232"/>
      <c r="AA27" s="4232"/>
      <c r="AB27" s="4232"/>
      <c r="AC27" s="4232"/>
      <c r="AD27" s="4232"/>
      <c r="AE27" s="4201"/>
      <c r="AF27" s="601"/>
      <c r="AG27" s="4102" t="s">
        <v>1734</v>
      </c>
      <c r="AH27" s="4325"/>
      <c r="AI27" s="4232"/>
      <c r="AJ27" s="4232"/>
      <c r="AK27" s="4343"/>
      <c r="AL27" s="4325"/>
      <c r="AM27" s="4232"/>
      <c r="AN27" s="4232"/>
      <c r="AO27" s="4343"/>
      <c r="AP27" s="4325"/>
      <c r="AQ27" s="4232"/>
      <c r="AR27" s="4232"/>
      <c r="AS27" s="4201"/>
      <c r="AT27" s="529"/>
    </row>
    <row r="28" spans="1:46" ht="13.15" customHeight="1" thickBot="1">
      <c r="A28" s="502"/>
      <c r="B28" s="1337"/>
      <c r="C28" s="1338"/>
      <c r="D28" s="1341"/>
      <c r="E28" s="1349" t="s">
        <v>1867</v>
      </c>
      <c r="F28" s="1342"/>
      <c r="G28" s="1342"/>
      <c r="H28" s="1342"/>
      <c r="I28" s="1342"/>
      <c r="J28" s="4372"/>
      <c r="K28" s="4325"/>
      <c r="L28" s="4200"/>
      <c r="M28" s="4200"/>
      <c r="N28" s="4343"/>
      <c r="O28" s="4325"/>
      <c r="P28" s="4200"/>
      <c r="Q28" s="4200"/>
      <c r="R28" s="4200"/>
      <c r="S28" s="4343"/>
      <c r="T28" s="4385"/>
      <c r="U28" s="4219"/>
      <c r="V28" s="4219"/>
      <c r="W28" s="4387"/>
      <c r="X28" s="4325"/>
      <c r="Y28" s="4200"/>
      <c r="Z28" s="4200"/>
      <c r="AA28" s="4200"/>
      <c r="AB28" s="4200"/>
      <c r="AC28" s="4200"/>
      <c r="AD28" s="4200"/>
      <c r="AE28" s="4201"/>
      <c r="AF28" s="601"/>
      <c r="AG28" s="4340"/>
      <c r="AH28" s="4325"/>
      <c r="AI28" s="4200"/>
      <c r="AJ28" s="4200"/>
      <c r="AK28" s="4343"/>
      <c r="AL28" s="4325"/>
      <c r="AM28" s="4200"/>
      <c r="AN28" s="4200"/>
      <c r="AO28" s="4343"/>
      <c r="AP28" s="4325"/>
      <c r="AQ28" s="4200"/>
      <c r="AR28" s="4200"/>
      <c r="AS28" s="4201"/>
      <c r="AT28" s="529"/>
    </row>
    <row r="29" spans="1:46" ht="13.15" customHeight="1" thickTop="1" thickBot="1">
      <c r="A29" s="502"/>
      <c r="B29" s="1337"/>
      <c r="C29" s="1338"/>
      <c r="D29" s="1341"/>
      <c r="E29" s="1335" t="s">
        <v>1868</v>
      </c>
      <c r="F29" s="1342"/>
      <c r="G29" s="1342"/>
      <c r="H29" s="1342"/>
      <c r="I29" s="1342"/>
      <c r="J29" s="4372"/>
      <c r="K29" s="4142"/>
      <c r="L29" s="4142"/>
      <c r="M29" s="4142"/>
      <c r="N29" s="4142"/>
      <c r="O29" s="4142"/>
      <c r="P29" s="4142"/>
      <c r="Q29" s="4142"/>
      <c r="R29" s="4142"/>
      <c r="S29" s="4142"/>
      <c r="T29" s="4144">
        <f>K29+O29</f>
        <v>0</v>
      </c>
      <c r="U29" s="4144"/>
      <c r="V29" s="4144"/>
      <c r="W29" s="4144"/>
      <c r="X29" s="4211"/>
      <c r="Y29" s="4211"/>
      <c r="Z29" s="4211"/>
      <c r="AA29" s="4211"/>
      <c r="AB29" s="4211"/>
      <c r="AC29" s="4211"/>
      <c r="AD29" s="4211"/>
      <c r="AE29" s="4211"/>
      <c r="AF29" s="682"/>
      <c r="AG29" s="4341"/>
      <c r="AH29" s="4213"/>
      <c r="AI29" s="4213"/>
      <c r="AJ29" s="4213"/>
      <c r="AK29" s="4213"/>
      <c r="AL29" s="4211"/>
      <c r="AM29" s="4211"/>
      <c r="AN29" s="4211"/>
      <c r="AO29" s="4211"/>
      <c r="AP29" s="4150">
        <f>AH29+AL29</f>
        <v>0</v>
      </c>
      <c r="AQ29" s="4150"/>
      <c r="AR29" s="4150"/>
      <c r="AS29" s="4150"/>
      <c r="AT29" s="538"/>
    </row>
    <row r="30" spans="1:46" ht="13.15" customHeight="1" thickTop="1" thickBot="1">
      <c r="A30" s="502"/>
      <c r="B30" s="1337"/>
      <c r="C30" s="1338"/>
      <c r="D30" s="1341"/>
      <c r="E30" s="1350" t="s">
        <v>1869</v>
      </c>
      <c r="F30" s="1335"/>
      <c r="G30" s="1335"/>
      <c r="H30" s="1335"/>
      <c r="I30" s="1335"/>
      <c r="J30" s="4215"/>
      <c r="K30" s="4143"/>
      <c r="L30" s="4143"/>
      <c r="M30" s="4143"/>
      <c r="N30" s="4143"/>
      <c r="O30" s="4143"/>
      <c r="P30" s="4143"/>
      <c r="Q30" s="4143"/>
      <c r="R30" s="4143"/>
      <c r="S30" s="4143"/>
      <c r="T30" s="4145"/>
      <c r="U30" s="4145"/>
      <c r="V30" s="4145"/>
      <c r="W30" s="4145"/>
      <c r="X30" s="4212"/>
      <c r="Y30" s="4212"/>
      <c r="Z30" s="4212"/>
      <c r="AA30" s="4212"/>
      <c r="AB30" s="4212"/>
      <c r="AC30" s="4212"/>
      <c r="AD30" s="4212"/>
      <c r="AE30" s="4212"/>
      <c r="AF30" s="682"/>
      <c r="AG30" s="4342"/>
      <c r="AH30" s="4214"/>
      <c r="AI30" s="4214"/>
      <c r="AJ30" s="4214"/>
      <c r="AK30" s="4214"/>
      <c r="AL30" s="4212"/>
      <c r="AM30" s="4212"/>
      <c r="AN30" s="4212"/>
      <c r="AO30" s="4212"/>
      <c r="AP30" s="4151"/>
      <c r="AQ30" s="4151"/>
      <c r="AR30" s="4151"/>
      <c r="AS30" s="4151"/>
      <c r="AT30" s="538"/>
    </row>
    <row r="31" spans="1:46" ht="13.15" customHeight="1" thickTop="1">
      <c r="A31" s="502"/>
      <c r="B31" s="1337"/>
      <c r="C31" s="1338"/>
      <c r="D31" s="1341"/>
      <c r="E31" s="1333"/>
      <c r="F31" s="1335"/>
      <c r="G31" s="1335"/>
      <c r="H31" s="1335"/>
      <c r="I31" s="1335"/>
      <c r="J31" s="4383" t="s">
        <v>1738</v>
      </c>
      <c r="K31" s="4206"/>
      <c r="L31" s="4204"/>
      <c r="M31" s="4204"/>
      <c r="N31" s="4205"/>
      <c r="O31" s="4206"/>
      <c r="P31" s="4203"/>
      <c r="Q31" s="4204"/>
      <c r="R31" s="4204"/>
      <c r="S31" s="4205"/>
      <c r="T31" s="4207"/>
      <c r="U31" s="4208"/>
      <c r="V31" s="4208"/>
      <c r="W31" s="4209"/>
      <c r="X31" s="4375"/>
      <c r="Y31" s="4376"/>
      <c r="Z31" s="4376"/>
      <c r="AA31" s="4376"/>
      <c r="AB31" s="4376"/>
      <c r="AC31" s="4376"/>
      <c r="AD31" s="4376"/>
      <c r="AE31" s="4174"/>
      <c r="AF31" s="535"/>
      <c r="AG31" s="4114" t="s">
        <v>1738</v>
      </c>
      <c r="AH31" s="4206"/>
      <c r="AI31" s="4204"/>
      <c r="AJ31" s="4204"/>
      <c r="AK31" s="4345"/>
      <c r="AL31" s="4344"/>
      <c r="AM31" s="4204"/>
      <c r="AN31" s="4204"/>
      <c r="AO31" s="4345"/>
      <c r="AP31" s="4344"/>
      <c r="AQ31" s="4204"/>
      <c r="AR31" s="4204"/>
      <c r="AS31" s="4210"/>
      <c r="AT31" s="539"/>
    </row>
    <row r="32" spans="1:46" ht="13.15" customHeight="1" thickBot="1">
      <c r="A32" s="502"/>
      <c r="B32" s="1337"/>
      <c r="C32" s="1338"/>
      <c r="D32" s="1848"/>
      <c r="E32" s="2406" t="s">
        <v>1870</v>
      </c>
      <c r="F32" s="1335"/>
      <c r="G32" s="1335"/>
      <c r="H32" s="1335"/>
      <c r="I32" s="1335"/>
      <c r="J32" s="4372"/>
      <c r="K32" s="4206"/>
      <c r="L32" s="4204"/>
      <c r="M32" s="4204"/>
      <c r="N32" s="4205"/>
      <c r="O32" s="4206"/>
      <c r="P32" s="4203"/>
      <c r="Q32" s="4204"/>
      <c r="R32" s="4204"/>
      <c r="S32" s="4205"/>
      <c r="T32" s="4207"/>
      <c r="U32" s="4208"/>
      <c r="V32" s="4208"/>
      <c r="W32" s="4209"/>
      <c r="X32" s="4375"/>
      <c r="Y32" s="4376"/>
      <c r="Z32" s="4376"/>
      <c r="AA32" s="4376"/>
      <c r="AB32" s="4376"/>
      <c r="AC32" s="4376"/>
      <c r="AD32" s="4376"/>
      <c r="AE32" s="4174"/>
      <c r="AF32" s="535"/>
      <c r="AG32" s="4340"/>
      <c r="AH32" s="4206"/>
      <c r="AI32" s="4204"/>
      <c r="AJ32" s="4204"/>
      <c r="AK32" s="4345"/>
      <c r="AL32" s="4344"/>
      <c r="AM32" s="4204"/>
      <c r="AN32" s="4204"/>
      <c r="AO32" s="4345"/>
      <c r="AP32" s="4344"/>
      <c r="AQ32" s="4204"/>
      <c r="AR32" s="4204"/>
      <c r="AS32" s="4210"/>
      <c r="AT32" s="539"/>
    </row>
    <row r="33" spans="1:46" ht="13.15" customHeight="1" thickTop="1" thickBot="1">
      <c r="A33" s="502"/>
      <c r="B33" s="1337"/>
      <c r="C33" s="1338"/>
      <c r="D33" s="1341"/>
      <c r="E33" s="1351" t="s">
        <v>1871</v>
      </c>
      <c r="F33" s="1335"/>
      <c r="G33" s="1335"/>
      <c r="H33" s="1335"/>
      <c r="I33" s="1335"/>
      <c r="J33" s="4372"/>
      <c r="K33" s="4142"/>
      <c r="L33" s="4142"/>
      <c r="M33" s="4142"/>
      <c r="N33" s="4142"/>
      <c r="O33" s="4142"/>
      <c r="P33" s="4142"/>
      <c r="Q33" s="4142"/>
      <c r="R33" s="4142"/>
      <c r="S33" s="4142"/>
      <c r="T33" s="4144">
        <f>K33+O33</f>
        <v>0</v>
      </c>
      <c r="U33" s="4144"/>
      <c r="V33" s="4144"/>
      <c r="W33" s="4144"/>
      <c r="X33" s="4211"/>
      <c r="Y33" s="4211"/>
      <c r="Z33" s="4211"/>
      <c r="AA33" s="4211"/>
      <c r="AB33" s="4211"/>
      <c r="AC33" s="4211"/>
      <c r="AD33" s="4211"/>
      <c r="AE33" s="4211"/>
      <c r="AF33" s="535"/>
      <c r="AG33" s="4341"/>
      <c r="AH33" s="4213"/>
      <c r="AI33" s="4213"/>
      <c r="AJ33" s="4213"/>
      <c r="AK33" s="4213"/>
      <c r="AL33" s="4211"/>
      <c r="AM33" s="4211"/>
      <c r="AN33" s="4211"/>
      <c r="AO33" s="4211"/>
      <c r="AP33" s="4150">
        <f>AH33+AL33</f>
        <v>0</v>
      </c>
      <c r="AQ33" s="4150"/>
      <c r="AR33" s="4150"/>
      <c r="AS33" s="4150"/>
      <c r="AT33" s="538"/>
    </row>
    <row r="34" spans="1:46" ht="13.15" customHeight="1" thickTop="1" thickBot="1">
      <c r="A34" s="502"/>
      <c r="B34" s="1337"/>
      <c r="C34" s="1338"/>
      <c r="D34" s="1341"/>
      <c r="E34" s="1343"/>
      <c r="F34" s="1335"/>
      <c r="G34" s="1335"/>
      <c r="H34" s="1335"/>
      <c r="I34" s="1335"/>
      <c r="J34" s="4169"/>
      <c r="K34" s="4143"/>
      <c r="L34" s="4143"/>
      <c r="M34" s="4143"/>
      <c r="N34" s="4143"/>
      <c r="O34" s="4143"/>
      <c r="P34" s="4143"/>
      <c r="Q34" s="4143"/>
      <c r="R34" s="4143"/>
      <c r="S34" s="4143"/>
      <c r="T34" s="4145"/>
      <c r="U34" s="4145"/>
      <c r="V34" s="4145"/>
      <c r="W34" s="4145"/>
      <c r="X34" s="4212"/>
      <c r="Y34" s="4212"/>
      <c r="Z34" s="4212"/>
      <c r="AA34" s="4212"/>
      <c r="AB34" s="4212"/>
      <c r="AC34" s="4212"/>
      <c r="AD34" s="4212"/>
      <c r="AE34" s="4212"/>
      <c r="AF34" s="535"/>
      <c r="AG34" s="4364"/>
      <c r="AH34" s="4214"/>
      <c r="AI34" s="4214"/>
      <c r="AJ34" s="4214"/>
      <c r="AK34" s="4214"/>
      <c r="AL34" s="4212"/>
      <c r="AM34" s="4212"/>
      <c r="AN34" s="4212"/>
      <c r="AO34" s="4212"/>
      <c r="AP34" s="4151"/>
      <c r="AQ34" s="4151"/>
      <c r="AR34" s="4151"/>
      <c r="AS34" s="4151"/>
      <c r="AT34" s="538"/>
    </row>
    <row r="35" spans="1:46" ht="13.15" customHeight="1" thickTop="1">
      <c r="A35" s="502"/>
      <c r="B35" s="1337"/>
      <c r="C35" s="1338"/>
      <c r="D35" s="1333"/>
      <c r="E35" s="1333"/>
      <c r="F35" s="1342"/>
      <c r="G35" s="1342"/>
      <c r="H35" s="1342"/>
      <c r="I35" s="1342"/>
      <c r="J35" s="4384" t="s">
        <v>1744</v>
      </c>
      <c r="K35" s="4336"/>
      <c r="L35" s="4337"/>
      <c r="M35" s="4337"/>
      <c r="N35" s="4338"/>
      <c r="O35" s="4336"/>
      <c r="P35" s="4129"/>
      <c r="Q35" s="4337"/>
      <c r="R35" s="4337"/>
      <c r="S35" s="4338"/>
      <c r="T35" s="4322"/>
      <c r="U35" s="4323"/>
      <c r="V35" s="4323"/>
      <c r="W35" s="4324"/>
      <c r="X35" s="4325"/>
      <c r="Y35" s="4232"/>
      <c r="Z35" s="4232"/>
      <c r="AA35" s="4232"/>
      <c r="AB35" s="4232"/>
      <c r="AC35" s="4232"/>
      <c r="AD35" s="4232"/>
      <c r="AE35" s="4201"/>
      <c r="AF35" s="601"/>
      <c r="AG35" s="4326" t="s">
        <v>1744</v>
      </c>
      <c r="AH35" s="4336"/>
      <c r="AI35" s="4337"/>
      <c r="AJ35" s="4337"/>
      <c r="AK35" s="4338"/>
      <c r="AL35" s="4336"/>
      <c r="AM35" s="4337"/>
      <c r="AN35" s="4337"/>
      <c r="AO35" s="4338"/>
      <c r="AP35" s="4336"/>
      <c r="AQ35" s="4337"/>
      <c r="AR35" s="4337"/>
      <c r="AS35" s="4339"/>
      <c r="AT35" s="529"/>
    </row>
    <row r="36" spans="1:46" ht="13.15" customHeight="1" thickBot="1">
      <c r="A36" s="502"/>
      <c r="B36" s="1337"/>
      <c r="C36" s="1338"/>
      <c r="D36" s="1335" t="s">
        <v>1872</v>
      </c>
      <c r="E36" s="1335" t="s">
        <v>1873</v>
      </c>
      <c r="F36" s="1342"/>
      <c r="G36" s="1342"/>
      <c r="H36" s="1342"/>
      <c r="I36" s="1342"/>
      <c r="J36" s="4196"/>
      <c r="K36" s="4336"/>
      <c r="L36" s="4337"/>
      <c r="M36" s="4337"/>
      <c r="N36" s="4338"/>
      <c r="O36" s="4336"/>
      <c r="P36" s="4129"/>
      <c r="Q36" s="4337"/>
      <c r="R36" s="4337"/>
      <c r="S36" s="4338"/>
      <c r="T36" s="4322"/>
      <c r="U36" s="4323"/>
      <c r="V36" s="4323"/>
      <c r="W36" s="4324"/>
      <c r="X36" s="4325"/>
      <c r="Y36" s="4232"/>
      <c r="Z36" s="4232"/>
      <c r="AA36" s="4232"/>
      <c r="AB36" s="4232"/>
      <c r="AC36" s="4232"/>
      <c r="AD36" s="4232"/>
      <c r="AE36" s="4201"/>
      <c r="AF36" s="601"/>
      <c r="AG36" s="4327"/>
      <c r="AH36" s="4336"/>
      <c r="AI36" s="4337"/>
      <c r="AJ36" s="4337"/>
      <c r="AK36" s="4338"/>
      <c r="AL36" s="4336"/>
      <c r="AM36" s="4337"/>
      <c r="AN36" s="4337"/>
      <c r="AO36" s="4338"/>
      <c r="AP36" s="4336"/>
      <c r="AQ36" s="4337"/>
      <c r="AR36" s="4337"/>
      <c r="AS36" s="4339"/>
      <c r="AT36" s="529"/>
    </row>
    <row r="37" spans="1:46" ht="13.15" customHeight="1" thickTop="1" thickBot="1">
      <c r="A37" s="502"/>
      <c r="B37" s="1337"/>
      <c r="C37" s="1338"/>
      <c r="D37" s="1346"/>
      <c r="E37" s="1349" t="s">
        <v>1874</v>
      </c>
      <c r="F37" s="1352"/>
      <c r="G37" s="1352"/>
      <c r="H37" s="1352"/>
      <c r="I37" s="1353"/>
      <c r="J37" s="4196"/>
      <c r="K37" s="4183"/>
      <c r="L37" s="4183"/>
      <c r="M37" s="4183"/>
      <c r="N37" s="4183"/>
      <c r="O37" s="4183"/>
      <c r="P37" s="4183"/>
      <c r="Q37" s="4183"/>
      <c r="R37" s="4183"/>
      <c r="S37" s="4183"/>
      <c r="T37" s="4144">
        <f>K37+O37</f>
        <v>0</v>
      </c>
      <c r="U37" s="4144"/>
      <c r="V37" s="4144"/>
      <c r="W37" s="4144"/>
      <c r="X37" s="4211"/>
      <c r="Y37" s="4211"/>
      <c r="Z37" s="4211"/>
      <c r="AA37" s="4211"/>
      <c r="AB37" s="4211"/>
      <c r="AC37" s="4211"/>
      <c r="AD37" s="4211"/>
      <c r="AE37" s="4211"/>
      <c r="AF37" s="535"/>
      <c r="AG37" s="4328"/>
      <c r="AH37" s="4213"/>
      <c r="AI37" s="4213"/>
      <c r="AJ37" s="4213"/>
      <c r="AK37" s="4213"/>
      <c r="AL37" s="4211"/>
      <c r="AM37" s="4211"/>
      <c r="AN37" s="4211"/>
      <c r="AO37" s="4211"/>
      <c r="AP37" s="4150">
        <f>AH37+AL37</f>
        <v>0</v>
      </c>
      <c r="AQ37" s="4150"/>
      <c r="AR37" s="4150"/>
      <c r="AS37" s="4150"/>
      <c r="AT37" s="538"/>
    </row>
    <row r="38" spans="1:46" ht="13.15" customHeight="1" thickTop="1" thickBot="1">
      <c r="A38" s="502"/>
      <c r="B38" s="1337"/>
      <c r="C38" s="1338"/>
      <c r="D38" s="1346"/>
      <c r="E38" s="4193"/>
      <c r="F38" s="4193"/>
      <c r="G38" s="4193"/>
      <c r="H38" s="4193"/>
      <c r="I38" s="4193"/>
      <c r="J38" s="4196"/>
      <c r="K38" s="4184"/>
      <c r="L38" s="4184"/>
      <c r="M38" s="4184"/>
      <c r="N38" s="4184"/>
      <c r="O38" s="4184"/>
      <c r="P38" s="4184"/>
      <c r="Q38" s="4184"/>
      <c r="R38" s="4184"/>
      <c r="S38" s="4184"/>
      <c r="T38" s="4145"/>
      <c r="U38" s="4145"/>
      <c r="V38" s="4145"/>
      <c r="W38" s="4145"/>
      <c r="X38" s="4212"/>
      <c r="Y38" s="4212"/>
      <c r="Z38" s="4212"/>
      <c r="AA38" s="4212"/>
      <c r="AB38" s="4212"/>
      <c r="AC38" s="4212"/>
      <c r="AD38" s="4212"/>
      <c r="AE38" s="4212"/>
      <c r="AF38" s="535"/>
      <c r="AG38" s="4329"/>
      <c r="AH38" s="4214"/>
      <c r="AI38" s="4214"/>
      <c r="AJ38" s="4214"/>
      <c r="AK38" s="4214"/>
      <c r="AL38" s="4212"/>
      <c r="AM38" s="4212"/>
      <c r="AN38" s="4212"/>
      <c r="AO38" s="4212"/>
      <c r="AP38" s="4151"/>
      <c r="AQ38" s="4151"/>
      <c r="AR38" s="4151"/>
      <c r="AS38" s="4151"/>
      <c r="AT38" s="538"/>
    </row>
    <row r="39" spans="1:46" ht="13.15" customHeight="1" thickTop="1">
      <c r="A39" s="502"/>
      <c r="B39" s="1337"/>
      <c r="C39" s="1338"/>
      <c r="D39" s="1333"/>
      <c r="E39" s="1335"/>
      <c r="F39" s="1354"/>
      <c r="G39" s="1354"/>
      <c r="H39" s="1354"/>
      <c r="I39" s="1354"/>
      <c r="J39" s="4384" t="s">
        <v>1748</v>
      </c>
      <c r="K39" s="4336"/>
      <c r="L39" s="4337"/>
      <c r="M39" s="4337"/>
      <c r="N39" s="4338"/>
      <c r="O39" s="4336"/>
      <c r="P39" s="4129"/>
      <c r="Q39" s="4337"/>
      <c r="R39" s="4337"/>
      <c r="S39" s="4338"/>
      <c r="T39" s="4322"/>
      <c r="U39" s="4323"/>
      <c r="V39" s="4323"/>
      <c r="W39" s="4324"/>
      <c r="X39" s="4380"/>
      <c r="Y39" s="4381"/>
      <c r="Z39" s="4381"/>
      <c r="AA39" s="4381"/>
      <c r="AB39" s="4381"/>
      <c r="AC39" s="4381"/>
      <c r="AD39" s="4381"/>
      <c r="AE39" s="4180"/>
      <c r="AF39" s="536"/>
      <c r="AG39" s="4326" t="s">
        <v>1748</v>
      </c>
      <c r="AH39" s="4336"/>
      <c r="AI39" s="4337"/>
      <c r="AJ39" s="4337"/>
      <c r="AK39" s="4338"/>
      <c r="AL39" s="4336" t="s">
        <v>1374</v>
      </c>
      <c r="AM39" s="4337"/>
      <c r="AN39" s="4337"/>
      <c r="AO39" s="4338"/>
      <c r="AP39" s="4336"/>
      <c r="AQ39" s="4337"/>
      <c r="AR39" s="4337"/>
      <c r="AS39" s="4339"/>
      <c r="AT39" s="529"/>
    </row>
    <row r="40" spans="1:46" ht="13.15" customHeight="1" thickBot="1">
      <c r="A40" s="502"/>
      <c r="B40" s="1337"/>
      <c r="C40" s="1338"/>
      <c r="D40" s="1335" t="s">
        <v>1875</v>
      </c>
      <c r="E40" s="2409" t="s">
        <v>1876</v>
      </c>
      <c r="F40" s="1335"/>
      <c r="G40" s="1335"/>
      <c r="H40" s="1335"/>
      <c r="I40" s="1335"/>
      <c r="J40" s="4196"/>
      <c r="K40" s="4336"/>
      <c r="L40" s="4337"/>
      <c r="M40" s="4337"/>
      <c r="N40" s="4338"/>
      <c r="O40" s="4336"/>
      <c r="P40" s="4129"/>
      <c r="Q40" s="4337"/>
      <c r="R40" s="4337"/>
      <c r="S40" s="4338"/>
      <c r="T40" s="4322"/>
      <c r="U40" s="4323"/>
      <c r="V40" s="4323"/>
      <c r="W40" s="4324"/>
      <c r="X40" s="4380"/>
      <c r="Y40" s="4381"/>
      <c r="Z40" s="4381"/>
      <c r="AA40" s="4381"/>
      <c r="AB40" s="4381"/>
      <c r="AC40" s="4381"/>
      <c r="AD40" s="4381"/>
      <c r="AE40" s="4180"/>
      <c r="AF40" s="536"/>
      <c r="AG40" s="4327"/>
      <c r="AH40" s="4336"/>
      <c r="AI40" s="4337"/>
      <c r="AJ40" s="4337"/>
      <c r="AK40" s="4338"/>
      <c r="AL40" s="4336"/>
      <c r="AM40" s="4337"/>
      <c r="AN40" s="4337"/>
      <c r="AO40" s="4338"/>
      <c r="AP40" s="4336"/>
      <c r="AQ40" s="4337"/>
      <c r="AR40" s="4337"/>
      <c r="AS40" s="4339"/>
      <c r="AT40" s="529"/>
    </row>
    <row r="41" spans="1:46" ht="13.15" customHeight="1" thickTop="1" thickBot="1">
      <c r="A41" s="502"/>
      <c r="B41" s="1337"/>
      <c r="C41" s="1338"/>
      <c r="D41" s="1347"/>
      <c r="E41" s="2410" t="s">
        <v>1877</v>
      </c>
      <c r="F41" s="1355"/>
      <c r="G41" s="1355"/>
      <c r="H41" s="1355"/>
      <c r="I41" s="1356"/>
      <c r="J41" s="4196"/>
      <c r="K41" s="4181"/>
      <c r="L41" s="4181"/>
      <c r="M41" s="4181"/>
      <c r="N41" s="4181"/>
      <c r="O41" s="4183"/>
      <c r="P41" s="4183"/>
      <c r="Q41" s="4183"/>
      <c r="R41" s="4183"/>
      <c r="S41" s="4183"/>
      <c r="T41" s="4144">
        <f>K41+O41</f>
        <v>0</v>
      </c>
      <c r="U41" s="4144"/>
      <c r="V41" s="4144"/>
      <c r="W41" s="4144"/>
      <c r="X41" s="4211"/>
      <c r="Y41" s="4211"/>
      <c r="Z41" s="4211"/>
      <c r="AA41" s="4211"/>
      <c r="AB41" s="4211"/>
      <c r="AC41" s="4211"/>
      <c r="AD41" s="4211"/>
      <c r="AE41" s="4211"/>
      <c r="AF41" s="535"/>
      <c r="AG41" s="4328"/>
      <c r="AH41" s="4213"/>
      <c r="AI41" s="4213"/>
      <c r="AJ41" s="4213"/>
      <c r="AK41" s="4213"/>
      <c r="AL41" s="4211"/>
      <c r="AM41" s="4211"/>
      <c r="AN41" s="4211"/>
      <c r="AO41" s="4211"/>
      <c r="AP41" s="4150">
        <f>AH41+AL41</f>
        <v>0</v>
      </c>
      <c r="AQ41" s="4150"/>
      <c r="AR41" s="4150"/>
      <c r="AS41" s="4150"/>
      <c r="AT41" s="538"/>
    </row>
    <row r="42" spans="1:46" ht="13.15" customHeight="1" thickTop="1" thickBot="1">
      <c r="A42" s="502"/>
      <c r="B42" s="1337"/>
      <c r="C42" s="1338"/>
      <c r="D42" s="1347"/>
      <c r="E42" s="1355"/>
      <c r="F42" s="1355"/>
      <c r="G42" s="1355"/>
      <c r="H42" s="1355"/>
      <c r="I42" s="1356"/>
      <c r="J42" s="4196"/>
      <c r="K42" s="4182"/>
      <c r="L42" s="4182"/>
      <c r="M42" s="4182"/>
      <c r="N42" s="4182"/>
      <c r="O42" s="4184"/>
      <c r="P42" s="4184"/>
      <c r="Q42" s="4184"/>
      <c r="R42" s="4184"/>
      <c r="S42" s="4184"/>
      <c r="T42" s="4145"/>
      <c r="U42" s="4145"/>
      <c r="V42" s="4145"/>
      <c r="W42" s="4145"/>
      <c r="X42" s="4212"/>
      <c r="Y42" s="4212"/>
      <c r="Z42" s="4212"/>
      <c r="AA42" s="4212"/>
      <c r="AB42" s="4212"/>
      <c r="AC42" s="4212"/>
      <c r="AD42" s="4212"/>
      <c r="AE42" s="4212"/>
      <c r="AF42" s="535"/>
      <c r="AG42" s="4329"/>
      <c r="AH42" s="4214"/>
      <c r="AI42" s="4214"/>
      <c r="AJ42" s="4214"/>
      <c r="AK42" s="4214"/>
      <c r="AL42" s="4212"/>
      <c r="AM42" s="4212"/>
      <c r="AN42" s="4212"/>
      <c r="AO42" s="4212"/>
      <c r="AP42" s="4151"/>
      <c r="AQ42" s="4151"/>
      <c r="AR42" s="4151"/>
      <c r="AS42" s="4151"/>
      <c r="AT42" s="538"/>
    </row>
    <row r="43" spans="1:46" ht="13.15" customHeight="1" thickTop="1">
      <c r="A43" s="502"/>
      <c r="B43" s="1337"/>
      <c r="C43" s="1338"/>
      <c r="D43" s="1333"/>
      <c r="E43" s="4186"/>
      <c r="F43" s="4186"/>
      <c r="G43" s="4186"/>
      <c r="H43" s="4186"/>
      <c r="I43" s="4186"/>
      <c r="J43" s="4382" t="s">
        <v>1673</v>
      </c>
      <c r="K43" s="4120"/>
      <c r="L43" s="4348"/>
      <c r="M43" s="4348"/>
      <c r="N43" s="4349"/>
      <c r="O43" s="4120"/>
      <c r="P43" s="4154"/>
      <c r="Q43" s="4348"/>
      <c r="R43" s="4348"/>
      <c r="S43" s="4349"/>
      <c r="T43" s="4175"/>
      <c r="U43" s="4378"/>
      <c r="V43" s="4378"/>
      <c r="W43" s="4379"/>
      <c r="X43" s="4380"/>
      <c r="Y43" s="4381"/>
      <c r="Z43" s="4381"/>
      <c r="AA43" s="4381"/>
      <c r="AB43" s="4381"/>
      <c r="AC43" s="4381"/>
      <c r="AD43" s="4381"/>
      <c r="AE43" s="4180"/>
      <c r="AF43" s="536"/>
      <c r="AG43" s="4102" t="s">
        <v>1673</v>
      </c>
      <c r="AH43" s="4120"/>
      <c r="AI43" s="4348"/>
      <c r="AJ43" s="4348"/>
      <c r="AK43" s="4349"/>
      <c r="AL43" s="4120"/>
      <c r="AM43" s="4348"/>
      <c r="AN43" s="4348"/>
      <c r="AO43" s="4349"/>
      <c r="AP43" s="4120"/>
      <c r="AQ43" s="4348"/>
      <c r="AR43" s="4348"/>
      <c r="AS43" s="4350"/>
      <c r="AT43" s="517"/>
    </row>
    <row r="44" spans="1:46" ht="13.15" customHeight="1" thickBot="1">
      <c r="A44" s="502"/>
      <c r="B44" s="1337"/>
      <c r="C44" s="1338"/>
      <c r="D44" s="1335" t="s">
        <v>1878</v>
      </c>
      <c r="E44" s="2409" t="s">
        <v>1879</v>
      </c>
      <c r="F44" s="1357"/>
      <c r="G44" s="1357"/>
      <c r="H44" s="1357"/>
      <c r="I44" s="1357"/>
      <c r="J44" s="4134"/>
      <c r="K44" s="4120"/>
      <c r="L44" s="4348"/>
      <c r="M44" s="4348"/>
      <c r="N44" s="4349"/>
      <c r="O44" s="4120"/>
      <c r="P44" s="4154"/>
      <c r="Q44" s="4348"/>
      <c r="R44" s="4348"/>
      <c r="S44" s="4349"/>
      <c r="T44" s="4175"/>
      <c r="U44" s="4378"/>
      <c r="V44" s="4378"/>
      <c r="W44" s="4379"/>
      <c r="X44" s="4380"/>
      <c r="Y44" s="4381"/>
      <c r="Z44" s="4381"/>
      <c r="AA44" s="4381"/>
      <c r="AB44" s="4381"/>
      <c r="AC44" s="4381"/>
      <c r="AD44" s="4381"/>
      <c r="AE44" s="4180"/>
      <c r="AF44" s="536"/>
      <c r="AG44" s="4340"/>
      <c r="AH44" s="4120"/>
      <c r="AI44" s="4348"/>
      <c r="AJ44" s="4348"/>
      <c r="AK44" s="4349"/>
      <c r="AL44" s="4120"/>
      <c r="AM44" s="4348"/>
      <c r="AN44" s="4348"/>
      <c r="AO44" s="4349"/>
      <c r="AP44" s="4120"/>
      <c r="AQ44" s="4348"/>
      <c r="AR44" s="4348"/>
      <c r="AS44" s="4350"/>
      <c r="AT44" s="517"/>
    </row>
    <row r="45" spans="1:46" ht="13.15" customHeight="1" thickTop="1" thickBot="1">
      <c r="A45" s="502"/>
      <c r="B45" s="1337"/>
      <c r="C45" s="1338"/>
      <c r="D45" s="1347"/>
      <c r="E45" s="2410" t="s">
        <v>1880</v>
      </c>
      <c r="F45" s="1358"/>
      <c r="G45" s="2411"/>
      <c r="H45" s="2411"/>
      <c r="I45" s="2411"/>
      <c r="J45" s="4134"/>
      <c r="K45" s="4181"/>
      <c r="L45" s="4181"/>
      <c r="M45" s="4181"/>
      <c r="N45" s="4181"/>
      <c r="O45" s="4183"/>
      <c r="P45" s="4183"/>
      <c r="Q45" s="4183"/>
      <c r="R45" s="4183"/>
      <c r="S45" s="4183"/>
      <c r="T45" s="4144">
        <f>K45+O45</f>
        <v>0</v>
      </c>
      <c r="U45" s="4144"/>
      <c r="V45" s="4144"/>
      <c r="W45" s="4144"/>
      <c r="X45" s="4211"/>
      <c r="Y45" s="4211"/>
      <c r="Z45" s="4211"/>
      <c r="AA45" s="4211"/>
      <c r="AB45" s="4211"/>
      <c r="AC45" s="4211"/>
      <c r="AD45" s="4211"/>
      <c r="AE45" s="4211"/>
      <c r="AF45" s="535"/>
      <c r="AG45" s="4341"/>
      <c r="AH45" s="4213"/>
      <c r="AI45" s="4213"/>
      <c r="AJ45" s="4213"/>
      <c r="AK45" s="4213"/>
      <c r="AL45" s="4211"/>
      <c r="AM45" s="4211"/>
      <c r="AN45" s="4211"/>
      <c r="AO45" s="4211"/>
      <c r="AP45" s="4150">
        <f>AH45+AL45</f>
        <v>0</v>
      </c>
      <c r="AQ45" s="4150"/>
      <c r="AR45" s="4150"/>
      <c r="AS45" s="4150"/>
      <c r="AT45" s="538"/>
    </row>
    <row r="46" spans="1:46" ht="13.15" customHeight="1" thickTop="1" thickBot="1">
      <c r="A46" s="502"/>
      <c r="B46" s="1337"/>
      <c r="C46" s="1338"/>
      <c r="D46" s="1347"/>
      <c r="E46" s="4189"/>
      <c r="F46" s="4189"/>
      <c r="G46" s="2411"/>
      <c r="H46" s="2411"/>
      <c r="I46" s="2411"/>
      <c r="J46" s="4134"/>
      <c r="K46" s="4182"/>
      <c r="L46" s="4182"/>
      <c r="M46" s="4182"/>
      <c r="N46" s="4182"/>
      <c r="O46" s="4184"/>
      <c r="P46" s="4184"/>
      <c r="Q46" s="4184"/>
      <c r="R46" s="4184"/>
      <c r="S46" s="4184"/>
      <c r="T46" s="4145"/>
      <c r="U46" s="4145"/>
      <c r="V46" s="4145"/>
      <c r="W46" s="4145"/>
      <c r="X46" s="4212"/>
      <c r="Y46" s="4212"/>
      <c r="Z46" s="4212"/>
      <c r="AA46" s="4212"/>
      <c r="AB46" s="4212"/>
      <c r="AC46" s="4212"/>
      <c r="AD46" s="4212"/>
      <c r="AE46" s="4212"/>
      <c r="AF46" s="535"/>
      <c r="AG46" s="4364"/>
      <c r="AH46" s="4214"/>
      <c r="AI46" s="4214"/>
      <c r="AJ46" s="4214"/>
      <c r="AK46" s="4214"/>
      <c r="AL46" s="4212"/>
      <c r="AM46" s="4212"/>
      <c r="AN46" s="4212"/>
      <c r="AO46" s="4212"/>
      <c r="AP46" s="4151"/>
      <c r="AQ46" s="4151"/>
      <c r="AR46" s="4151"/>
      <c r="AS46" s="4151"/>
      <c r="AT46" s="538"/>
    </row>
    <row r="47" spans="1:46" ht="13.15" customHeight="1" thickTop="1">
      <c r="A47" s="502"/>
      <c r="B47" s="1337"/>
      <c r="C47" s="1338"/>
      <c r="D47" s="1335"/>
      <c r="E47" s="1341"/>
      <c r="F47" s="1359"/>
      <c r="G47" s="1359"/>
      <c r="H47" s="1359"/>
      <c r="I47" s="1360"/>
      <c r="J47" s="4377" t="s">
        <v>1675</v>
      </c>
      <c r="K47" s="4120"/>
      <c r="L47" s="4348"/>
      <c r="M47" s="4348"/>
      <c r="N47" s="4349"/>
      <c r="O47" s="4120"/>
      <c r="P47" s="4154"/>
      <c r="Q47" s="4348"/>
      <c r="R47" s="4348"/>
      <c r="S47" s="4349"/>
      <c r="T47" s="4175"/>
      <c r="U47" s="4378"/>
      <c r="V47" s="4378"/>
      <c r="W47" s="4379"/>
      <c r="X47" s="4380"/>
      <c r="Y47" s="4381"/>
      <c r="Z47" s="4381"/>
      <c r="AA47" s="4381"/>
      <c r="AB47" s="4381"/>
      <c r="AC47" s="4381"/>
      <c r="AD47" s="4381"/>
      <c r="AE47" s="4180"/>
      <c r="AF47" s="536"/>
      <c r="AG47" s="4102" t="s">
        <v>1675</v>
      </c>
      <c r="AH47" s="4120"/>
      <c r="AI47" s="4348"/>
      <c r="AJ47" s="4348"/>
      <c r="AK47" s="4349"/>
      <c r="AL47" s="4120"/>
      <c r="AM47" s="4348"/>
      <c r="AN47" s="4348"/>
      <c r="AO47" s="4349"/>
      <c r="AP47" s="4120"/>
      <c r="AQ47" s="4348"/>
      <c r="AR47" s="4348"/>
      <c r="AS47" s="4350"/>
      <c r="AT47" s="517"/>
    </row>
    <row r="48" spans="1:46" ht="13.15" customHeight="1" thickBot="1">
      <c r="A48" s="502"/>
      <c r="B48" s="1337"/>
      <c r="C48" s="1338"/>
      <c r="D48" s="1335" t="s">
        <v>1881</v>
      </c>
      <c r="E48" s="2409" t="s">
        <v>1882</v>
      </c>
      <c r="F48" s="1361"/>
      <c r="G48" s="1361"/>
      <c r="H48" s="1361"/>
      <c r="I48" s="1362"/>
      <c r="J48" s="4372"/>
      <c r="K48" s="4120"/>
      <c r="L48" s="4348"/>
      <c r="M48" s="4348"/>
      <c r="N48" s="4349"/>
      <c r="O48" s="4120"/>
      <c r="P48" s="4154"/>
      <c r="Q48" s="4348"/>
      <c r="R48" s="4348"/>
      <c r="S48" s="4349"/>
      <c r="T48" s="4175"/>
      <c r="U48" s="4378"/>
      <c r="V48" s="4378"/>
      <c r="W48" s="4379"/>
      <c r="X48" s="4380"/>
      <c r="Y48" s="4381"/>
      <c r="Z48" s="4381"/>
      <c r="AA48" s="4381"/>
      <c r="AB48" s="4381"/>
      <c r="AC48" s="4381"/>
      <c r="AD48" s="4381"/>
      <c r="AE48" s="4180"/>
      <c r="AF48" s="536"/>
      <c r="AG48" s="4340"/>
      <c r="AH48" s="4120"/>
      <c r="AI48" s="4348"/>
      <c r="AJ48" s="4348"/>
      <c r="AK48" s="4349"/>
      <c r="AL48" s="4120"/>
      <c r="AM48" s="4348"/>
      <c r="AN48" s="4348"/>
      <c r="AO48" s="4349"/>
      <c r="AP48" s="4120"/>
      <c r="AQ48" s="4348"/>
      <c r="AR48" s="4348"/>
      <c r="AS48" s="4350"/>
      <c r="AT48" s="517"/>
    </row>
    <row r="49" spans="1:46" ht="13.15" customHeight="1" thickTop="1" thickBot="1">
      <c r="A49" s="502"/>
      <c r="B49" s="1337"/>
      <c r="C49" s="1338"/>
      <c r="D49" s="1335"/>
      <c r="E49" s="1335" t="s">
        <v>1883</v>
      </c>
      <c r="F49" s="1358"/>
      <c r="G49" s="1358"/>
      <c r="H49" s="1358"/>
      <c r="I49" s="1363"/>
      <c r="J49" s="4372"/>
      <c r="K49" s="4181"/>
      <c r="L49" s="4181"/>
      <c r="M49" s="4181"/>
      <c r="N49" s="4181"/>
      <c r="O49" s="4183"/>
      <c r="P49" s="4183"/>
      <c r="Q49" s="4183"/>
      <c r="R49" s="4183"/>
      <c r="S49" s="4183"/>
      <c r="T49" s="4144">
        <f>K49+O49</f>
        <v>0</v>
      </c>
      <c r="U49" s="4144"/>
      <c r="V49" s="4144"/>
      <c r="W49" s="4144"/>
      <c r="X49" s="4211"/>
      <c r="Y49" s="4211"/>
      <c r="Z49" s="4211"/>
      <c r="AA49" s="4211"/>
      <c r="AB49" s="4211"/>
      <c r="AC49" s="4211"/>
      <c r="AD49" s="4211"/>
      <c r="AE49" s="4211"/>
      <c r="AF49" s="535"/>
      <c r="AG49" s="4341"/>
      <c r="AH49" s="4213"/>
      <c r="AI49" s="4213"/>
      <c r="AJ49" s="4213"/>
      <c r="AK49" s="4213"/>
      <c r="AL49" s="4211"/>
      <c r="AM49" s="4211"/>
      <c r="AN49" s="4211"/>
      <c r="AO49" s="4211"/>
      <c r="AP49" s="4150">
        <f>AH49+AL49</f>
        <v>0</v>
      </c>
      <c r="AQ49" s="4150"/>
      <c r="AR49" s="4150"/>
      <c r="AS49" s="4150"/>
      <c r="AT49" s="538"/>
    </row>
    <row r="50" spans="1:46" ht="13.15" customHeight="1" thickTop="1" thickBot="1">
      <c r="A50" s="502"/>
      <c r="B50" s="1337"/>
      <c r="C50" s="1338"/>
      <c r="D50" s="1347"/>
      <c r="E50" s="1364" t="s">
        <v>1884</v>
      </c>
      <c r="F50" s="1358"/>
      <c r="G50" s="1358"/>
      <c r="H50" s="1358"/>
      <c r="I50" s="1363"/>
      <c r="J50" s="4169"/>
      <c r="K50" s="4182"/>
      <c r="L50" s="4182"/>
      <c r="M50" s="4182"/>
      <c r="N50" s="4182"/>
      <c r="O50" s="4184"/>
      <c r="P50" s="4184"/>
      <c r="Q50" s="4184"/>
      <c r="R50" s="4184"/>
      <c r="S50" s="4184"/>
      <c r="T50" s="4145"/>
      <c r="U50" s="4145"/>
      <c r="V50" s="4145"/>
      <c r="W50" s="4145"/>
      <c r="X50" s="4212"/>
      <c r="Y50" s="4212"/>
      <c r="Z50" s="4212"/>
      <c r="AA50" s="4212"/>
      <c r="AB50" s="4212"/>
      <c r="AC50" s="4212"/>
      <c r="AD50" s="4212"/>
      <c r="AE50" s="4212"/>
      <c r="AF50" s="535"/>
      <c r="AG50" s="4364"/>
      <c r="AH50" s="4214"/>
      <c r="AI50" s="4214"/>
      <c r="AJ50" s="4214"/>
      <c r="AK50" s="4214"/>
      <c r="AL50" s="4212"/>
      <c r="AM50" s="4212"/>
      <c r="AN50" s="4212"/>
      <c r="AO50" s="4212"/>
      <c r="AP50" s="4151"/>
      <c r="AQ50" s="4151"/>
      <c r="AR50" s="4151"/>
      <c r="AS50" s="4151"/>
      <c r="AT50" s="538"/>
    </row>
    <row r="51" spans="1:46" ht="13.15" customHeight="1" thickTop="1">
      <c r="A51" s="502"/>
      <c r="B51" s="1337"/>
      <c r="C51" s="1338"/>
      <c r="D51" s="1341"/>
      <c r="E51" s="1357"/>
      <c r="F51" s="1358"/>
      <c r="G51" s="1358"/>
      <c r="H51" s="1358"/>
      <c r="I51" s="1358"/>
      <c r="J51" s="4371">
        <v>16</v>
      </c>
      <c r="K51" s="4365"/>
      <c r="L51" s="4366"/>
      <c r="M51" s="4366"/>
      <c r="N51" s="4162"/>
      <c r="O51" s="4365"/>
      <c r="P51" s="4366"/>
      <c r="Q51" s="4366"/>
      <c r="R51" s="4366"/>
      <c r="S51" s="4162"/>
      <c r="T51" s="4373"/>
      <c r="U51" s="4374"/>
      <c r="V51" s="4374"/>
      <c r="W51" s="4172"/>
      <c r="X51" s="4375"/>
      <c r="Y51" s="4376"/>
      <c r="Z51" s="4376"/>
      <c r="AA51" s="4376"/>
      <c r="AB51" s="4376"/>
      <c r="AC51" s="4376"/>
      <c r="AD51" s="4376"/>
      <c r="AE51" s="4174"/>
      <c r="AF51" s="535"/>
      <c r="AG51" s="4106">
        <v>16</v>
      </c>
      <c r="AH51" s="4365"/>
      <c r="AI51" s="4366"/>
      <c r="AJ51" s="4366"/>
      <c r="AK51" s="4162"/>
      <c r="AL51" s="4365"/>
      <c r="AM51" s="4366"/>
      <c r="AN51" s="4366"/>
      <c r="AO51" s="4162"/>
      <c r="AP51" s="4365"/>
      <c r="AQ51" s="4366"/>
      <c r="AR51" s="4366"/>
      <c r="AS51" s="4163"/>
      <c r="AT51" s="539"/>
    </row>
    <row r="52" spans="1:46" ht="13.15" customHeight="1" thickBot="1">
      <c r="A52" s="502"/>
      <c r="B52" s="1337"/>
      <c r="C52" s="1338"/>
      <c r="D52" s="1347"/>
      <c r="E52" s="1343"/>
      <c r="F52" s="1358"/>
      <c r="G52" s="1358"/>
      <c r="H52" s="1358"/>
      <c r="I52" s="1358"/>
      <c r="J52" s="4372"/>
      <c r="K52" s="4365"/>
      <c r="L52" s="4366"/>
      <c r="M52" s="4366"/>
      <c r="N52" s="4162"/>
      <c r="O52" s="4365"/>
      <c r="P52" s="4366"/>
      <c r="Q52" s="4366"/>
      <c r="R52" s="4366"/>
      <c r="S52" s="4162"/>
      <c r="T52" s="4373"/>
      <c r="U52" s="4374"/>
      <c r="V52" s="4374"/>
      <c r="W52" s="4172"/>
      <c r="X52" s="4375"/>
      <c r="Y52" s="4376"/>
      <c r="Z52" s="4376"/>
      <c r="AA52" s="4376"/>
      <c r="AB52" s="4376"/>
      <c r="AC52" s="4376"/>
      <c r="AD52" s="4376"/>
      <c r="AE52" s="4174"/>
      <c r="AF52" s="535"/>
      <c r="AG52" s="4103"/>
      <c r="AH52" s="4365"/>
      <c r="AI52" s="4366"/>
      <c r="AJ52" s="4366"/>
      <c r="AK52" s="4162"/>
      <c r="AL52" s="4365"/>
      <c r="AM52" s="4366"/>
      <c r="AN52" s="4366"/>
      <c r="AO52" s="4162"/>
      <c r="AP52" s="4365"/>
      <c r="AQ52" s="4366"/>
      <c r="AR52" s="4366"/>
      <c r="AS52" s="4163"/>
      <c r="AT52" s="539"/>
    </row>
    <row r="53" spans="1:46" ht="13.15" customHeight="1" thickTop="1" thickBot="1">
      <c r="A53" s="502"/>
      <c r="B53" s="1337"/>
      <c r="C53" s="1338"/>
      <c r="D53" s="1335" t="s">
        <v>1885</v>
      </c>
      <c r="E53" s="2409" t="s">
        <v>1886</v>
      </c>
      <c r="F53" s="1357"/>
      <c r="G53" s="1357"/>
      <c r="H53" s="1358"/>
      <c r="I53" s="1358"/>
      <c r="J53" s="4372"/>
      <c r="K53" s="4142"/>
      <c r="L53" s="4142"/>
      <c r="M53" s="4142"/>
      <c r="N53" s="4142"/>
      <c r="O53" s="4142"/>
      <c r="P53" s="4142"/>
      <c r="Q53" s="4142"/>
      <c r="R53" s="4142"/>
      <c r="S53" s="4142"/>
      <c r="T53" s="4144">
        <f>K53+O53</f>
        <v>0</v>
      </c>
      <c r="U53" s="4144"/>
      <c r="V53" s="4144"/>
      <c r="W53" s="4144"/>
      <c r="X53" s="4211"/>
      <c r="Y53" s="4211"/>
      <c r="Z53" s="4211"/>
      <c r="AA53" s="4211"/>
      <c r="AB53" s="4211"/>
      <c r="AC53" s="4211"/>
      <c r="AD53" s="4211"/>
      <c r="AE53" s="4211"/>
      <c r="AF53" s="535"/>
      <c r="AG53" s="4104"/>
      <c r="AH53" s="4213"/>
      <c r="AI53" s="4213"/>
      <c r="AJ53" s="4213"/>
      <c r="AK53" s="4213"/>
      <c r="AL53" s="4211"/>
      <c r="AM53" s="4211"/>
      <c r="AN53" s="4211"/>
      <c r="AO53" s="4211"/>
      <c r="AP53" s="4150">
        <f>AH53+AL53</f>
        <v>0</v>
      </c>
      <c r="AQ53" s="4150"/>
      <c r="AR53" s="4150"/>
      <c r="AS53" s="4150"/>
      <c r="AT53" s="538"/>
    </row>
    <row r="54" spans="1:46" ht="13.15" customHeight="1" thickTop="1" thickBot="1">
      <c r="A54" s="502"/>
      <c r="B54" s="1337"/>
      <c r="C54" s="1338"/>
      <c r="D54" s="1347"/>
      <c r="E54" s="1343" t="s">
        <v>1887</v>
      </c>
      <c r="F54" s="1358"/>
      <c r="G54" s="1358"/>
      <c r="H54" s="1358"/>
      <c r="I54" s="1358"/>
      <c r="J54" s="4169"/>
      <c r="K54" s="4143"/>
      <c r="L54" s="4143"/>
      <c r="M54" s="4143"/>
      <c r="N54" s="4143"/>
      <c r="O54" s="4143"/>
      <c r="P54" s="4143"/>
      <c r="Q54" s="4143"/>
      <c r="R54" s="4143"/>
      <c r="S54" s="4143"/>
      <c r="T54" s="4145"/>
      <c r="U54" s="4145"/>
      <c r="V54" s="4145"/>
      <c r="W54" s="4145"/>
      <c r="X54" s="4212"/>
      <c r="Y54" s="4212"/>
      <c r="Z54" s="4212"/>
      <c r="AA54" s="4212"/>
      <c r="AB54" s="4212"/>
      <c r="AC54" s="4212"/>
      <c r="AD54" s="4212"/>
      <c r="AE54" s="4212"/>
      <c r="AF54" s="535"/>
      <c r="AG54" s="4105"/>
      <c r="AH54" s="4214"/>
      <c r="AI54" s="4214"/>
      <c r="AJ54" s="4214"/>
      <c r="AK54" s="4214"/>
      <c r="AL54" s="4212"/>
      <c r="AM54" s="4212"/>
      <c r="AN54" s="4212"/>
      <c r="AO54" s="4212"/>
      <c r="AP54" s="4151"/>
      <c r="AQ54" s="4151"/>
      <c r="AR54" s="4151"/>
      <c r="AS54" s="4151"/>
      <c r="AT54" s="538"/>
    </row>
    <row r="55" spans="1:46" ht="13.15" customHeight="1" thickTop="1">
      <c r="A55" s="502"/>
      <c r="B55" s="1337"/>
      <c r="C55" s="1338"/>
      <c r="D55" s="1333"/>
      <c r="E55" s="1333"/>
      <c r="F55" s="1358"/>
      <c r="G55" s="1358"/>
      <c r="H55" s="1358"/>
      <c r="I55" s="1358"/>
      <c r="J55" s="4371">
        <v>12</v>
      </c>
      <c r="K55" s="4365"/>
      <c r="L55" s="4366"/>
      <c r="M55" s="4366"/>
      <c r="N55" s="4162"/>
      <c r="O55" s="4365"/>
      <c r="P55" s="4366"/>
      <c r="Q55" s="4366"/>
      <c r="R55" s="4366"/>
      <c r="S55" s="4162"/>
      <c r="T55" s="4373"/>
      <c r="U55" s="4374"/>
      <c r="V55" s="4374"/>
      <c r="W55" s="4172"/>
      <c r="X55" s="4375"/>
      <c r="Y55" s="4376"/>
      <c r="Z55" s="4376"/>
      <c r="AA55" s="4376"/>
      <c r="AB55" s="4376"/>
      <c r="AC55" s="4376"/>
      <c r="AD55" s="4376"/>
      <c r="AE55" s="4174"/>
      <c r="AF55" s="535"/>
      <c r="AG55" s="4106">
        <v>12</v>
      </c>
      <c r="AH55" s="4365"/>
      <c r="AI55" s="4366"/>
      <c r="AJ55" s="4366"/>
      <c r="AK55" s="4162"/>
      <c r="AL55" s="4365"/>
      <c r="AM55" s="4366"/>
      <c r="AN55" s="4366"/>
      <c r="AO55" s="4162"/>
      <c r="AP55" s="4365"/>
      <c r="AQ55" s="4366"/>
      <c r="AR55" s="4366"/>
      <c r="AS55" s="4163"/>
      <c r="AT55" s="539"/>
    </row>
    <row r="56" spans="1:46" ht="13.15" customHeight="1" thickBot="1">
      <c r="A56" s="502"/>
      <c r="B56" s="1337"/>
      <c r="C56" s="1338"/>
      <c r="D56" s="1335" t="s">
        <v>1888</v>
      </c>
      <c r="E56" s="2409" t="s">
        <v>1889</v>
      </c>
      <c r="F56" s="1358"/>
      <c r="G56" s="1358"/>
      <c r="H56" s="1358"/>
      <c r="I56" s="1358"/>
      <c r="J56" s="4372"/>
      <c r="K56" s="4365"/>
      <c r="L56" s="4366"/>
      <c r="M56" s="4366"/>
      <c r="N56" s="4162"/>
      <c r="O56" s="4365"/>
      <c r="P56" s="4366"/>
      <c r="Q56" s="4366"/>
      <c r="R56" s="4366"/>
      <c r="S56" s="4162"/>
      <c r="T56" s="4373"/>
      <c r="U56" s="4374"/>
      <c r="V56" s="4374"/>
      <c r="W56" s="4172"/>
      <c r="X56" s="4375"/>
      <c r="Y56" s="4376"/>
      <c r="Z56" s="4376"/>
      <c r="AA56" s="4376"/>
      <c r="AB56" s="4376"/>
      <c r="AC56" s="4376"/>
      <c r="AD56" s="4376"/>
      <c r="AE56" s="4174"/>
      <c r="AF56" s="535"/>
      <c r="AG56" s="4103"/>
      <c r="AH56" s="4365"/>
      <c r="AI56" s="4366"/>
      <c r="AJ56" s="4366"/>
      <c r="AK56" s="4162"/>
      <c r="AL56" s="4365"/>
      <c r="AM56" s="4366"/>
      <c r="AN56" s="4366"/>
      <c r="AO56" s="4162"/>
      <c r="AP56" s="4365"/>
      <c r="AQ56" s="4366"/>
      <c r="AR56" s="4366"/>
      <c r="AS56" s="4163"/>
      <c r="AT56" s="539"/>
    </row>
    <row r="57" spans="1:46" ht="13.15" customHeight="1" thickTop="1" thickBot="1">
      <c r="A57" s="502"/>
      <c r="B57" s="1337"/>
      <c r="C57" s="1338"/>
      <c r="D57" s="1347"/>
      <c r="E57" s="1364" t="s">
        <v>1890</v>
      </c>
      <c r="F57" s="1358"/>
      <c r="G57" s="1358"/>
      <c r="H57" s="1358"/>
      <c r="I57" s="1358"/>
      <c r="J57" s="4372"/>
      <c r="K57" s="4142"/>
      <c r="L57" s="4142"/>
      <c r="M57" s="4142"/>
      <c r="N57" s="4142"/>
      <c r="O57" s="4142"/>
      <c r="P57" s="4142"/>
      <c r="Q57" s="4142"/>
      <c r="R57" s="4142"/>
      <c r="S57" s="4142"/>
      <c r="T57" s="4144">
        <f>K57+O57</f>
        <v>0</v>
      </c>
      <c r="U57" s="4144"/>
      <c r="V57" s="4144"/>
      <c r="W57" s="4144"/>
      <c r="X57" s="4211"/>
      <c r="Y57" s="4211"/>
      <c r="Z57" s="4211"/>
      <c r="AA57" s="4211"/>
      <c r="AB57" s="4211"/>
      <c r="AC57" s="4211"/>
      <c r="AD57" s="4211"/>
      <c r="AE57" s="4211"/>
      <c r="AF57" s="535"/>
      <c r="AG57" s="4104"/>
      <c r="AH57" s="4213"/>
      <c r="AI57" s="4213"/>
      <c r="AJ57" s="4213"/>
      <c r="AK57" s="4213"/>
      <c r="AL57" s="4211"/>
      <c r="AM57" s="4211"/>
      <c r="AN57" s="4211"/>
      <c r="AO57" s="4211"/>
      <c r="AP57" s="4358">
        <f>AH57+AL57</f>
        <v>0</v>
      </c>
      <c r="AQ57" s="4359"/>
      <c r="AR57" s="4359"/>
      <c r="AS57" s="4360"/>
      <c r="AT57" s="538"/>
    </row>
    <row r="58" spans="1:46" ht="13.15" customHeight="1" thickTop="1" thickBot="1">
      <c r="A58" s="502"/>
      <c r="B58" s="1337"/>
      <c r="C58" s="1338"/>
      <c r="D58" s="1347"/>
      <c r="E58" s="1358"/>
      <c r="F58" s="1358"/>
      <c r="G58" s="1358"/>
      <c r="H58" s="1358"/>
      <c r="I58" s="1358"/>
      <c r="J58" s="4169"/>
      <c r="K58" s="4143"/>
      <c r="L58" s="4143"/>
      <c r="M58" s="4143"/>
      <c r="N58" s="4143"/>
      <c r="O58" s="4143"/>
      <c r="P58" s="4143"/>
      <c r="Q58" s="4143"/>
      <c r="R58" s="4143"/>
      <c r="S58" s="4143"/>
      <c r="T58" s="4145"/>
      <c r="U58" s="4145"/>
      <c r="V58" s="4145"/>
      <c r="W58" s="4145"/>
      <c r="X58" s="4212"/>
      <c r="Y58" s="4212"/>
      <c r="Z58" s="4212"/>
      <c r="AA58" s="4212"/>
      <c r="AB58" s="4212"/>
      <c r="AC58" s="4212"/>
      <c r="AD58" s="4212"/>
      <c r="AE58" s="4212"/>
      <c r="AF58" s="535"/>
      <c r="AG58" s="4105"/>
      <c r="AH58" s="4214"/>
      <c r="AI58" s="4214"/>
      <c r="AJ58" s="4214"/>
      <c r="AK58" s="4214"/>
      <c r="AL58" s="4212"/>
      <c r="AM58" s="4212"/>
      <c r="AN58" s="4212"/>
      <c r="AO58" s="4212"/>
      <c r="AP58" s="4361"/>
      <c r="AQ58" s="4362"/>
      <c r="AR58" s="4362"/>
      <c r="AS58" s="4363"/>
      <c r="AT58" s="538"/>
    </row>
    <row r="59" spans="1:46" ht="25.9" customHeight="1" thickTop="1" thickBot="1">
      <c r="A59" s="506"/>
      <c r="B59" s="1366"/>
      <c r="C59" s="1367"/>
      <c r="D59" s="1335" t="s">
        <v>1891</v>
      </c>
      <c r="E59" s="1335" t="s">
        <v>1892</v>
      </c>
      <c r="F59" s="1345"/>
      <c r="G59" s="1345"/>
      <c r="H59" s="1345"/>
      <c r="I59" s="1345"/>
      <c r="J59" s="4159">
        <v>89</v>
      </c>
      <c r="K59" s="4120"/>
      <c r="L59" s="4348"/>
      <c r="M59" s="4348"/>
      <c r="N59" s="4349"/>
      <c r="O59" s="4120"/>
      <c r="P59" s="4154"/>
      <c r="Q59" s="4348"/>
      <c r="R59" s="4348"/>
      <c r="S59" s="4349"/>
      <c r="T59" s="4120"/>
      <c r="U59" s="4348"/>
      <c r="V59" s="4348"/>
      <c r="W59" s="4349"/>
      <c r="X59" s="4332"/>
      <c r="Y59" s="4224"/>
      <c r="Z59" s="4224"/>
      <c r="AA59" s="4224"/>
      <c r="AB59" s="4224"/>
      <c r="AC59" s="4224"/>
      <c r="AD59" s="4224"/>
      <c r="AE59" s="4157"/>
      <c r="AF59" s="2407"/>
      <c r="AG59" s="4368">
        <v>89</v>
      </c>
      <c r="AH59" s="4120"/>
      <c r="AI59" s="4348"/>
      <c r="AJ59" s="4348"/>
      <c r="AK59" s="4349"/>
      <c r="AL59" s="4120"/>
      <c r="AM59" s="4348"/>
      <c r="AN59" s="4348"/>
      <c r="AO59" s="4349"/>
      <c r="AP59" s="4120"/>
      <c r="AQ59" s="4348"/>
      <c r="AR59" s="4348"/>
      <c r="AS59" s="4350"/>
      <c r="AT59" s="517"/>
    </row>
    <row r="60" spans="1:46" ht="13.15" customHeight="1" thickTop="1" thickBot="1">
      <c r="A60" s="506"/>
      <c r="B60" s="1366"/>
      <c r="C60" s="1367"/>
      <c r="D60" s="1335"/>
      <c r="E60" s="1357" t="s">
        <v>1893</v>
      </c>
      <c r="F60" s="1345"/>
      <c r="G60" s="1345"/>
      <c r="H60" s="1345"/>
      <c r="I60" s="1345"/>
      <c r="J60" s="4159"/>
      <c r="K60" s="4135">
        <f>K25+K29+K33+K37+K41+K45+K49+K53+K57</f>
        <v>0</v>
      </c>
      <c r="L60" s="4135"/>
      <c r="M60" s="4135"/>
      <c r="N60" s="4135"/>
      <c r="O60" s="4135">
        <f>O25+O29+O33+O37+O41+O45+O49+O53+O57</f>
        <v>0</v>
      </c>
      <c r="P60" s="4135"/>
      <c r="Q60" s="4135"/>
      <c r="R60" s="4135"/>
      <c r="S60" s="4135"/>
      <c r="T60" s="4135">
        <f>T25+T29+T33+T37+T41+T45+T49+T53+T57</f>
        <v>0</v>
      </c>
      <c r="U60" s="4135"/>
      <c r="V60" s="4135"/>
      <c r="W60" s="4135"/>
      <c r="X60" s="4137">
        <f>X25+X29+X33+X37+X41+X45+X49+X53+X57</f>
        <v>0</v>
      </c>
      <c r="Y60" s="4137"/>
      <c r="Z60" s="4137"/>
      <c r="AA60" s="4137"/>
      <c r="AB60" s="4137"/>
      <c r="AC60" s="4137"/>
      <c r="AD60" s="4137"/>
      <c r="AE60" s="4137"/>
      <c r="AF60" s="2408"/>
      <c r="AG60" s="4369"/>
      <c r="AH60" s="4135">
        <f>AH25+AH29+AH33+AH37+AH41+AH45+AH49+AH53+AH57</f>
        <v>0</v>
      </c>
      <c r="AI60" s="4135"/>
      <c r="AJ60" s="4135"/>
      <c r="AK60" s="4135"/>
      <c r="AL60" s="4135">
        <f>AL25+AL29+AL33+AL37+AL41+AL45+AL49+AL53+AL57</f>
        <v>0</v>
      </c>
      <c r="AM60" s="4135"/>
      <c r="AN60" s="4135"/>
      <c r="AO60" s="4135"/>
      <c r="AP60" s="4135">
        <f>AP25+AP29+AP33+AP37+AP41+AP45+AP49+AP53+AP57</f>
        <v>0</v>
      </c>
      <c r="AQ60" s="4135"/>
      <c r="AR60" s="4135"/>
      <c r="AS60" s="4135"/>
      <c r="AT60" s="540"/>
    </row>
    <row r="61" spans="1:46" ht="13.15" customHeight="1" thickTop="1" thickBot="1">
      <c r="A61" s="502"/>
      <c r="B61" s="1337"/>
      <c r="C61" s="1338"/>
      <c r="D61" s="1346"/>
      <c r="E61" s="4189" t="s">
        <v>1894</v>
      </c>
      <c r="F61" s="4189"/>
      <c r="G61" s="4189"/>
      <c r="H61" s="4189"/>
      <c r="I61" s="1345"/>
      <c r="J61" s="4159"/>
      <c r="K61" s="4136"/>
      <c r="L61" s="4136"/>
      <c r="M61" s="4136"/>
      <c r="N61" s="4136"/>
      <c r="O61" s="4136"/>
      <c r="P61" s="4136"/>
      <c r="Q61" s="4136"/>
      <c r="R61" s="4136"/>
      <c r="S61" s="4136"/>
      <c r="T61" s="4136"/>
      <c r="U61" s="4136"/>
      <c r="V61" s="4136"/>
      <c r="W61" s="4136"/>
      <c r="X61" s="4138"/>
      <c r="Y61" s="4138"/>
      <c r="Z61" s="4138"/>
      <c r="AA61" s="4138"/>
      <c r="AB61" s="4138"/>
      <c r="AC61" s="4138"/>
      <c r="AD61" s="4138"/>
      <c r="AE61" s="4138"/>
      <c r="AF61" s="2408"/>
      <c r="AG61" s="4370"/>
      <c r="AH61" s="4136"/>
      <c r="AI61" s="4136"/>
      <c r="AJ61" s="4136"/>
      <c r="AK61" s="4136"/>
      <c r="AL61" s="4136"/>
      <c r="AM61" s="4136"/>
      <c r="AN61" s="4136"/>
      <c r="AO61" s="4136"/>
      <c r="AP61" s="4136"/>
      <c r="AQ61" s="4136"/>
      <c r="AR61" s="4136"/>
      <c r="AS61" s="4136"/>
      <c r="AT61" s="540"/>
    </row>
    <row r="62" spans="1:46" ht="25.9" customHeight="1" thickTop="1" thickBot="1">
      <c r="A62" s="502"/>
      <c r="B62" s="1337"/>
      <c r="C62" s="1333"/>
      <c r="D62" s="1333"/>
      <c r="E62" s="4189"/>
      <c r="F62" s="4189"/>
      <c r="G62" s="4189"/>
      <c r="H62" s="4189"/>
      <c r="I62" s="1346"/>
      <c r="J62" s="4134">
        <v>13</v>
      </c>
      <c r="K62" s="4120"/>
      <c r="L62" s="4348"/>
      <c r="M62" s="4348"/>
      <c r="N62" s="4349"/>
      <c r="O62" s="4347"/>
      <c r="P62" s="4354"/>
      <c r="Q62" s="4118"/>
      <c r="R62" s="4118"/>
      <c r="S62" s="4119"/>
      <c r="T62" s="4347"/>
      <c r="U62" s="4118"/>
      <c r="V62" s="4118"/>
      <c r="W62" s="4119"/>
      <c r="X62" s="4225"/>
      <c r="Y62" s="4148"/>
      <c r="Z62" s="4148"/>
      <c r="AA62" s="4148"/>
      <c r="AB62" s="4148"/>
      <c r="AC62" s="4148"/>
      <c r="AD62" s="4148"/>
      <c r="AE62" s="4149"/>
      <c r="AF62" s="2407"/>
      <c r="AG62" s="4106">
        <v>13</v>
      </c>
      <c r="AH62" s="4347"/>
      <c r="AI62" s="4118"/>
      <c r="AJ62" s="4118"/>
      <c r="AK62" s="4119"/>
      <c r="AL62" s="4347"/>
      <c r="AM62" s="4118"/>
      <c r="AN62" s="4118"/>
      <c r="AO62" s="4119"/>
      <c r="AP62" s="4347"/>
      <c r="AQ62" s="4118"/>
      <c r="AR62" s="4118"/>
      <c r="AS62" s="4141"/>
      <c r="AT62" s="541"/>
    </row>
    <row r="63" spans="1:46" ht="13.15" customHeight="1" thickTop="1" thickBot="1">
      <c r="A63" s="502"/>
      <c r="B63" s="1337"/>
      <c r="C63" s="1368">
        <v>5.4</v>
      </c>
      <c r="D63" s="1335" t="s">
        <v>1895</v>
      </c>
      <c r="E63" s="1345"/>
      <c r="F63" s="1346"/>
      <c r="G63" s="1346"/>
      <c r="H63" s="1346"/>
      <c r="I63" s="1346"/>
      <c r="J63" s="4134"/>
      <c r="K63" s="4142"/>
      <c r="L63" s="4142"/>
      <c r="M63" s="4142"/>
      <c r="N63" s="4142"/>
      <c r="O63" s="4142"/>
      <c r="P63" s="4142"/>
      <c r="Q63" s="4142"/>
      <c r="R63" s="4142"/>
      <c r="S63" s="4142"/>
      <c r="T63" s="4144">
        <f>K63+O63</f>
        <v>0</v>
      </c>
      <c r="U63" s="4144"/>
      <c r="V63" s="4144"/>
      <c r="W63" s="4144"/>
      <c r="X63" s="4330"/>
      <c r="Y63" s="4330"/>
      <c r="Z63" s="4330"/>
      <c r="AA63" s="4330"/>
      <c r="AB63" s="4330"/>
      <c r="AC63" s="4330"/>
      <c r="AD63" s="4330"/>
      <c r="AE63" s="4147"/>
      <c r="AF63" s="2407"/>
      <c r="AG63" s="4104"/>
      <c r="AH63" s="4213"/>
      <c r="AI63" s="4213"/>
      <c r="AJ63" s="4213"/>
      <c r="AK63" s="4213"/>
      <c r="AL63" s="4367"/>
      <c r="AM63" s="4367"/>
      <c r="AN63" s="4367"/>
      <c r="AO63" s="4367"/>
      <c r="AP63" s="4358">
        <f>AH63+AL63</f>
        <v>0</v>
      </c>
      <c r="AQ63" s="4359"/>
      <c r="AR63" s="4359"/>
      <c r="AS63" s="4360"/>
      <c r="AT63" s="542"/>
    </row>
    <row r="64" spans="1:46" ht="13.15" customHeight="1" thickTop="1" thickBot="1">
      <c r="A64" s="502"/>
      <c r="B64" s="1337"/>
      <c r="C64" s="1341"/>
      <c r="D64" s="4126" t="s">
        <v>1896</v>
      </c>
      <c r="E64" s="4126"/>
      <c r="F64" s="4126"/>
      <c r="G64" s="4126"/>
      <c r="H64" s="4126"/>
      <c r="I64" s="1346"/>
      <c r="J64" s="4134"/>
      <c r="K64" s="4143"/>
      <c r="L64" s="4143"/>
      <c r="M64" s="4143"/>
      <c r="N64" s="4143"/>
      <c r="O64" s="4143"/>
      <c r="P64" s="4143"/>
      <c r="Q64" s="4143"/>
      <c r="R64" s="4143"/>
      <c r="S64" s="4143"/>
      <c r="T64" s="4145"/>
      <c r="U64" s="4145"/>
      <c r="V64" s="4145"/>
      <c r="W64" s="4145"/>
      <c r="X64" s="4148"/>
      <c r="Y64" s="4148"/>
      <c r="Z64" s="4148"/>
      <c r="AA64" s="4148"/>
      <c r="AB64" s="4148"/>
      <c r="AC64" s="4148"/>
      <c r="AD64" s="4148"/>
      <c r="AE64" s="4149"/>
      <c r="AF64" s="2407"/>
      <c r="AG64" s="4105"/>
      <c r="AH64" s="4214"/>
      <c r="AI64" s="4214"/>
      <c r="AJ64" s="4214"/>
      <c r="AK64" s="4214"/>
      <c r="AL64" s="4143"/>
      <c r="AM64" s="4143"/>
      <c r="AN64" s="4143"/>
      <c r="AO64" s="4143"/>
      <c r="AP64" s="4361"/>
      <c r="AQ64" s="4362"/>
      <c r="AR64" s="4362"/>
      <c r="AS64" s="4363"/>
      <c r="AT64" s="542"/>
    </row>
    <row r="65" spans="1:60" ht="25.9" customHeight="1" thickTop="1" thickBot="1">
      <c r="A65" s="502"/>
      <c r="B65" s="1337"/>
      <c r="C65" s="1368">
        <v>5.5</v>
      </c>
      <c r="D65" s="1335" t="s">
        <v>1897</v>
      </c>
      <c r="E65" s="1345"/>
      <c r="F65" s="1369"/>
      <c r="G65" s="1369"/>
      <c r="H65" s="1369"/>
      <c r="I65" s="1369"/>
      <c r="J65" s="4353">
        <v>99</v>
      </c>
      <c r="K65" s="4336"/>
      <c r="L65" s="4337"/>
      <c r="M65" s="4337"/>
      <c r="N65" s="4349"/>
      <c r="O65" s="4347"/>
      <c r="P65" s="4354"/>
      <c r="Q65" s="4118"/>
      <c r="R65" s="4118"/>
      <c r="S65" s="4119"/>
      <c r="T65" s="4120"/>
      <c r="U65" s="4348"/>
      <c r="V65" s="4348"/>
      <c r="W65" s="4349"/>
      <c r="X65" s="4355"/>
      <c r="Y65" s="4356"/>
      <c r="Z65" s="4356"/>
      <c r="AA65" s="4356"/>
      <c r="AB65" s="4356"/>
      <c r="AC65" s="4356"/>
      <c r="AD65" s="4356"/>
      <c r="AE65" s="4357"/>
      <c r="AF65" s="537"/>
      <c r="AG65" s="4351">
        <v>99</v>
      </c>
      <c r="AH65" s="4347"/>
      <c r="AI65" s="4118"/>
      <c r="AJ65" s="4118"/>
      <c r="AK65" s="4119"/>
      <c r="AL65" s="4120"/>
      <c r="AM65" s="4348"/>
      <c r="AN65" s="4348"/>
      <c r="AO65" s="4349"/>
      <c r="AP65" s="4120"/>
      <c r="AQ65" s="4348"/>
      <c r="AR65" s="4348"/>
      <c r="AS65" s="4350"/>
      <c r="AT65" s="517"/>
    </row>
    <row r="66" spans="1:60" ht="25.9" customHeight="1" thickTop="1" thickBot="1">
      <c r="A66" s="502"/>
      <c r="B66" s="2759"/>
      <c r="C66" s="2760"/>
      <c r="D66" s="2761" t="s">
        <v>1898</v>
      </c>
      <c r="E66" s="2762"/>
      <c r="F66" s="2763"/>
      <c r="G66" s="2763"/>
      <c r="H66" s="2763"/>
      <c r="I66" s="2763"/>
      <c r="J66" s="4128"/>
      <c r="K66" s="4124">
        <f>K17+K21+K60+K63</f>
        <v>0</v>
      </c>
      <c r="L66" s="4124"/>
      <c r="M66" s="4124"/>
      <c r="N66" s="4124"/>
      <c r="O66" s="4124">
        <f>O17+O21+O60+O63</f>
        <v>0</v>
      </c>
      <c r="P66" s="4124"/>
      <c r="Q66" s="4124"/>
      <c r="R66" s="4124"/>
      <c r="S66" s="4124"/>
      <c r="T66" s="4124">
        <f>T17+T21+T60+T63</f>
        <v>0</v>
      </c>
      <c r="U66" s="4124"/>
      <c r="V66" s="4124"/>
      <c r="W66" s="4124"/>
      <c r="X66" s="4125">
        <f>X60</f>
        <v>0</v>
      </c>
      <c r="Y66" s="4125"/>
      <c r="Z66" s="4125"/>
      <c r="AA66" s="4125"/>
      <c r="AB66" s="4125"/>
      <c r="AC66" s="4125"/>
      <c r="AD66" s="4125"/>
      <c r="AE66" s="4125"/>
      <c r="AF66" s="2408"/>
      <c r="AG66" s="4352"/>
      <c r="AH66" s="4124">
        <f>AH60+AH63</f>
        <v>0</v>
      </c>
      <c r="AI66" s="4124"/>
      <c r="AJ66" s="4124"/>
      <c r="AK66" s="4124"/>
      <c r="AL66" s="4124">
        <f>AL60+AL63</f>
        <v>0</v>
      </c>
      <c r="AM66" s="4124"/>
      <c r="AN66" s="4124"/>
      <c r="AO66" s="4124"/>
      <c r="AP66" s="4124">
        <f>AP60+AP63</f>
        <v>0</v>
      </c>
      <c r="AQ66" s="4124"/>
      <c r="AR66" s="4124"/>
      <c r="AS66" s="4124"/>
      <c r="AT66" s="540"/>
    </row>
    <row r="67" spans="1:60" ht="6" customHeight="1">
      <c r="A67" s="502"/>
      <c r="B67" s="85"/>
      <c r="C67" s="675"/>
      <c r="D67" s="676"/>
      <c r="F67" s="505"/>
      <c r="G67" s="505"/>
      <c r="H67" s="505"/>
      <c r="I67" s="505"/>
      <c r="J67" s="2417"/>
      <c r="K67" s="540"/>
      <c r="L67" s="540"/>
      <c r="M67" s="540"/>
      <c r="N67" s="540"/>
      <c r="O67" s="540"/>
      <c r="P67" s="540"/>
      <c r="Q67" s="540"/>
      <c r="R67" s="540"/>
      <c r="S67" s="540"/>
      <c r="T67" s="540"/>
      <c r="U67" s="540"/>
      <c r="V67" s="540"/>
      <c r="W67" s="540"/>
      <c r="X67" s="674"/>
      <c r="Y67" s="674"/>
      <c r="Z67" s="674"/>
      <c r="AA67" s="674"/>
      <c r="AB67" s="674"/>
      <c r="AC67" s="674"/>
      <c r="AD67" s="674"/>
      <c r="AE67" s="674"/>
      <c r="AF67" s="2408"/>
      <c r="AG67" s="2412"/>
      <c r="AH67" s="540"/>
      <c r="AI67" s="540"/>
      <c r="AJ67" s="540"/>
      <c r="AK67" s="540"/>
      <c r="AL67" s="540"/>
      <c r="AM67" s="540"/>
      <c r="AN67" s="540"/>
      <c r="AO67" s="540"/>
      <c r="AP67" s="540"/>
      <c r="AQ67" s="540"/>
      <c r="AR67" s="540"/>
      <c r="AS67" s="540"/>
      <c r="AT67" s="540"/>
    </row>
    <row r="68" spans="1:60" ht="12" customHeight="1">
      <c r="A68" s="502"/>
      <c r="B68" s="4110" t="s">
        <v>1490</v>
      </c>
      <c r="C68" s="4110"/>
      <c r="D68" s="4110"/>
      <c r="E68" s="4110"/>
      <c r="F68" s="4110"/>
      <c r="G68" s="4110"/>
      <c r="H68" s="4110"/>
      <c r="I68" s="4110"/>
      <c r="J68" s="1370"/>
      <c r="K68" s="1370"/>
      <c r="L68" s="1370"/>
      <c r="M68" s="1370"/>
      <c r="N68" s="1370"/>
      <c r="O68" s="1370"/>
      <c r="P68" s="1370"/>
      <c r="Q68" s="1370"/>
      <c r="R68" s="1370"/>
      <c r="S68" s="1370"/>
      <c r="T68" s="1370"/>
      <c r="U68" s="1370"/>
      <c r="V68" s="1370"/>
      <c r="W68" s="1370"/>
      <c r="X68" s="1370"/>
      <c r="Y68" s="1370"/>
      <c r="Z68" s="1370"/>
      <c r="AA68" s="1370"/>
      <c r="AB68" s="1370"/>
      <c r="AC68" s="1370"/>
      <c r="AD68" s="1370"/>
      <c r="AE68" s="516"/>
      <c r="AF68" s="533"/>
      <c r="AG68" s="4093" t="s">
        <v>1490</v>
      </c>
      <c r="AH68" s="4093"/>
      <c r="AI68" s="4093"/>
      <c r="AJ68" s="4093"/>
      <c r="AK68" s="4093"/>
      <c r="AL68" s="4093"/>
      <c r="AM68" s="4093"/>
      <c r="AN68" s="4093"/>
      <c r="AO68" s="1370"/>
      <c r="AP68" s="1370"/>
      <c r="AQ68" s="1370"/>
      <c r="AR68" s="1370"/>
      <c r="AS68" s="1370"/>
      <c r="AT68" s="516"/>
    </row>
    <row r="69" spans="1:60" ht="10.5" customHeight="1">
      <c r="A69" s="502"/>
      <c r="B69" s="1339" t="s">
        <v>1491</v>
      </c>
      <c r="C69" s="1345"/>
      <c r="D69" s="1345"/>
      <c r="E69" s="1345"/>
      <c r="F69" s="1345"/>
      <c r="G69" s="1345"/>
      <c r="H69" s="1345"/>
      <c r="I69" s="1345"/>
      <c r="J69" s="1345"/>
      <c r="K69" s="1341"/>
      <c r="L69" s="1341"/>
      <c r="M69" s="1341"/>
      <c r="N69" s="1341"/>
      <c r="O69" s="1341"/>
      <c r="P69" s="1341"/>
      <c r="Q69" s="1341"/>
      <c r="R69" s="1341"/>
      <c r="S69" s="1371"/>
      <c r="T69" s="1371"/>
      <c r="U69" s="1371"/>
      <c r="V69" s="1341"/>
      <c r="W69" s="1341"/>
      <c r="X69" s="1347"/>
      <c r="Y69" s="1347"/>
      <c r="Z69" s="1347"/>
      <c r="AA69" s="1347"/>
      <c r="AB69" s="1347"/>
      <c r="AC69" s="1347"/>
      <c r="AD69" s="1347"/>
      <c r="AE69" s="515"/>
      <c r="AF69" s="526"/>
      <c r="AG69" s="1339" t="s">
        <v>1491</v>
      </c>
      <c r="AH69" s="1341"/>
      <c r="AI69" s="1341"/>
      <c r="AJ69" s="1341"/>
      <c r="AK69" s="1371"/>
      <c r="AL69" s="1371"/>
      <c r="AM69" s="1371"/>
      <c r="AN69" s="1341"/>
      <c r="AO69" s="1341"/>
      <c r="AP69" s="1371"/>
      <c r="AQ69" s="1371"/>
      <c r="AR69" s="1341"/>
      <c r="AS69" s="1341"/>
      <c r="AT69" s="514"/>
    </row>
    <row r="70" spans="1:60" s="2104" customFormat="1" ht="10.5" customHeight="1">
      <c r="A70" s="2102"/>
      <c r="B70" s="2103"/>
      <c r="K70" s="2105"/>
      <c r="L70" s="2105"/>
      <c r="M70" s="2105"/>
      <c r="N70" s="2105"/>
      <c r="O70" s="2105"/>
      <c r="P70" s="2105"/>
      <c r="Q70" s="2105"/>
      <c r="R70" s="2105"/>
      <c r="S70" s="2106"/>
      <c r="T70" s="2106"/>
      <c r="U70" s="2106"/>
      <c r="V70" s="2105"/>
      <c r="W70" s="2105"/>
      <c r="X70" s="2107"/>
      <c r="Y70" s="2107"/>
      <c r="Z70" s="2107"/>
      <c r="AA70" s="2107"/>
      <c r="AB70" s="2107"/>
      <c r="AC70" s="2107"/>
      <c r="AD70" s="2107"/>
      <c r="AE70" s="2107"/>
      <c r="AF70" s="2107"/>
      <c r="AG70" s="2107"/>
      <c r="AH70" s="2105"/>
      <c r="AI70" s="2105"/>
      <c r="AJ70" s="2105"/>
      <c r="AK70" s="2106"/>
      <c r="AL70" s="2106"/>
      <c r="AM70" s="2106"/>
      <c r="AN70" s="2105"/>
      <c r="AO70" s="2105"/>
      <c r="AP70" s="2106"/>
      <c r="AQ70" s="2106"/>
      <c r="AR70" s="2105"/>
      <c r="AS70" s="2105"/>
      <c r="AT70" s="2105"/>
    </row>
    <row r="71" spans="1:60" ht="13.5" customHeight="1">
      <c r="A71" s="502"/>
      <c r="B71" s="521"/>
      <c r="C71" s="522"/>
      <c r="D71" s="523"/>
      <c r="E71" s="524"/>
      <c r="F71" s="524"/>
      <c r="G71" s="524"/>
      <c r="H71" s="524"/>
      <c r="I71" s="524"/>
      <c r="J71" s="524"/>
      <c r="K71" s="523"/>
      <c r="L71" s="523"/>
      <c r="M71" s="523"/>
      <c r="N71" s="523"/>
      <c r="O71" s="523"/>
      <c r="P71" s="523"/>
      <c r="Q71" s="523"/>
      <c r="R71" s="523"/>
      <c r="S71" s="525"/>
      <c r="T71" s="525"/>
      <c r="U71" s="525"/>
      <c r="V71" s="523"/>
      <c r="W71" s="523"/>
      <c r="X71" s="526"/>
      <c r="Y71" s="526"/>
      <c r="Z71" s="526"/>
      <c r="AA71" s="526"/>
      <c r="AB71" s="526"/>
      <c r="AC71" s="526"/>
      <c r="AD71" s="526"/>
      <c r="AE71" s="515"/>
      <c r="AF71" s="522" t="s">
        <v>1899</v>
      </c>
      <c r="AG71" s="523" t="s">
        <v>1920</v>
      </c>
      <c r="AH71" s="523"/>
      <c r="AI71" s="523"/>
      <c r="AJ71" s="523"/>
      <c r="AK71" s="525"/>
      <c r="AL71" s="525"/>
      <c r="AM71" s="525"/>
      <c r="AN71" s="523"/>
      <c r="AO71" s="523"/>
      <c r="AP71" s="525"/>
      <c r="AQ71" s="525"/>
      <c r="AR71" s="523"/>
      <c r="AS71" s="523"/>
      <c r="AT71" s="523"/>
    </row>
    <row r="72" spans="1:60" ht="10.5" customHeight="1">
      <c r="A72" s="502"/>
      <c r="B72" s="521"/>
      <c r="C72" s="524"/>
      <c r="D72" s="527"/>
      <c r="E72" s="524"/>
      <c r="F72" s="524"/>
      <c r="G72" s="524"/>
      <c r="H72" s="524"/>
      <c r="I72" s="524"/>
      <c r="J72" s="524"/>
      <c r="K72" s="523"/>
      <c r="L72" s="523"/>
      <c r="M72" s="523"/>
      <c r="N72" s="523"/>
      <c r="O72" s="523"/>
      <c r="P72" s="523"/>
      <c r="Q72" s="523"/>
      <c r="R72" s="523"/>
      <c r="S72" s="525"/>
      <c r="T72" s="525"/>
      <c r="U72" s="525"/>
      <c r="V72" s="523"/>
      <c r="W72" s="523"/>
      <c r="X72" s="526"/>
      <c r="Y72" s="526"/>
      <c r="Z72" s="526"/>
      <c r="AA72" s="526"/>
      <c r="AB72" s="526"/>
      <c r="AC72" s="526"/>
      <c r="AD72" s="526"/>
      <c r="AE72" s="515"/>
      <c r="AF72" s="526"/>
      <c r="AG72" s="523" t="s">
        <v>1901</v>
      </c>
      <c r="AH72" s="523"/>
      <c r="AI72" s="523"/>
      <c r="AJ72" s="523"/>
      <c r="AK72" s="525"/>
      <c r="AL72" s="525"/>
      <c r="AM72" s="525"/>
      <c r="AN72" s="523"/>
      <c r="AO72" s="523"/>
      <c r="AP72" s="525"/>
      <c r="AQ72" s="525"/>
      <c r="AR72" s="523"/>
      <c r="AS72" s="523"/>
      <c r="AT72" s="523"/>
    </row>
    <row r="73" spans="1:60" ht="10.5" customHeight="1">
      <c r="A73" s="502"/>
      <c r="B73" s="521"/>
      <c r="C73" s="524"/>
      <c r="D73" s="528"/>
      <c r="E73" s="524"/>
      <c r="F73" s="524"/>
      <c r="G73" s="524"/>
      <c r="H73" s="524"/>
      <c r="I73" s="524"/>
      <c r="J73" s="524"/>
      <c r="K73" s="523"/>
      <c r="L73" s="523"/>
      <c r="M73" s="523"/>
      <c r="N73" s="523"/>
      <c r="O73" s="523"/>
      <c r="P73" s="523"/>
      <c r="Q73" s="523"/>
      <c r="R73" s="523"/>
      <c r="S73" s="525"/>
      <c r="T73" s="525"/>
      <c r="U73" s="525"/>
      <c r="V73" s="523"/>
      <c r="W73" s="523"/>
      <c r="X73" s="526"/>
      <c r="Y73" s="526"/>
      <c r="Z73" s="526"/>
      <c r="AA73" s="526"/>
      <c r="AB73" s="526"/>
      <c r="AC73" s="526"/>
      <c r="AD73" s="526"/>
      <c r="AE73" s="515"/>
      <c r="AF73" s="526"/>
      <c r="AG73" s="528" t="s">
        <v>1902</v>
      </c>
      <c r="AH73" s="528"/>
      <c r="AI73" s="523"/>
      <c r="AJ73" s="523"/>
      <c r="AK73" s="525"/>
      <c r="AL73" s="525"/>
      <c r="AM73" s="525"/>
      <c r="AN73" s="523"/>
      <c r="AO73" s="523"/>
      <c r="AP73" s="525"/>
      <c r="AQ73" s="525"/>
      <c r="AR73" s="523"/>
      <c r="AS73" s="523"/>
      <c r="AT73" s="523"/>
    </row>
    <row r="74" spans="1:60" ht="10.5" customHeight="1">
      <c r="A74" s="502"/>
      <c r="B74" s="521"/>
      <c r="C74" s="524"/>
      <c r="D74" s="528"/>
      <c r="E74" s="524"/>
      <c r="F74" s="524"/>
      <c r="G74" s="524"/>
      <c r="H74" s="524"/>
      <c r="I74" s="524"/>
      <c r="J74" s="524"/>
      <c r="K74" s="523"/>
      <c r="L74" s="523"/>
      <c r="M74" s="523"/>
      <c r="N74" s="523"/>
      <c r="O74" s="523"/>
      <c r="P74" s="523"/>
      <c r="Q74" s="523"/>
      <c r="R74" s="523"/>
      <c r="S74" s="525"/>
      <c r="T74" s="525"/>
      <c r="U74" s="525"/>
      <c r="V74" s="523"/>
      <c r="W74" s="523"/>
      <c r="X74" s="526"/>
      <c r="Y74" s="526"/>
      <c r="Z74" s="526"/>
      <c r="AA74" s="526"/>
      <c r="AB74" s="526"/>
      <c r="AC74" s="526"/>
      <c r="AD74" s="526"/>
      <c r="AE74" s="515"/>
      <c r="AF74" s="526"/>
      <c r="AG74" s="528" t="s">
        <v>1903</v>
      </c>
      <c r="AH74" s="528"/>
      <c r="AI74" s="523"/>
      <c r="AJ74" s="523"/>
      <c r="AK74" s="525"/>
      <c r="AL74" s="525"/>
      <c r="AM74" s="525"/>
      <c r="AN74" s="523"/>
      <c r="AO74" s="523"/>
      <c r="AP74" s="525"/>
      <c r="AQ74" s="525"/>
      <c r="AR74" s="523"/>
      <c r="AS74" s="523"/>
      <c r="AT74" s="523"/>
    </row>
    <row r="75" spans="1:60" ht="48.75" customHeight="1">
      <c r="A75" s="502"/>
      <c r="B75" s="521"/>
      <c r="C75" s="524"/>
      <c r="D75" s="528"/>
      <c r="E75" s="524"/>
      <c r="F75" s="524"/>
      <c r="G75" s="524"/>
      <c r="H75" s="524"/>
      <c r="I75" s="524"/>
      <c r="J75" s="524"/>
      <c r="K75" s="523"/>
      <c r="L75" s="523"/>
      <c r="M75" s="523"/>
      <c r="N75" s="523"/>
      <c r="O75" s="523"/>
      <c r="P75" s="523"/>
      <c r="Q75" s="523"/>
      <c r="R75" s="523"/>
      <c r="S75" s="525"/>
      <c r="T75" s="525"/>
      <c r="U75" s="525"/>
      <c r="V75" s="523"/>
      <c r="W75" s="523"/>
      <c r="X75" s="526"/>
      <c r="Y75" s="526"/>
      <c r="Z75" s="526"/>
      <c r="AA75" s="526"/>
      <c r="AB75" s="526"/>
      <c r="AC75" s="526"/>
      <c r="AD75" s="526"/>
      <c r="AE75" s="515"/>
      <c r="AF75" s="526"/>
      <c r="AG75" s="526"/>
      <c r="AH75" s="523"/>
      <c r="AI75" s="523"/>
      <c r="AJ75" s="523"/>
      <c r="AK75" s="525"/>
      <c r="AL75" s="525"/>
      <c r="AM75" s="525"/>
      <c r="AN75" s="523"/>
      <c r="AO75" s="523"/>
      <c r="AP75" s="525"/>
      <c r="AQ75" s="525"/>
      <c r="AR75" s="523"/>
      <c r="AS75" s="523"/>
      <c r="AT75" s="523"/>
    </row>
    <row r="76" spans="1:60" ht="18">
      <c r="A76" s="3657">
        <v>14</v>
      </c>
      <c r="B76" s="3657"/>
      <c r="C76" s="3657"/>
      <c r="D76" s="3657"/>
      <c r="E76" s="3657"/>
      <c r="F76" s="3657"/>
      <c r="G76" s="3657"/>
      <c r="H76" s="3657"/>
      <c r="I76" s="3657"/>
      <c r="J76" s="3657"/>
      <c r="K76" s="3657"/>
      <c r="L76" s="3657"/>
      <c r="M76" s="3657"/>
      <c r="N76" s="3657"/>
      <c r="O76" s="3657"/>
      <c r="P76" s="3657"/>
      <c r="Q76" s="3657"/>
      <c r="R76" s="3657"/>
      <c r="S76" s="3657"/>
      <c r="T76" s="3657"/>
      <c r="U76" s="3657"/>
      <c r="V76" s="3657"/>
      <c r="W76" s="3657"/>
      <c r="X76" s="3657"/>
      <c r="Y76" s="3657"/>
      <c r="Z76" s="3657"/>
      <c r="AA76" s="3657"/>
      <c r="AB76" s="3657"/>
      <c r="AC76" s="3657"/>
      <c r="AD76" s="3657"/>
      <c r="AE76" s="3657"/>
      <c r="AF76" s="3657">
        <v>15</v>
      </c>
      <c r="AG76" s="3657"/>
      <c r="AH76" s="3657"/>
      <c r="AI76" s="3657"/>
      <c r="AJ76" s="3657"/>
      <c r="AK76" s="3657"/>
      <c r="AL76" s="3657"/>
      <c r="AM76" s="3657"/>
      <c r="AN76" s="3657"/>
      <c r="AO76" s="3657"/>
      <c r="AP76" s="3657"/>
      <c r="AQ76" s="3657"/>
      <c r="AR76" s="3657"/>
      <c r="AS76" s="3657"/>
      <c r="AT76" s="550"/>
      <c r="AU76" s="550"/>
      <c r="AV76" s="550"/>
      <c r="AW76" s="550"/>
      <c r="AX76" s="550"/>
      <c r="AY76" s="550"/>
      <c r="AZ76" s="550"/>
      <c r="BA76" s="550"/>
      <c r="BB76" s="550"/>
      <c r="BC76" s="550"/>
      <c r="BD76" s="550"/>
      <c r="BE76" s="550"/>
      <c r="BF76" s="550"/>
      <c r="BG76" s="550"/>
      <c r="BH76" s="550"/>
    </row>
    <row r="77" spans="1:60" ht="12" customHeight="1">
      <c r="A77" s="519"/>
      <c r="B77" s="519"/>
      <c r="C77" s="519"/>
      <c r="D77" s="519"/>
      <c r="E77" s="519"/>
      <c r="F77" s="519"/>
      <c r="G77" s="519"/>
      <c r="H77" s="519"/>
      <c r="I77" s="519"/>
      <c r="J77" s="519"/>
      <c r="K77" s="519"/>
      <c r="L77" s="519"/>
      <c r="M77" s="519"/>
      <c r="N77" s="519"/>
      <c r="O77" s="519"/>
      <c r="P77" s="519"/>
      <c r="Q77" s="519"/>
      <c r="R77" s="519"/>
      <c r="S77" s="519"/>
      <c r="T77" s="519"/>
      <c r="U77" s="519"/>
      <c r="V77" s="519"/>
      <c r="W77" s="519"/>
      <c r="X77" s="519"/>
      <c r="Y77" s="519"/>
      <c r="Z77" s="519"/>
      <c r="AA77" s="519"/>
      <c r="AB77" s="519"/>
      <c r="AC77" s="519"/>
      <c r="AD77" s="519"/>
      <c r="AE77" s="520"/>
      <c r="AF77" s="534"/>
      <c r="AG77" s="520"/>
      <c r="AH77" s="520"/>
      <c r="AI77" s="520"/>
      <c r="AJ77" s="520"/>
      <c r="AK77" s="520"/>
      <c r="AL77" s="520"/>
      <c r="AM77" s="520"/>
      <c r="AN77" s="520"/>
      <c r="AO77" s="520"/>
      <c r="AP77" s="520"/>
      <c r="AQ77" s="520"/>
      <c r="AR77" s="520"/>
      <c r="AS77" s="520"/>
      <c r="AT77" s="520"/>
    </row>
    <row r="78" spans="1:60" ht="10.5" customHeight="1">
      <c r="A78" s="502"/>
      <c r="B78" s="504"/>
      <c r="C78" s="504"/>
      <c r="D78" s="507"/>
      <c r="F78" s="508"/>
      <c r="G78" s="508"/>
      <c r="H78" s="509"/>
      <c r="I78" s="509"/>
      <c r="J78" s="509"/>
      <c r="K78" s="509"/>
      <c r="L78" s="509"/>
      <c r="M78" s="509"/>
      <c r="N78" s="509"/>
      <c r="O78" s="509"/>
      <c r="P78" s="509"/>
      <c r="Q78" s="509"/>
      <c r="R78" s="509"/>
      <c r="S78" s="509"/>
      <c r="T78" s="509"/>
      <c r="U78" s="509"/>
      <c r="V78" s="509"/>
      <c r="W78" s="509"/>
      <c r="X78" s="510"/>
      <c r="Y78" s="510"/>
      <c r="Z78" s="510"/>
      <c r="AA78" s="510"/>
      <c r="AB78" s="510"/>
      <c r="AC78" s="510"/>
      <c r="AD78" s="510"/>
      <c r="AE78" s="510"/>
      <c r="AF78" s="510"/>
      <c r="AG78" s="510"/>
      <c r="AH78" s="509"/>
      <c r="AI78" s="509"/>
      <c r="AJ78" s="509"/>
      <c r="AK78" s="509"/>
      <c r="AL78" s="509"/>
      <c r="AM78" s="509"/>
      <c r="AN78" s="509"/>
      <c r="AO78" s="509"/>
      <c r="AP78" s="509"/>
      <c r="AQ78" s="509"/>
      <c r="AR78" s="509"/>
      <c r="AS78" s="509"/>
      <c r="AT78" s="509"/>
    </row>
  </sheetData>
  <sheetProtection selectLockedCells="1" selectUnlockedCells="1"/>
  <mergeCells count="248">
    <mergeCell ref="E61:H62"/>
    <mergeCell ref="D10:I10"/>
    <mergeCell ref="AH11:AK13"/>
    <mergeCell ref="AL11:AO13"/>
    <mergeCell ref="AP11:AS13"/>
    <mergeCell ref="D9:I9"/>
    <mergeCell ref="K9:N10"/>
    <mergeCell ref="O9:S11"/>
    <mergeCell ref="X10:AE13"/>
    <mergeCell ref="K11:N12"/>
    <mergeCell ref="T11:W11"/>
    <mergeCell ref="D18:I18"/>
    <mergeCell ref="J19:J22"/>
    <mergeCell ref="K19:N20"/>
    <mergeCell ref="O19:S20"/>
    <mergeCell ref="T19:W20"/>
    <mergeCell ref="K21:N22"/>
    <mergeCell ref="O21:S22"/>
    <mergeCell ref="T21:W22"/>
    <mergeCell ref="J27:J30"/>
    <mergeCell ref="K27:N28"/>
    <mergeCell ref="O27:S28"/>
    <mergeCell ref="T27:W28"/>
    <mergeCell ref="X27:AE28"/>
    <mergeCell ref="K5:W5"/>
    <mergeCell ref="X5:AE9"/>
    <mergeCell ref="AH5:AS7"/>
    <mergeCell ref="K6:W6"/>
    <mergeCell ref="K7:W7"/>
    <mergeCell ref="K8:W8"/>
    <mergeCell ref="AH8:AS10"/>
    <mergeCell ref="AP14:AS14"/>
    <mergeCell ref="J15:J18"/>
    <mergeCell ref="K15:N16"/>
    <mergeCell ref="O15:S16"/>
    <mergeCell ref="T15:W16"/>
    <mergeCell ref="K14:N14"/>
    <mergeCell ref="O14:S14"/>
    <mergeCell ref="T14:W14"/>
    <mergeCell ref="X14:AE14"/>
    <mergeCell ref="AH14:AK14"/>
    <mergeCell ref="AL14:AO14"/>
    <mergeCell ref="AG5:AG14"/>
    <mergeCell ref="O12:S12"/>
    <mergeCell ref="T12:W12"/>
    <mergeCell ref="T17:W18"/>
    <mergeCell ref="K17:N18"/>
    <mergeCell ref="O17:S18"/>
    <mergeCell ref="J23:J26"/>
    <mergeCell ref="K23:N24"/>
    <mergeCell ref="O23:S24"/>
    <mergeCell ref="T23:W24"/>
    <mergeCell ref="K25:N26"/>
    <mergeCell ref="O25:S26"/>
    <mergeCell ref="T25:W26"/>
    <mergeCell ref="K29:N30"/>
    <mergeCell ref="O29:S30"/>
    <mergeCell ref="T29:W30"/>
    <mergeCell ref="J31:J34"/>
    <mergeCell ref="K31:N32"/>
    <mergeCell ref="O31:S32"/>
    <mergeCell ref="T31:W32"/>
    <mergeCell ref="X31:AE32"/>
    <mergeCell ref="AH31:AK32"/>
    <mergeCell ref="E38:I38"/>
    <mergeCell ref="J39:J42"/>
    <mergeCell ref="K39:N40"/>
    <mergeCell ref="O39:S40"/>
    <mergeCell ref="T39:W40"/>
    <mergeCell ref="X39:AE40"/>
    <mergeCell ref="J35:J38"/>
    <mergeCell ref="AG31:AG34"/>
    <mergeCell ref="K37:N38"/>
    <mergeCell ref="O37:S38"/>
    <mergeCell ref="T37:W38"/>
    <mergeCell ref="X37:AE38"/>
    <mergeCell ref="AH37:AK38"/>
    <mergeCell ref="AG39:AG42"/>
    <mergeCell ref="K35:N36"/>
    <mergeCell ref="O35:S36"/>
    <mergeCell ref="K33:N34"/>
    <mergeCell ref="O33:S34"/>
    <mergeCell ref="E43:I43"/>
    <mergeCell ref="J43:J46"/>
    <mergeCell ref="K43:N44"/>
    <mergeCell ref="O43:S44"/>
    <mergeCell ref="T43:W44"/>
    <mergeCell ref="X43:AE44"/>
    <mergeCell ref="E46:F46"/>
    <mergeCell ref="AH39:AK40"/>
    <mergeCell ref="K41:N42"/>
    <mergeCell ref="O41:S42"/>
    <mergeCell ref="T41:W42"/>
    <mergeCell ref="X41:AE42"/>
    <mergeCell ref="AH41:AK42"/>
    <mergeCell ref="AG43:AG46"/>
    <mergeCell ref="J47:J50"/>
    <mergeCell ref="K47:N48"/>
    <mergeCell ref="O47:S48"/>
    <mergeCell ref="T47:W48"/>
    <mergeCell ref="X47:AE48"/>
    <mergeCell ref="AH47:AK48"/>
    <mergeCell ref="AH43:AK44"/>
    <mergeCell ref="AL43:AO44"/>
    <mergeCell ref="AP43:AS44"/>
    <mergeCell ref="K45:N46"/>
    <mergeCell ref="O45:S46"/>
    <mergeCell ref="T45:W46"/>
    <mergeCell ref="X45:AE46"/>
    <mergeCell ref="AH45:AK46"/>
    <mergeCell ref="AL45:AO46"/>
    <mergeCell ref="AP45:AS46"/>
    <mergeCell ref="AL47:AO48"/>
    <mergeCell ref="AP47:AS48"/>
    <mergeCell ref="K49:N50"/>
    <mergeCell ref="O49:S50"/>
    <mergeCell ref="T49:W50"/>
    <mergeCell ref="X49:AE50"/>
    <mergeCell ref="AH49:AK50"/>
    <mergeCell ref="AL49:AO50"/>
    <mergeCell ref="K53:N54"/>
    <mergeCell ref="O53:S54"/>
    <mergeCell ref="T53:W54"/>
    <mergeCell ref="X53:AE54"/>
    <mergeCell ref="AH53:AK54"/>
    <mergeCell ref="AL53:AO54"/>
    <mergeCell ref="AP53:AS54"/>
    <mergeCell ref="AG51:AG54"/>
    <mergeCell ref="J51:J54"/>
    <mergeCell ref="K51:N52"/>
    <mergeCell ref="O51:S52"/>
    <mergeCell ref="T51:W52"/>
    <mergeCell ref="X51:AE52"/>
    <mergeCell ref="AH51:AK52"/>
    <mergeCell ref="K60:N61"/>
    <mergeCell ref="O60:S61"/>
    <mergeCell ref="T60:W61"/>
    <mergeCell ref="X60:AE61"/>
    <mergeCell ref="AH60:AK61"/>
    <mergeCell ref="AL60:AO61"/>
    <mergeCell ref="AP60:AS61"/>
    <mergeCell ref="AG59:AG61"/>
    <mergeCell ref="J55:J58"/>
    <mergeCell ref="K55:N56"/>
    <mergeCell ref="O55:S56"/>
    <mergeCell ref="T55:W56"/>
    <mergeCell ref="X55:AE56"/>
    <mergeCell ref="AH55:AK56"/>
    <mergeCell ref="K57:N58"/>
    <mergeCell ref="O57:S58"/>
    <mergeCell ref="X63:AE64"/>
    <mergeCell ref="AH63:AK64"/>
    <mergeCell ref="T57:W58"/>
    <mergeCell ref="X57:AE58"/>
    <mergeCell ref="AH57:AK58"/>
    <mergeCell ref="AL57:AO58"/>
    <mergeCell ref="AP57:AS58"/>
    <mergeCell ref="AG55:AG58"/>
    <mergeCell ref="AP49:AS50"/>
    <mergeCell ref="AG47:AG50"/>
    <mergeCell ref="AL51:AO52"/>
    <mergeCell ref="AP51:AS52"/>
    <mergeCell ref="AL59:AO59"/>
    <mergeCell ref="AP59:AS59"/>
    <mergeCell ref="AL55:AO56"/>
    <mergeCell ref="AP55:AS56"/>
    <mergeCell ref="AL63:AO64"/>
    <mergeCell ref="AP63:AS64"/>
    <mergeCell ref="AG62:AG64"/>
    <mergeCell ref="D64:H64"/>
    <mergeCell ref="J65:J66"/>
    <mergeCell ref="K65:N65"/>
    <mergeCell ref="O65:S65"/>
    <mergeCell ref="T65:W65"/>
    <mergeCell ref="X65:AE65"/>
    <mergeCell ref="AP15:AS22"/>
    <mergeCell ref="K63:N64"/>
    <mergeCell ref="J62:J64"/>
    <mergeCell ref="K62:N62"/>
    <mergeCell ref="O62:S62"/>
    <mergeCell ref="T62:W62"/>
    <mergeCell ref="X62:AE62"/>
    <mergeCell ref="AH62:AK62"/>
    <mergeCell ref="AL62:AO62"/>
    <mergeCell ref="AP62:AS62"/>
    <mergeCell ref="J59:J61"/>
    <mergeCell ref="K59:N59"/>
    <mergeCell ref="O59:S59"/>
    <mergeCell ref="T59:W59"/>
    <mergeCell ref="X59:AE59"/>
    <mergeCell ref="AH59:AK59"/>
    <mergeCell ref="O63:S64"/>
    <mergeCell ref="T63:W64"/>
    <mergeCell ref="A76:AE76"/>
    <mergeCell ref="AF76:AS76"/>
    <mergeCell ref="B68:I68"/>
    <mergeCell ref="AH65:AK65"/>
    <mergeCell ref="AL65:AO65"/>
    <mergeCell ref="AP65:AS65"/>
    <mergeCell ref="K66:N66"/>
    <mergeCell ref="O66:S66"/>
    <mergeCell ref="T66:W66"/>
    <mergeCell ref="X66:AE66"/>
    <mergeCell ref="AH66:AK66"/>
    <mergeCell ref="AL66:AO66"/>
    <mergeCell ref="AP66:AS66"/>
    <mergeCell ref="AG68:AN68"/>
    <mergeCell ref="AG65:AG66"/>
    <mergeCell ref="AL37:AO38"/>
    <mergeCell ref="AP37:AS38"/>
    <mergeCell ref="AL39:AO40"/>
    <mergeCell ref="AH35:AK36"/>
    <mergeCell ref="AG35:AG38"/>
    <mergeCell ref="AL41:AO42"/>
    <mergeCell ref="AG19:AG22"/>
    <mergeCell ref="AG15:AG18"/>
    <mergeCell ref="AP39:AS40"/>
    <mergeCell ref="AP41:AS42"/>
    <mergeCell ref="AL31:AO32"/>
    <mergeCell ref="AP31:AS32"/>
    <mergeCell ref="AL27:AO28"/>
    <mergeCell ref="AP27:AS28"/>
    <mergeCell ref="AP23:AS24"/>
    <mergeCell ref="AL23:AO24"/>
    <mergeCell ref="AH23:AK24"/>
    <mergeCell ref="X15:AD22"/>
    <mergeCell ref="AH15:AK22"/>
    <mergeCell ref="AL15:AO22"/>
    <mergeCell ref="AL35:AO36"/>
    <mergeCell ref="AP35:AS36"/>
    <mergeCell ref="AL29:AO30"/>
    <mergeCell ref="AP29:AS30"/>
    <mergeCell ref="AH33:AK34"/>
    <mergeCell ref="AL33:AO34"/>
    <mergeCell ref="AP33:AS34"/>
    <mergeCell ref="AG27:AG30"/>
    <mergeCell ref="AH27:AK28"/>
    <mergeCell ref="AH29:AK30"/>
    <mergeCell ref="T35:W36"/>
    <mergeCell ref="X35:AE36"/>
    <mergeCell ref="X25:AE26"/>
    <mergeCell ref="AH25:AK26"/>
    <mergeCell ref="AL25:AO26"/>
    <mergeCell ref="AP25:AS26"/>
    <mergeCell ref="T33:W34"/>
    <mergeCell ref="X33:AE34"/>
    <mergeCell ref="AG23:AG26"/>
    <mergeCell ref="X29:AE30"/>
  </mergeCells>
  <printOptions horizontalCentered="1"/>
  <pageMargins left="0" right="0" top="0.59055118110236227" bottom="0" header="0.51181102362204722" footer="0.51181102362204722"/>
  <pageSetup paperSize="9" scale="68" firstPageNumber="0" orientation="portrait" useFirstPageNumber="1" r:id="rId1"/>
  <headerFooter alignWithMargins="0"/>
  <colBreaks count="1" manualBreakCount="1">
    <brk id="30" max="74" man="1"/>
  </col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79998168889431442"/>
  </sheetPr>
  <dimension ref="A1:AP99"/>
  <sheetViews>
    <sheetView showGridLines="0" view="pageBreakPreview" zoomScaleNormal="100" zoomScaleSheetLayoutView="100" workbookViewId="0">
      <selection activeCell="AB57" sqref="AB57"/>
    </sheetView>
  </sheetViews>
  <sheetFormatPr defaultColWidth="9.140625" defaultRowHeight="11.25"/>
  <cols>
    <col min="1" max="1" width="1.42578125" style="1" customWidth="1"/>
    <col min="2" max="2" width="4.5703125" style="3" customWidth="1"/>
    <col min="3" max="4" width="4.140625" style="1" customWidth="1"/>
    <col min="5" max="5" width="4.85546875" style="1" customWidth="1"/>
    <col min="6" max="6" width="1.85546875" style="1" customWidth="1"/>
    <col min="7" max="7" width="13.28515625" style="1" customWidth="1"/>
    <col min="8" max="8" width="6.42578125" style="3" customWidth="1"/>
    <col min="9" max="10" width="8.5703125" style="1" customWidth="1"/>
    <col min="11" max="11" width="4.140625" style="9" customWidth="1"/>
    <col min="12" max="18" width="4.28515625" style="1" customWidth="1"/>
    <col min="19" max="19" width="4.28515625" style="9" customWidth="1"/>
    <col min="20" max="23" width="4.28515625" style="1" customWidth="1"/>
    <col min="24" max="24" width="4.5703125" style="1" customWidth="1"/>
    <col min="25" max="16384" width="9.140625" style="1"/>
  </cols>
  <sheetData>
    <row r="1" spans="1:42" s="55" customFormat="1" ht="14.45" customHeight="1">
      <c r="A1" s="2767"/>
      <c r="B1" s="2768"/>
      <c r="C1" s="2070"/>
      <c r="D1" s="687"/>
      <c r="E1" s="687"/>
      <c r="F1" s="4437"/>
      <c r="G1" s="4437"/>
      <c r="H1" s="4437"/>
      <c r="I1" s="4437"/>
      <c r="J1" s="4437"/>
      <c r="K1" s="4437"/>
      <c r="L1" s="4437"/>
      <c r="M1" s="4437"/>
      <c r="N1" s="4437"/>
      <c r="O1" s="4437"/>
      <c r="P1" s="4437"/>
      <c r="Q1" s="4437"/>
      <c r="R1" s="4437"/>
      <c r="S1" s="4437"/>
      <c r="T1" s="4437"/>
      <c r="U1" s="4437"/>
      <c r="V1" s="4437"/>
      <c r="W1" s="4437"/>
      <c r="X1" s="4438"/>
    </row>
    <row r="2" spans="1:42" customFormat="1" ht="12" customHeight="1">
      <c r="A2" s="649"/>
      <c r="B2" s="90"/>
      <c r="C2" s="57"/>
      <c r="D2" s="57"/>
      <c r="E2" s="91"/>
      <c r="F2" s="2459"/>
      <c r="G2" s="2459"/>
      <c r="H2" s="343"/>
      <c r="I2" s="182"/>
      <c r="J2" s="182"/>
      <c r="K2" s="182"/>
      <c r="L2" s="182"/>
      <c r="M2" s="182"/>
      <c r="N2" s="182"/>
      <c r="O2" s="182"/>
      <c r="P2" s="182"/>
      <c r="Q2" s="182"/>
      <c r="R2" s="182"/>
      <c r="S2" s="182"/>
      <c r="T2" s="182"/>
      <c r="U2" s="182"/>
      <c r="V2" s="52"/>
      <c r="W2" s="52"/>
      <c r="X2" s="2769"/>
      <c r="Y2" s="63"/>
      <c r="Z2" s="63"/>
      <c r="AA2" s="63"/>
      <c r="AB2" s="63"/>
      <c r="AC2" s="63"/>
      <c r="AD2" s="63"/>
      <c r="AE2" s="63"/>
      <c r="AF2" s="63"/>
      <c r="AG2" s="63"/>
      <c r="AH2" s="63"/>
      <c r="AI2" s="63"/>
      <c r="AJ2" s="63"/>
      <c r="AK2" s="63"/>
      <c r="AL2" s="63"/>
      <c r="AM2" s="63"/>
      <c r="AN2" s="63"/>
      <c r="AO2" s="63"/>
      <c r="AP2" s="63"/>
    </row>
    <row r="3" spans="1:42" customFormat="1" ht="13.9" customHeight="1">
      <c r="A3" s="598"/>
      <c r="B3" s="88"/>
      <c r="C3" s="30"/>
      <c r="D3" s="2459"/>
      <c r="E3" s="344" t="s">
        <v>1921</v>
      </c>
      <c r="F3" s="2459"/>
      <c r="G3" s="2459"/>
      <c r="H3" s="2394"/>
      <c r="I3" s="57"/>
      <c r="J3" s="57"/>
      <c r="K3" s="183"/>
      <c r="L3" s="57"/>
      <c r="M3" s="57"/>
      <c r="N3" s="57"/>
      <c r="O3" s="57"/>
      <c r="P3" s="57"/>
      <c r="Q3" s="57"/>
      <c r="R3" s="57"/>
      <c r="S3" s="183"/>
      <c r="T3" s="57"/>
      <c r="U3" s="57"/>
      <c r="V3" s="57"/>
      <c r="W3" s="57"/>
      <c r="X3" s="677"/>
      <c r="Y3" s="2459"/>
      <c r="Z3" s="2459"/>
      <c r="AA3" s="2459"/>
      <c r="AB3" s="2459"/>
      <c r="AC3" s="2459"/>
      <c r="AD3" s="2459"/>
      <c r="AE3" s="2459"/>
      <c r="AF3" s="2459"/>
      <c r="AG3" s="2459"/>
      <c r="AH3" s="2459"/>
      <c r="AI3" s="2459"/>
      <c r="AJ3" s="2459"/>
      <c r="AK3" s="2459"/>
      <c r="AL3" s="2459"/>
      <c r="AM3" s="2459"/>
      <c r="AN3" s="2459"/>
      <c r="AO3" s="2459"/>
      <c r="AP3" s="2459"/>
    </row>
    <row r="4" spans="1:42" customFormat="1" ht="13.9" customHeight="1">
      <c r="A4" s="598"/>
      <c r="B4" s="88"/>
      <c r="C4" s="30"/>
      <c r="D4" s="2459"/>
      <c r="E4" s="345" t="s">
        <v>1922</v>
      </c>
      <c r="F4" s="2459"/>
      <c r="G4" s="2459"/>
      <c r="H4" s="2394"/>
      <c r="I4" s="57"/>
      <c r="J4" s="57"/>
      <c r="K4" s="183"/>
      <c r="L4" s="57"/>
      <c r="M4" s="57"/>
      <c r="N4" s="57"/>
      <c r="O4" s="57"/>
      <c r="P4" s="57"/>
      <c r="Q4" s="57"/>
      <c r="R4" s="57"/>
      <c r="S4" s="183"/>
      <c r="T4" s="57"/>
      <c r="U4" s="57"/>
      <c r="V4" s="57"/>
      <c r="W4" s="57"/>
      <c r="X4" s="677"/>
      <c r="Y4" s="2459"/>
      <c r="Z4" s="2459"/>
      <c r="AA4" s="2459"/>
      <c r="AB4" s="2459"/>
      <c r="AC4" s="2459"/>
      <c r="AD4" s="2459"/>
      <c r="AE4" s="2459"/>
      <c r="AF4" s="2459"/>
      <c r="AG4" s="2459"/>
      <c r="AH4" s="2459"/>
      <c r="AI4" s="2459"/>
      <c r="AJ4" s="2459"/>
      <c r="AK4" s="2459"/>
      <c r="AL4" s="2459"/>
      <c r="AM4" s="2459"/>
      <c r="AN4" s="2459"/>
      <c r="AO4" s="2459"/>
      <c r="AP4" s="2459"/>
    </row>
    <row r="5" spans="1:42" customFormat="1" ht="12" customHeight="1">
      <c r="A5" s="598"/>
      <c r="B5" s="88"/>
      <c r="C5" s="30"/>
      <c r="D5" s="30"/>
      <c r="E5" s="92"/>
      <c r="F5" s="2459"/>
      <c r="G5" s="2459"/>
      <c r="H5" s="2394"/>
      <c r="I5" s="57"/>
      <c r="J5" s="57"/>
      <c r="K5" s="183"/>
      <c r="L5" s="57"/>
      <c r="M5" s="57"/>
      <c r="N5" s="57"/>
      <c r="O5" s="57"/>
      <c r="P5" s="57"/>
      <c r="Q5" s="57"/>
      <c r="R5" s="57"/>
      <c r="S5" s="183"/>
      <c r="T5" s="57"/>
      <c r="U5" s="57"/>
      <c r="V5" s="57"/>
      <c r="W5" s="57"/>
      <c r="X5" s="677"/>
      <c r="Y5" s="2459"/>
      <c r="Z5" s="2459"/>
      <c r="AA5" s="2459"/>
      <c r="AB5" s="2459"/>
      <c r="AC5" s="2459"/>
      <c r="AD5" s="2459"/>
      <c r="AE5" s="2459"/>
      <c r="AF5" s="2459"/>
      <c r="AG5" s="2459"/>
      <c r="AH5" s="2459"/>
      <c r="AI5" s="2459"/>
      <c r="AJ5" s="2459"/>
      <c r="AK5" s="2459"/>
      <c r="AL5" s="2459"/>
      <c r="AM5" s="2459"/>
      <c r="AN5" s="2459"/>
      <c r="AO5" s="2459"/>
      <c r="AP5" s="2459"/>
    </row>
    <row r="6" spans="1:42" customFormat="1" ht="12" customHeight="1">
      <c r="A6" s="544"/>
      <c r="B6" s="2393"/>
      <c r="C6" s="114"/>
      <c r="D6" s="114"/>
      <c r="E6" s="349"/>
      <c r="F6" s="108"/>
      <c r="G6" s="108"/>
      <c r="H6" s="120"/>
      <c r="I6" s="116"/>
      <c r="J6" s="116"/>
      <c r="K6" s="346"/>
      <c r="L6" s="116"/>
      <c r="M6" s="116"/>
      <c r="N6" s="116"/>
      <c r="O6" s="116"/>
      <c r="P6" s="116"/>
      <c r="Q6" s="116"/>
      <c r="R6" s="116"/>
      <c r="S6" s="346"/>
      <c r="T6" s="116"/>
      <c r="U6" s="116"/>
      <c r="V6" s="116"/>
      <c r="W6" s="116"/>
      <c r="X6" s="605"/>
      <c r="Y6" s="2459"/>
      <c r="Z6" s="2459"/>
      <c r="AA6" s="2459"/>
      <c r="AB6" s="2459"/>
      <c r="AC6" s="2459"/>
      <c r="AD6" s="2459"/>
      <c r="AE6" s="2459"/>
      <c r="AF6" s="2459"/>
      <c r="AG6" s="2459"/>
      <c r="AH6" s="2459"/>
      <c r="AI6" s="2459"/>
      <c r="AJ6" s="2459"/>
      <c r="AK6" s="2459"/>
      <c r="AL6" s="2459"/>
      <c r="AM6" s="2459"/>
      <c r="AN6" s="2459"/>
      <c r="AO6" s="2459"/>
      <c r="AP6" s="2459"/>
    </row>
    <row r="7" spans="1:42" customFormat="1" ht="5.25" customHeight="1">
      <c r="A7" s="544"/>
      <c r="B7" s="120"/>
      <c r="C7" s="108"/>
      <c r="D7" s="108"/>
      <c r="E7" s="108"/>
      <c r="F7" s="108"/>
      <c r="G7" s="108"/>
      <c r="H7" s="120"/>
      <c r="I7" s="116"/>
      <c r="J7" s="116"/>
      <c r="K7" s="346"/>
      <c r="L7" s="116"/>
      <c r="M7" s="116"/>
      <c r="N7" s="116"/>
      <c r="O7" s="116"/>
      <c r="P7" s="116"/>
      <c r="Q7" s="116"/>
      <c r="R7" s="116"/>
      <c r="S7" s="346"/>
      <c r="T7" s="116"/>
      <c r="U7" s="116"/>
      <c r="V7" s="116"/>
      <c r="W7" s="116"/>
      <c r="X7" s="605"/>
      <c r="Y7" s="2459"/>
      <c r="Z7" s="2459"/>
      <c r="AA7" s="2459"/>
      <c r="AB7" s="2459"/>
      <c r="AC7" s="2459"/>
      <c r="AD7" s="2459"/>
      <c r="AE7" s="2459"/>
      <c r="AF7" s="2459"/>
      <c r="AG7" s="2459"/>
      <c r="AH7" s="2459"/>
      <c r="AI7" s="2459"/>
      <c r="AJ7" s="2459"/>
      <c r="AK7" s="2459"/>
      <c r="AL7" s="2459"/>
      <c r="AM7" s="2459"/>
      <c r="AN7" s="2459"/>
      <c r="AO7" s="2459"/>
      <c r="AP7" s="2459"/>
    </row>
    <row r="8" spans="1:42" ht="10.5" customHeight="1">
      <c r="A8" s="544"/>
      <c r="B8" s="120"/>
      <c r="C8" s="94" t="s">
        <v>1923</v>
      </c>
      <c r="D8" s="108"/>
      <c r="E8" s="108"/>
      <c r="F8" s="108"/>
      <c r="G8" s="94"/>
      <c r="H8" s="94"/>
      <c r="I8" s="94"/>
      <c r="J8" s="94"/>
      <c r="K8" s="170"/>
      <c r="L8" s="4439" t="s">
        <v>1924</v>
      </c>
      <c r="M8" s="4439"/>
      <c r="N8" s="4439"/>
      <c r="O8" s="4439"/>
      <c r="P8" s="4439"/>
      <c r="Q8" s="4439"/>
      <c r="R8" s="4439"/>
      <c r="S8" s="4439"/>
      <c r="T8" s="4439"/>
      <c r="U8" s="4439"/>
      <c r="V8" s="4439"/>
      <c r="W8" s="4439"/>
      <c r="X8" s="605"/>
    </row>
    <row r="9" spans="1:42" ht="9.75" customHeight="1">
      <c r="A9" s="544"/>
      <c r="B9" s="120"/>
      <c r="C9" s="95" t="s">
        <v>1925</v>
      </c>
      <c r="D9" s="108"/>
      <c r="E9" s="108"/>
      <c r="F9" s="108"/>
      <c r="G9" s="95"/>
      <c r="H9" s="95"/>
      <c r="I9" s="95"/>
      <c r="J9" s="95"/>
      <c r="K9" s="128"/>
      <c r="L9" s="4440" t="s">
        <v>1926</v>
      </c>
      <c r="M9" s="4440"/>
      <c r="N9" s="4440"/>
      <c r="O9" s="4440"/>
      <c r="P9" s="4440"/>
      <c r="Q9" s="4440"/>
      <c r="R9" s="4440"/>
      <c r="S9" s="4440"/>
      <c r="T9" s="4440"/>
      <c r="U9" s="4440"/>
      <c r="V9" s="4440"/>
      <c r="W9" s="4440"/>
      <c r="X9" s="605"/>
    </row>
    <row r="10" spans="1:42" ht="9.75" customHeight="1">
      <c r="A10" s="544"/>
      <c r="B10" s="120"/>
      <c r="C10" s="95"/>
      <c r="D10" s="108"/>
      <c r="E10" s="108"/>
      <c r="F10" s="108"/>
      <c r="G10" s="95"/>
      <c r="H10" s="95"/>
      <c r="I10" s="95"/>
      <c r="J10" s="95"/>
      <c r="K10" s="128"/>
      <c r="L10" s="2422"/>
      <c r="M10" s="2422"/>
      <c r="N10" s="2422"/>
      <c r="O10" s="2422"/>
      <c r="P10" s="2422"/>
      <c r="Q10" s="2422"/>
      <c r="R10" s="2422"/>
      <c r="S10" s="170"/>
      <c r="T10" s="2419"/>
      <c r="U10" s="2419"/>
      <c r="V10" s="2419"/>
      <c r="W10" s="2419"/>
      <c r="X10" s="605"/>
    </row>
    <row r="11" spans="1:42" ht="9.75" customHeight="1">
      <c r="A11" s="544"/>
      <c r="B11" s="120"/>
      <c r="C11" s="95"/>
      <c r="D11" s="108"/>
      <c r="E11" s="108"/>
      <c r="F11" s="108"/>
      <c r="G11" s="95"/>
      <c r="H11" s="95"/>
      <c r="I11" s="95"/>
      <c r="J11" s="95"/>
      <c r="K11" s="128"/>
      <c r="L11" s="4439" t="s">
        <v>1927</v>
      </c>
      <c r="M11" s="4439"/>
      <c r="N11" s="4439"/>
      <c r="O11" s="4439"/>
      <c r="P11" s="2422"/>
      <c r="Q11" s="2422"/>
      <c r="R11" s="2422"/>
      <c r="S11" s="170"/>
      <c r="T11" s="3844" t="s">
        <v>1928</v>
      </c>
      <c r="U11" s="3844"/>
      <c r="V11" s="3844"/>
      <c r="W11" s="3844"/>
      <c r="X11" s="605"/>
    </row>
    <row r="12" spans="1:42" ht="9.75" customHeight="1">
      <c r="A12" s="544"/>
      <c r="B12" s="120"/>
      <c r="C12" s="95"/>
      <c r="D12" s="108"/>
      <c r="E12" s="108"/>
      <c r="F12" s="108"/>
      <c r="G12" s="95"/>
      <c r="H12" s="95"/>
      <c r="I12" s="95"/>
      <c r="J12" s="95"/>
      <c r="K12" s="128"/>
      <c r="L12" s="4440" t="s">
        <v>1929</v>
      </c>
      <c r="M12" s="4440"/>
      <c r="N12" s="4440"/>
      <c r="O12" s="4440"/>
      <c r="P12" s="2422"/>
      <c r="Q12" s="2422"/>
      <c r="R12" s="2422"/>
      <c r="S12" s="170"/>
      <c r="T12" s="4434" t="s">
        <v>1930</v>
      </c>
      <c r="U12" s="4434"/>
      <c r="V12" s="4434"/>
      <c r="W12" s="4434"/>
      <c r="X12" s="605"/>
    </row>
    <row r="13" spans="1:42" ht="7.5" customHeight="1">
      <c r="A13" s="544"/>
      <c r="B13" s="120"/>
      <c r="C13" s="95"/>
      <c r="D13" s="108"/>
      <c r="E13" s="108"/>
      <c r="F13" s="108"/>
      <c r="G13" s="95"/>
      <c r="H13" s="95"/>
      <c r="I13" s="95"/>
      <c r="J13" s="95"/>
      <c r="K13" s="128"/>
      <c r="L13" s="2422"/>
      <c r="M13" s="2422"/>
      <c r="N13" s="2422"/>
      <c r="O13" s="2422"/>
      <c r="P13" s="2422"/>
      <c r="Q13" s="2422"/>
      <c r="R13" s="2422"/>
      <c r="S13" s="170"/>
      <c r="T13" s="2419"/>
      <c r="U13" s="2419"/>
      <c r="V13" s="2419"/>
      <c r="W13" s="2419"/>
      <c r="X13" s="605"/>
    </row>
    <row r="14" spans="1:42" ht="11.25" customHeight="1">
      <c r="A14" s="544"/>
      <c r="B14" s="108"/>
      <c r="C14" s="108"/>
      <c r="D14" s="108"/>
      <c r="E14" s="108"/>
      <c r="F14" s="108"/>
      <c r="G14" s="95"/>
      <c r="H14" s="111"/>
      <c r="I14" s="108"/>
      <c r="J14" s="108"/>
      <c r="K14" s="128"/>
      <c r="L14" s="2422"/>
      <c r="M14" s="2422"/>
      <c r="N14" s="3826" t="s">
        <v>435</v>
      </c>
      <c r="O14" s="3826"/>
      <c r="P14" s="2399"/>
      <c r="Q14" s="2399"/>
      <c r="R14" s="2399"/>
      <c r="S14" s="170"/>
      <c r="T14" s="2421"/>
      <c r="U14" s="2421"/>
      <c r="V14" s="3826" t="s">
        <v>447</v>
      </c>
      <c r="W14" s="3826"/>
      <c r="X14" s="605"/>
    </row>
    <row r="15" spans="1:42" ht="11.25" customHeight="1">
      <c r="A15" s="544"/>
      <c r="B15" s="125">
        <v>6.1</v>
      </c>
      <c r="C15" s="114" t="s">
        <v>1931</v>
      </c>
      <c r="D15" s="108"/>
      <c r="E15" s="108"/>
      <c r="F15" s="108"/>
      <c r="G15" s="95"/>
      <c r="H15" s="120"/>
      <c r="I15" s="108"/>
      <c r="J15" s="108"/>
      <c r="K15" s="128"/>
      <c r="L15" s="4427"/>
      <c r="M15" s="4428"/>
      <c r="N15" s="4428"/>
      <c r="O15" s="4429"/>
      <c r="P15" s="2420"/>
      <c r="Q15" s="2420"/>
      <c r="R15" s="2420"/>
      <c r="S15" s="2463"/>
      <c r="T15" s="4427"/>
      <c r="U15" s="4428"/>
      <c r="V15" s="4428"/>
      <c r="W15" s="4429"/>
      <c r="X15" s="605"/>
    </row>
    <row r="16" spans="1:42" ht="9.75" customHeight="1">
      <c r="A16" s="544"/>
      <c r="B16" s="2458"/>
      <c r="C16" s="116" t="s">
        <v>1932</v>
      </c>
      <c r="D16" s="108"/>
      <c r="E16" s="108"/>
      <c r="F16" s="108"/>
      <c r="G16" s="95"/>
      <c r="H16" s="120"/>
      <c r="I16" s="108"/>
      <c r="J16" s="108"/>
      <c r="K16" s="128"/>
      <c r="L16" s="4430"/>
      <c r="M16" s="4431"/>
      <c r="N16" s="4431"/>
      <c r="O16" s="4432"/>
      <c r="P16" s="2420"/>
      <c r="Q16" s="2420"/>
      <c r="R16" s="2420"/>
      <c r="S16" s="128"/>
      <c r="T16" s="4430"/>
      <c r="U16" s="4431"/>
      <c r="V16" s="4431"/>
      <c r="W16" s="4432"/>
      <c r="X16" s="605"/>
    </row>
    <row r="17" spans="1:24" ht="9.75" customHeight="1">
      <c r="A17" s="544"/>
      <c r="B17" s="120"/>
      <c r="C17" s="94"/>
      <c r="D17" s="94"/>
      <c r="E17" s="108"/>
      <c r="F17" s="109"/>
      <c r="G17" s="114"/>
      <c r="H17" s="3845"/>
      <c r="I17" s="3845"/>
      <c r="J17" s="2393"/>
      <c r="K17" s="2418"/>
      <c r="L17" s="108"/>
      <c r="M17" s="108"/>
      <c r="N17" s="108"/>
      <c r="O17" s="108"/>
      <c r="P17" s="108"/>
      <c r="Q17" s="108"/>
      <c r="R17" s="108"/>
      <c r="S17" s="108"/>
      <c r="T17" s="108"/>
      <c r="U17" s="108"/>
      <c r="V17" s="108"/>
      <c r="W17" s="108"/>
      <c r="X17" s="605"/>
    </row>
    <row r="18" spans="1:24" ht="11.25" customHeight="1">
      <c r="A18" s="544"/>
      <c r="B18" s="2401">
        <v>6.2</v>
      </c>
      <c r="C18" s="94" t="s">
        <v>1933</v>
      </c>
      <c r="D18" s="95"/>
      <c r="E18" s="108"/>
      <c r="F18" s="109"/>
      <c r="G18" s="116"/>
      <c r="H18" s="154"/>
      <c r="I18" s="154"/>
      <c r="J18" s="154"/>
      <c r="K18" s="2418"/>
      <c r="L18" s="108"/>
      <c r="M18" s="108"/>
      <c r="N18" s="108"/>
      <c r="O18" s="108"/>
      <c r="P18" s="108"/>
      <c r="Q18" s="108"/>
      <c r="R18" s="108"/>
      <c r="S18" s="108"/>
      <c r="T18" s="108"/>
      <c r="U18" s="108"/>
      <c r="V18" s="108"/>
      <c r="W18" s="108"/>
      <c r="X18" s="605"/>
    </row>
    <row r="19" spans="1:24" ht="9.75" customHeight="1">
      <c r="A19" s="544"/>
      <c r="B19" s="120"/>
      <c r="C19" s="95" t="s">
        <v>1934</v>
      </c>
      <c r="D19" s="95"/>
      <c r="E19" s="108"/>
      <c r="F19" s="109"/>
      <c r="G19" s="116"/>
      <c r="H19" s="154"/>
      <c r="I19" s="2419"/>
      <c r="J19" s="2419"/>
      <c r="K19" s="2392"/>
      <c r="L19" s="108"/>
      <c r="M19" s="108"/>
      <c r="N19" s="108"/>
      <c r="O19" s="108"/>
      <c r="P19" s="108"/>
      <c r="Q19" s="108"/>
      <c r="R19" s="108"/>
      <c r="S19" s="108"/>
      <c r="T19" s="108"/>
      <c r="U19" s="108"/>
      <c r="V19" s="108"/>
      <c r="W19" s="108"/>
      <c r="X19" s="605"/>
    </row>
    <row r="20" spans="1:24" ht="11.25" customHeight="1">
      <c r="A20" s="544"/>
      <c r="B20" s="120"/>
      <c r="C20" s="108"/>
      <c r="D20" s="108"/>
      <c r="E20" s="108"/>
      <c r="F20" s="109"/>
      <c r="G20" s="114"/>
      <c r="H20" s="3844"/>
      <c r="I20" s="3844"/>
      <c r="J20" s="2392"/>
      <c r="K20" s="4433"/>
      <c r="L20" s="347"/>
      <c r="M20" s="347"/>
      <c r="N20" s="3826" t="s">
        <v>436</v>
      </c>
      <c r="O20" s="3826"/>
      <c r="P20" s="347"/>
      <c r="Q20" s="347"/>
      <c r="R20" s="347"/>
      <c r="S20" s="128"/>
      <c r="T20" s="347"/>
      <c r="U20" s="347"/>
      <c r="V20" s="3737" t="s">
        <v>448</v>
      </c>
      <c r="W20" s="3737"/>
      <c r="X20" s="605"/>
    </row>
    <row r="21" spans="1:24" ht="11.25" customHeight="1">
      <c r="A21" s="544"/>
      <c r="B21" s="120"/>
      <c r="C21" s="114" t="s">
        <v>1494</v>
      </c>
      <c r="D21" s="114" t="s">
        <v>1935</v>
      </c>
      <c r="E21" s="108"/>
      <c r="F21" s="109"/>
      <c r="G21" s="114"/>
      <c r="H21" s="2392"/>
      <c r="I21" s="2392"/>
      <c r="J21" s="2392"/>
      <c r="K21" s="4433"/>
      <c r="L21" s="4427"/>
      <c r="M21" s="4428"/>
      <c r="N21" s="4428"/>
      <c r="O21" s="4429"/>
      <c r="P21" s="2420"/>
      <c r="Q21" s="2420"/>
      <c r="R21" s="2420"/>
      <c r="S21" s="2463"/>
      <c r="T21" s="4427"/>
      <c r="U21" s="4428"/>
      <c r="V21" s="4428"/>
      <c r="W21" s="4429"/>
      <c r="X21" s="605"/>
    </row>
    <row r="22" spans="1:24" ht="11.25" customHeight="1">
      <c r="A22" s="544"/>
      <c r="B22" s="120"/>
      <c r="C22" s="109"/>
      <c r="D22" s="116" t="s">
        <v>1936</v>
      </c>
      <c r="E22" s="108"/>
      <c r="F22" s="109"/>
      <c r="G22" s="114"/>
      <c r="H22" s="2392"/>
      <c r="I22" s="2392"/>
      <c r="J22" s="2392"/>
      <c r="K22" s="4433"/>
      <c r="L22" s="4430"/>
      <c r="M22" s="4431"/>
      <c r="N22" s="4431"/>
      <c r="O22" s="4432"/>
      <c r="P22" s="2420"/>
      <c r="Q22" s="2420"/>
      <c r="R22" s="2420"/>
      <c r="S22" s="128"/>
      <c r="T22" s="4430"/>
      <c r="U22" s="4431"/>
      <c r="V22" s="4431"/>
      <c r="W22" s="4432"/>
      <c r="X22" s="605"/>
    </row>
    <row r="23" spans="1:24" ht="6" customHeight="1">
      <c r="A23" s="544"/>
      <c r="B23" s="120"/>
      <c r="C23" s="109"/>
      <c r="D23" s="116"/>
      <c r="E23" s="108"/>
      <c r="F23" s="109"/>
      <c r="G23" s="114"/>
      <c r="H23" s="2392"/>
      <c r="I23" s="2392"/>
      <c r="J23" s="2392"/>
      <c r="K23" s="4433"/>
      <c r="L23" s="2420"/>
      <c r="M23" s="2420"/>
      <c r="N23" s="2420"/>
      <c r="O23" s="2420"/>
      <c r="P23" s="2420"/>
      <c r="Q23" s="2420"/>
      <c r="R23" s="2420"/>
      <c r="S23" s="128"/>
      <c r="T23" s="347"/>
      <c r="U23" s="347"/>
      <c r="V23" s="347"/>
      <c r="W23" s="347"/>
      <c r="X23" s="605"/>
    </row>
    <row r="24" spans="1:24" ht="11.25" customHeight="1">
      <c r="A24" s="544"/>
      <c r="B24" s="120"/>
      <c r="C24" s="108"/>
      <c r="D24" s="108"/>
      <c r="E24" s="108"/>
      <c r="F24" s="109"/>
      <c r="G24" s="114"/>
      <c r="H24" s="2392"/>
      <c r="I24" s="2392"/>
      <c r="J24" s="2392"/>
      <c r="K24" s="4433"/>
      <c r="L24" s="347"/>
      <c r="M24" s="347"/>
      <c r="N24" s="3737" t="s">
        <v>437</v>
      </c>
      <c r="O24" s="3737"/>
      <c r="P24" s="347"/>
      <c r="Q24" s="347"/>
      <c r="R24" s="347"/>
      <c r="S24" s="128"/>
      <c r="T24" s="347"/>
      <c r="U24" s="347"/>
      <c r="V24" s="3737" t="s">
        <v>449</v>
      </c>
      <c r="W24" s="3737"/>
      <c r="X24" s="605"/>
    </row>
    <row r="25" spans="1:24" ht="11.25" customHeight="1">
      <c r="A25" s="544"/>
      <c r="B25" s="120"/>
      <c r="C25" s="114" t="s">
        <v>1497</v>
      </c>
      <c r="D25" s="114" t="s">
        <v>1937</v>
      </c>
      <c r="E25" s="108"/>
      <c r="F25" s="109"/>
      <c r="G25" s="114"/>
      <c r="H25" s="2392"/>
      <c r="I25" s="2392"/>
      <c r="J25" s="2392"/>
      <c r="K25" s="4433"/>
      <c r="L25" s="4427"/>
      <c r="M25" s="4428"/>
      <c r="N25" s="4435"/>
      <c r="O25" s="4436"/>
      <c r="P25" s="2420"/>
      <c r="Q25" s="2420"/>
      <c r="R25" s="2420"/>
      <c r="S25" s="2463"/>
      <c r="T25" s="4427"/>
      <c r="U25" s="4428"/>
      <c r="V25" s="4428"/>
      <c r="W25" s="4429"/>
      <c r="X25" s="605"/>
    </row>
    <row r="26" spans="1:24" ht="11.25" customHeight="1">
      <c r="A26" s="544"/>
      <c r="B26" s="120"/>
      <c r="C26" s="109"/>
      <c r="D26" s="116" t="s">
        <v>1938</v>
      </c>
      <c r="E26" s="108"/>
      <c r="F26" s="109"/>
      <c r="G26" s="116"/>
      <c r="H26" s="4434"/>
      <c r="I26" s="4434"/>
      <c r="J26" s="2419"/>
      <c r="K26" s="4433"/>
      <c r="L26" s="4430"/>
      <c r="M26" s="4431"/>
      <c r="N26" s="4431"/>
      <c r="O26" s="4432"/>
      <c r="P26" s="2420"/>
      <c r="Q26" s="2420"/>
      <c r="R26" s="2420"/>
      <c r="S26" s="128"/>
      <c r="T26" s="4430"/>
      <c r="U26" s="4431"/>
      <c r="V26" s="4431"/>
      <c r="W26" s="4432"/>
      <c r="X26" s="605"/>
    </row>
    <row r="27" spans="1:24" ht="11.25" customHeight="1">
      <c r="A27" s="544"/>
      <c r="B27" s="2458"/>
      <c r="C27" s="116"/>
      <c r="D27" s="108"/>
      <c r="E27" s="108"/>
      <c r="F27" s="109"/>
      <c r="G27" s="116"/>
      <c r="H27" s="154"/>
      <c r="I27" s="2419"/>
      <c r="J27" s="2419"/>
      <c r="K27" s="2392"/>
      <c r="L27" s="347"/>
      <c r="M27" s="347"/>
      <c r="N27" s="347"/>
      <c r="O27" s="347"/>
      <c r="P27" s="347"/>
      <c r="Q27" s="347"/>
      <c r="R27" s="347"/>
      <c r="S27" s="128"/>
      <c r="T27" s="347"/>
      <c r="U27" s="347"/>
      <c r="V27" s="347"/>
      <c r="W27" s="347"/>
      <c r="X27" s="605"/>
    </row>
    <row r="28" spans="1:24" ht="11.25" customHeight="1">
      <c r="A28" s="544"/>
      <c r="B28" s="2401">
        <v>6.3</v>
      </c>
      <c r="C28" s="94" t="s">
        <v>1939</v>
      </c>
      <c r="D28" s="95"/>
      <c r="E28" s="108"/>
      <c r="F28" s="109"/>
      <c r="G28" s="116"/>
      <c r="H28" s="154"/>
      <c r="I28" s="154"/>
      <c r="J28" s="154"/>
      <c r="K28" s="2418"/>
      <c r="L28" s="108"/>
      <c r="M28" s="108"/>
      <c r="N28" s="108"/>
      <c r="O28" s="108"/>
      <c r="P28" s="108"/>
      <c r="Q28" s="108"/>
      <c r="R28" s="108"/>
      <c r="S28" s="108"/>
      <c r="T28" s="108"/>
      <c r="U28" s="108"/>
      <c r="V28" s="108"/>
      <c r="W28" s="108"/>
      <c r="X28" s="605"/>
    </row>
    <row r="29" spans="1:24" ht="11.25" customHeight="1">
      <c r="A29" s="544"/>
      <c r="B29" s="120"/>
      <c r="C29" s="95" t="s">
        <v>1939</v>
      </c>
      <c r="D29" s="95"/>
      <c r="E29" s="108"/>
      <c r="F29" s="109"/>
      <c r="G29" s="116"/>
      <c r="H29" s="154"/>
      <c r="I29" s="2419"/>
      <c r="J29" s="2419"/>
      <c r="K29" s="2392"/>
      <c r="L29" s="108"/>
      <c r="M29" s="108"/>
      <c r="N29" s="108"/>
      <c r="O29" s="108"/>
      <c r="P29" s="108"/>
      <c r="Q29" s="108"/>
      <c r="R29" s="108"/>
      <c r="S29" s="108"/>
      <c r="T29" s="108"/>
      <c r="U29" s="108"/>
      <c r="V29" s="108"/>
      <c r="W29" s="108"/>
      <c r="X29" s="605"/>
    </row>
    <row r="30" spans="1:24" ht="12" customHeight="1">
      <c r="A30" s="544"/>
      <c r="B30" s="120"/>
      <c r="C30" s="108"/>
      <c r="D30" s="108"/>
      <c r="E30" s="108"/>
      <c r="F30" s="109"/>
      <c r="G30" s="114"/>
      <c r="H30" s="3844"/>
      <c r="I30" s="3844"/>
      <c r="J30" s="2392"/>
      <c r="K30" s="4433"/>
      <c r="L30" s="347"/>
      <c r="M30" s="347"/>
      <c r="N30" s="3826" t="s">
        <v>438</v>
      </c>
      <c r="O30" s="3826"/>
      <c r="P30" s="347"/>
      <c r="Q30" s="347"/>
      <c r="R30" s="347"/>
      <c r="S30" s="128"/>
      <c r="T30" s="347"/>
      <c r="U30" s="347"/>
      <c r="V30" s="3737" t="s">
        <v>450</v>
      </c>
      <c r="W30" s="3737"/>
      <c r="X30" s="605"/>
    </row>
    <row r="31" spans="1:24" ht="11.1" customHeight="1">
      <c r="A31" s="544"/>
      <c r="B31" s="120"/>
      <c r="C31" s="114" t="s">
        <v>1494</v>
      </c>
      <c r="D31" s="114" t="s">
        <v>1935</v>
      </c>
      <c r="E31" s="108"/>
      <c r="F31" s="109"/>
      <c r="G31" s="114"/>
      <c r="H31" s="2392"/>
      <c r="I31" s="2392"/>
      <c r="J31" s="2392"/>
      <c r="K31" s="4433"/>
      <c r="L31" s="4427"/>
      <c r="M31" s="4428"/>
      <c r="N31" s="4428"/>
      <c r="O31" s="4429"/>
      <c r="P31" s="2420"/>
      <c r="Q31" s="2420"/>
      <c r="R31" s="2420"/>
      <c r="S31" s="2463"/>
      <c r="T31" s="4427"/>
      <c r="U31" s="4428"/>
      <c r="V31" s="4428"/>
      <c r="W31" s="4429"/>
      <c r="X31" s="605"/>
    </row>
    <row r="32" spans="1:24" ht="9.75" customHeight="1">
      <c r="A32" s="544"/>
      <c r="B32" s="120"/>
      <c r="C32" s="109"/>
      <c r="D32" s="116" t="s">
        <v>1936</v>
      </c>
      <c r="E32" s="108"/>
      <c r="F32" s="109"/>
      <c r="G32" s="114"/>
      <c r="H32" s="2392"/>
      <c r="I32" s="2392"/>
      <c r="J32" s="2392"/>
      <c r="K32" s="4433"/>
      <c r="L32" s="4430"/>
      <c r="M32" s="4431"/>
      <c r="N32" s="4431"/>
      <c r="O32" s="4432"/>
      <c r="P32" s="2420"/>
      <c r="Q32" s="2420"/>
      <c r="R32" s="2420"/>
      <c r="S32" s="128"/>
      <c r="T32" s="4430"/>
      <c r="U32" s="4431"/>
      <c r="V32" s="4431"/>
      <c r="W32" s="4432"/>
      <c r="X32" s="605"/>
    </row>
    <row r="33" spans="1:24" ht="4.5" customHeight="1">
      <c r="A33" s="544"/>
      <c r="B33" s="120"/>
      <c r="C33" s="109"/>
      <c r="D33" s="116"/>
      <c r="E33" s="108"/>
      <c r="F33" s="109"/>
      <c r="G33" s="114"/>
      <c r="H33" s="2392"/>
      <c r="I33" s="2392"/>
      <c r="J33" s="2392"/>
      <c r="K33" s="4433"/>
      <c r="L33" s="2420"/>
      <c r="M33" s="2420"/>
      <c r="N33" s="2420"/>
      <c r="O33" s="2420"/>
      <c r="P33" s="2420"/>
      <c r="Q33" s="2420"/>
      <c r="R33" s="2420"/>
      <c r="S33" s="128"/>
      <c r="T33" s="347"/>
      <c r="U33" s="347"/>
      <c r="V33" s="347"/>
      <c r="W33" s="347"/>
      <c r="X33" s="605"/>
    </row>
    <row r="34" spans="1:24" ht="11.1" customHeight="1">
      <c r="A34" s="544"/>
      <c r="B34" s="120"/>
      <c r="C34" s="108"/>
      <c r="D34" s="108"/>
      <c r="E34" s="108"/>
      <c r="F34" s="109"/>
      <c r="G34" s="114"/>
      <c r="H34" s="2392"/>
      <c r="I34" s="2392"/>
      <c r="J34" s="2392"/>
      <c r="K34" s="4433"/>
      <c r="L34" s="347"/>
      <c r="M34" s="347"/>
      <c r="N34" s="3737" t="s">
        <v>439</v>
      </c>
      <c r="O34" s="3737"/>
      <c r="P34" s="347"/>
      <c r="Q34" s="347"/>
      <c r="R34" s="347"/>
      <c r="S34" s="128"/>
      <c r="T34" s="347"/>
      <c r="U34" s="347"/>
      <c r="V34" s="3737" t="s">
        <v>451</v>
      </c>
      <c r="W34" s="3737"/>
      <c r="X34" s="605"/>
    </row>
    <row r="35" spans="1:24" ht="11.1" customHeight="1">
      <c r="A35" s="544"/>
      <c r="B35" s="120"/>
      <c r="C35" s="114" t="s">
        <v>1497</v>
      </c>
      <c r="D35" s="114" t="s">
        <v>1940</v>
      </c>
      <c r="E35" s="108"/>
      <c r="F35" s="109"/>
      <c r="G35" s="114"/>
      <c r="H35" s="2392"/>
      <c r="I35" s="2392"/>
      <c r="J35" s="2392"/>
      <c r="K35" s="4433"/>
      <c r="L35" s="4427"/>
      <c r="M35" s="4428"/>
      <c r="N35" s="4435"/>
      <c r="O35" s="4436"/>
      <c r="P35" s="2420"/>
      <c r="Q35" s="2420"/>
      <c r="R35" s="2420"/>
      <c r="S35" s="2463"/>
      <c r="T35" s="4427"/>
      <c r="U35" s="4428"/>
      <c r="V35" s="4428"/>
      <c r="W35" s="4429"/>
      <c r="X35" s="605"/>
    </row>
    <row r="36" spans="1:24" ht="9.75" customHeight="1">
      <c r="A36" s="544"/>
      <c r="B36" s="120"/>
      <c r="C36" s="109"/>
      <c r="D36" s="116" t="s">
        <v>1941</v>
      </c>
      <c r="E36" s="108"/>
      <c r="F36" s="109"/>
      <c r="G36" s="116"/>
      <c r="H36" s="4434"/>
      <c r="I36" s="4434"/>
      <c r="J36" s="2419"/>
      <c r="K36" s="4433"/>
      <c r="L36" s="4430"/>
      <c r="M36" s="4431"/>
      <c r="N36" s="4431"/>
      <c r="O36" s="4432"/>
      <c r="P36" s="2420"/>
      <c r="Q36" s="2420"/>
      <c r="R36" s="2420"/>
      <c r="S36" s="128"/>
      <c r="T36" s="4430"/>
      <c r="U36" s="4431"/>
      <c r="V36" s="4431"/>
      <c r="W36" s="4432"/>
      <c r="X36" s="605"/>
    </row>
    <row r="37" spans="1:24" ht="9.75" customHeight="1">
      <c r="A37" s="544"/>
      <c r="B37" s="120"/>
      <c r="C37" s="108"/>
      <c r="D37" s="108"/>
      <c r="E37" s="108"/>
      <c r="F37" s="108"/>
      <c r="G37" s="108"/>
      <c r="H37" s="120"/>
      <c r="I37" s="108"/>
      <c r="J37" s="108"/>
      <c r="K37" s="2421"/>
      <c r="L37" s="348"/>
      <c r="M37" s="348"/>
      <c r="N37" s="348"/>
      <c r="O37" s="348"/>
      <c r="P37" s="348"/>
      <c r="Q37" s="348"/>
      <c r="R37" s="348"/>
      <c r="S37" s="128"/>
      <c r="T37" s="348"/>
      <c r="U37" s="348"/>
      <c r="V37" s="348"/>
      <c r="W37" s="348"/>
      <c r="X37" s="605"/>
    </row>
    <row r="38" spans="1:24" ht="11.1" customHeight="1">
      <c r="A38" s="544"/>
      <c r="B38" s="108"/>
      <c r="C38" s="108"/>
      <c r="D38" s="108"/>
      <c r="E38" s="108"/>
      <c r="F38" s="108"/>
      <c r="G38" s="95"/>
      <c r="H38" s="111"/>
      <c r="I38" s="108"/>
      <c r="J38" s="108"/>
      <c r="K38" s="128"/>
      <c r="L38" s="2422"/>
      <c r="M38" s="2422"/>
      <c r="N38" s="3826" t="s">
        <v>440</v>
      </c>
      <c r="O38" s="3826"/>
      <c r="P38" s="2399"/>
      <c r="Q38" s="2399"/>
      <c r="R38" s="2399"/>
      <c r="S38" s="170"/>
      <c r="T38" s="2421"/>
      <c r="U38" s="2421"/>
      <c r="V38" s="3826" t="s">
        <v>452</v>
      </c>
      <c r="W38" s="3826"/>
      <c r="X38" s="605"/>
    </row>
    <row r="39" spans="1:24" ht="11.1" customHeight="1">
      <c r="A39" s="544"/>
      <c r="B39" s="125">
        <v>6.4</v>
      </c>
      <c r="C39" s="114" t="s">
        <v>1942</v>
      </c>
      <c r="D39" s="108"/>
      <c r="E39" s="108"/>
      <c r="F39" s="108"/>
      <c r="G39" s="95"/>
      <c r="H39" s="120"/>
      <c r="I39" s="108"/>
      <c r="J39" s="108"/>
      <c r="K39" s="128"/>
      <c r="L39" s="4427"/>
      <c r="M39" s="4428"/>
      <c r="N39" s="4428"/>
      <c r="O39" s="4429"/>
      <c r="P39" s="2420"/>
      <c r="Q39" s="2420"/>
      <c r="R39" s="2420"/>
      <c r="S39" s="2463"/>
      <c r="T39" s="4427"/>
      <c r="U39" s="4428"/>
      <c r="V39" s="4428"/>
      <c r="W39" s="4429"/>
      <c r="X39" s="605"/>
    </row>
    <row r="40" spans="1:24" ht="9.75" customHeight="1">
      <c r="A40" s="544"/>
      <c r="B40" s="2458"/>
      <c r="C40" s="116" t="s">
        <v>1943</v>
      </c>
      <c r="D40" s="108"/>
      <c r="E40" s="108"/>
      <c r="F40" s="108"/>
      <c r="G40" s="95"/>
      <c r="H40" s="120"/>
      <c r="I40" s="108"/>
      <c r="J40" s="108"/>
      <c r="K40" s="128"/>
      <c r="L40" s="4430"/>
      <c r="M40" s="4431"/>
      <c r="N40" s="4431"/>
      <c r="O40" s="4432"/>
      <c r="P40" s="2420"/>
      <c r="Q40" s="2420"/>
      <c r="R40" s="2420"/>
      <c r="S40" s="128"/>
      <c r="T40" s="4430"/>
      <c r="U40" s="4431"/>
      <c r="V40" s="4431"/>
      <c r="W40" s="4432"/>
      <c r="X40" s="605"/>
    </row>
    <row r="41" spans="1:24" ht="9.75" customHeight="1">
      <c r="A41" s="544"/>
      <c r="B41" s="2458"/>
      <c r="C41" s="116"/>
      <c r="D41" s="108"/>
      <c r="E41" s="108"/>
      <c r="F41" s="108"/>
      <c r="G41" s="95"/>
      <c r="H41" s="120"/>
      <c r="I41" s="108"/>
      <c r="J41" s="108"/>
      <c r="K41" s="128"/>
      <c r="L41" s="2420"/>
      <c r="M41" s="2420"/>
      <c r="N41" s="2420"/>
      <c r="O41" s="2420"/>
      <c r="P41" s="2420"/>
      <c r="Q41" s="2420"/>
      <c r="R41" s="2420"/>
      <c r="S41" s="128"/>
      <c r="T41" s="2420"/>
      <c r="U41" s="2420"/>
      <c r="V41" s="2420"/>
      <c r="W41" s="2420"/>
      <c r="X41" s="605"/>
    </row>
    <row r="42" spans="1:24" ht="9.75" customHeight="1">
      <c r="A42" s="544"/>
      <c r="B42" s="2401">
        <v>6.5</v>
      </c>
      <c r="C42" s="94" t="s">
        <v>1944</v>
      </c>
      <c r="D42" s="95"/>
      <c r="E42" s="108"/>
      <c r="F42" s="109"/>
      <c r="G42" s="116"/>
      <c r="H42" s="154"/>
      <c r="I42" s="154"/>
      <c r="J42" s="154"/>
      <c r="K42" s="2418"/>
      <c r="L42" s="108"/>
      <c r="M42" s="108"/>
      <c r="N42" s="108"/>
      <c r="O42" s="108"/>
      <c r="P42" s="108"/>
      <c r="Q42" s="108"/>
      <c r="R42" s="108"/>
      <c r="S42" s="108"/>
      <c r="T42" s="108"/>
      <c r="U42" s="108"/>
      <c r="V42" s="108"/>
      <c r="W42" s="108"/>
      <c r="X42" s="605"/>
    </row>
    <row r="43" spans="1:24" ht="9.75" customHeight="1">
      <c r="A43" s="544"/>
      <c r="B43" s="120"/>
      <c r="C43" s="95" t="s">
        <v>1945</v>
      </c>
      <c r="D43" s="95"/>
      <c r="E43" s="108"/>
      <c r="F43" s="109"/>
      <c r="G43" s="116"/>
      <c r="H43" s="154"/>
      <c r="I43" s="2419"/>
      <c r="J43" s="2419"/>
      <c r="K43" s="2392"/>
      <c r="L43" s="108"/>
      <c r="M43" s="108"/>
      <c r="N43" s="108"/>
      <c r="O43" s="108"/>
      <c r="P43" s="108"/>
      <c r="Q43" s="108"/>
      <c r="R43" s="108"/>
      <c r="S43" s="108"/>
      <c r="T43" s="108"/>
      <c r="U43" s="108"/>
      <c r="V43" s="108"/>
      <c r="W43" s="108"/>
      <c r="X43" s="605"/>
    </row>
    <row r="44" spans="1:24" ht="9.75" customHeight="1">
      <c r="A44" s="544"/>
      <c r="B44" s="120"/>
      <c r="C44" s="108"/>
      <c r="D44" s="108"/>
      <c r="E44" s="108"/>
      <c r="F44" s="109"/>
      <c r="G44" s="114"/>
      <c r="H44" s="3844"/>
      <c r="I44" s="3844"/>
      <c r="J44" s="2392"/>
      <c r="K44" s="4433"/>
      <c r="L44" s="347"/>
      <c r="M44" s="347"/>
      <c r="N44" s="3826" t="s">
        <v>441</v>
      </c>
      <c r="O44" s="3826"/>
      <c r="P44" s="347"/>
      <c r="Q44" s="347"/>
      <c r="R44" s="347"/>
      <c r="S44" s="128"/>
      <c r="T44" s="347"/>
      <c r="U44" s="347"/>
      <c r="V44" s="3737" t="s">
        <v>453</v>
      </c>
      <c r="W44" s="3737"/>
      <c r="X44" s="605"/>
    </row>
    <row r="45" spans="1:24" ht="9.75" customHeight="1">
      <c r="A45" s="544"/>
      <c r="B45" s="120"/>
      <c r="C45" s="114" t="s">
        <v>1494</v>
      </c>
      <c r="D45" s="114" t="s">
        <v>1935</v>
      </c>
      <c r="E45" s="108"/>
      <c r="F45" s="109"/>
      <c r="G45" s="114"/>
      <c r="H45" s="2392"/>
      <c r="I45" s="2392"/>
      <c r="J45" s="2392"/>
      <c r="K45" s="4433"/>
      <c r="L45" s="4427"/>
      <c r="M45" s="4428"/>
      <c r="N45" s="4428"/>
      <c r="O45" s="4429"/>
      <c r="P45" s="2420"/>
      <c r="Q45" s="2420"/>
      <c r="R45" s="2420"/>
      <c r="S45" s="2463"/>
      <c r="T45" s="4427"/>
      <c r="U45" s="4428"/>
      <c r="V45" s="4428"/>
      <c r="W45" s="4429"/>
      <c r="X45" s="605"/>
    </row>
    <row r="46" spans="1:24" ht="9.75" customHeight="1">
      <c r="A46" s="544"/>
      <c r="B46" s="120"/>
      <c r="C46" s="109"/>
      <c r="D46" s="116" t="s">
        <v>1936</v>
      </c>
      <c r="E46" s="108"/>
      <c r="F46" s="109"/>
      <c r="G46" s="114"/>
      <c r="H46" s="2392"/>
      <c r="I46" s="2392"/>
      <c r="J46" s="2392"/>
      <c r="K46" s="4433"/>
      <c r="L46" s="4430"/>
      <c r="M46" s="4431"/>
      <c r="N46" s="4431"/>
      <c r="O46" s="4432"/>
      <c r="P46" s="2420"/>
      <c r="Q46" s="2420"/>
      <c r="R46" s="2420"/>
      <c r="S46" s="128"/>
      <c r="T46" s="4430"/>
      <c r="U46" s="4431"/>
      <c r="V46" s="4431"/>
      <c r="W46" s="4432"/>
      <c r="X46" s="605"/>
    </row>
    <row r="47" spans="1:24" ht="9.75" customHeight="1">
      <c r="A47" s="544"/>
      <c r="B47" s="120"/>
      <c r="C47" s="109"/>
      <c r="D47" s="116"/>
      <c r="E47" s="108"/>
      <c r="F47" s="109"/>
      <c r="G47" s="114"/>
      <c r="H47" s="2392"/>
      <c r="I47" s="2392"/>
      <c r="J47" s="2392"/>
      <c r="K47" s="4433"/>
      <c r="L47" s="2425"/>
      <c r="M47" s="2425"/>
      <c r="N47" s="2770"/>
      <c r="O47" s="2770"/>
      <c r="P47" s="2420"/>
      <c r="Q47" s="2420"/>
      <c r="R47" s="2420"/>
      <c r="S47" s="128"/>
      <c r="T47" s="2425"/>
      <c r="U47" s="2425"/>
      <c r="V47" s="2425"/>
      <c r="W47" s="2425"/>
      <c r="X47" s="605"/>
    </row>
    <row r="48" spans="1:24" ht="9.75" customHeight="1">
      <c r="A48" s="544"/>
      <c r="B48" s="120"/>
      <c r="C48" s="109"/>
      <c r="D48" s="116"/>
      <c r="E48" s="108"/>
      <c r="F48" s="109"/>
      <c r="G48" s="114"/>
      <c r="H48" s="2392"/>
      <c r="I48" s="2392"/>
      <c r="J48" s="2392"/>
      <c r="K48" s="4433"/>
      <c r="L48" s="347"/>
      <c r="M48" s="347"/>
      <c r="N48" s="3826" t="s">
        <v>442</v>
      </c>
      <c r="O48" s="3826"/>
      <c r="P48" s="347"/>
      <c r="Q48" s="347"/>
      <c r="R48" s="347"/>
      <c r="S48" s="128"/>
      <c r="T48" s="347"/>
      <c r="U48" s="347"/>
      <c r="V48" s="3737" t="s">
        <v>454</v>
      </c>
      <c r="W48" s="3737"/>
      <c r="X48" s="605"/>
    </row>
    <row r="49" spans="1:24" ht="9.75" customHeight="1">
      <c r="A49" s="544"/>
      <c r="B49" s="120"/>
      <c r="C49" s="114" t="s">
        <v>1497</v>
      </c>
      <c r="D49" s="114" t="s">
        <v>1946</v>
      </c>
      <c r="E49" s="108"/>
      <c r="F49" s="109"/>
      <c r="G49" s="114"/>
      <c r="H49" s="2392"/>
      <c r="I49" s="2392"/>
      <c r="J49" s="2392"/>
      <c r="K49" s="4433"/>
      <c r="L49" s="4427"/>
      <c r="M49" s="4428"/>
      <c r="N49" s="4428"/>
      <c r="O49" s="4429"/>
      <c r="P49" s="2420"/>
      <c r="Q49" s="2420"/>
      <c r="R49" s="2420"/>
      <c r="S49" s="2463"/>
      <c r="T49" s="4427"/>
      <c r="U49" s="4428"/>
      <c r="V49" s="4428"/>
      <c r="W49" s="4429"/>
      <c r="X49" s="605"/>
    </row>
    <row r="50" spans="1:24" ht="9.75" customHeight="1">
      <c r="A50" s="544"/>
      <c r="B50" s="120"/>
      <c r="C50" s="109"/>
      <c r="D50" s="116" t="s">
        <v>1947</v>
      </c>
      <c r="E50" s="108"/>
      <c r="F50" s="109"/>
      <c r="G50" s="116"/>
      <c r="H50" s="4434"/>
      <c r="I50" s="4434"/>
      <c r="J50" s="2419"/>
      <c r="K50" s="4433"/>
      <c r="L50" s="4430"/>
      <c r="M50" s="4431"/>
      <c r="N50" s="4431"/>
      <c r="O50" s="4432"/>
      <c r="P50" s="2420"/>
      <c r="Q50" s="2420"/>
      <c r="R50" s="2420"/>
      <c r="S50" s="128"/>
      <c r="T50" s="4430"/>
      <c r="U50" s="4431"/>
      <c r="V50" s="4431"/>
      <c r="W50" s="4432"/>
      <c r="X50" s="605"/>
    </row>
    <row r="51" spans="1:24" ht="9.75" customHeight="1">
      <c r="A51" s="544"/>
      <c r="B51" s="120"/>
      <c r="C51" s="109"/>
      <c r="D51" s="116"/>
      <c r="E51" s="108"/>
      <c r="F51" s="109"/>
      <c r="G51" s="116"/>
      <c r="H51" s="2419"/>
      <c r="I51" s="2419"/>
      <c r="J51" s="2419"/>
      <c r="K51" s="2418"/>
      <c r="L51" s="2425"/>
      <c r="M51" s="2425"/>
      <c r="N51" s="2425"/>
      <c r="O51" s="2425"/>
      <c r="P51" s="2420"/>
      <c r="Q51" s="2420"/>
      <c r="R51" s="2420"/>
      <c r="S51" s="128"/>
      <c r="T51" s="2425"/>
      <c r="U51" s="2425"/>
      <c r="V51" s="2425"/>
      <c r="W51" s="2425"/>
      <c r="X51" s="605"/>
    </row>
    <row r="52" spans="1:24" ht="9.75" customHeight="1">
      <c r="A52" s="544"/>
      <c r="B52" s="2458"/>
      <c r="C52" s="116"/>
      <c r="D52" s="108"/>
      <c r="E52" s="108"/>
      <c r="F52" s="108"/>
      <c r="G52" s="95"/>
      <c r="H52" s="120"/>
      <c r="I52" s="108"/>
      <c r="J52" s="108"/>
      <c r="K52" s="128"/>
      <c r="L52" s="347"/>
      <c r="M52" s="347"/>
      <c r="N52" s="3737" t="s">
        <v>443</v>
      </c>
      <c r="O52" s="3737"/>
      <c r="P52" s="347"/>
      <c r="Q52" s="347"/>
      <c r="R52" s="347"/>
      <c r="S52" s="128"/>
      <c r="T52" s="347"/>
      <c r="U52" s="347"/>
      <c r="V52" s="3737" t="s">
        <v>455</v>
      </c>
      <c r="W52" s="3737"/>
      <c r="X52" s="605"/>
    </row>
    <row r="53" spans="1:24" ht="9.75" customHeight="1">
      <c r="A53" s="544"/>
      <c r="B53" s="2458"/>
      <c r="C53" s="114" t="s">
        <v>1530</v>
      </c>
      <c r="D53" s="114" t="s">
        <v>1948</v>
      </c>
      <c r="F53" s="108"/>
      <c r="G53" s="95"/>
      <c r="H53" s="120"/>
      <c r="I53" s="108"/>
      <c r="J53" s="108"/>
      <c r="K53" s="128"/>
      <c r="L53" s="4427"/>
      <c r="M53" s="4428"/>
      <c r="N53" s="4435"/>
      <c r="O53" s="4436"/>
      <c r="P53" s="2420"/>
      <c r="Q53" s="2420"/>
      <c r="R53" s="2420"/>
      <c r="S53" s="2463"/>
      <c r="T53" s="4427"/>
      <c r="U53" s="4428"/>
      <c r="V53" s="4428"/>
      <c r="W53" s="4429"/>
      <c r="X53" s="605"/>
    </row>
    <row r="54" spans="1:24" ht="9.75" customHeight="1">
      <c r="A54" s="544"/>
      <c r="B54" s="2458"/>
      <c r="C54" s="116"/>
      <c r="D54" s="116" t="s">
        <v>1949</v>
      </c>
      <c r="F54" s="108"/>
      <c r="G54" s="95"/>
      <c r="H54" s="120"/>
      <c r="I54" s="108"/>
      <c r="J54" s="108"/>
      <c r="K54" s="128"/>
      <c r="L54" s="4430"/>
      <c r="M54" s="4431"/>
      <c r="N54" s="4431"/>
      <c r="O54" s="4432"/>
      <c r="P54" s="2420"/>
      <c r="Q54" s="2420"/>
      <c r="R54" s="2420"/>
      <c r="S54" s="128"/>
      <c r="T54" s="4430"/>
      <c r="U54" s="4431"/>
      <c r="V54" s="4431"/>
      <c r="W54" s="4432"/>
      <c r="X54" s="605"/>
    </row>
    <row r="55" spans="1:24" ht="9.75" customHeight="1">
      <c r="A55" s="544"/>
      <c r="B55" s="2458"/>
      <c r="C55" s="116"/>
      <c r="D55" s="108"/>
      <c r="E55" s="108"/>
      <c r="F55" s="108"/>
      <c r="G55" s="95"/>
      <c r="H55" s="120"/>
      <c r="I55" s="108"/>
      <c r="J55" s="108"/>
      <c r="K55" s="128"/>
      <c r="L55" s="2420"/>
      <c r="M55" s="2420"/>
      <c r="N55" s="2420"/>
      <c r="O55" s="2420"/>
      <c r="P55" s="2420"/>
      <c r="Q55" s="2420"/>
      <c r="R55" s="2420"/>
      <c r="S55" s="128"/>
      <c r="T55" s="2420"/>
      <c r="U55" s="2420"/>
      <c r="V55" s="2420"/>
      <c r="W55" s="2420"/>
      <c r="X55" s="605"/>
    </row>
    <row r="56" spans="1:24" ht="9.75" customHeight="1">
      <c r="A56" s="544"/>
      <c r="B56" s="108"/>
      <c r="C56" s="108"/>
      <c r="D56" s="108"/>
      <c r="E56" s="108"/>
      <c r="F56" s="108"/>
      <c r="G56" s="95"/>
      <c r="H56" s="111"/>
      <c r="I56" s="108"/>
      <c r="J56" s="108"/>
      <c r="K56" s="128"/>
      <c r="L56" s="2422"/>
      <c r="M56" s="2422"/>
      <c r="N56" s="3826" t="s">
        <v>444</v>
      </c>
      <c r="O56" s="3826"/>
      <c r="P56" s="2399"/>
      <c r="Q56" s="2399"/>
      <c r="R56" s="2399"/>
      <c r="S56" s="170"/>
      <c r="T56" s="2421"/>
      <c r="U56" s="2421"/>
      <c r="V56" s="3826" t="s">
        <v>456</v>
      </c>
      <c r="W56" s="3826"/>
      <c r="X56" s="605"/>
    </row>
    <row r="57" spans="1:24" ht="9.75" customHeight="1">
      <c r="A57" s="544"/>
      <c r="B57" s="125">
        <v>6.6</v>
      </c>
      <c r="C57" s="114" t="s">
        <v>1950</v>
      </c>
      <c r="D57" s="108"/>
      <c r="E57" s="108"/>
      <c r="F57" s="108"/>
      <c r="G57" s="95"/>
      <c r="H57" s="120"/>
      <c r="I57" s="108"/>
      <c r="J57" s="108"/>
      <c r="K57" s="128"/>
      <c r="L57" s="4427"/>
      <c r="M57" s="4428"/>
      <c r="N57" s="4428"/>
      <c r="O57" s="4429"/>
      <c r="P57" s="2420"/>
      <c r="Q57" s="2420"/>
      <c r="R57" s="2420"/>
      <c r="S57" s="2463"/>
      <c r="T57" s="4427"/>
      <c r="U57" s="4428"/>
      <c r="V57" s="4428"/>
      <c r="W57" s="4429"/>
      <c r="X57" s="605"/>
    </row>
    <row r="58" spans="1:24" ht="9.75" customHeight="1">
      <c r="A58" s="544"/>
      <c r="B58" s="2458"/>
      <c r="C58" s="116" t="s">
        <v>1951</v>
      </c>
      <c r="D58" s="108"/>
      <c r="E58" s="108"/>
      <c r="F58" s="108"/>
      <c r="G58" s="95"/>
      <c r="H58" s="120"/>
      <c r="I58" s="108"/>
      <c r="J58" s="108"/>
      <c r="K58" s="128"/>
      <c r="L58" s="4430"/>
      <c r="M58" s="4431"/>
      <c r="N58" s="4431"/>
      <c r="O58" s="4432"/>
      <c r="P58" s="2420"/>
      <c r="Q58" s="2420"/>
      <c r="R58" s="2420"/>
      <c r="S58" s="128"/>
      <c r="T58" s="4430"/>
      <c r="U58" s="4431"/>
      <c r="V58" s="4431"/>
      <c r="W58" s="4432"/>
      <c r="X58" s="605"/>
    </row>
    <row r="59" spans="1:24" ht="9.75" customHeight="1">
      <c r="A59" s="544"/>
      <c r="B59" s="2458"/>
      <c r="C59" s="116"/>
      <c r="D59" s="108"/>
      <c r="E59" s="108"/>
      <c r="F59" s="108"/>
      <c r="G59" s="95"/>
      <c r="H59" s="120"/>
      <c r="I59" s="108"/>
      <c r="J59" s="108"/>
      <c r="K59" s="128"/>
      <c r="L59" s="2420"/>
      <c r="M59" s="2420"/>
      <c r="N59" s="2420"/>
      <c r="O59" s="2420"/>
      <c r="P59" s="2420"/>
      <c r="Q59" s="2420"/>
      <c r="R59" s="2420"/>
      <c r="S59" s="128"/>
      <c r="T59" s="2420"/>
      <c r="U59" s="2420"/>
      <c r="V59" s="2420"/>
      <c r="W59" s="2420"/>
      <c r="X59" s="605"/>
    </row>
    <row r="60" spans="1:24" ht="9.75" customHeight="1">
      <c r="A60" s="544"/>
      <c r="B60" s="108"/>
      <c r="C60" s="108"/>
      <c r="D60" s="108"/>
      <c r="E60" s="108"/>
      <c r="F60" s="108"/>
      <c r="G60" s="95"/>
      <c r="H60" s="111"/>
      <c r="I60" s="108"/>
      <c r="J60" s="108"/>
      <c r="K60" s="128"/>
      <c r="L60" s="2422"/>
      <c r="M60" s="2422"/>
      <c r="N60" s="3826" t="s">
        <v>445</v>
      </c>
      <c r="O60" s="3826"/>
      <c r="P60" s="2399"/>
      <c r="Q60" s="2399"/>
      <c r="R60" s="2399"/>
      <c r="S60" s="170"/>
      <c r="T60" s="2421"/>
      <c r="U60" s="2421"/>
      <c r="V60" s="3826" t="s">
        <v>457</v>
      </c>
      <c r="W60" s="3826"/>
      <c r="X60" s="605"/>
    </row>
    <row r="61" spans="1:24" ht="9.75" customHeight="1">
      <c r="A61" s="544"/>
      <c r="B61" s="125">
        <v>6.7</v>
      </c>
      <c r="C61" s="114" t="s">
        <v>1952</v>
      </c>
      <c r="D61" s="108"/>
      <c r="E61" s="108"/>
      <c r="F61" s="108"/>
      <c r="G61" s="95"/>
      <c r="H61" s="120"/>
      <c r="I61" s="108"/>
      <c r="J61" s="108"/>
      <c r="K61" s="128"/>
      <c r="L61" s="4427"/>
      <c r="M61" s="4428"/>
      <c r="N61" s="4428"/>
      <c r="O61" s="4429"/>
      <c r="P61" s="2420"/>
      <c r="Q61" s="2420"/>
      <c r="R61" s="2420"/>
      <c r="S61" s="2463"/>
      <c r="T61" s="4427"/>
      <c r="U61" s="4428"/>
      <c r="V61" s="4428"/>
      <c r="W61" s="4429"/>
      <c r="X61" s="605"/>
    </row>
    <row r="62" spans="1:24" ht="9.75" customHeight="1">
      <c r="A62" s="544"/>
      <c r="B62" s="2458"/>
      <c r="C62" s="116" t="s">
        <v>1953</v>
      </c>
      <c r="D62" s="108"/>
      <c r="E62" s="108"/>
      <c r="F62" s="108"/>
      <c r="G62" s="95"/>
      <c r="H62" s="120"/>
      <c r="I62" s="108"/>
      <c r="J62" s="108"/>
      <c r="K62" s="128"/>
      <c r="L62" s="4430"/>
      <c r="M62" s="4431"/>
      <c r="N62" s="4431"/>
      <c r="O62" s="4432"/>
      <c r="P62" s="2420"/>
      <c r="Q62" s="2420"/>
      <c r="R62" s="2420"/>
      <c r="S62" s="128"/>
      <c r="T62" s="4430"/>
      <c r="U62" s="4431"/>
      <c r="V62" s="4431"/>
      <c r="W62" s="4432"/>
      <c r="X62" s="605"/>
    </row>
    <row r="63" spans="1:24" ht="9.75" customHeight="1">
      <c r="A63" s="544"/>
      <c r="B63" s="2458"/>
      <c r="C63" s="116"/>
      <c r="D63" s="108"/>
      <c r="E63" s="108"/>
      <c r="F63" s="108"/>
      <c r="G63" s="95"/>
      <c r="H63" s="120"/>
      <c r="I63" s="108"/>
      <c r="J63" s="108"/>
      <c r="K63" s="128"/>
      <c r="L63" s="2420"/>
      <c r="M63" s="2420"/>
      <c r="N63" s="2420"/>
      <c r="O63" s="2420"/>
      <c r="P63" s="2420"/>
      <c r="Q63" s="2420"/>
      <c r="R63" s="2420"/>
      <c r="S63" s="128"/>
      <c r="T63" s="2420"/>
      <c r="U63" s="2420"/>
      <c r="V63" s="2420"/>
      <c r="W63" s="2420"/>
      <c r="X63" s="605"/>
    </row>
    <row r="64" spans="1:24" ht="9.75" customHeight="1">
      <c r="A64" s="544"/>
      <c r="B64" s="108"/>
      <c r="C64" s="108"/>
      <c r="D64" s="108"/>
      <c r="E64" s="108"/>
      <c r="F64" s="108"/>
      <c r="G64" s="95"/>
      <c r="H64" s="111"/>
      <c r="I64" s="108"/>
      <c r="J64" s="108"/>
      <c r="K64" s="128"/>
      <c r="L64" s="2422"/>
      <c r="M64" s="2422"/>
      <c r="N64" s="3826" t="s">
        <v>446</v>
      </c>
      <c r="O64" s="3826"/>
      <c r="P64" s="2399"/>
      <c r="Q64" s="2399"/>
      <c r="R64" s="2399"/>
      <c r="S64" s="170"/>
      <c r="T64" s="2421"/>
      <c r="U64" s="2421"/>
      <c r="V64" s="3826" t="s">
        <v>458</v>
      </c>
      <c r="W64" s="3826"/>
      <c r="X64" s="605"/>
    </row>
    <row r="65" spans="1:25" ht="9.75" customHeight="1">
      <c r="A65" s="544"/>
      <c r="B65" s="125">
        <v>6.8</v>
      </c>
      <c r="C65" s="114" t="s">
        <v>1954</v>
      </c>
      <c r="D65" s="108"/>
      <c r="E65" s="108"/>
      <c r="F65" s="108"/>
      <c r="G65" s="95"/>
      <c r="H65" s="120"/>
      <c r="I65" s="108"/>
      <c r="J65" s="108"/>
      <c r="K65" s="128"/>
      <c r="L65" s="4442">
        <f>L15+L21+L25+L31+L35+L39+L45+L49+L53+L57+L61</f>
        <v>0</v>
      </c>
      <c r="M65" s="4443"/>
      <c r="N65" s="4443"/>
      <c r="O65" s="4444"/>
      <c r="P65" s="2420"/>
      <c r="Q65" s="2420"/>
      <c r="R65" s="2420"/>
      <c r="S65" s="2463"/>
      <c r="T65" s="4442">
        <f>T15+T21+T25+T31+T35+T39+T45+T49+T53+T57+T61</f>
        <v>0</v>
      </c>
      <c r="U65" s="4443"/>
      <c r="V65" s="4443"/>
      <c r="W65" s="4444"/>
      <c r="X65" s="605"/>
    </row>
    <row r="66" spans="1:25" ht="9.75" customHeight="1">
      <c r="A66" s="544"/>
      <c r="B66" s="2458"/>
      <c r="C66" s="116" t="s">
        <v>1955</v>
      </c>
      <c r="D66" s="108"/>
      <c r="E66" s="108"/>
      <c r="F66" s="108"/>
      <c r="G66" s="95"/>
      <c r="H66" s="120"/>
      <c r="I66" s="108"/>
      <c r="J66" s="108"/>
      <c r="K66" s="128"/>
      <c r="L66" s="4445"/>
      <c r="M66" s="4446"/>
      <c r="N66" s="4446"/>
      <c r="O66" s="4447"/>
      <c r="P66" s="2420"/>
      <c r="Q66" s="2420"/>
      <c r="R66" s="2420"/>
      <c r="S66" s="128"/>
      <c r="T66" s="4445"/>
      <c r="U66" s="4446"/>
      <c r="V66" s="4446"/>
      <c r="W66" s="4447"/>
      <c r="X66" s="605"/>
    </row>
    <row r="67" spans="1:25" ht="9.75" customHeight="1">
      <c r="A67" s="544"/>
      <c r="B67" s="2458"/>
      <c r="C67" s="116"/>
      <c r="D67" s="108"/>
      <c r="E67" s="108"/>
      <c r="F67" s="108"/>
      <c r="G67" s="95"/>
      <c r="H67" s="120"/>
      <c r="I67" s="108"/>
      <c r="J67" s="108"/>
      <c r="K67" s="128"/>
      <c r="L67" s="2420"/>
      <c r="M67" s="2420"/>
      <c r="N67" s="2420"/>
      <c r="O67" s="2420"/>
      <c r="P67" s="2420"/>
      <c r="Q67" s="2420"/>
      <c r="R67" s="2420"/>
      <c r="S67" s="128"/>
      <c r="T67" s="2420"/>
      <c r="U67" s="2420"/>
      <c r="V67" s="2420"/>
      <c r="W67" s="2420"/>
      <c r="X67" s="605"/>
    </row>
    <row r="68" spans="1:25" ht="9.75" customHeight="1">
      <c r="A68" s="544"/>
      <c r="B68" s="2458"/>
      <c r="C68" s="116"/>
      <c r="D68" s="108"/>
      <c r="E68" s="108"/>
      <c r="F68" s="108"/>
      <c r="G68" s="95"/>
      <c r="H68" s="120"/>
      <c r="I68" s="108"/>
      <c r="J68" s="108"/>
      <c r="K68" s="128"/>
      <c r="L68" s="2420"/>
      <c r="M68" s="2420"/>
      <c r="N68" s="2420"/>
      <c r="O68" s="2420"/>
      <c r="P68" s="2420"/>
      <c r="Q68" s="2420"/>
      <c r="R68" s="2420"/>
      <c r="S68" s="128"/>
      <c r="T68" s="2420"/>
      <c r="U68" s="2420"/>
      <c r="V68" s="2420"/>
      <c r="W68" s="2420"/>
      <c r="X68" s="605"/>
    </row>
    <row r="69" spans="1:25" ht="9.75" customHeight="1">
      <c r="A69" s="544"/>
      <c r="B69" s="2458"/>
      <c r="C69" s="116"/>
      <c r="D69" s="108"/>
      <c r="E69" s="108"/>
      <c r="F69" s="108"/>
      <c r="G69" s="95"/>
      <c r="H69" s="120"/>
      <c r="I69" s="108"/>
      <c r="J69" s="108"/>
      <c r="K69" s="128"/>
      <c r="L69" s="2420"/>
      <c r="M69" s="2420"/>
      <c r="N69" s="2420"/>
      <c r="O69" s="2420"/>
      <c r="P69" s="2420"/>
      <c r="Q69" s="2420"/>
      <c r="R69" s="2420"/>
      <c r="S69" s="128"/>
      <c r="T69" s="2420"/>
      <c r="U69" s="2420"/>
      <c r="V69" s="2420"/>
      <c r="W69" s="2420"/>
      <c r="X69" s="605"/>
    </row>
    <row r="70" spans="1:25" ht="11.1" customHeight="1">
      <c r="A70" s="544"/>
      <c r="B70" s="346" t="s">
        <v>1899</v>
      </c>
      <c r="C70" s="4449" t="s">
        <v>1956</v>
      </c>
      <c r="D70" s="4449"/>
      <c r="E70" s="4449"/>
      <c r="F70" s="4449"/>
      <c r="G70" s="4449"/>
      <c r="H70" s="4449"/>
      <c r="I70" s="4449"/>
      <c r="J70" s="4449"/>
      <c r="K70" s="4449"/>
      <c r="L70" s="4449"/>
      <c r="M70" s="4449"/>
      <c r="N70" s="4449"/>
      <c r="O70" s="4449"/>
      <c r="P70" s="4449"/>
      <c r="Q70" s="4449"/>
      <c r="R70" s="4449"/>
      <c r="S70" s="4449"/>
      <c r="T70" s="4449"/>
      <c r="U70" s="4449"/>
      <c r="V70" s="4449"/>
      <c r="W70" s="4449"/>
      <c r="X70" s="2771"/>
      <c r="Y70" s="153"/>
    </row>
    <row r="71" spans="1:25" ht="11.1" customHeight="1">
      <c r="A71" s="544"/>
      <c r="B71" s="120"/>
      <c r="C71" s="4448" t="s">
        <v>1957</v>
      </c>
      <c r="D71" s="4448"/>
      <c r="E71" s="4448"/>
      <c r="F71" s="4448"/>
      <c r="G71" s="4448"/>
      <c r="H71" s="4448"/>
      <c r="I71" s="4448"/>
      <c r="J71" s="4448"/>
      <c r="K71" s="4448"/>
      <c r="L71" s="4448"/>
      <c r="M71" s="4448"/>
      <c r="N71" s="4448"/>
      <c r="O71" s="4448"/>
      <c r="P71" s="4448"/>
      <c r="Q71" s="4448"/>
      <c r="R71" s="4448"/>
      <c r="S71" s="4448"/>
      <c r="T71" s="4448"/>
      <c r="U71" s="4448"/>
      <c r="V71" s="4448"/>
      <c r="W71" s="4448"/>
      <c r="X71" s="942"/>
      <c r="Y71" s="932"/>
    </row>
    <row r="72" spans="1:25" ht="11.1" customHeight="1">
      <c r="A72" s="544"/>
      <c r="B72" s="120"/>
      <c r="C72" s="108"/>
      <c r="D72" s="108"/>
      <c r="E72" s="108"/>
      <c r="F72" s="108"/>
      <c r="G72" s="108"/>
      <c r="H72" s="120"/>
      <c r="I72" s="108"/>
      <c r="J72" s="108"/>
      <c r="K72" s="170"/>
      <c r="L72" s="170"/>
      <c r="M72" s="170"/>
      <c r="N72" s="170"/>
      <c r="O72" s="170"/>
      <c r="P72" s="170"/>
      <c r="Q72" s="170"/>
      <c r="R72" s="170"/>
      <c r="S72" s="170"/>
      <c r="T72" s="108"/>
      <c r="U72" s="108"/>
      <c r="V72" s="108"/>
      <c r="W72" s="108"/>
      <c r="X72" s="605"/>
    </row>
    <row r="73" spans="1:25" ht="11.1" customHeight="1">
      <c r="A73" s="544"/>
      <c r="B73" s="346" t="s">
        <v>1958</v>
      </c>
      <c r="C73" s="4449" t="s">
        <v>1959</v>
      </c>
      <c r="D73" s="4449"/>
      <c r="E73" s="4449"/>
      <c r="F73" s="4449"/>
      <c r="G73" s="4449"/>
      <c r="H73" s="4449"/>
      <c r="I73" s="4449"/>
      <c r="J73" s="4449"/>
      <c r="K73" s="4449"/>
      <c r="L73" s="4449"/>
      <c r="M73" s="4449"/>
      <c r="N73" s="4449"/>
      <c r="O73" s="4449"/>
      <c r="P73" s="4449"/>
      <c r="Q73" s="4449"/>
      <c r="R73" s="4449"/>
      <c r="S73" s="4449"/>
      <c r="T73" s="4449"/>
      <c r="U73" s="4449"/>
      <c r="V73" s="4449"/>
      <c r="W73" s="4449"/>
      <c r="X73" s="2771"/>
      <c r="Y73" s="153"/>
    </row>
    <row r="74" spans="1:25" ht="11.1" customHeight="1">
      <c r="A74" s="544"/>
      <c r="B74" s="120"/>
      <c r="C74" s="4449"/>
      <c r="D74" s="4449"/>
      <c r="E74" s="4449"/>
      <c r="F74" s="4449"/>
      <c r="G74" s="4449"/>
      <c r="H74" s="4449"/>
      <c r="I74" s="4449"/>
      <c r="J74" s="4449"/>
      <c r="K74" s="4449"/>
      <c r="L74" s="4449"/>
      <c r="M74" s="4449"/>
      <c r="N74" s="4449"/>
      <c r="O74" s="4449"/>
      <c r="P74" s="4449"/>
      <c r="Q74" s="4449"/>
      <c r="R74" s="4449"/>
      <c r="S74" s="4449"/>
      <c r="T74" s="4449"/>
      <c r="U74" s="4449"/>
      <c r="V74" s="4449"/>
      <c r="W74" s="4449"/>
      <c r="X74" s="2771"/>
      <c r="Y74" s="153"/>
    </row>
    <row r="75" spans="1:25" ht="11.1" customHeight="1">
      <c r="A75" s="544"/>
      <c r="B75" s="120"/>
      <c r="C75" s="4448" t="s">
        <v>1960</v>
      </c>
      <c r="D75" s="4448"/>
      <c r="E75" s="4448"/>
      <c r="F75" s="4448"/>
      <c r="G75" s="4448"/>
      <c r="H75" s="4448"/>
      <c r="I75" s="4448"/>
      <c r="J75" s="4448"/>
      <c r="K75" s="4448"/>
      <c r="L75" s="4448"/>
      <c r="M75" s="4448"/>
      <c r="N75" s="4448"/>
      <c r="O75" s="4448"/>
      <c r="P75" s="4448"/>
      <c r="Q75" s="4448"/>
      <c r="R75" s="4448"/>
      <c r="S75" s="4448"/>
      <c r="T75" s="4448"/>
      <c r="U75" s="4448"/>
      <c r="V75" s="4448"/>
      <c r="W75" s="4448"/>
      <c r="X75" s="942"/>
      <c r="Y75" s="932"/>
    </row>
    <row r="76" spans="1:25" ht="11.1" customHeight="1">
      <c r="A76" s="544"/>
      <c r="B76" s="120"/>
      <c r="C76" s="4448"/>
      <c r="D76" s="4448"/>
      <c r="E76" s="4448"/>
      <c r="F76" s="4448"/>
      <c r="G76" s="4448"/>
      <c r="H76" s="4448"/>
      <c r="I76" s="4448"/>
      <c r="J76" s="4448"/>
      <c r="K76" s="4448"/>
      <c r="L76" s="4448"/>
      <c r="M76" s="4448"/>
      <c r="N76" s="4448"/>
      <c r="O76" s="4448"/>
      <c r="P76" s="4448"/>
      <c r="Q76" s="4448"/>
      <c r="R76" s="4448"/>
      <c r="S76" s="4448"/>
      <c r="T76" s="4448"/>
      <c r="U76" s="4448"/>
      <c r="V76" s="4448"/>
      <c r="W76" s="4448"/>
      <c r="X76" s="942"/>
      <c r="Y76" s="932"/>
    </row>
    <row r="77" spans="1:25" ht="11.1" customHeight="1">
      <c r="A77" s="544"/>
      <c r="B77" s="120"/>
      <c r="C77" s="2423"/>
      <c r="D77" s="2423"/>
      <c r="E77" s="2423"/>
      <c r="F77" s="2423"/>
      <c r="G77" s="2423"/>
      <c r="H77" s="2423"/>
      <c r="I77" s="2423"/>
      <c r="J77" s="2423"/>
      <c r="K77" s="2423"/>
      <c r="L77" s="2423"/>
      <c r="M77" s="2423"/>
      <c r="N77" s="2423"/>
      <c r="O77" s="2423"/>
      <c r="P77" s="2423"/>
      <c r="Q77" s="2423"/>
      <c r="R77" s="2423"/>
      <c r="S77" s="2423"/>
      <c r="T77" s="2423"/>
      <c r="U77" s="2423"/>
      <c r="V77" s="2423"/>
      <c r="W77" s="2423"/>
      <c r="X77" s="942"/>
      <c r="Y77" s="932"/>
    </row>
    <row r="78" spans="1:25" ht="11.1" customHeight="1">
      <c r="A78" s="544"/>
      <c r="B78" s="120"/>
      <c r="C78" s="2423"/>
      <c r="D78" s="2423"/>
      <c r="E78" s="2423"/>
      <c r="F78" s="2423"/>
      <c r="G78" s="2423"/>
      <c r="H78" s="2423"/>
      <c r="I78" s="2423"/>
      <c r="J78" s="2423"/>
      <c r="K78" s="2423"/>
      <c r="L78" s="2423"/>
      <c r="M78" s="2423"/>
      <c r="N78" s="2423"/>
      <c r="O78" s="2423"/>
      <c r="P78" s="2423"/>
      <c r="Q78" s="2423"/>
      <c r="R78" s="2423"/>
      <c r="S78" s="2423"/>
      <c r="T78" s="2423"/>
      <c r="U78" s="2423"/>
      <c r="V78" s="2423"/>
      <c r="W78" s="2423"/>
      <c r="X78" s="942"/>
      <c r="Y78" s="932"/>
    </row>
    <row r="79" spans="1:25" ht="11.1" customHeight="1">
      <c r="A79" s="544"/>
      <c r="B79" s="120"/>
      <c r="C79" s="2423"/>
      <c r="D79" s="2423"/>
      <c r="E79" s="2423"/>
      <c r="F79" s="2423"/>
      <c r="G79" s="2423"/>
      <c r="H79" s="2423"/>
      <c r="I79" s="2423"/>
      <c r="J79" s="2423"/>
      <c r="K79" s="2423"/>
      <c r="L79" s="2423"/>
      <c r="M79" s="2423"/>
      <c r="N79" s="2423"/>
      <c r="O79" s="2423"/>
      <c r="P79" s="2423"/>
      <c r="Q79" s="2423"/>
      <c r="R79" s="2423"/>
      <c r="S79" s="2423"/>
      <c r="T79" s="2423"/>
      <c r="U79" s="2423"/>
      <c r="V79" s="2423"/>
      <c r="W79" s="2423"/>
      <c r="X79" s="942"/>
      <c r="Y79" s="932"/>
    </row>
    <row r="80" spans="1:25" ht="11.1" customHeight="1">
      <c r="A80" s="544"/>
      <c r="B80" s="120"/>
      <c r="C80" s="2423"/>
      <c r="D80" s="2423"/>
      <c r="E80" s="2423"/>
      <c r="F80" s="2423"/>
      <c r="G80" s="2423"/>
      <c r="H80" s="2423"/>
      <c r="I80" s="2423"/>
      <c r="J80" s="2423"/>
      <c r="K80" s="2423"/>
      <c r="L80" s="2423"/>
      <c r="M80" s="2423"/>
      <c r="N80" s="2423"/>
      <c r="O80" s="2423"/>
      <c r="P80" s="2423"/>
      <c r="Q80" s="2423"/>
      <c r="R80" s="2423"/>
      <c r="S80" s="2423"/>
      <c r="T80" s="2423"/>
      <c r="U80" s="2423"/>
      <c r="V80" s="2423"/>
      <c r="W80" s="2423"/>
      <c r="X80" s="942"/>
      <c r="Y80" s="932"/>
    </row>
    <row r="81" spans="1:25" ht="11.1" customHeight="1">
      <c r="A81" s="544"/>
      <c r="B81" s="120"/>
      <c r="C81" s="2423"/>
      <c r="D81" s="2423"/>
      <c r="E81" s="2423"/>
      <c r="F81" s="2423"/>
      <c r="G81" s="2423"/>
      <c r="H81" s="2423"/>
      <c r="I81" s="2423"/>
      <c r="J81" s="2423"/>
      <c r="K81" s="2423"/>
      <c r="L81" s="2423"/>
      <c r="M81" s="2423"/>
      <c r="N81" s="2423"/>
      <c r="O81" s="2423"/>
      <c r="P81" s="2423"/>
      <c r="Q81" s="2423"/>
      <c r="R81" s="2423"/>
      <c r="S81" s="2423"/>
      <c r="T81" s="2423"/>
      <c r="U81" s="2423"/>
      <c r="V81" s="2423"/>
      <c r="W81" s="2423"/>
      <c r="X81" s="942"/>
      <c r="Y81" s="932"/>
    </row>
    <row r="82" spans="1:25" ht="11.1" customHeight="1">
      <c r="A82" s="544"/>
      <c r="B82" s="120"/>
      <c r="C82" s="2423"/>
      <c r="D82" s="2423"/>
      <c r="E82" s="2423"/>
      <c r="F82" s="2423"/>
      <c r="G82" s="2423"/>
      <c r="H82" s="2423"/>
      <c r="I82" s="2423"/>
      <c r="J82" s="2423"/>
      <c r="K82" s="2423"/>
      <c r="L82" s="2423"/>
      <c r="M82" s="2423"/>
      <c r="N82" s="2423"/>
      <c r="O82" s="2423"/>
      <c r="P82" s="2423"/>
      <c r="Q82" s="2423"/>
      <c r="R82" s="2423"/>
      <c r="S82" s="2423"/>
      <c r="T82" s="2423"/>
      <c r="U82" s="2423"/>
      <c r="V82" s="2423"/>
      <c r="W82" s="2423"/>
      <c r="X82" s="942"/>
      <c r="Y82" s="932"/>
    </row>
    <row r="83" spans="1:25" ht="11.1" customHeight="1">
      <c r="A83" s="544"/>
      <c r="B83" s="120"/>
      <c r="C83" s="2423"/>
      <c r="D83" s="2423"/>
      <c r="E83" s="2423"/>
      <c r="F83" s="2423"/>
      <c r="G83" s="2423"/>
      <c r="H83" s="2423"/>
      <c r="I83" s="2423"/>
      <c r="J83" s="2423"/>
      <c r="K83" s="2423"/>
      <c r="L83" s="2423"/>
      <c r="M83" s="2423"/>
      <c r="N83" s="2423"/>
      <c r="O83" s="2423"/>
      <c r="P83" s="2423"/>
      <c r="Q83" s="2423"/>
      <c r="R83" s="2423"/>
      <c r="S83" s="2423"/>
      <c r="T83" s="2423"/>
      <c r="U83" s="2423"/>
      <c r="V83" s="2423"/>
      <c r="W83" s="2423"/>
      <c r="X83" s="942"/>
      <c r="Y83" s="932"/>
    </row>
    <row r="84" spans="1:25" ht="11.1" customHeight="1">
      <c r="A84" s="544"/>
      <c r="B84" s="120"/>
      <c r="C84" s="2423"/>
      <c r="D84" s="2423"/>
      <c r="E84" s="2423"/>
      <c r="F84" s="2423"/>
      <c r="G84" s="2423"/>
      <c r="H84" s="2423"/>
      <c r="I84" s="2423"/>
      <c r="J84" s="2423"/>
      <c r="K84" s="2423"/>
      <c r="L84" s="2423"/>
      <c r="M84" s="2423"/>
      <c r="N84" s="2423"/>
      <c r="O84" s="2423"/>
      <c r="P84" s="2423"/>
      <c r="Q84" s="2423"/>
      <c r="R84" s="2423"/>
      <c r="S84" s="2423"/>
      <c r="T84" s="2423"/>
      <c r="U84" s="2423"/>
      <c r="V84" s="2423"/>
      <c r="W84" s="2423"/>
      <c r="X84" s="942"/>
      <c r="Y84" s="932"/>
    </row>
    <row r="85" spans="1:25" ht="11.1" customHeight="1">
      <c r="A85" s="544"/>
      <c r="B85" s="120"/>
      <c r="C85" s="2423"/>
      <c r="D85" s="2423"/>
      <c r="E85" s="2423"/>
      <c r="F85" s="2423"/>
      <c r="G85" s="2423"/>
      <c r="H85" s="2423"/>
      <c r="I85" s="2423"/>
      <c r="J85" s="2423"/>
      <c r="K85" s="2423"/>
      <c r="L85" s="2423"/>
      <c r="M85" s="2423"/>
      <c r="N85" s="2423"/>
      <c r="O85" s="2423"/>
      <c r="P85" s="2423"/>
      <c r="Q85" s="2423"/>
      <c r="R85" s="2423"/>
      <c r="S85" s="2423"/>
      <c r="T85" s="2423"/>
      <c r="U85" s="2423"/>
      <c r="V85" s="2423"/>
      <c r="W85" s="2423"/>
      <c r="X85" s="942"/>
      <c r="Y85" s="932"/>
    </row>
    <row r="86" spans="1:25" ht="11.1" customHeight="1">
      <c r="A86" s="544"/>
      <c r="B86" s="120"/>
      <c r="C86" s="2423"/>
      <c r="D86" s="2423"/>
      <c r="E86" s="2423"/>
      <c r="F86" s="2423"/>
      <c r="G86" s="2423"/>
      <c r="H86" s="2423"/>
      <c r="I86" s="2423"/>
      <c r="J86" s="2423"/>
      <c r="K86" s="2423"/>
      <c r="L86" s="2423"/>
      <c r="M86" s="2423"/>
      <c r="N86" s="2423"/>
      <c r="O86" s="2423"/>
      <c r="P86" s="2423"/>
      <c r="Q86" s="2423"/>
      <c r="R86" s="2423"/>
      <c r="S86" s="2423"/>
      <c r="T86" s="2423"/>
      <c r="U86" s="2423"/>
      <c r="V86" s="2423"/>
      <c r="W86" s="2423"/>
      <c r="X86" s="942"/>
      <c r="Y86" s="932"/>
    </row>
    <row r="87" spans="1:25" ht="11.1" customHeight="1">
      <c r="A87" s="544"/>
      <c r="B87" s="120"/>
      <c r="C87" s="2423"/>
      <c r="D87" s="2423"/>
      <c r="E87" s="2423"/>
      <c r="F87" s="2423"/>
      <c r="G87" s="2423"/>
      <c r="H87" s="2423"/>
      <c r="I87" s="2423"/>
      <c r="J87" s="2423"/>
      <c r="K87" s="2423"/>
      <c r="L87" s="2423"/>
      <c r="M87" s="2423"/>
      <c r="N87" s="2423"/>
      <c r="O87" s="2423"/>
      <c r="P87" s="2423"/>
      <c r="Q87" s="2423"/>
      <c r="R87" s="2423"/>
      <c r="S87" s="2423"/>
      <c r="T87" s="2423"/>
      <c r="U87" s="2423"/>
      <c r="V87" s="2423"/>
      <c r="W87" s="2423"/>
      <c r="X87" s="942"/>
      <c r="Y87" s="932"/>
    </row>
    <row r="88" spans="1:25" ht="11.1" customHeight="1">
      <c r="A88" s="544"/>
      <c r="B88" s="120"/>
      <c r="C88" s="2423"/>
      <c r="D88" s="2423"/>
      <c r="E88" s="2423"/>
      <c r="F88" s="2423"/>
      <c r="G88" s="2423"/>
      <c r="H88" s="2423"/>
      <c r="I88" s="2423"/>
      <c r="J88" s="2423"/>
      <c r="K88" s="2423"/>
      <c r="L88" s="2423"/>
      <c r="M88" s="2423"/>
      <c r="N88" s="2423"/>
      <c r="O88" s="2423"/>
      <c r="P88" s="2423"/>
      <c r="Q88" s="2423"/>
      <c r="R88" s="2423"/>
      <c r="S88" s="2423"/>
      <c r="T88" s="2423"/>
      <c r="U88" s="2423"/>
      <c r="V88" s="2423"/>
      <c r="W88" s="2423"/>
      <c r="X88" s="942"/>
      <c r="Y88" s="932"/>
    </row>
    <row r="89" spans="1:25" ht="11.1" customHeight="1">
      <c r="A89" s="544"/>
      <c r="B89" s="120"/>
      <c r="C89" s="2423"/>
      <c r="D89" s="2423"/>
      <c r="E89" s="2423"/>
      <c r="F89" s="2423"/>
      <c r="G89" s="2423"/>
      <c r="H89" s="2423"/>
      <c r="I89" s="2423"/>
      <c r="J89" s="2423"/>
      <c r="K89" s="2423"/>
      <c r="L89" s="2423"/>
      <c r="M89" s="2423"/>
      <c r="N89" s="2423"/>
      <c r="O89" s="2423"/>
      <c r="P89" s="2423"/>
      <c r="Q89" s="2423"/>
      <c r="R89" s="2423"/>
      <c r="S89" s="2423"/>
      <c r="T89" s="2423"/>
      <c r="U89" s="2423"/>
      <c r="V89" s="2423"/>
      <c r="W89" s="2423"/>
      <c r="X89" s="942"/>
      <c r="Y89" s="932"/>
    </row>
    <row r="90" spans="1:25" ht="11.1" customHeight="1">
      <c r="A90" s="544"/>
      <c r="B90" s="120"/>
      <c r="C90" s="2423"/>
      <c r="D90" s="2423"/>
      <c r="E90" s="2423"/>
      <c r="F90" s="2423"/>
      <c r="G90" s="2423"/>
      <c r="H90" s="2423"/>
      <c r="I90" s="2423"/>
      <c r="J90" s="2423"/>
      <c r="K90" s="2423"/>
      <c r="L90" s="2423"/>
      <c r="M90" s="2423"/>
      <c r="N90" s="2423"/>
      <c r="O90" s="2423"/>
      <c r="P90" s="2423"/>
      <c r="Q90" s="2423"/>
      <c r="R90" s="2423"/>
      <c r="S90" s="2423"/>
      <c r="T90" s="2423"/>
      <c r="U90" s="2423"/>
      <c r="V90" s="2423"/>
      <c r="W90" s="2423"/>
      <c r="X90" s="942"/>
      <c r="Y90" s="932"/>
    </row>
    <row r="91" spans="1:25" ht="11.1" customHeight="1">
      <c r="A91" s="544"/>
      <c r="B91" s="120"/>
      <c r="C91" s="2423"/>
      <c r="D91" s="2423"/>
      <c r="E91" s="2423"/>
      <c r="F91" s="2423"/>
      <c r="G91" s="2423"/>
      <c r="H91" s="2423"/>
      <c r="I91" s="2423"/>
      <c r="J91" s="2423"/>
      <c r="K91" s="2423"/>
      <c r="L91" s="2423"/>
      <c r="M91" s="2423"/>
      <c r="N91" s="2423"/>
      <c r="O91" s="2423"/>
      <c r="P91" s="2423"/>
      <c r="Q91" s="2423"/>
      <c r="R91" s="2423"/>
      <c r="S91" s="2423"/>
      <c r="T91" s="2423"/>
      <c r="U91" s="2423"/>
      <c r="V91" s="2423"/>
      <c r="W91" s="2423"/>
      <c r="X91" s="942"/>
      <c r="Y91" s="932"/>
    </row>
    <row r="92" spans="1:25" ht="11.1" customHeight="1">
      <c r="A92" s="544"/>
      <c r="B92" s="120"/>
      <c r="C92" s="2423"/>
      <c r="D92" s="2423"/>
      <c r="E92" s="2423"/>
      <c r="F92" s="2423"/>
      <c r="G92" s="2423"/>
      <c r="H92" s="2423"/>
      <c r="I92" s="2423"/>
      <c r="J92" s="2423"/>
      <c r="K92" s="2423"/>
      <c r="L92" s="2423"/>
      <c r="M92" s="2423"/>
      <c r="N92" s="2423"/>
      <c r="O92" s="2423"/>
      <c r="P92" s="2423"/>
      <c r="Q92" s="2423"/>
      <c r="R92" s="2423"/>
      <c r="S92" s="2423"/>
      <c r="T92" s="2423"/>
      <c r="U92" s="2423"/>
      <c r="V92" s="2423"/>
      <c r="W92" s="2423"/>
      <c r="X92" s="942"/>
      <c r="Y92" s="932"/>
    </row>
    <row r="93" spans="1:25" ht="11.1" customHeight="1">
      <c r="A93" s="544"/>
      <c r="B93" s="120"/>
      <c r="C93" s="2423"/>
      <c r="D93" s="2423"/>
      <c r="E93" s="2423"/>
      <c r="F93" s="2423"/>
      <c r="G93" s="2423"/>
      <c r="H93" s="2423"/>
      <c r="I93" s="2423"/>
      <c r="J93" s="2423"/>
      <c r="K93" s="2423"/>
      <c r="L93" s="2423"/>
      <c r="M93" s="2423"/>
      <c r="N93" s="2423"/>
      <c r="O93" s="2423"/>
      <c r="P93" s="2423"/>
      <c r="Q93" s="2423"/>
      <c r="R93" s="2423"/>
      <c r="S93" s="2423"/>
      <c r="T93" s="2423"/>
      <c r="U93" s="2423"/>
      <c r="V93" s="2423"/>
      <c r="W93" s="2423"/>
      <c r="X93" s="942"/>
      <c r="Y93" s="932"/>
    </row>
    <row r="94" spans="1:25" ht="11.1" customHeight="1">
      <c r="A94" s="544"/>
      <c r="B94" s="120"/>
      <c r="C94" s="2423"/>
      <c r="D94" s="2423"/>
      <c r="E94" s="2423"/>
      <c r="F94" s="2423"/>
      <c r="G94" s="2423"/>
      <c r="H94" s="2423"/>
      <c r="I94" s="2423"/>
      <c r="J94" s="2423"/>
      <c r="K94" s="2423"/>
      <c r="L94" s="2423"/>
      <c r="M94" s="2423"/>
      <c r="N94" s="2423"/>
      <c r="O94" s="2423"/>
      <c r="P94" s="2423"/>
      <c r="Q94" s="2423"/>
      <c r="R94" s="2423"/>
      <c r="S94" s="2423"/>
      <c r="T94" s="2423"/>
      <c r="U94" s="2423"/>
      <c r="V94" s="2423"/>
      <c r="W94" s="2423"/>
      <c r="X94" s="942"/>
      <c r="Y94" s="932"/>
    </row>
    <row r="95" spans="1:25" ht="8.1" customHeight="1">
      <c r="A95" s="544"/>
      <c r="B95" s="120"/>
      <c r="C95" s="2423"/>
      <c r="D95" s="2423"/>
      <c r="E95" s="2423"/>
      <c r="F95" s="2423"/>
      <c r="G95" s="2423"/>
      <c r="H95" s="2423"/>
      <c r="I95" s="2423"/>
      <c r="J95" s="2423"/>
      <c r="K95" s="2423"/>
      <c r="L95" s="2423"/>
      <c r="M95" s="2423"/>
      <c r="N95" s="2423"/>
      <c r="O95" s="2423"/>
      <c r="P95" s="2423"/>
      <c r="Q95" s="2423"/>
      <c r="R95" s="2423"/>
      <c r="S95" s="2423"/>
      <c r="T95" s="2423"/>
      <c r="U95" s="2423"/>
      <c r="V95" s="2423"/>
      <c r="W95" s="2423"/>
      <c r="X95" s="942"/>
      <c r="Y95" s="932"/>
    </row>
    <row r="96" spans="1:25" ht="8.1" customHeight="1" thickBot="1">
      <c r="A96" s="2772"/>
      <c r="B96" s="2773"/>
      <c r="C96" s="2774"/>
      <c r="D96" s="2774"/>
      <c r="E96" s="2774"/>
      <c r="F96" s="2774"/>
      <c r="G96" s="2774"/>
      <c r="H96" s="2773"/>
      <c r="I96" s="2774"/>
      <c r="J96" s="2774"/>
      <c r="K96" s="2775"/>
      <c r="L96" s="2775"/>
      <c r="M96" s="2775"/>
      <c r="N96" s="2775"/>
      <c r="O96" s="2775"/>
      <c r="P96" s="2775"/>
      <c r="Q96" s="2775"/>
      <c r="R96" s="2775"/>
      <c r="S96" s="2775"/>
      <c r="T96" s="2774"/>
      <c r="U96" s="2774"/>
      <c r="V96" s="2774"/>
      <c r="W96" s="2774"/>
      <c r="X96" s="2776"/>
    </row>
    <row r="97" spans="1:30" ht="8.1" customHeight="1"/>
    <row r="98" spans="1:30" ht="18" customHeight="1">
      <c r="A98" s="4441">
        <v>16</v>
      </c>
      <c r="B98" s="4441"/>
      <c r="C98" s="4441"/>
      <c r="D98" s="4441"/>
      <c r="E98" s="4441"/>
      <c r="F98" s="4441"/>
      <c r="G98" s="4441"/>
      <c r="H98" s="4441"/>
      <c r="I98" s="4441"/>
      <c r="J98" s="4441"/>
      <c r="K98" s="4441"/>
      <c r="L98" s="4441"/>
      <c r="M98" s="4441"/>
      <c r="N98" s="4441"/>
      <c r="O98" s="4441"/>
      <c r="P98" s="4441"/>
      <c r="Q98" s="4441"/>
      <c r="R98" s="4441"/>
      <c r="S98" s="4441"/>
      <c r="T98" s="4441"/>
      <c r="U98" s="4441"/>
      <c r="V98" s="4441"/>
      <c r="W98" s="4441"/>
      <c r="X98" s="4441"/>
      <c r="Y98" s="551"/>
      <c r="Z98" s="551"/>
      <c r="AA98" s="551"/>
      <c r="AB98" s="551"/>
      <c r="AC98" s="551"/>
      <c r="AD98" s="551"/>
    </row>
    <row r="99" spans="1:30" ht="8.1" customHeight="1"/>
  </sheetData>
  <sheetProtection selectLockedCells="1" selectUnlockedCells="1"/>
  <mergeCells count="70">
    <mergeCell ref="N48:O48"/>
    <mergeCell ref="V48:W48"/>
    <mergeCell ref="L49:O50"/>
    <mergeCell ref="T49:W50"/>
    <mergeCell ref="C75:W76"/>
    <mergeCell ref="C73:W74"/>
    <mergeCell ref="C71:W71"/>
    <mergeCell ref="C70:W70"/>
    <mergeCell ref="V64:W64"/>
    <mergeCell ref="A98:X98"/>
    <mergeCell ref="L65:O66"/>
    <mergeCell ref="T65:W66"/>
    <mergeCell ref="N52:O52"/>
    <mergeCell ref="V52:W52"/>
    <mergeCell ref="L53:O54"/>
    <mergeCell ref="T53:W54"/>
    <mergeCell ref="N56:O56"/>
    <mergeCell ref="V56:W56"/>
    <mergeCell ref="L57:O58"/>
    <mergeCell ref="T57:W58"/>
    <mergeCell ref="N60:O60"/>
    <mergeCell ref="V60:W60"/>
    <mergeCell ref="L61:O62"/>
    <mergeCell ref="T61:W62"/>
    <mergeCell ref="N64:O64"/>
    <mergeCell ref="V14:W14"/>
    <mergeCell ref="N14:O14"/>
    <mergeCell ref="V20:W20"/>
    <mergeCell ref="N20:O20"/>
    <mergeCell ref="N24:O24"/>
    <mergeCell ref="V24:W24"/>
    <mergeCell ref="T39:W40"/>
    <mergeCell ref="N44:O44"/>
    <mergeCell ref="V44:W44"/>
    <mergeCell ref="L45:O46"/>
    <mergeCell ref="L35:O36"/>
    <mergeCell ref="T35:W36"/>
    <mergeCell ref="H30:I30"/>
    <mergeCell ref="H50:I50"/>
    <mergeCell ref="H36:I36"/>
    <mergeCell ref="N38:O38"/>
    <mergeCell ref="V38:W38"/>
    <mergeCell ref="L39:O40"/>
    <mergeCell ref="H44:I44"/>
    <mergeCell ref="K44:K50"/>
    <mergeCell ref="K30:K36"/>
    <mergeCell ref="T45:W46"/>
    <mergeCell ref="V30:W30"/>
    <mergeCell ref="L31:O32"/>
    <mergeCell ref="T31:W32"/>
    <mergeCell ref="N34:O34"/>
    <mergeCell ref="V34:W34"/>
    <mergeCell ref="N30:O30"/>
    <mergeCell ref="F1:X1"/>
    <mergeCell ref="L11:O11"/>
    <mergeCell ref="T11:W11"/>
    <mergeCell ref="L12:O12"/>
    <mergeCell ref="T12:W12"/>
    <mergeCell ref="L8:W8"/>
    <mergeCell ref="L9:W9"/>
    <mergeCell ref="H17:I17"/>
    <mergeCell ref="L15:O16"/>
    <mergeCell ref="T15:W16"/>
    <mergeCell ref="H20:I20"/>
    <mergeCell ref="K20:K26"/>
    <mergeCell ref="L21:O22"/>
    <mergeCell ref="T21:W22"/>
    <mergeCell ref="H26:I26"/>
    <mergeCell ref="L25:O26"/>
    <mergeCell ref="T25:W26"/>
  </mergeCells>
  <printOptions horizontalCentered="1"/>
  <pageMargins left="0" right="0" top="0.43307086614173229" bottom="0" header="0" footer="0"/>
  <pageSetup paperSize="9" scale="80" firstPageNumber="19" pageOrder="overThenDown" orientation="portrait" r:id="rId1"/>
  <headerFooter alignWithMargins="0"/>
  <colBreaks count="1" manualBreakCount="1">
    <brk id="24" max="85" man="1"/>
  </col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79998168889431442"/>
  </sheetPr>
  <dimension ref="A1:AN132"/>
  <sheetViews>
    <sheetView showGridLines="0" view="pageBreakPreview" zoomScaleNormal="100" zoomScaleSheetLayoutView="100" workbookViewId="0">
      <selection activeCell="AU47" sqref="AU47"/>
    </sheetView>
  </sheetViews>
  <sheetFormatPr defaultColWidth="9.140625" defaultRowHeight="16.5" customHeight="1"/>
  <cols>
    <col min="1" max="1" width="1.7109375" style="60" customWidth="1"/>
    <col min="2" max="2" width="3.7109375" style="60" customWidth="1"/>
    <col min="3" max="3" width="3.5703125" style="60" customWidth="1"/>
    <col min="4" max="4" width="6.28515625" style="60" customWidth="1"/>
    <col min="5" max="5" width="5" style="60" customWidth="1"/>
    <col min="6" max="21" width="2.42578125" style="60" customWidth="1"/>
    <col min="22" max="22" width="2.28515625" style="60" customWidth="1"/>
    <col min="23" max="23" width="2.7109375" style="60" customWidth="1"/>
    <col min="24" max="29" width="2.42578125" style="60" customWidth="1"/>
    <col min="30" max="37" width="2.7109375" style="60" customWidth="1"/>
    <col min="38" max="38" width="6" style="60" customWidth="1"/>
    <col min="39" max="39" width="4.7109375" style="60" customWidth="1"/>
    <col min="40" max="16384" width="9.140625" style="60"/>
  </cols>
  <sheetData>
    <row r="1" spans="1:40" ht="16.5" customHeight="1">
      <c r="A1" s="841"/>
      <c r="B1" s="842"/>
      <c r="C1" s="842"/>
      <c r="D1" s="842"/>
      <c r="E1" s="842"/>
      <c r="F1" s="842"/>
      <c r="G1" s="842"/>
      <c r="H1" s="842"/>
      <c r="I1" s="842"/>
      <c r="J1" s="842"/>
      <c r="K1" s="842"/>
      <c r="L1" s="842"/>
      <c r="M1" s="842"/>
      <c r="N1" s="842"/>
      <c r="O1" s="842"/>
      <c r="P1" s="842"/>
      <c r="Q1" s="842"/>
      <c r="R1" s="842"/>
      <c r="S1" s="842"/>
      <c r="T1" s="842"/>
      <c r="U1" s="842"/>
      <c r="V1" s="842"/>
      <c r="W1" s="842"/>
      <c r="X1" s="842"/>
      <c r="Y1" s="842"/>
      <c r="Z1" s="842"/>
      <c r="AA1" s="842"/>
      <c r="AB1" s="842"/>
      <c r="AC1" s="842"/>
      <c r="AD1" s="842"/>
      <c r="AE1" s="842"/>
      <c r="AF1" s="842"/>
      <c r="AG1" s="842"/>
      <c r="AH1" s="842"/>
      <c r="AI1" s="842"/>
      <c r="AJ1" s="842"/>
      <c r="AK1" s="842"/>
      <c r="AL1" s="842"/>
      <c r="AM1" s="2777"/>
    </row>
    <row r="2" spans="1:40" ht="16.5" customHeight="1">
      <c r="A2" s="859"/>
      <c r="B2" s="843"/>
      <c r="C2" s="843"/>
      <c r="D2" s="844" t="s">
        <v>1961</v>
      </c>
      <c r="E2" s="804"/>
      <c r="F2" s="804"/>
      <c r="G2" s="845"/>
      <c r="H2" s="804"/>
      <c r="I2" s="846"/>
      <c r="J2" s="846"/>
      <c r="K2" s="846"/>
      <c r="L2" s="846"/>
      <c r="M2" s="846"/>
      <c r="N2" s="846"/>
      <c r="O2" s="846"/>
      <c r="P2" s="846"/>
      <c r="Q2" s="846"/>
      <c r="R2" s="846"/>
      <c r="S2" s="846"/>
      <c r="T2" s="846"/>
      <c r="U2" s="846"/>
      <c r="V2" s="846"/>
      <c r="W2" s="846"/>
      <c r="X2" s="846"/>
      <c r="Y2" s="846"/>
      <c r="Z2" s="846"/>
      <c r="AA2" s="846"/>
      <c r="AB2" s="846"/>
      <c r="AC2" s="846"/>
      <c r="AD2" s="846"/>
      <c r="AE2" s="846"/>
      <c r="AF2" s="846"/>
      <c r="AG2" s="846"/>
      <c r="AH2" s="846"/>
      <c r="AI2" s="846"/>
      <c r="AJ2" s="846"/>
      <c r="AK2" s="846"/>
      <c r="AL2" s="846"/>
      <c r="AM2" s="847"/>
      <c r="AN2" s="62"/>
    </row>
    <row r="3" spans="1:40" ht="14.25" customHeight="1">
      <c r="A3" s="859"/>
      <c r="B3" s="843"/>
      <c r="C3" s="843"/>
      <c r="D3" s="848" t="s">
        <v>1962</v>
      </c>
      <c r="E3" s="804"/>
      <c r="F3" s="804"/>
      <c r="G3" s="849"/>
      <c r="H3" s="804"/>
      <c r="I3" s="849"/>
      <c r="J3" s="849"/>
      <c r="K3" s="849"/>
      <c r="L3" s="849"/>
      <c r="M3" s="849"/>
      <c r="N3" s="849"/>
      <c r="O3" s="849"/>
      <c r="P3" s="849"/>
      <c r="Q3" s="849"/>
      <c r="R3" s="849"/>
      <c r="S3" s="849"/>
      <c r="T3" s="849"/>
      <c r="U3" s="849"/>
      <c r="V3" s="849"/>
      <c r="W3" s="849"/>
      <c r="X3" s="849"/>
      <c r="Y3" s="849"/>
      <c r="Z3" s="849"/>
      <c r="AA3" s="849"/>
      <c r="AB3" s="849"/>
      <c r="AC3" s="849"/>
      <c r="AD3" s="849"/>
      <c r="AE3" s="849"/>
      <c r="AF3" s="849"/>
      <c r="AG3" s="849"/>
      <c r="AH3" s="849"/>
      <c r="AI3" s="849"/>
      <c r="AJ3" s="849"/>
      <c r="AK3" s="849"/>
      <c r="AL3" s="849"/>
      <c r="AM3" s="847"/>
      <c r="AN3" s="62"/>
    </row>
    <row r="4" spans="1:40" ht="15" customHeight="1">
      <c r="A4" s="586"/>
      <c r="B4" s="2114"/>
      <c r="C4" s="850"/>
      <c r="D4" s="850"/>
      <c r="E4" s="851"/>
      <c r="F4" s="851"/>
      <c r="G4" s="852"/>
      <c r="H4" s="852"/>
      <c r="I4" s="852"/>
      <c r="J4" s="852"/>
      <c r="K4" s="852"/>
      <c r="L4" s="852"/>
      <c r="M4" s="852"/>
      <c r="N4" s="852"/>
      <c r="O4" s="852"/>
      <c r="P4" s="852"/>
      <c r="Q4" s="852"/>
      <c r="R4" s="852"/>
      <c r="S4" s="852"/>
      <c r="T4" s="852"/>
      <c r="U4" s="852"/>
      <c r="V4" s="852"/>
      <c r="W4" s="852"/>
      <c r="X4" s="852"/>
      <c r="Y4" s="852"/>
      <c r="Z4" s="852"/>
      <c r="AA4" s="852"/>
      <c r="AB4" s="852"/>
      <c r="AC4" s="852"/>
      <c r="AD4" s="852"/>
      <c r="AE4" s="852"/>
      <c r="AF4" s="852"/>
      <c r="AG4" s="852"/>
      <c r="AH4" s="852"/>
      <c r="AI4" s="852"/>
      <c r="AJ4" s="852"/>
      <c r="AK4" s="852"/>
      <c r="AL4" s="852"/>
      <c r="AM4" s="853"/>
    </row>
    <row r="5" spans="1:40" ht="11.25" customHeight="1">
      <c r="A5" s="854"/>
      <c r="B5" s="810"/>
      <c r="C5" s="810"/>
      <c r="D5" s="810"/>
      <c r="E5" s="810"/>
      <c r="F5" s="810"/>
      <c r="G5" s="810"/>
      <c r="H5" s="810"/>
      <c r="I5" s="828"/>
      <c r="J5" s="828"/>
      <c r="K5" s="828"/>
      <c r="L5" s="828"/>
      <c r="M5" s="828"/>
      <c r="N5" s="828"/>
      <c r="O5" s="828"/>
      <c r="P5" s="828"/>
      <c r="Q5" s="828"/>
      <c r="R5" s="828"/>
      <c r="S5" s="828"/>
      <c r="T5" s="828"/>
      <c r="U5" s="828"/>
      <c r="V5" s="828"/>
      <c r="W5" s="828"/>
      <c r="X5" s="828"/>
      <c r="Y5" s="828"/>
      <c r="Z5" s="828"/>
      <c r="AA5" s="828"/>
      <c r="AB5" s="828"/>
      <c r="AC5" s="828"/>
      <c r="AD5" s="818"/>
      <c r="AE5" s="818"/>
      <c r="AF5" s="818"/>
      <c r="AG5" s="822"/>
      <c r="AH5" s="822"/>
      <c r="AI5" s="806"/>
      <c r="AJ5" s="806"/>
      <c r="AK5" s="806"/>
      <c r="AL5" s="806"/>
      <c r="AM5" s="838"/>
    </row>
    <row r="6" spans="1:40" ht="9.75" customHeight="1">
      <c r="A6" s="857"/>
      <c r="B6" s="821">
        <v>7.1</v>
      </c>
      <c r="C6" s="821" t="s">
        <v>1963</v>
      </c>
      <c r="D6" s="818"/>
      <c r="E6" s="818"/>
      <c r="F6" s="818"/>
      <c r="G6" s="818"/>
      <c r="H6" s="810"/>
      <c r="I6" s="835"/>
      <c r="J6" s="835"/>
      <c r="K6" s="835"/>
      <c r="L6" s="835"/>
      <c r="M6" s="835"/>
      <c r="N6" s="835"/>
      <c r="O6" s="835"/>
      <c r="P6" s="835"/>
      <c r="Q6" s="835"/>
      <c r="R6" s="835"/>
      <c r="S6" s="835"/>
      <c r="T6" s="835"/>
      <c r="U6" s="835"/>
      <c r="V6" s="835"/>
      <c r="W6" s="835"/>
      <c r="X6" s="835"/>
      <c r="Y6" s="835"/>
      <c r="Z6" s="835"/>
      <c r="AA6" s="835"/>
      <c r="AB6" s="835"/>
      <c r="AC6" s="835"/>
      <c r="AD6" s="828"/>
      <c r="AE6" s="828"/>
      <c r="AF6" s="828"/>
      <c r="AG6" s="828"/>
      <c r="AH6" s="828"/>
      <c r="AI6" s="828"/>
      <c r="AJ6" s="828"/>
      <c r="AK6" s="828"/>
      <c r="AL6" s="828"/>
      <c r="AM6" s="838"/>
    </row>
    <row r="7" spans="1:40" ht="9.75" customHeight="1">
      <c r="A7" s="855"/>
      <c r="B7" s="807"/>
      <c r="C7" s="808" t="s">
        <v>1964</v>
      </c>
      <c r="D7" s="807"/>
      <c r="E7" s="807"/>
      <c r="F7" s="807"/>
      <c r="G7" s="807"/>
      <c r="H7" s="806"/>
      <c r="I7" s="828"/>
      <c r="J7" s="828"/>
      <c r="K7" s="828"/>
      <c r="L7" s="828"/>
      <c r="M7" s="828"/>
      <c r="N7" s="828"/>
      <c r="O7" s="828"/>
      <c r="P7" s="807"/>
      <c r="Q7" s="807"/>
      <c r="R7" s="807"/>
      <c r="S7" s="807"/>
      <c r="T7" s="807"/>
      <c r="U7" s="807"/>
      <c r="V7" s="807"/>
      <c r="W7" s="828"/>
      <c r="X7" s="828"/>
      <c r="Y7" s="828"/>
      <c r="Z7" s="828"/>
      <c r="AA7" s="828"/>
      <c r="AB7" s="828"/>
      <c r="AC7" s="828"/>
      <c r="AD7" s="828"/>
      <c r="AE7" s="828"/>
      <c r="AF7" s="828"/>
      <c r="AG7" s="828"/>
      <c r="AH7" s="828"/>
      <c r="AI7" s="828"/>
      <c r="AJ7" s="828"/>
      <c r="AK7" s="828"/>
      <c r="AL7" s="828"/>
      <c r="AM7" s="838"/>
    </row>
    <row r="8" spans="1:40" ht="9.75" customHeight="1">
      <c r="A8" s="856"/>
      <c r="B8" s="808"/>
      <c r="C8" s="808"/>
      <c r="D8" s="808"/>
      <c r="E8" s="808"/>
      <c r="F8" s="808"/>
      <c r="G8" s="808"/>
      <c r="H8" s="806"/>
      <c r="I8" s="835"/>
      <c r="J8" s="835"/>
      <c r="K8" s="835"/>
      <c r="L8" s="835"/>
      <c r="M8" s="835"/>
      <c r="N8" s="835"/>
      <c r="O8" s="835"/>
      <c r="P8" s="808"/>
      <c r="Q8" s="808"/>
      <c r="R8" s="808"/>
      <c r="S8" s="808"/>
      <c r="T8" s="808"/>
      <c r="U8" s="808"/>
      <c r="V8" s="808"/>
      <c r="W8" s="835"/>
      <c r="X8" s="835"/>
      <c r="Y8" s="835"/>
      <c r="Z8" s="835"/>
      <c r="AA8" s="835"/>
      <c r="AB8" s="835"/>
      <c r="AC8" s="835"/>
      <c r="AD8" s="817"/>
      <c r="AE8" s="817"/>
      <c r="AF8" s="817"/>
      <c r="AG8" s="817"/>
      <c r="AH8" s="817"/>
      <c r="AI8" s="817"/>
      <c r="AJ8" s="817"/>
      <c r="AK8" s="817"/>
      <c r="AL8" s="839" t="s">
        <v>1965</v>
      </c>
      <c r="AM8" s="838"/>
    </row>
    <row r="9" spans="1:40" ht="9.75" customHeight="1">
      <c r="A9" s="854"/>
      <c r="B9" s="810"/>
      <c r="C9" s="2427" t="s">
        <v>1494</v>
      </c>
      <c r="D9" s="821" t="s">
        <v>1966</v>
      </c>
      <c r="E9" s="810"/>
      <c r="F9" s="810"/>
      <c r="G9" s="806"/>
      <c r="H9" s="806"/>
      <c r="I9" s="831"/>
      <c r="J9" s="831"/>
      <c r="K9" s="831"/>
      <c r="L9" s="831"/>
      <c r="M9" s="831"/>
      <c r="N9" s="831"/>
      <c r="O9" s="831"/>
      <c r="P9" s="831"/>
      <c r="Q9" s="831"/>
      <c r="R9" s="831"/>
      <c r="S9" s="831"/>
      <c r="T9" s="831"/>
      <c r="U9" s="831"/>
      <c r="V9" s="831"/>
      <c r="W9" s="831"/>
      <c r="X9" s="831"/>
      <c r="Y9" s="831"/>
      <c r="Z9" s="831"/>
      <c r="AA9" s="831"/>
      <c r="AB9" s="831"/>
      <c r="AC9" s="831"/>
      <c r="AD9" s="832"/>
      <c r="AE9" s="832"/>
      <c r="AF9" s="832"/>
      <c r="AG9" s="832"/>
      <c r="AH9" s="4450" t="s">
        <v>1636</v>
      </c>
      <c r="AI9" s="4427"/>
      <c r="AJ9" s="4428"/>
      <c r="AK9" s="4428"/>
      <c r="AL9" s="4429"/>
      <c r="AM9" s="838"/>
    </row>
    <row r="10" spans="1:40" ht="9.75" customHeight="1">
      <c r="A10" s="854"/>
      <c r="B10" s="810"/>
      <c r="C10" s="817"/>
      <c r="D10" s="817" t="s">
        <v>1967</v>
      </c>
      <c r="E10" s="817"/>
      <c r="F10" s="817"/>
      <c r="G10" s="817"/>
      <c r="H10" s="813"/>
      <c r="I10" s="817"/>
      <c r="J10" s="817"/>
      <c r="K10" s="817"/>
      <c r="L10" s="817"/>
      <c r="M10" s="817"/>
      <c r="N10" s="817"/>
      <c r="O10" s="817"/>
      <c r="P10" s="817"/>
      <c r="Q10" s="817"/>
      <c r="R10" s="817"/>
      <c r="S10" s="817"/>
      <c r="T10" s="817"/>
      <c r="U10" s="810"/>
      <c r="V10" s="810"/>
      <c r="W10" s="806"/>
      <c r="X10" s="806"/>
      <c r="Y10" s="806"/>
      <c r="Z10" s="806"/>
      <c r="AA10" s="806"/>
      <c r="AB10" s="806"/>
      <c r="AC10" s="806"/>
      <c r="AD10" s="826"/>
      <c r="AE10" s="826"/>
      <c r="AF10" s="826"/>
      <c r="AG10" s="826"/>
      <c r="AH10" s="4450"/>
      <c r="AI10" s="4430"/>
      <c r="AJ10" s="4431"/>
      <c r="AK10" s="4431"/>
      <c r="AL10" s="4432"/>
      <c r="AM10" s="838"/>
    </row>
    <row r="11" spans="1:40" ht="9.75" customHeight="1">
      <c r="A11" s="854"/>
      <c r="B11" s="806"/>
      <c r="C11" s="806"/>
      <c r="D11" s="806"/>
      <c r="E11" s="810"/>
      <c r="F11" s="810"/>
      <c r="G11" s="806"/>
      <c r="H11" s="813"/>
      <c r="I11" s="817"/>
      <c r="J11" s="814"/>
      <c r="K11" s="814"/>
      <c r="L11" s="814"/>
      <c r="M11" s="814"/>
      <c r="N11" s="814"/>
      <c r="O11" s="814"/>
      <c r="P11" s="815"/>
      <c r="Q11" s="815"/>
      <c r="R11" s="815"/>
      <c r="S11" s="815"/>
      <c r="T11" s="815"/>
      <c r="U11" s="815"/>
      <c r="V11" s="812"/>
      <c r="W11" s="815"/>
      <c r="X11" s="816"/>
      <c r="Y11" s="815"/>
      <c r="Z11" s="815"/>
      <c r="AA11" s="815"/>
      <c r="AB11" s="815"/>
      <c r="AC11" s="815"/>
      <c r="AD11" s="826"/>
      <c r="AE11" s="826"/>
      <c r="AF11" s="826"/>
      <c r="AG11" s="826"/>
      <c r="AH11" s="826"/>
      <c r="AI11" s="713"/>
      <c r="AJ11" s="713"/>
      <c r="AK11" s="713"/>
      <c r="AL11" s="713"/>
      <c r="AM11" s="838"/>
    </row>
    <row r="12" spans="1:40" ht="9.75" customHeight="1">
      <c r="A12" s="854"/>
      <c r="B12" s="806"/>
      <c r="C12" s="806"/>
      <c r="D12" s="806"/>
      <c r="E12" s="810"/>
      <c r="F12" s="810"/>
      <c r="G12" s="806"/>
      <c r="H12" s="813"/>
      <c r="I12" s="817"/>
      <c r="J12" s="834"/>
      <c r="K12" s="834"/>
      <c r="L12" s="834"/>
      <c r="M12" s="834"/>
      <c r="N12" s="834"/>
      <c r="O12" s="814"/>
      <c r="P12" s="815"/>
      <c r="Q12" s="834"/>
      <c r="R12" s="834"/>
      <c r="S12" s="834"/>
      <c r="T12" s="834"/>
      <c r="U12" s="834"/>
      <c r="V12" s="812"/>
      <c r="W12" s="815"/>
      <c r="X12" s="834"/>
      <c r="Y12" s="834"/>
      <c r="Z12" s="834"/>
      <c r="AA12" s="834"/>
      <c r="AB12" s="834"/>
      <c r="AC12" s="815"/>
      <c r="AD12" s="826"/>
      <c r="AE12" s="826"/>
      <c r="AF12" s="826"/>
      <c r="AG12" s="826"/>
      <c r="AH12" s="826"/>
      <c r="AI12" s="713"/>
      <c r="AJ12" s="713"/>
      <c r="AK12" s="713"/>
      <c r="AL12" s="713"/>
      <c r="AM12" s="838"/>
    </row>
    <row r="13" spans="1:40" ht="9.75" customHeight="1">
      <c r="A13" s="854"/>
      <c r="B13" s="806"/>
      <c r="C13" s="806" t="s">
        <v>1602</v>
      </c>
      <c r="D13" s="806" t="s">
        <v>1968</v>
      </c>
      <c r="E13" s="810"/>
      <c r="F13" s="810"/>
      <c r="G13" s="806"/>
      <c r="H13" s="813"/>
      <c r="I13" s="817"/>
      <c r="J13" s="834"/>
      <c r="K13" s="834"/>
      <c r="L13" s="834"/>
      <c r="M13" s="834"/>
      <c r="N13" s="834"/>
      <c r="O13" s="814"/>
      <c r="P13" s="815"/>
      <c r="Q13" s="834"/>
      <c r="R13" s="834"/>
      <c r="S13" s="834"/>
      <c r="T13" s="834"/>
      <c r="U13" s="834"/>
      <c r="V13" s="812"/>
      <c r="W13" s="815"/>
      <c r="X13" s="834"/>
      <c r="Y13" s="834"/>
      <c r="Z13" s="834"/>
      <c r="AA13" s="834"/>
      <c r="AB13" s="834"/>
      <c r="AC13" s="815"/>
      <c r="AD13" s="826"/>
      <c r="AE13" s="826"/>
      <c r="AF13" s="826"/>
      <c r="AG13" s="826"/>
      <c r="AI13" s="4451" t="s">
        <v>1638</v>
      </c>
      <c r="AJ13" s="4456"/>
      <c r="AK13" s="4457"/>
      <c r="AL13" s="4458"/>
      <c r="AM13" s="838"/>
    </row>
    <row r="14" spans="1:40" ht="9.75" customHeight="1">
      <c r="A14" s="854"/>
      <c r="B14" s="806"/>
      <c r="C14" s="823"/>
      <c r="D14" s="817" t="s">
        <v>1969</v>
      </c>
      <c r="E14" s="810"/>
      <c r="F14" s="810"/>
      <c r="G14" s="806"/>
      <c r="H14" s="813"/>
      <c r="I14" s="817"/>
      <c r="J14" s="814"/>
      <c r="K14" s="814"/>
      <c r="L14" s="814"/>
      <c r="M14" s="814"/>
      <c r="N14" s="814"/>
      <c r="O14" s="814"/>
      <c r="P14" s="815"/>
      <c r="Q14" s="815"/>
      <c r="R14" s="815"/>
      <c r="S14" s="815"/>
      <c r="T14" s="815"/>
      <c r="U14" s="815"/>
      <c r="V14" s="812"/>
      <c r="W14" s="812"/>
      <c r="X14" s="812"/>
      <c r="Y14" s="812"/>
      <c r="Z14" s="812"/>
      <c r="AA14" s="812"/>
      <c r="AB14" s="812"/>
      <c r="AC14" s="812"/>
      <c r="AD14" s="826"/>
      <c r="AE14" s="826"/>
      <c r="AF14" s="826"/>
      <c r="AG14" s="826"/>
      <c r="AI14" s="4452"/>
      <c r="AJ14" s="4459"/>
      <c r="AK14" s="4460"/>
      <c r="AL14" s="4461"/>
      <c r="AM14" s="838"/>
    </row>
    <row r="15" spans="1:40" ht="9.75" customHeight="1">
      <c r="A15" s="854"/>
      <c r="B15" s="806"/>
      <c r="C15" s="823"/>
      <c r="D15" s="823"/>
      <c r="E15" s="810"/>
      <c r="F15" s="810"/>
      <c r="G15" s="806"/>
      <c r="H15" s="813"/>
      <c r="I15" s="817"/>
      <c r="J15" s="814"/>
      <c r="K15" s="814"/>
      <c r="L15" s="814"/>
      <c r="M15" s="814"/>
      <c r="N15" s="814"/>
      <c r="O15" s="814"/>
      <c r="P15" s="815"/>
      <c r="Q15" s="815"/>
      <c r="R15" s="815"/>
      <c r="S15" s="815"/>
      <c r="T15" s="815"/>
      <c r="U15" s="815"/>
      <c r="V15" s="812"/>
      <c r="W15" s="812"/>
      <c r="X15" s="812"/>
      <c r="Y15" s="812"/>
      <c r="Z15" s="812"/>
      <c r="AA15" s="812"/>
      <c r="AB15" s="812"/>
      <c r="AC15" s="812"/>
      <c r="AD15" s="826"/>
      <c r="AE15" s="826"/>
      <c r="AF15" s="826"/>
      <c r="AG15" s="826"/>
      <c r="AH15" s="826"/>
      <c r="AI15" s="4455"/>
      <c r="AJ15" s="4455"/>
      <c r="AK15" s="4455"/>
      <c r="AL15" s="4455"/>
      <c r="AM15" s="838"/>
    </row>
    <row r="16" spans="1:40" ht="9.75" customHeight="1">
      <c r="A16" s="854"/>
      <c r="B16" s="818"/>
      <c r="C16" s="818"/>
      <c r="D16" s="818"/>
      <c r="E16" s="810"/>
      <c r="F16" s="810"/>
      <c r="G16" s="806"/>
      <c r="H16" s="813"/>
      <c r="I16" s="806"/>
      <c r="J16" s="815"/>
      <c r="K16" s="815"/>
      <c r="L16" s="815"/>
      <c r="M16" s="815"/>
      <c r="N16" s="815"/>
      <c r="O16" s="815"/>
      <c r="P16" s="815"/>
      <c r="Q16" s="815"/>
      <c r="R16" s="815"/>
      <c r="S16" s="815"/>
      <c r="T16" s="815"/>
      <c r="U16" s="815"/>
      <c r="V16" s="815"/>
      <c r="W16" s="812"/>
      <c r="X16" s="812"/>
      <c r="Y16" s="812"/>
      <c r="Z16" s="815"/>
      <c r="AA16" s="815"/>
      <c r="AB16" s="815"/>
      <c r="AC16" s="815"/>
      <c r="AD16" s="826"/>
      <c r="AE16" s="826"/>
      <c r="AF16" s="826"/>
      <c r="AG16" s="826"/>
      <c r="AH16" s="826"/>
      <c r="AI16" s="4455"/>
      <c r="AJ16" s="4455"/>
      <c r="AK16" s="4455"/>
      <c r="AL16" s="4455"/>
      <c r="AM16" s="838"/>
    </row>
    <row r="17" spans="1:39" ht="9.75" customHeight="1">
      <c r="A17" s="854"/>
      <c r="B17" s="806"/>
      <c r="C17" s="837" t="s">
        <v>1530</v>
      </c>
      <c r="D17" s="806" t="s">
        <v>1970</v>
      </c>
      <c r="E17" s="810"/>
      <c r="F17" s="810"/>
      <c r="G17" s="806"/>
      <c r="H17" s="813"/>
      <c r="I17" s="806"/>
      <c r="J17" s="815"/>
      <c r="K17" s="815"/>
      <c r="L17" s="815"/>
      <c r="M17" s="815"/>
      <c r="N17" s="815"/>
      <c r="O17" s="815"/>
      <c r="P17" s="815"/>
      <c r="Q17" s="815"/>
      <c r="R17" s="815"/>
      <c r="S17" s="815"/>
      <c r="T17" s="815"/>
      <c r="U17" s="815"/>
      <c r="V17" s="815"/>
      <c r="W17" s="815"/>
      <c r="X17" s="816"/>
      <c r="Y17" s="815"/>
      <c r="Z17" s="815"/>
      <c r="AA17" s="815"/>
      <c r="AB17" s="815"/>
      <c r="AC17" s="815"/>
      <c r="AD17" s="826"/>
      <c r="AE17" s="826"/>
      <c r="AF17" s="826"/>
      <c r="AG17" s="826"/>
      <c r="AJ17" s="4451" t="s">
        <v>1729</v>
      </c>
      <c r="AK17" s="4462"/>
      <c r="AL17" s="4463"/>
      <c r="AM17" s="838"/>
    </row>
    <row r="18" spans="1:39" ht="9.75" customHeight="1">
      <c r="A18" s="854"/>
      <c r="B18" s="806"/>
      <c r="C18" s="806"/>
      <c r="D18" s="817" t="s">
        <v>1971</v>
      </c>
      <c r="E18" s="810"/>
      <c r="F18" s="810"/>
      <c r="G18" s="806"/>
      <c r="H18" s="813"/>
      <c r="I18" s="806"/>
      <c r="J18" s="816"/>
      <c r="K18" s="834"/>
      <c r="L18" s="834"/>
      <c r="M18" s="834"/>
      <c r="N18" s="834"/>
      <c r="O18" s="815"/>
      <c r="P18" s="815"/>
      <c r="Q18" s="816"/>
      <c r="R18" s="834"/>
      <c r="S18" s="834"/>
      <c r="T18" s="834"/>
      <c r="U18" s="834"/>
      <c r="V18" s="815"/>
      <c r="W18" s="815"/>
      <c r="X18" s="816"/>
      <c r="Y18" s="834"/>
      <c r="Z18" s="834"/>
      <c r="AA18" s="834"/>
      <c r="AB18" s="834"/>
      <c r="AC18" s="815"/>
      <c r="AD18" s="826"/>
      <c r="AE18" s="826"/>
      <c r="AF18" s="826"/>
      <c r="AG18" s="826"/>
      <c r="AI18" s="943"/>
      <c r="AJ18" s="4452"/>
      <c r="AK18" s="4464"/>
      <c r="AL18" s="4465"/>
      <c r="AM18" s="838"/>
    </row>
    <row r="19" spans="1:39" ht="9.75" customHeight="1">
      <c r="A19" s="854"/>
      <c r="B19" s="806"/>
      <c r="C19" s="817"/>
      <c r="D19" s="817"/>
      <c r="E19" s="810"/>
      <c r="F19" s="810"/>
      <c r="G19" s="806"/>
      <c r="H19" s="813"/>
      <c r="I19" s="806"/>
      <c r="J19" s="816"/>
      <c r="K19" s="834"/>
      <c r="L19" s="834"/>
      <c r="M19" s="834"/>
      <c r="N19" s="834"/>
      <c r="O19" s="815"/>
      <c r="P19" s="815"/>
      <c r="Q19" s="816"/>
      <c r="R19" s="834"/>
      <c r="S19" s="834"/>
      <c r="T19" s="834"/>
      <c r="U19" s="834"/>
      <c r="V19" s="815"/>
      <c r="W19" s="815"/>
      <c r="X19" s="816"/>
      <c r="Y19" s="834"/>
      <c r="Z19" s="834"/>
      <c r="AA19" s="834"/>
      <c r="AB19" s="834"/>
      <c r="AC19" s="815"/>
      <c r="AD19" s="826"/>
      <c r="AE19" s="826"/>
      <c r="AF19" s="826"/>
      <c r="AG19" s="826"/>
      <c r="AH19" s="826"/>
      <c r="AI19" s="4455"/>
      <c r="AJ19" s="4455"/>
      <c r="AK19" s="4455"/>
      <c r="AL19" s="4455"/>
      <c r="AM19" s="838"/>
    </row>
    <row r="20" spans="1:39" ht="9.75" customHeight="1">
      <c r="A20" s="854"/>
      <c r="B20" s="806"/>
      <c r="C20" s="823"/>
      <c r="D20" s="823"/>
      <c r="E20" s="810"/>
      <c r="F20" s="810"/>
      <c r="G20" s="806"/>
      <c r="H20" s="813"/>
      <c r="I20" s="806"/>
      <c r="J20" s="815"/>
      <c r="K20" s="815"/>
      <c r="L20" s="815"/>
      <c r="M20" s="815"/>
      <c r="N20" s="815"/>
      <c r="O20" s="815"/>
      <c r="P20" s="815"/>
      <c r="Q20" s="815"/>
      <c r="R20" s="815"/>
      <c r="S20" s="815"/>
      <c r="T20" s="815"/>
      <c r="U20" s="815"/>
      <c r="V20" s="815"/>
      <c r="W20" s="812"/>
      <c r="X20" s="812"/>
      <c r="Y20" s="812"/>
      <c r="Z20" s="812"/>
      <c r="AA20" s="812"/>
      <c r="AB20" s="812"/>
      <c r="AC20" s="812"/>
      <c r="AD20" s="826"/>
      <c r="AE20" s="826"/>
      <c r="AF20" s="826"/>
      <c r="AG20" s="826"/>
      <c r="AH20" s="826"/>
      <c r="AI20" s="4455"/>
      <c r="AJ20" s="4455"/>
      <c r="AK20" s="4455"/>
      <c r="AL20" s="4455"/>
      <c r="AM20" s="838"/>
    </row>
    <row r="21" spans="1:39" ht="9.75" customHeight="1">
      <c r="A21" s="854"/>
      <c r="B21" s="806"/>
      <c r="C21" s="821" t="s">
        <v>1575</v>
      </c>
      <c r="D21" s="821" t="s">
        <v>1972</v>
      </c>
      <c r="E21" s="810"/>
      <c r="F21" s="810"/>
      <c r="G21" s="806"/>
      <c r="H21" s="813"/>
      <c r="I21" s="806"/>
      <c r="J21" s="815"/>
      <c r="K21" s="815"/>
      <c r="L21" s="815"/>
      <c r="M21" s="815"/>
      <c r="N21" s="815"/>
      <c r="O21" s="815"/>
      <c r="P21" s="815"/>
      <c r="Q21" s="815"/>
      <c r="R21" s="815"/>
      <c r="S21" s="815"/>
      <c r="T21" s="815"/>
      <c r="U21" s="815"/>
      <c r="V21" s="815"/>
      <c r="W21" s="812"/>
      <c r="X21" s="812"/>
      <c r="Y21" s="812"/>
      <c r="Z21" s="812"/>
      <c r="AA21" s="812"/>
      <c r="AB21" s="812"/>
      <c r="AC21" s="812"/>
      <c r="AD21" s="826"/>
      <c r="AF21" s="4453" t="s">
        <v>1734</v>
      </c>
      <c r="AG21" s="4466">
        <f>AI9*AJ13*AK17</f>
        <v>0</v>
      </c>
      <c r="AH21" s="4467"/>
      <c r="AI21" s="4467"/>
      <c r="AJ21" s="4467"/>
      <c r="AK21" s="4467"/>
      <c r="AL21" s="4468"/>
      <c r="AM21" s="838"/>
    </row>
    <row r="22" spans="1:39" ht="9.75" customHeight="1">
      <c r="A22" s="854"/>
      <c r="B22" s="806"/>
      <c r="C22" s="818"/>
      <c r="D22" s="823" t="s">
        <v>1973</v>
      </c>
      <c r="E22" s="817"/>
      <c r="F22" s="817"/>
      <c r="G22" s="817"/>
      <c r="H22" s="813"/>
      <c r="I22" s="817"/>
      <c r="J22" s="814"/>
      <c r="K22" s="814"/>
      <c r="L22" s="814"/>
      <c r="M22" s="814"/>
      <c r="N22" s="814"/>
      <c r="O22" s="814"/>
      <c r="P22" s="815"/>
      <c r="Q22" s="815"/>
      <c r="R22" s="815"/>
      <c r="S22" s="815"/>
      <c r="T22" s="815"/>
      <c r="U22" s="815"/>
      <c r="V22" s="815"/>
      <c r="W22" s="812"/>
      <c r="X22" s="812"/>
      <c r="Y22" s="812"/>
      <c r="Z22" s="812"/>
      <c r="AA22" s="812"/>
      <c r="AB22" s="812"/>
      <c r="AC22" s="812"/>
      <c r="AD22" s="826"/>
      <c r="AF22" s="4454"/>
      <c r="AG22" s="4469"/>
      <c r="AH22" s="4470"/>
      <c r="AI22" s="4470"/>
      <c r="AJ22" s="4470"/>
      <c r="AK22" s="4470"/>
      <c r="AL22" s="4471"/>
      <c r="AM22" s="838"/>
    </row>
    <row r="23" spans="1:39" ht="9.75" customHeight="1">
      <c r="A23" s="854"/>
      <c r="B23" s="806"/>
      <c r="C23" s="818"/>
      <c r="D23" s="818"/>
      <c r="E23" s="817"/>
      <c r="F23" s="817"/>
      <c r="G23" s="817"/>
      <c r="H23" s="813"/>
      <c r="I23" s="817"/>
      <c r="J23" s="814"/>
      <c r="K23" s="814"/>
      <c r="L23" s="814"/>
      <c r="M23" s="814"/>
      <c r="N23" s="814"/>
      <c r="O23" s="814"/>
      <c r="P23" s="815"/>
      <c r="Q23" s="815"/>
      <c r="R23" s="815"/>
      <c r="S23" s="815"/>
      <c r="T23" s="815"/>
      <c r="U23" s="815"/>
      <c r="V23" s="815"/>
      <c r="W23" s="811"/>
      <c r="X23" s="811"/>
      <c r="Y23" s="811"/>
      <c r="Z23" s="811"/>
      <c r="AA23" s="811"/>
      <c r="AB23" s="811"/>
      <c r="AC23" s="811"/>
      <c r="AD23" s="826"/>
      <c r="AE23" s="826"/>
      <c r="AF23" s="826"/>
      <c r="AG23" s="826"/>
      <c r="AH23" s="826"/>
      <c r="AI23" s="713"/>
      <c r="AJ23" s="713"/>
      <c r="AK23" s="713"/>
      <c r="AL23" s="713"/>
      <c r="AM23" s="838"/>
    </row>
    <row r="24" spans="1:39" ht="9.75" customHeight="1">
      <c r="A24" s="854"/>
      <c r="B24" s="806"/>
      <c r="C24" s="806"/>
      <c r="D24" s="806"/>
      <c r="E24" s="810"/>
      <c r="F24" s="810"/>
      <c r="G24" s="806"/>
      <c r="H24" s="813"/>
      <c r="I24" s="806"/>
      <c r="J24" s="815"/>
      <c r="K24" s="815"/>
      <c r="L24" s="815"/>
      <c r="M24" s="815"/>
      <c r="N24" s="815"/>
      <c r="O24" s="815"/>
      <c r="P24" s="815"/>
      <c r="Q24" s="815"/>
      <c r="R24" s="815"/>
      <c r="S24" s="815"/>
      <c r="T24" s="815"/>
      <c r="U24" s="815"/>
      <c r="V24" s="815"/>
      <c r="W24" s="811"/>
      <c r="X24" s="811"/>
      <c r="Y24" s="811"/>
      <c r="Z24" s="811"/>
      <c r="AA24" s="811"/>
      <c r="AB24" s="811"/>
      <c r="AC24" s="811"/>
      <c r="AD24" s="826"/>
      <c r="AE24" s="826"/>
      <c r="AF24" s="826"/>
      <c r="AG24" s="826"/>
      <c r="AH24" s="826"/>
      <c r="AI24" s="858"/>
      <c r="AJ24" s="858"/>
      <c r="AK24" s="3758"/>
      <c r="AL24" s="3758"/>
      <c r="AM24" s="838"/>
    </row>
    <row r="25" spans="1:39" ht="9.75" customHeight="1">
      <c r="A25" s="854"/>
      <c r="B25" s="806">
        <v>7.2</v>
      </c>
      <c r="C25" s="806" t="s">
        <v>1974</v>
      </c>
      <c r="D25" s="806"/>
      <c r="E25" s="810"/>
      <c r="F25" s="824"/>
      <c r="G25" s="822"/>
      <c r="H25" s="813"/>
      <c r="I25" s="822"/>
      <c r="J25" s="816"/>
      <c r="K25" s="816"/>
      <c r="L25" s="816"/>
      <c r="M25" s="836"/>
      <c r="N25" s="836"/>
      <c r="O25" s="815"/>
      <c r="P25" s="815"/>
      <c r="Q25" s="816"/>
      <c r="R25" s="816"/>
      <c r="S25" s="816"/>
      <c r="T25" s="834"/>
      <c r="U25" s="834"/>
      <c r="V25" s="815"/>
      <c r="W25" s="815"/>
      <c r="X25" s="816"/>
      <c r="Y25" s="816"/>
      <c r="Z25" s="816"/>
      <c r="AA25" s="834"/>
      <c r="AB25" s="834"/>
      <c r="AC25" s="815"/>
      <c r="AD25" s="4453" t="s">
        <v>1738</v>
      </c>
      <c r="AE25" s="4456"/>
      <c r="AF25" s="4457"/>
      <c r="AG25" s="4457"/>
      <c r="AH25" s="4457"/>
      <c r="AI25" s="4457"/>
      <c r="AJ25" s="4457"/>
      <c r="AK25" s="4457"/>
      <c r="AL25" s="4458"/>
      <c r="AM25" s="838"/>
    </row>
    <row r="26" spans="1:39" ht="9.75" customHeight="1">
      <c r="A26" s="854"/>
      <c r="B26" s="806"/>
      <c r="C26" s="817" t="s">
        <v>1975</v>
      </c>
      <c r="D26" s="817"/>
      <c r="E26" s="810"/>
      <c r="F26" s="810"/>
      <c r="G26" s="806"/>
      <c r="H26" s="813"/>
      <c r="I26" s="806"/>
      <c r="J26" s="816"/>
      <c r="K26" s="816"/>
      <c r="L26" s="816"/>
      <c r="M26" s="836"/>
      <c r="N26" s="836"/>
      <c r="O26" s="815"/>
      <c r="P26" s="815"/>
      <c r="Q26" s="816"/>
      <c r="R26" s="816"/>
      <c r="S26" s="816"/>
      <c r="T26" s="834"/>
      <c r="U26" s="834"/>
      <c r="V26" s="815"/>
      <c r="W26" s="815"/>
      <c r="X26" s="816"/>
      <c r="Y26" s="816"/>
      <c r="Z26" s="816"/>
      <c r="AA26" s="834"/>
      <c r="AB26" s="834"/>
      <c r="AC26" s="815"/>
      <c r="AD26" s="4454"/>
      <c r="AE26" s="4472"/>
      <c r="AF26" s="4473"/>
      <c r="AG26" s="4473"/>
      <c r="AH26" s="4473"/>
      <c r="AI26" s="4473"/>
      <c r="AJ26" s="4473"/>
      <c r="AK26" s="4473"/>
      <c r="AL26" s="4474"/>
      <c r="AM26" s="838"/>
    </row>
    <row r="27" spans="1:39" ht="9.75" customHeight="1">
      <c r="A27" s="854"/>
      <c r="B27" s="806"/>
      <c r="C27" s="817"/>
      <c r="D27" s="817"/>
      <c r="E27" s="810"/>
      <c r="F27" s="810"/>
      <c r="G27" s="806"/>
      <c r="H27" s="813"/>
      <c r="I27" s="806"/>
      <c r="J27" s="806"/>
      <c r="K27" s="806"/>
      <c r="L27" s="806"/>
      <c r="M27" s="806"/>
      <c r="N27" s="806"/>
      <c r="O27" s="806"/>
      <c r="P27" s="806"/>
      <c r="Q27" s="806"/>
      <c r="R27" s="806"/>
      <c r="S27" s="806"/>
      <c r="T27" s="806"/>
      <c r="U27" s="806"/>
      <c r="V27" s="806"/>
      <c r="W27" s="809"/>
      <c r="X27" s="809"/>
      <c r="Y27" s="809"/>
      <c r="Z27" s="809"/>
      <c r="AA27" s="809"/>
      <c r="AB27" s="809"/>
      <c r="AC27" s="809"/>
      <c r="AD27" s="826"/>
      <c r="AE27" s="826"/>
      <c r="AF27" s="826"/>
      <c r="AG27" s="826"/>
      <c r="AH27" s="826"/>
      <c r="AI27" s="858"/>
      <c r="AJ27" s="858"/>
      <c r="AK27" s="858"/>
      <c r="AL27" s="858"/>
      <c r="AM27" s="838"/>
    </row>
    <row r="28" spans="1:39" ht="9.75" customHeight="1">
      <c r="A28" s="854"/>
      <c r="B28" s="806"/>
      <c r="C28" s="818"/>
      <c r="D28" s="818"/>
      <c r="E28" s="810"/>
      <c r="F28" s="810"/>
      <c r="G28" s="817"/>
      <c r="H28" s="813"/>
      <c r="I28" s="817"/>
      <c r="J28" s="817"/>
      <c r="K28" s="817"/>
      <c r="L28" s="817"/>
      <c r="M28" s="817"/>
      <c r="N28" s="817"/>
      <c r="O28" s="817"/>
      <c r="P28" s="806"/>
      <c r="Q28" s="806"/>
      <c r="R28" s="806"/>
      <c r="S28" s="806"/>
      <c r="T28" s="806"/>
      <c r="U28" s="806"/>
      <c r="V28" s="806"/>
      <c r="W28" s="809"/>
      <c r="X28" s="809"/>
      <c r="Y28" s="809"/>
      <c r="Z28" s="809"/>
      <c r="AA28" s="809"/>
      <c r="AB28" s="809"/>
      <c r="AC28" s="809"/>
      <c r="AD28" s="826"/>
      <c r="AE28" s="826"/>
      <c r="AF28" s="826"/>
      <c r="AG28" s="826"/>
      <c r="AH28" s="826"/>
      <c r="AI28" s="858"/>
      <c r="AJ28" s="858"/>
      <c r="AK28" s="3758"/>
      <c r="AL28" s="3758"/>
      <c r="AM28" s="838"/>
    </row>
    <row r="29" spans="1:39" ht="9.75" customHeight="1">
      <c r="A29" s="854"/>
      <c r="B29" s="806">
        <v>7.3</v>
      </c>
      <c r="C29" s="821" t="s">
        <v>1976</v>
      </c>
      <c r="D29" s="818"/>
      <c r="E29" s="810"/>
      <c r="F29" s="810"/>
      <c r="G29" s="817"/>
      <c r="H29" s="813"/>
      <c r="I29" s="817"/>
      <c r="J29" s="817"/>
      <c r="K29" s="817"/>
      <c r="L29" s="817"/>
      <c r="M29" s="817"/>
      <c r="N29" s="817"/>
      <c r="O29" s="817"/>
      <c r="P29" s="806"/>
      <c r="Q29" s="806"/>
      <c r="R29" s="806"/>
      <c r="S29" s="806"/>
      <c r="T29" s="806"/>
      <c r="U29" s="806"/>
      <c r="V29" s="806"/>
      <c r="W29" s="810"/>
      <c r="X29" s="810"/>
      <c r="Y29" s="810"/>
      <c r="Z29" s="810"/>
      <c r="AA29" s="810"/>
      <c r="AB29" s="810"/>
      <c r="AC29" s="810"/>
      <c r="AD29" s="4484">
        <v>99</v>
      </c>
      <c r="AE29" s="4456">
        <f>AG21+AE25</f>
        <v>0</v>
      </c>
      <c r="AF29" s="4457"/>
      <c r="AG29" s="4457"/>
      <c r="AH29" s="4457"/>
      <c r="AI29" s="4457"/>
      <c r="AJ29" s="4457"/>
      <c r="AK29" s="4457"/>
      <c r="AL29" s="4458"/>
      <c r="AM29" s="838"/>
    </row>
    <row r="30" spans="1:39" ht="9.75" customHeight="1">
      <c r="A30" s="854"/>
      <c r="B30" s="806"/>
      <c r="C30" s="817" t="s">
        <v>1977</v>
      </c>
      <c r="D30" s="818"/>
      <c r="E30" s="810"/>
      <c r="F30" s="810"/>
      <c r="G30" s="806"/>
      <c r="H30" s="813"/>
      <c r="I30" s="806"/>
      <c r="J30" s="806"/>
      <c r="K30" s="806"/>
      <c r="L30" s="806"/>
      <c r="M30" s="806"/>
      <c r="N30" s="806"/>
      <c r="O30" s="806"/>
      <c r="P30" s="806"/>
      <c r="Q30" s="806"/>
      <c r="R30" s="806"/>
      <c r="S30" s="806"/>
      <c r="T30" s="806"/>
      <c r="U30" s="806"/>
      <c r="V30" s="806"/>
      <c r="W30" s="810"/>
      <c r="X30" s="810"/>
      <c r="Y30" s="810"/>
      <c r="Z30" s="810"/>
      <c r="AA30" s="810"/>
      <c r="AB30" s="810"/>
      <c r="AC30" s="810"/>
      <c r="AD30" s="4484"/>
      <c r="AE30" s="4472"/>
      <c r="AF30" s="4473"/>
      <c r="AG30" s="4473"/>
      <c r="AH30" s="4473"/>
      <c r="AI30" s="4473"/>
      <c r="AJ30" s="4473"/>
      <c r="AK30" s="4473"/>
      <c r="AL30" s="4474"/>
      <c r="AM30" s="838"/>
    </row>
    <row r="31" spans="1:39" ht="9.75" customHeight="1">
      <c r="A31" s="854"/>
      <c r="B31" s="825"/>
      <c r="C31" s="821"/>
      <c r="D31" s="806"/>
      <c r="E31" s="810"/>
      <c r="F31" s="810"/>
      <c r="G31" s="806"/>
      <c r="H31" s="813"/>
      <c r="I31" s="806"/>
      <c r="J31" s="806"/>
      <c r="K31" s="806"/>
      <c r="L31" s="806"/>
      <c r="M31" s="806"/>
      <c r="N31" s="806"/>
      <c r="O31" s="806"/>
      <c r="P31" s="806"/>
      <c r="Q31" s="806"/>
      <c r="R31" s="806"/>
      <c r="S31" s="806"/>
      <c r="T31" s="806"/>
      <c r="U31" s="806"/>
      <c r="V31" s="806"/>
      <c r="W31" s="810"/>
      <c r="X31" s="810"/>
      <c r="Y31" s="810"/>
      <c r="Z31" s="810"/>
      <c r="AA31" s="810"/>
      <c r="AB31" s="810"/>
      <c r="AC31" s="810"/>
      <c r="AD31" s="810"/>
      <c r="AE31" s="809"/>
      <c r="AF31" s="809"/>
      <c r="AG31" s="810"/>
      <c r="AH31" s="810"/>
      <c r="AI31" s="810"/>
      <c r="AJ31" s="810"/>
      <c r="AK31" s="810"/>
      <c r="AL31" s="810"/>
      <c r="AM31" s="838"/>
    </row>
    <row r="32" spans="1:39" ht="9.75" customHeight="1">
      <c r="A32" s="854"/>
      <c r="B32" s="825"/>
      <c r="C32" s="821"/>
      <c r="D32" s="806"/>
      <c r="E32" s="810"/>
      <c r="F32" s="810"/>
      <c r="G32" s="806"/>
      <c r="H32" s="813"/>
      <c r="I32" s="806"/>
      <c r="J32" s="806"/>
      <c r="K32" s="806"/>
      <c r="L32" s="806"/>
      <c r="M32" s="806"/>
      <c r="N32" s="806"/>
      <c r="O32" s="806"/>
      <c r="P32" s="806"/>
      <c r="Q32" s="806"/>
      <c r="R32" s="806"/>
      <c r="S32" s="806"/>
      <c r="T32" s="806"/>
      <c r="U32" s="806"/>
      <c r="V32" s="806"/>
      <c r="W32" s="810"/>
      <c r="X32" s="810"/>
      <c r="Y32" s="810"/>
      <c r="Z32" s="810"/>
      <c r="AA32" s="810"/>
      <c r="AB32" s="810"/>
      <c r="AC32" s="810"/>
      <c r="AD32" s="810"/>
      <c r="AE32" s="809"/>
      <c r="AF32" s="809"/>
      <c r="AG32" s="810"/>
      <c r="AH32" s="810"/>
      <c r="AI32" s="810"/>
      <c r="AJ32" s="810"/>
      <c r="AK32" s="810"/>
      <c r="AL32" s="810"/>
      <c r="AM32" s="838"/>
    </row>
    <row r="33" spans="1:39" ht="9.75" customHeight="1">
      <c r="A33" s="854"/>
      <c r="B33" s="825"/>
      <c r="C33" s="821"/>
      <c r="D33" s="806"/>
      <c r="E33" s="810"/>
      <c r="F33" s="810"/>
      <c r="G33" s="806"/>
      <c r="H33" s="813"/>
      <c r="I33" s="806"/>
      <c r="J33" s="806"/>
      <c r="K33" s="806"/>
      <c r="L33" s="806"/>
      <c r="M33" s="806"/>
      <c r="N33" s="806"/>
      <c r="O33" s="806"/>
      <c r="P33" s="806"/>
      <c r="Q33" s="806"/>
      <c r="R33" s="806"/>
      <c r="S33" s="806"/>
      <c r="T33" s="806"/>
      <c r="U33" s="806"/>
      <c r="V33" s="806"/>
      <c r="W33" s="810"/>
      <c r="X33" s="810"/>
      <c r="Y33" s="810"/>
      <c r="Z33" s="810"/>
      <c r="AA33" s="4485" t="s">
        <v>1978</v>
      </c>
      <c r="AB33" s="4485"/>
      <c r="AC33" s="4485"/>
      <c r="AD33" s="4485"/>
      <c r="AE33" s="4485"/>
      <c r="AF33" s="4485"/>
      <c r="AG33" s="4485"/>
      <c r="AH33" s="4485"/>
      <c r="AI33" s="4485"/>
      <c r="AJ33" s="4485"/>
      <c r="AK33" s="4485"/>
      <c r="AL33" s="4485"/>
      <c r="AM33" s="838"/>
    </row>
    <row r="34" spans="1:39" ht="9.75" customHeight="1">
      <c r="A34" s="854"/>
      <c r="B34" s="821"/>
      <c r="C34" s="806"/>
      <c r="D34" s="806"/>
      <c r="E34" s="810"/>
      <c r="F34" s="810"/>
      <c r="G34" s="806"/>
      <c r="H34" s="813"/>
      <c r="I34" s="833"/>
      <c r="J34" s="833"/>
      <c r="K34" s="833"/>
      <c r="L34" s="833"/>
      <c r="M34" s="833"/>
      <c r="N34" s="833"/>
      <c r="O34" s="833"/>
      <c r="P34" s="833"/>
      <c r="Q34" s="833"/>
      <c r="R34" s="833"/>
      <c r="S34" s="833"/>
      <c r="T34" s="833"/>
      <c r="U34" s="833"/>
      <c r="V34" s="833"/>
      <c r="W34" s="833"/>
      <c r="X34" s="833"/>
      <c r="Y34" s="833"/>
      <c r="Z34" s="833"/>
      <c r="AA34" s="4486" t="s">
        <v>1633</v>
      </c>
      <c r="AB34" s="4486"/>
      <c r="AC34" s="4486"/>
      <c r="AD34" s="4486"/>
      <c r="AE34" s="4486"/>
      <c r="AF34" s="4486"/>
      <c r="AG34" s="4486"/>
      <c r="AH34" s="4486"/>
      <c r="AI34" s="4486"/>
      <c r="AJ34" s="4486"/>
      <c r="AK34" s="4486"/>
      <c r="AL34" s="4486"/>
      <c r="AM34" s="838"/>
    </row>
    <row r="35" spans="1:39" ht="9.75" customHeight="1">
      <c r="A35" s="854"/>
      <c r="B35" s="810"/>
      <c r="C35" s="817"/>
      <c r="D35" s="817"/>
      <c r="E35" s="810"/>
      <c r="F35" s="810"/>
      <c r="G35" s="806"/>
      <c r="H35" s="813"/>
      <c r="I35" s="833"/>
      <c r="J35" s="833"/>
      <c r="K35" s="833"/>
      <c r="L35" s="833"/>
      <c r="M35" s="833"/>
      <c r="N35" s="833"/>
      <c r="O35" s="833"/>
      <c r="P35" s="833"/>
      <c r="Q35" s="833"/>
      <c r="R35" s="833"/>
      <c r="S35" s="833"/>
      <c r="T35" s="833"/>
      <c r="U35" s="833"/>
      <c r="V35" s="833"/>
      <c r="W35" s="833"/>
      <c r="X35" s="833"/>
      <c r="Y35" s="833"/>
      <c r="Z35" s="833"/>
      <c r="AA35" s="833"/>
      <c r="AB35" s="833"/>
      <c r="AC35" s="833"/>
      <c r="AD35" s="833"/>
      <c r="AE35" s="833"/>
      <c r="AF35" s="833"/>
      <c r="AG35" s="833"/>
      <c r="AH35" s="833"/>
      <c r="AI35" s="833"/>
      <c r="AJ35" s="833"/>
      <c r="AK35" s="833"/>
      <c r="AL35" s="840" t="s">
        <v>1979</v>
      </c>
      <c r="AM35" s="838"/>
    </row>
    <row r="36" spans="1:39" ht="9.75" customHeight="1">
      <c r="A36" s="854"/>
      <c r="B36" s="821">
        <v>7.4</v>
      </c>
      <c r="C36" s="806" t="s">
        <v>1980</v>
      </c>
      <c r="D36" s="806"/>
      <c r="E36" s="810"/>
      <c r="F36" s="810"/>
      <c r="G36" s="806"/>
      <c r="H36" s="813"/>
      <c r="I36" s="833"/>
      <c r="J36" s="833"/>
      <c r="K36" s="833"/>
      <c r="L36" s="833"/>
      <c r="M36" s="833"/>
      <c r="N36" s="833"/>
      <c r="O36" s="833"/>
      <c r="P36" s="833"/>
      <c r="Q36" s="833"/>
      <c r="R36" s="833"/>
      <c r="S36" s="833"/>
      <c r="T36" s="833"/>
      <c r="U36" s="833"/>
      <c r="V36" s="806"/>
      <c r="W36" s="810"/>
      <c r="X36" s="810"/>
      <c r="Y36" s="810"/>
      <c r="Z36" s="4483" t="s">
        <v>1748</v>
      </c>
      <c r="AA36" s="4478"/>
      <c r="AB36" s="4479"/>
      <c r="AC36" s="4479"/>
      <c r="AD36" s="4479"/>
      <c r="AE36" s="4479"/>
      <c r="AF36" s="4479"/>
      <c r="AG36" s="4479"/>
      <c r="AH36" s="4479"/>
      <c r="AI36" s="4479"/>
      <c r="AJ36" s="4479"/>
      <c r="AK36" s="4479"/>
      <c r="AL36" s="4480"/>
      <c r="AM36" s="838"/>
    </row>
    <row r="37" spans="1:39" ht="9.75" customHeight="1">
      <c r="A37" s="854"/>
      <c r="B37" s="810"/>
      <c r="C37" s="817" t="s">
        <v>1981</v>
      </c>
      <c r="D37" s="817"/>
      <c r="E37" s="810"/>
      <c r="F37" s="810"/>
      <c r="G37" s="806"/>
      <c r="H37" s="813"/>
      <c r="I37" s="833"/>
      <c r="J37" s="833"/>
      <c r="K37" s="833"/>
      <c r="L37" s="833"/>
      <c r="M37" s="833"/>
      <c r="N37" s="833"/>
      <c r="O37" s="833"/>
      <c r="P37" s="833"/>
      <c r="Q37" s="833"/>
      <c r="R37" s="833"/>
      <c r="S37" s="833"/>
      <c r="T37" s="833"/>
      <c r="U37" s="833"/>
      <c r="V37" s="806"/>
      <c r="W37" s="810"/>
      <c r="X37" s="810"/>
      <c r="Y37" s="810"/>
      <c r="Z37" s="4484"/>
      <c r="AA37" s="4481"/>
      <c r="AB37" s="4460"/>
      <c r="AC37" s="4460"/>
      <c r="AD37" s="4460"/>
      <c r="AE37" s="4460"/>
      <c r="AF37" s="4460"/>
      <c r="AG37" s="4460"/>
      <c r="AH37" s="4460"/>
      <c r="AI37" s="4460"/>
      <c r="AJ37" s="4460"/>
      <c r="AK37" s="4460"/>
      <c r="AL37" s="4482"/>
      <c r="AM37" s="838"/>
    </row>
    <row r="38" spans="1:39" ht="9.75" customHeight="1">
      <c r="A38" s="854"/>
      <c r="B38" s="810"/>
      <c r="C38" s="820"/>
      <c r="D38" s="818"/>
      <c r="E38" s="810"/>
      <c r="F38" s="810"/>
      <c r="G38" s="817"/>
      <c r="H38" s="813"/>
      <c r="I38" s="817"/>
      <c r="J38" s="817"/>
      <c r="K38" s="817"/>
      <c r="L38" s="817"/>
      <c r="M38" s="817"/>
      <c r="N38" s="817"/>
      <c r="O38" s="817"/>
      <c r="P38" s="806"/>
      <c r="Q38" s="806"/>
      <c r="R38" s="806"/>
      <c r="S38" s="806"/>
      <c r="T38" s="806"/>
      <c r="U38" s="806"/>
      <c r="V38" s="806"/>
      <c r="W38" s="810"/>
      <c r="X38" s="810"/>
      <c r="Y38" s="810"/>
      <c r="Z38" s="810"/>
      <c r="AA38" s="810"/>
      <c r="AB38" s="810"/>
      <c r="AC38" s="810"/>
      <c r="AD38" s="816"/>
      <c r="AE38" s="816"/>
      <c r="AF38" s="816"/>
      <c r="AG38" s="815"/>
      <c r="AH38" s="815"/>
      <c r="AI38" s="815"/>
      <c r="AJ38" s="815"/>
      <c r="AK38" s="815"/>
      <c r="AL38" s="815"/>
      <c r="AM38" s="838"/>
    </row>
    <row r="39" spans="1:39" ht="9.75" customHeight="1">
      <c r="A39" s="854"/>
      <c r="B39" s="810"/>
      <c r="C39" s="820"/>
      <c r="D39" s="818"/>
      <c r="E39" s="810"/>
      <c r="F39" s="810"/>
      <c r="G39" s="817"/>
      <c r="H39" s="813"/>
      <c r="I39" s="827"/>
      <c r="J39" s="827"/>
      <c r="K39" s="827"/>
      <c r="L39" s="827"/>
      <c r="M39" s="827"/>
      <c r="N39" s="827"/>
      <c r="O39" s="827"/>
      <c r="P39" s="827"/>
      <c r="Q39" s="827"/>
      <c r="R39" s="827"/>
      <c r="S39" s="827"/>
      <c r="T39" s="827"/>
      <c r="U39" s="827"/>
      <c r="V39" s="827"/>
      <c r="W39" s="827"/>
      <c r="X39" s="827"/>
      <c r="Y39" s="827"/>
      <c r="Z39" s="827"/>
      <c r="AA39" s="827"/>
      <c r="AB39" s="827"/>
      <c r="AC39" s="827"/>
      <c r="AD39" s="816"/>
      <c r="AE39" s="816"/>
      <c r="AF39" s="816"/>
      <c r="AG39" s="815"/>
      <c r="AH39" s="815"/>
      <c r="AI39" s="815"/>
      <c r="AJ39" s="815"/>
      <c r="AK39" s="815"/>
      <c r="AL39" s="815"/>
      <c r="AM39" s="838"/>
    </row>
    <row r="40" spans="1:39" ht="9.75" customHeight="1">
      <c r="A40" s="854"/>
      <c r="B40" s="806"/>
      <c r="C40" s="806"/>
      <c r="D40" s="818"/>
      <c r="E40" s="810"/>
      <c r="F40" s="810"/>
      <c r="G40" s="810"/>
      <c r="H40" s="813"/>
      <c r="I40" s="827"/>
      <c r="J40" s="827"/>
      <c r="K40" s="827"/>
      <c r="L40" s="827"/>
      <c r="M40" s="827"/>
      <c r="N40" s="827"/>
      <c r="O40" s="827"/>
      <c r="P40" s="827"/>
      <c r="Q40" s="827"/>
      <c r="R40" s="827"/>
      <c r="S40" s="827"/>
      <c r="T40" s="827"/>
      <c r="U40" s="827"/>
      <c r="V40" s="827"/>
      <c r="W40" s="827"/>
      <c r="X40" s="827"/>
      <c r="Y40" s="827"/>
      <c r="Z40" s="827"/>
      <c r="AA40" s="827"/>
      <c r="AB40" s="827"/>
      <c r="AC40" s="827"/>
      <c r="AD40" s="811"/>
      <c r="AE40" s="811"/>
      <c r="AF40" s="811"/>
      <c r="AG40" s="811"/>
      <c r="AH40" s="811"/>
      <c r="AI40" s="811"/>
      <c r="AJ40" s="811"/>
      <c r="AK40" s="811"/>
      <c r="AL40" s="811"/>
      <c r="AM40" s="838"/>
    </row>
    <row r="41" spans="1:39" ht="9.75" customHeight="1">
      <c r="A41" s="854"/>
      <c r="B41" s="818"/>
      <c r="C41" s="806"/>
      <c r="D41" s="806"/>
      <c r="E41" s="810"/>
      <c r="F41" s="810"/>
      <c r="G41" s="810"/>
      <c r="H41" s="813"/>
      <c r="I41" s="827"/>
      <c r="J41" s="827"/>
      <c r="K41" s="827"/>
      <c r="L41" s="827"/>
      <c r="M41" s="827"/>
      <c r="N41" s="827"/>
      <c r="O41" s="827"/>
      <c r="P41" s="827"/>
      <c r="Q41" s="827"/>
      <c r="R41" s="827"/>
      <c r="S41" s="827"/>
      <c r="T41" s="827"/>
      <c r="U41" s="827"/>
      <c r="V41" s="827"/>
      <c r="W41" s="827"/>
      <c r="X41" s="827"/>
      <c r="Y41" s="827"/>
      <c r="Z41" s="827"/>
      <c r="AA41" s="827"/>
      <c r="AB41" s="827"/>
      <c r="AC41" s="827"/>
      <c r="AD41" s="811"/>
      <c r="AE41" s="811"/>
      <c r="AF41" s="811"/>
      <c r="AG41" s="811"/>
      <c r="AH41" s="811"/>
      <c r="AI41" s="811"/>
      <c r="AJ41" s="811"/>
      <c r="AK41" s="811"/>
      <c r="AL41" s="811"/>
      <c r="AM41" s="838"/>
    </row>
    <row r="42" spans="1:39" ht="9.75" customHeight="1">
      <c r="A42" s="854"/>
      <c r="B42" s="806"/>
      <c r="C42" s="806"/>
      <c r="D42" s="806"/>
      <c r="E42" s="810"/>
      <c r="F42" s="810"/>
      <c r="G42" s="810"/>
      <c r="H42" s="813"/>
      <c r="I42" s="827"/>
      <c r="J42" s="827"/>
      <c r="K42" s="827"/>
      <c r="L42" s="827"/>
      <c r="M42" s="827"/>
      <c r="N42" s="827"/>
      <c r="O42" s="827"/>
      <c r="P42" s="827"/>
      <c r="Q42" s="827"/>
      <c r="R42" s="827"/>
      <c r="S42" s="827"/>
      <c r="T42" s="827"/>
      <c r="U42" s="827"/>
      <c r="V42" s="827"/>
      <c r="W42" s="827"/>
      <c r="X42" s="827"/>
      <c r="Y42" s="827"/>
      <c r="Z42" s="827"/>
      <c r="AA42" s="827"/>
      <c r="AB42" s="827"/>
      <c r="AC42" s="827"/>
      <c r="AD42" s="830"/>
      <c r="AE42" s="830"/>
      <c r="AF42" s="830"/>
      <c r="AG42" s="830"/>
      <c r="AH42" s="830"/>
      <c r="AI42" s="830"/>
      <c r="AJ42" s="830"/>
      <c r="AK42" s="830"/>
      <c r="AL42" s="830"/>
      <c r="AM42" s="838"/>
    </row>
    <row r="43" spans="1:39" ht="11.1" customHeight="1" thickBot="1">
      <c r="A43" s="2778"/>
      <c r="B43" s="2779"/>
      <c r="C43" s="2780"/>
      <c r="D43" s="2780"/>
      <c r="E43" s="2781"/>
      <c r="F43" s="2781"/>
      <c r="G43" s="2781"/>
      <c r="H43" s="2782"/>
      <c r="I43" s="2783"/>
      <c r="J43" s="2783"/>
      <c r="K43" s="2783"/>
      <c r="L43" s="2783"/>
      <c r="M43" s="2783"/>
      <c r="N43" s="2783"/>
      <c r="O43" s="2783"/>
      <c r="P43" s="2783"/>
      <c r="Q43" s="2783"/>
      <c r="R43" s="2783"/>
      <c r="S43" s="2783"/>
      <c r="T43" s="2783"/>
      <c r="U43" s="2783"/>
      <c r="V43" s="2783"/>
      <c r="W43" s="2783"/>
      <c r="X43" s="2783"/>
      <c r="Y43" s="2783"/>
      <c r="Z43" s="2783"/>
      <c r="AA43" s="2783"/>
      <c r="AB43" s="2783"/>
      <c r="AC43" s="2783"/>
      <c r="AD43" s="2784"/>
      <c r="AE43" s="2784"/>
      <c r="AF43" s="2784"/>
      <c r="AG43" s="2784"/>
      <c r="AH43" s="2784"/>
      <c r="AI43" s="2784"/>
      <c r="AJ43" s="2784"/>
      <c r="AK43" s="2784"/>
      <c r="AL43" s="2784"/>
      <c r="AM43" s="2785"/>
    </row>
    <row r="44" spans="1:39" ht="11.1" customHeight="1">
      <c r="A44" s="810"/>
      <c r="B44" s="806"/>
      <c r="C44" s="817"/>
      <c r="D44" s="817"/>
      <c r="E44" s="810"/>
      <c r="F44" s="810"/>
      <c r="G44" s="810"/>
      <c r="H44" s="813"/>
      <c r="I44" s="827"/>
      <c r="J44" s="827"/>
      <c r="K44" s="827"/>
      <c r="L44" s="827"/>
      <c r="M44" s="827"/>
      <c r="N44" s="827"/>
      <c r="O44" s="827"/>
      <c r="P44" s="827"/>
      <c r="Q44" s="827"/>
      <c r="R44" s="827"/>
      <c r="S44" s="827"/>
      <c r="T44" s="827"/>
      <c r="U44" s="827"/>
      <c r="V44" s="827"/>
      <c r="W44" s="827"/>
      <c r="X44" s="827"/>
      <c r="Y44" s="827"/>
      <c r="Z44" s="827"/>
      <c r="AA44" s="827"/>
      <c r="AB44" s="827"/>
      <c r="AC44" s="827"/>
      <c r="AD44" s="830"/>
      <c r="AE44" s="830"/>
      <c r="AF44" s="830"/>
      <c r="AG44" s="830"/>
      <c r="AH44" s="830"/>
      <c r="AI44" s="830"/>
      <c r="AJ44" s="830"/>
      <c r="AK44" s="830"/>
      <c r="AL44" s="830"/>
      <c r="AM44" s="1942"/>
    </row>
    <row r="45" spans="1:39" ht="11.1" customHeight="1">
      <c r="A45" s="810"/>
      <c r="B45" s="806"/>
      <c r="C45" s="817"/>
      <c r="D45" s="817"/>
      <c r="E45" s="810"/>
      <c r="F45" s="810"/>
      <c r="G45" s="810"/>
      <c r="H45" s="813"/>
      <c r="I45" s="827"/>
      <c r="J45" s="827"/>
      <c r="K45" s="827"/>
      <c r="L45" s="827"/>
      <c r="M45" s="827"/>
      <c r="N45" s="827"/>
      <c r="O45" s="827"/>
      <c r="P45" s="827"/>
      <c r="Q45" s="827"/>
      <c r="R45" s="827"/>
      <c r="S45" s="827"/>
      <c r="T45" s="827"/>
      <c r="U45" s="827"/>
      <c r="V45" s="827"/>
      <c r="W45" s="827"/>
      <c r="X45" s="827"/>
      <c r="Y45" s="827"/>
      <c r="Z45" s="827"/>
      <c r="AA45" s="827"/>
      <c r="AB45" s="827"/>
      <c r="AC45" s="827"/>
      <c r="AD45" s="830"/>
      <c r="AE45" s="830"/>
      <c r="AF45" s="830"/>
      <c r="AG45" s="830"/>
      <c r="AH45" s="830"/>
      <c r="AI45" s="830"/>
      <c r="AJ45" s="830"/>
      <c r="AK45" s="830"/>
      <c r="AL45" s="830"/>
      <c r="AM45" s="1942"/>
    </row>
    <row r="46" spans="1:39" ht="11.1" customHeight="1">
      <c r="A46" s="810"/>
      <c r="B46" s="806"/>
      <c r="C46" s="817"/>
      <c r="D46" s="817"/>
      <c r="E46" s="810"/>
      <c r="F46" s="810"/>
      <c r="G46" s="810"/>
      <c r="H46" s="813"/>
      <c r="I46" s="827"/>
      <c r="J46" s="827"/>
      <c r="K46" s="827"/>
      <c r="L46" s="827"/>
      <c r="M46" s="827"/>
      <c r="N46" s="827"/>
      <c r="O46" s="827"/>
      <c r="P46" s="827"/>
      <c r="Q46" s="827"/>
      <c r="R46" s="827"/>
      <c r="S46" s="827"/>
      <c r="T46" s="827"/>
      <c r="U46" s="827"/>
      <c r="V46" s="827"/>
      <c r="W46" s="827"/>
      <c r="X46" s="827"/>
      <c r="Y46" s="827"/>
      <c r="Z46" s="827"/>
      <c r="AA46" s="827"/>
      <c r="AB46" s="827"/>
      <c r="AC46" s="827"/>
      <c r="AD46" s="830"/>
      <c r="AE46" s="830"/>
      <c r="AF46" s="830"/>
      <c r="AG46" s="830"/>
      <c r="AH46" s="830"/>
      <c r="AI46" s="830"/>
      <c r="AJ46" s="830"/>
      <c r="AK46" s="830"/>
      <c r="AL46" s="830"/>
      <c r="AM46" s="1942"/>
    </row>
    <row r="47" spans="1:39" ht="11.1" customHeight="1">
      <c r="A47" s="810"/>
      <c r="B47" s="806"/>
      <c r="C47" s="817"/>
      <c r="D47" s="817"/>
      <c r="E47" s="810"/>
      <c r="F47" s="810"/>
      <c r="G47" s="810"/>
      <c r="H47" s="813"/>
      <c r="I47" s="827"/>
      <c r="J47" s="827"/>
      <c r="K47" s="827"/>
      <c r="L47" s="827"/>
      <c r="M47" s="827"/>
      <c r="N47" s="827"/>
      <c r="O47" s="827"/>
      <c r="P47" s="827"/>
      <c r="Q47" s="827"/>
      <c r="R47" s="827"/>
      <c r="S47" s="827"/>
      <c r="T47" s="827"/>
      <c r="U47" s="827"/>
      <c r="V47" s="827"/>
      <c r="W47" s="827"/>
      <c r="X47" s="827"/>
      <c r="Y47" s="827"/>
      <c r="Z47" s="827"/>
      <c r="AA47" s="827"/>
      <c r="AB47" s="827"/>
      <c r="AC47" s="827"/>
      <c r="AD47" s="830"/>
      <c r="AE47" s="830"/>
      <c r="AF47" s="830"/>
      <c r="AG47" s="830"/>
      <c r="AH47" s="830"/>
      <c r="AI47" s="830"/>
      <c r="AJ47" s="830"/>
      <c r="AK47" s="830"/>
      <c r="AL47" s="830"/>
      <c r="AM47" s="1942"/>
    </row>
    <row r="48" spans="1:39" ht="11.1" customHeight="1">
      <c r="A48" s="810"/>
      <c r="B48" s="806"/>
      <c r="C48" s="817"/>
      <c r="D48" s="817"/>
      <c r="E48" s="810"/>
      <c r="F48" s="810"/>
      <c r="G48" s="810"/>
      <c r="H48" s="813"/>
      <c r="I48" s="827"/>
      <c r="J48" s="827"/>
      <c r="K48" s="827"/>
      <c r="L48" s="827"/>
      <c r="M48" s="827"/>
      <c r="N48" s="827"/>
      <c r="O48" s="827"/>
      <c r="P48" s="827"/>
      <c r="Q48" s="827"/>
      <c r="R48" s="827"/>
      <c r="S48" s="827"/>
      <c r="T48" s="827"/>
      <c r="U48" s="827"/>
      <c r="V48" s="827"/>
      <c r="W48" s="827"/>
      <c r="X48" s="827"/>
      <c r="Y48" s="827"/>
      <c r="Z48" s="827"/>
      <c r="AA48" s="827"/>
      <c r="AB48" s="827"/>
      <c r="AC48" s="827"/>
      <c r="AD48" s="830"/>
      <c r="AE48" s="830"/>
      <c r="AF48" s="830"/>
      <c r="AG48" s="830"/>
      <c r="AH48" s="830"/>
      <c r="AI48" s="830"/>
      <c r="AJ48" s="830"/>
      <c r="AK48" s="830"/>
      <c r="AL48" s="830"/>
      <c r="AM48" s="1942"/>
    </row>
    <row r="49" spans="1:39" ht="11.1" customHeight="1">
      <c r="A49" s="810"/>
      <c r="B49" s="806"/>
      <c r="C49" s="817"/>
      <c r="D49" s="817"/>
      <c r="E49" s="810"/>
      <c r="F49" s="810"/>
      <c r="G49" s="810"/>
      <c r="H49" s="813"/>
      <c r="I49" s="827"/>
      <c r="J49" s="827"/>
      <c r="K49" s="827"/>
      <c r="L49" s="827"/>
      <c r="M49" s="827"/>
      <c r="N49" s="827"/>
      <c r="O49" s="827"/>
      <c r="P49" s="827"/>
      <c r="Q49" s="827"/>
      <c r="R49" s="827"/>
      <c r="S49" s="827"/>
      <c r="T49" s="827"/>
      <c r="U49" s="827"/>
      <c r="V49" s="827"/>
      <c r="W49" s="827"/>
      <c r="X49" s="827"/>
      <c r="Y49" s="827"/>
      <c r="Z49" s="827"/>
      <c r="AA49" s="827"/>
      <c r="AB49" s="827"/>
      <c r="AC49" s="827"/>
      <c r="AD49" s="830"/>
      <c r="AE49" s="830"/>
      <c r="AF49" s="830"/>
      <c r="AG49" s="830"/>
      <c r="AH49" s="830"/>
      <c r="AI49" s="830"/>
      <c r="AJ49" s="830"/>
      <c r="AK49" s="830"/>
      <c r="AL49" s="830"/>
      <c r="AM49" s="1942"/>
    </row>
    <row r="50" spans="1:39" ht="11.1" customHeight="1">
      <c r="A50" s="810"/>
      <c r="B50" s="806"/>
      <c r="C50" s="817"/>
      <c r="D50" s="817"/>
      <c r="E50" s="810"/>
      <c r="F50" s="810"/>
      <c r="G50" s="810"/>
      <c r="H50" s="813"/>
      <c r="I50" s="827"/>
      <c r="J50" s="827"/>
      <c r="K50" s="827"/>
      <c r="L50" s="827"/>
      <c r="M50" s="827"/>
      <c r="N50" s="827"/>
      <c r="O50" s="827"/>
      <c r="P50" s="827"/>
      <c r="Q50" s="827"/>
      <c r="R50" s="827"/>
      <c r="S50" s="827"/>
      <c r="T50" s="827"/>
      <c r="U50" s="827"/>
      <c r="V50" s="827"/>
      <c r="W50" s="827"/>
      <c r="X50" s="827"/>
      <c r="Y50" s="827"/>
      <c r="Z50" s="827"/>
      <c r="AA50" s="827"/>
      <c r="AB50" s="827"/>
      <c r="AC50" s="827"/>
      <c r="AD50" s="830"/>
      <c r="AE50" s="830"/>
      <c r="AF50" s="830"/>
      <c r="AG50" s="830"/>
      <c r="AH50" s="830"/>
      <c r="AI50" s="830"/>
      <c r="AJ50" s="830"/>
      <c r="AK50" s="830"/>
      <c r="AL50" s="830"/>
      <c r="AM50" s="1942"/>
    </row>
    <row r="51" spans="1:39" ht="11.1" customHeight="1">
      <c r="A51" s="810"/>
      <c r="B51" s="806"/>
      <c r="C51" s="817"/>
      <c r="D51" s="817"/>
      <c r="E51" s="810"/>
      <c r="F51" s="810"/>
      <c r="G51" s="810"/>
      <c r="H51" s="813"/>
      <c r="I51" s="827"/>
      <c r="J51" s="827"/>
      <c r="K51" s="827"/>
      <c r="L51" s="827"/>
      <c r="M51" s="827"/>
      <c r="N51" s="827"/>
      <c r="O51" s="827"/>
      <c r="P51" s="827"/>
      <c r="Q51" s="827"/>
      <c r="R51" s="827"/>
      <c r="S51" s="827"/>
      <c r="T51" s="827"/>
      <c r="U51" s="827"/>
      <c r="V51" s="827"/>
      <c r="W51" s="827"/>
      <c r="X51" s="827"/>
      <c r="Y51" s="827"/>
      <c r="Z51" s="827"/>
      <c r="AA51" s="827"/>
      <c r="AB51" s="827"/>
      <c r="AC51" s="827"/>
      <c r="AD51" s="830"/>
      <c r="AE51" s="830"/>
      <c r="AF51" s="830"/>
      <c r="AG51" s="830"/>
      <c r="AH51" s="830"/>
      <c r="AI51" s="830"/>
      <c r="AJ51" s="830"/>
      <c r="AK51" s="830"/>
      <c r="AL51" s="830"/>
      <c r="AM51" s="1942"/>
    </row>
    <row r="52" spans="1:39" ht="11.1" customHeight="1">
      <c r="A52" s="810"/>
      <c r="B52" s="806"/>
      <c r="C52" s="817"/>
      <c r="D52" s="817"/>
      <c r="E52" s="810"/>
      <c r="F52" s="810"/>
      <c r="G52" s="810"/>
      <c r="H52" s="813"/>
      <c r="I52" s="827"/>
      <c r="J52" s="827"/>
      <c r="K52" s="827"/>
      <c r="L52" s="827"/>
      <c r="M52" s="827"/>
      <c r="N52" s="827"/>
      <c r="O52" s="827"/>
      <c r="P52" s="827"/>
      <c r="Q52" s="827"/>
      <c r="R52" s="827"/>
      <c r="S52" s="827"/>
      <c r="T52" s="827"/>
      <c r="U52" s="827"/>
      <c r="V52" s="827"/>
      <c r="W52" s="827"/>
      <c r="X52" s="827"/>
      <c r="Y52" s="827"/>
      <c r="Z52" s="827"/>
      <c r="AA52" s="827"/>
      <c r="AB52" s="827"/>
      <c r="AC52" s="827"/>
      <c r="AD52" s="830"/>
      <c r="AE52" s="830"/>
      <c r="AF52" s="830"/>
      <c r="AG52" s="830"/>
      <c r="AH52" s="830"/>
      <c r="AI52" s="830"/>
      <c r="AJ52" s="830"/>
      <c r="AK52" s="830"/>
      <c r="AL52" s="830"/>
      <c r="AM52" s="1942"/>
    </row>
    <row r="53" spans="1:39" ht="11.1" customHeight="1">
      <c r="A53" s="810"/>
      <c r="B53" s="806"/>
      <c r="C53" s="817"/>
      <c r="D53" s="817"/>
      <c r="E53" s="810"/>
      <c r="F53" s="810"/>
      <c r="G53" s="810"/>
      <c r="H53" s="813"/>
      <c r="I53" s="827"/>
      <c r="J53" s="827"/>
      <c r="K53" s="827"/>
      <c r="L53" s="827"/>
      <c r="M53" s="827"/>
      <c r="N53" s="827"/>
      <c r="O53" s="827"/>
      <c r="P53" s="827"/>
      <c r="Q53" s="827"/>
      <c r="R53" s="827"/>
      <c r="S53" s="827"/>
      <c r="T53" s="827"/>
      <c r="U53" s="827"/>
      <c r="V53" s="827"/>
      <c r="W53" s="827"/>
      <c r="X53" s="827"/>
      <c r="Y53" s="827"/>
      <c r="Z53" s="827"/>
      <c r="AA53" s="827"/>
      <c r="AB53" s="827"/>
      <c r="AC53" s="827"/>
      <c r="AD53" s="830"/>
      <c r="AE53" s="830"/>
      <c r="AF53" s="830"/>
      <c r="AG53" s="830"/>
      <c r="AH53" s="830"/>
      <c r="AI53" s="830"/>
      <c r="AJ53" s="830"/>
      <c r="AK53" s="830"/>
      <c r="AL53" s="830"/>
      <c r="AM53" s="1942"/>
    </row>
    <row r="54" spans="1:39" ht="11.1" customHeight="1">
      <c r="A54" s="810"/>
      <c r="B54" s="806"/>
      <c r="C54" s="817"/>
      <c r="D54" s="817"/>
      <c r="E54" s="810"/>
      <c r="F54" s="810"/>
      <c r="G54" s="810"/>
      <c r="H54" s="813"/>
      <c r="I54" s="827"/>
      <c r="J54" s="827"/>
      <c r="K54" s="827"/>
      <c r="L54" s="827"/>
      <c r="M54" s="827"/>
      <c r="N54" s="827"/>
      <c r="O54" s="827"/>
      <c r="P54" s="827"/>
      <c r="Q54" s="827"/>
      <c r="R54" s="827"/>
      <c r="S54" s="827"/>
      <c r="T54" s="827"/>
      <c r="U54" s="827"/>
      <c r="V54" s="827"/>
      <c r="W54" s="827"/>
      <c r="X54" s="827"/>
      <c r="Y54" s="827"/>
      <c r="Z54" s="827"/>
      <c r="AA54" s="827"/>
      <c r="AB54" s="827"/>
      <c r="AC54" s="827"/>
      <c r="AD54" s="830"/>
      <c r="AE54" s="830"/>
      <c r="AF54" s="830"/>
      <c r="AG54" s="830"/>
      <c r="AH54" s="830"/>
      <c r="AI54" s="830"/>
      <c r="AJ54" s="830"/>
      <c r="AK54" s="830"/>
      <c r="AL54" s="830"/>
      <c r="AM54" s="1942"/>
    </row>
    <row r="55" spans="1:39" ht="11.1" customHeight="1">
      <c r="A55" s="810"/>
      <c r="B55" s="806"/>
      <c r="C55" s="817"/>
      <c r="D55" s="817"/>
      <c r="E55" s="810"/>
      <c r="F55" s="810"/>
      <c r="G55" s="810"/>
      <c r="H55" s="813"/>
      <c r="I55" s="827"/>
      <c r="J55" s="827"/>
      <c r="K55" s="827"/>
      <c r="L55" s="827"/>
      <c r="M55" s="827"/>
      <c r="N55" s="827"/>
      <c r="O55" s="827"/>
      <c r="P55" s="827"/>
      <c r="Q55" s="827"/>
      <c r="R55" s="827"/>
      <c r="S55" s="827"/>
      <c r="T55" s="827"/>
      <c r="U55" s="827"/>
      <c r="V55" s="827"/>
      <c r="W55" s="827"/>
      <c r="X55" s="827"/>
      <c r="Y55" s="827"/>
      <c r="Z55" s="827"/>
      <c r="AA55" s="827"/>
      <c r="AB55" s="827"/>
      <c r="AC55" s="827"/>
      <c r="AD55" s="830"/>
      <c r="AE55" s="830"/>
      <c r="AF55" s="830"/>
      <c r="AG55" s="830"/>
      <c r="AH55" s="830"/>
      <c r="AI55" s="830"/>
      <c r="AJ55" s="830"/>
      <c r="AK55" s="830"/>
      <c r="AL55" s="830"/>
      <c r="AM55" s="1942"/>
    </row>
    <row r="56" spans="1:39" ht="11.1" customHeight="1">
      <c r="A56" s="810"/>
      <c r="B56" s="806"/>
      <c r="C56" s="817"/>
      <c r="D56" s="817"/>
      <c r="E56" s="810"/>
      <c r="F56" s="810"/>
      <c r="G56" s="810"/>
      <c r="H56" s="813"/>
      <c r="I56" s="827"/>
      <c r="J56" s="827"/>
      <c r="K56" s="827"/>
      <c r="L56" s="827"/>
      <c r="M56" s="827"/>
      <c r="N56" s="827"/>
      <c r="O56" s="827"/>
      <c r="P56" s="827"/>
      <c r="Q56" s="827"/>
      <c r="R56" s="827"/>
      <c r="S56" s="827"/>
      <c r="T56" s="827"/>
      <c r="U56" s="827"/>
      <c r="V56" s="827"/>
      <c r="W56" s="827"/>
      <c r="X56" s="827"/>
      <c r="Y56" s="827"/>
      <c r="Z56" s="827"/>
      <c r="AA56" s="827"/>
      <c r="AB56" s="827"/>
      <c r="AC56" s="827"/>
      <c r="AD56" s="830"/>
      <c r="AE56" s="830"/>
      <c r="AF56" s="830"/>
      <c r="AG56" s="830"/>
      <c r="AH56" s="830"/>
      <c r="AI56" s="830"/>
      <c r="AJ56" s="830"/>
      <c r="AK56" s="830"/>
      <c r="AL56" s="830"/>
      <c r="AM56" s="1942"/>
    </row>
    <row r="57" spans="1:39" ht="11.1" customHeight="1">
      <c r="A57" s="810"/>
      <c r="B57" s="806"/>
      <c r="C57" s="817"/>
      <c r="D57" s="817"/>
      <c r="E57" s="810"/>
      <c r="F57" s="810"/>
      <c r="G57" s="810"/>
      <c r="H57" s="813"/>
      <c r="I57" s="827"/>
      <c r="J57" s="827"/>
      <c r="K57" s="827"/>
      <c r="L57" s="827"/>
      <c r="M57" s="827"/>
      <c r="N57" s="827"/>
      <c r="O57" s="827"/>
      <c r="P57" s="827"/>
      <c r="Q57" s="827"/>
      <c r="R57" s="827"/>
      <c r="S57" s="827"/>
      <c r="T57" s="827"/>
      <c r="U57" s="827"/>
      <c r="V57" s="827"/>
      <c r="W57" s="827"/>
      <c r="X57" s="827"/>
      <c r="Y57" s="827"/>
      <c r="Z57" s="827"/>
      <c r="AA57" s="827"/>
      <c r="AB57" s="827"/>
      <c r="AC57" s="827"/>
      <c r="AD57" s="830"/>
      <c r="AE57" s="830"/>
      <c r="AF57" s="830"/>
      <c r="AG57" s="830"/>
      <c r="AH57" s="830"/>
      <c r="AI57" s="830"/>
      <c r="AJ57" s="830"/>
      <c r="AK57" s="830"/>
      <c r="AL57" s="830"/>
      <c r="AM57" s="1942"/>
    </row>
    <row r="58" spans="1:39" ht="11.1" customHeight="1">
      <c r="A58" s="810"/>
      <c r="B58" s="806"/>
      <c r="C58" s="817"/>
      <c r="D58" s="817"/>
      <c r="E58" s="810"/>
      <c r="F58" s="810"/>
      <c r="G58" s="810"/>
      <c r="H58" s="813"/>
      <c r="I58" s="827"/>
      <c r="J58" s="827"/>
      <c r="K58" s="827"/>
      <c r="L58" s="827"/>
      <c r="M58" s="827"/>
      <c r="N58" s="827"/>
      <c r="O58" s="827"/>
      <c r="P58" s="827"/>
      <c r="Q58" s="827"/>
      <c r="R58" s="827"/>
      <c r="S58" s="827"/>
      <c r="T58" s="827"/>
      <c r="U58" s="827"/>
      <c r="V58" s="827"/>
      <c r="W58" s="827"/>
      <c r="X58" s="827"/>
      <c r="Y58" s="827"/>
      <c r="Z58" s="827"/>
      <c r="AA58" s="827"/>
      <c r="AB58" s="827"/>
      <c r="AC58" s="827"/>
      <c r="AD58" s="830"/>
      <c r="AE58" s="830"/>
      <c r="AF58" s="830"/>
      <c r="AG58" s="830"/>
      <c r="AH58" s="830"/>
      <c r="AI58" s="830"/>
      <c r="AJ58" s="830"/>
      <c r="AK58" s="830"/>
      <c r="AL58" s="830"/>
      <c r="AM58" s="1942"/>
    </row>
    <row r="59" spans="1:39" ht="11.1" customHeight="1">
      <c r="A59" s="810"/>
      <c r="B59" s="806"/>
      <c r="C59" s="817"/>
      <c r="D59" s="817"/>
      <c r="E59" s="810"/>
      <c r="F59" s="810"/>
      <c r="G59" s="810"/>
      <c r="H59" s="813"/>
      <c r="I59" s="827"/>
      <c r="J59" s="827"/>
      <c r="K59" s="827"/>
      <c r="L59" s="827"/>
      <c r="M59" s="827"/>
      <c r="N59" s="827"/>
      <c r="O59" s="827"/>
      <c r="P59" s="827"/>
      <c r="Q59" s="827"/>
      <c r="R59" s="827"/>
      <c r="S59" s="827"/>
      <c r="T59" s="827"/>
      <c r="U59" s="827"/>
      <c r="V59" s="827"/>
      <c r="W59" s="827"/>
      <c r="X59" s="827"/>
      <c r="Y59" s="827"/>
      <c r="Z59" s="827"/>
      <c r="AA59" s="827"/>
      <c r="AB59" s="827"/>
      <c r="AC59" s="827"/>
      <c r="AD59" s="830"/>
      <c r="AE59" s="830"/>
      <c r="AF59" s="830"/>
      <c r="AG59" s="830"/>
      <c r="AH59" s="830"/>
      <c r="AI59" s="830"/>
      <c r="AJ59" s="830"/>
      <c r="AK59" s="830"/>
      <c r="AL59" s="830"/>
      <c r="AM59" s="1942"/>
    </row>
    <row r="60" spans="1:39" ht="11.1" customHeight="1">
      <c r="A60" s="810"/>
      <c r="B60" s="806"/>
      <c r="C60" s="817"/>
      <c r="D60" s="817"/>
      <c r="E60" s="810"/>
      <c r="F60" s="810"/>
      <c r="G60" s="810"/>
      <c r="H60" s="813"/>
      <c r="I60" s="827"/>
      <c r="J60" s="827"/>
      <c r="K60" s="827"/>
      <c r="L60" s="827"/>
      <c r="M60" s="827"/>
      <c r="N60" s="827"/>
      <c r="O60" s="827"/>
      <c r="P60" s="827"/>
      <c r="Q60" s="827"/>
      <c r="R60" s="827"/>
      <c r="S60" s="827"/>
      <c r="T60" s="827"/>
      <c r="U60" s="827"/>
      <c r="V60" s="827"/>
      <c r="W60" s="827"/>
      <c r="X60" s="827"/>
      <c r="Y60" s="827"/>
      <c r="Z60" s="827"/>
      <c r="AA60" s="827"/>
      <c r="AB60" s="827"/>
      <c r="AC60" s="827"/>
      <c r="AD60" s="830"/>
      <c r="AE60" s="830"/>
      <c r="AF60" s="830"/>
      <c r="AG60" s="830"/>
      <c r="AH60" s="830"/>
      <c r="AI60" s="830"/>
      <c r="AJ60" s="830"/>
      <c r="AK60" s="830"/>
      <c r="AL60" s="830"/>
      <c r="AM60" s="1942"/>
    </row>
    <row r="61" spans="1:39" ht="11.1" customHeight="1">
      <c r="A61" s="810"/>
      <c r="B61" s="806"/>
      <c r="C61" s="817"/>
      <c r="D61" s="817"/>
      <c r="E61" s="810"/>
      <c r="F61" s="810"/>
      <c r="G61" s="810"/>
      <c r="H61" s="813"/>
      <c r="I61" s="827"/>
      <c r="J61" s="827"/>
      <c r="K61" s="827"/>
      <c r="L61" s="827"/>
      <c r="M61" s="827"/>
      <c r="N61" s="827"/>
      <c r="O61" s="827"/>
      <c r="P61" s="827"/>
      <c r="Q61" s="827"/>
      <c r="R61" s="827"/>
      <c r="S61" s="827"/>
      <c r="T61" s="827"/>
      <c r="U61" s="827"/>
      <c r="V61" s="827"/>
      <c r="W61" s="827"/>
      <c r="X61" s="827"/>
      <c r="Y61" s="827"/>
      <c r="Z61" s="827"/>
      <c r="AA61" s="827"/>
      <c r="AB61" s="827"/>
      <c r="AC61" s="827"/>
      <c r="AD61" s="830"/>
      <c r="AE61" s="830"/>
      <c r="AF61" s="830"/>
      <c r="AG61" s="830"/>
      <c r="AH61" s="830"/>
      <c r="AI61" s="830"/>
      <c r="AJ61" s="830"/>
      <c r="AK61" s="830"/>
      <c r="AL61" s="830"/>
      <c r="AM61" s="1942"/>
    </row>
    <row r="62" spans="1:39" ht="11.1" customHeight="1">
      <c r="A62" s="810"/>
      <c r="B62" s="806"/>
      <c r="C62" s="817"/>
      <c r="D62" s="817"/>
      <c r="E62" s="810"/>
      <c r="F62" s="810"/>
      <c r="G62" s="810"/>
      <c r="H62" s="813"/>
      <c r="I62" s="827"/>
      <c r="J62" s="827"/>
      <c r="K62" s="827"/>
      <c r="L62" s="827"/>
      <c r="M62" s="827"/>
      <c r="N62" s="827"/>
      <c r="O62" s="827"/>
      <c r="P62" s="827"/>
      <c r="Q62" s="827"/>
      <c r="R62" s="827"/>
      <c r="S62" s="827"/>
      <c r="T62" s="827"/>
      <c r="U62" s="827"/>
      <c r="V62" s="827"/>
      <c r="W62" s="827"/>
      <c r="X62" s="827"/>
      <c r="Y62" s="827"/>
      <c r="Z62" s="827"/>
      <c r="AA62" s="827"/>
      <c r="AB62" s="827"/>
      <c r="AC62" s="827"/>
      <c r="AD62" s="830"/>
      <c r="AE62" s="830"/>
      <c r="AF62" s="830"/>
      <c r="AG62" s="830"/>
      <c r="AH62" s="830"/>
      <c r="AI62" s="830"/>
      <c r="AJ62" s="830"/>
      <c r="AK62" s="830"/>
      <c r="AL62" s="830"/>
      <c r="AM62" s="1942"/>
    </row>
    <row r="63" spans="1:39" ht="11.1" customHeight="1">
      <c r="A63" s="810"/>
      <c r="B63" s="806"/>
      <c r="C63" s="817"/>
      <c r="D63" s="817"/>
      <c r="E63" s="810"/>
      <c r="F63" s="810"/>
      <c r="G63" s="810"/>
      <c r="H63" s="813"/>
      <c r="I63" s="827"/>
      <c r="J63" s="827"/>
      <c r="K63" s="827"/>
      <c r="L63" s="827"/>
      <c r="M63" s="827"/>
      <c r="N63" s="827"/>
      <c r="O63" s="827"/>
      <c r="P63" s="827"/>
      <c r="Q63" s="827"/>
      <c r="R63" s="827"/>
      <c r="S63" s="827"/>
      <c r="T63" s="827"/>
      <c r="U63" s="827"/>
      <c r="V63" s="827"/>
      <c r="W63" s="827"/>
      <c r="X63" s="827"/>
      <c r="Y63" s="827"/>
      <c r="Z63" s="827"/>
      <c r="AA63" s="827"/>
      <c r="AB63" s="827"/>
      <c r="AC63" s="827"/>
      <c r="AD63" s="830"/>
      <c r="AE63" s="830"/>
      <c r="AF63" s="830"/>
      <c r="AG63" s="830"/>
      <c r="AH63" s="830"/>
      <c r="AI63" s="830"/>
      <c r="AJ63" s="830"/>
      <c r="AK63" s="830"/>
      <c r="AL63" s="830"/>
      <c r="AM63" s="1942"/>
    </row>
    <row r="64" spans="1:39" ht="11.1" customHeight="1">
      <c r="A64" s="810"/>
      <c r="B64" s="806"/>
      <c r="C64" s="817"/>
      <c r="D64" s="817"/>
      <c r="E64" s="810"/>
      <c r="F64" s="810"/>
      <c r="G64" s="810"/>
      <c r="H64" s="813"/>
      <c r="I64" s="827"/>
      <c r="J64" s="827"/>
      <c r="K64" s="827"/>
      <c r="L64" s="827"/>
      <c r="M64" s="827"/>
      <c r="N64" s="827"/>
      <c r="O64" s="827"/>
      <c r="P64" s="827"/>
      <c r="Q64" s="827"/>
      <c r="R64" s="827"/>
      <c r="S64" s="827"/>
      <c r="T64" s="827"/>
      <c r="U64" s="827"/>
      <c r="V64" s="827"/>
      <c r="W64" s="827"/>
      <c r="X64" s="827"/>
      <c r="Y64" s="827"/>
      <c r="Z64" s="827"/>
      <c r="AA64" s="827"/>
      <c r="AB64" s="827"/>
      <c r="AC64" s="827"/>
      <c r="AD64" s="830"/>
      <c r="AE64" s="830"/>
      <c r="AF64" s="830"/>
      <c r="AG64" s="830"/>
      <c r="AH64" s="830"/>
      <c r="AI64" s="830"/>
      <c r="AJ64" s="830"/>
      <c r="AK64" s="830"/>
      <c r="AL64" s="830"/>
      <c r="AM64" s="1942"/>
    </row>
    <row r="65" spans="1:39" ht="11.1" customHeight="1">
      <c r="A65" s="810"/>
      <c r="B65" s="806"/>
      <c r="C65" s="817"/>
      <c r="D65" s="817"/>
      <c r="E65" s="810"/>
      <c r="F65" s="810"/>
      <c r="G65" s="810"/>
      <c r="H65" s="813"/>
      <c r="I65" s="827"/>
      <c r="J65" s="827"/>
      <c r="K65" s="827"/>
      <c r="L65" s="827"/>
      <c r="M65" s="827"/>
      <c r="N65" s="827"/>
      <c r="O65" s="827"/>
      <c r="P65" s="827"/>
      <c r="Q65" s="827"/>
      <c r="R65" s="827"/>
      <c r="S65" s="827"/>
      <c r="T65" s="827"/>
      <c r="U65" s="827"/>
      <c r="V65" s="827"/>
      <c r="W65" s="827"/>
      <c r="X65" s="827"/>
      <c r="Y65" s="827"/>
      <c r="Z65" s="827"/>
      <c r="AA65" s="827"/>
      <c r="AB65" s="827"/>
      <c r="AC65" s="827"/>
      <c r="AD65" s="830"/>
      <c r="AE65" s="830"/>
      <c r="AF65" s="830"/>
      <c r="AG65" s="830"/>
      <c r="AH65" s="830"/>
      <c r="AI65" s="830"/>
      <c r="AJ65" s="830"/>
      <c r="AK65" s="830"/>
      <c r="AL65" s="830"/>
      <c r="AM65" s="1942"/>
    </row>
    <row r="66" spans="1:39" ht="11.1" customHeight="1">
      <c r="A66" s="810"/>
      <c r="B66" s="806"/>
      <c r="C66" s="817"/>
      <c r="D66" s="817"/>
      <c r="E66" s="810"/>
      <c r="F66" s="810"/>
      <c r="G66" s="810"/>
      <c r="H66" s="813"/>
      <c r="I66" s="827"/>
      <c r="J66" s="827"/>
      <c r="K66" s="827"/>
      <c r="L66" s="827"/>
      <c r="M66" s="827"/>
      <c r="N66" s="827"/>
      <c r="O66" s="827"/>
      <c r="P66" s="827"/>
      <c r="Q66" s="827"/>
      <c r="R66" s="827"/>
      <c r="S66" s="827"/>
      <c r="T66" s="827"/>
      <c r="U66" s="827"/>
      <c r="V66" s="827"/>
      <c r="W66" s="827"/>
      <c r="X66" s="827"/>
      <c r="Y66" s="827"/>
      <c r="Z66" s="827"/>
      <c r="AA66" s="827"/>
      <c r="AB66" s="827"/>
      <c r="AC66" s="827"/>
      <c r="AD66" s="830"/>
      <c r="AE66" s="830"/>
      <c r="AF66" s="830"/>
      <c r="AG66" s="830"/>
      <c r="AH66" s="830"/>
      <c r="AI66" s="830"/>
      <c r="AJ66" s="830"/>
      <c r="AK66" s="830"/>
      <c r="AL66" s="830"/>
      <c r="AM66" s="1942"/>
    </row>
    <row r="67" spans="1:39" ht="11.1" customHeight="1">
      <c r="A67" s="810"/>
      <c r="B67" s="806"/>
      <c r="C67" s="817"/>
      <c r="D67" s="817"/>
      <c r="E67" s="810"/>
      <c r="F67" s="810"/>
      <c r="G67" s="810"/>
      <c r="H67" s="813"/>
      <c r="I67" s="827"/>
      <c r="J67" s="827"/>
      <c r="K67" s="827"/>
      <c r="L67" s="827"/>
      <c r="M67" s="827"/>
      <c r="N67" s="827"/>
      <c r="O67" s="827"/>
      <c r="P67" s="827"/>
      <c r="Q67" s="827"/>
      <c r="R67" s="827"/>
      <c r="S67" s="827"/>
      <c r="T67" s="827"/>
      <c r="U67" s="827"/>
      <c r="V67" s="827"/>
      <c r="W67" s="827"/>
      <c r="X67" s="827"/>
      <c r="Y67" s="827"/>
      <c r="Z67" s="827"/>
      <c r="AA67" s="827"/>
      <c r="AB67" s="827"/>
      <c r="AC67" s="827"/>
      <c r="AD67" s="830"/>
      <c r="AE67" s="830"/>
      <c r="AF67" s="830"/>
      <c r="AG67" s="830"/>
      <c r="AH67" s="830"/>
      <c r="AI67" s="830"/>
      <c r="AJ67" s="830"/>
      <c r="AK67" s="830"/>
      <c r="AL67" s="830"/>
      <c r="AM67" s="1942"/>
    </row>
    <row r="68" spans="1:39" ht="11.1" customHeight="1">
      <c r="A68" s="810"/>
      <c r="B68" s="806"/>
      <c r="C68" s="817"/>
      <c r="D68" s="817"/>
      <c r="E68" s="810"/>
      <c r="F68" s="810"/>
      <c r="G68" s="810"/>
      <c r="H68" s="813"/>
      <c r="I68" s="827"/>
      <c r="J68" s="827"/>
      <c r="K68" s="827"/>
      <c r="L68" s="827"/>
      <c r="M68" s="827"/>
      <c r="N68" s="827"/>
      <c r="O68" s="827"/>
      <c r="P68" s="827"/>
      <c r="Q68" s="827"/>
      <c r="R68" s="827"/>
      <c r="S68" s="827"/>
      <c r="T68" s="827"/>
      <c r="U68" s="827"/>
      <c r="V68" s="827"/>
      <c r="W68" s="827"/>
      <c r="X68" s="827"/>
      <c r="Y68" s="827"/>
      <c r="Z68" s="827"/>
      <c r="AA68" s="827"/>
      <c r="AB68" s="827"/>
      <c r="AC68" s="827"/>
      <c r="AD68" s="830"/>
      <c r="AE68" s="830"/>
      <c r="AF68" s="830"/>
      <c r="AG68" s="830"/>
      <c r="AH68" s="830"/>
      <c r="AI68" s="830"/>
      <c r="AJ68" s="830"/>
      <c r="AK68" s="830"/>
      <c r="AL68" s="830"/>
      <c r="AM68" s="1942"/>
    </row>
    <row r="69" spans="1:39" ht="11.1" customHeight="1">
      <c r="A69" s="810"/>
      <c r="B69" s="806"/>
      <c r="C69" s="817"/>
      <c r="D69" s="817"/>
      <c r="E69" s="810"/>
      <c r="F69" s="810"/>
      <c r="G69" s="810"/>
      <c r="H69" s="813"/>
      <c r="I69" s="827"/>
      <c r="J69" s="827"/>
      <c r="K69" s="827"/>
      <c r="L69" s="827"/>
      <c r="M69" s="827"/>
      <c r="N69" s="827"/>
      <c r="O69" s="827"/>
      <c r="P69" s="827"/>
      <c r="Q69" s="827"/>
      <c r="R69" s="827"/>
      <c r="S69" s="827"/>
      <c r="T69" s="827"/>
      <c r="U69" s="827"/>
      <c r="V69" s="827"/>
      <c r="W69" s="827"/>
      <c r="X69" s="827"/>
      <c r="Y69" s="827"/>
      <c r="Z69" s="827"/>
      <c r="AA69" s="827"/>
      <c r="AB69" s="827"/>
      <c r="AC69" s="827"/>
      <c r="AD69" s="830"/>
      <c r="AE69" s="830"/>
      <c r="AF69" s="830"/>
      <c r="AG69" s="830"/>
      <c r="AH69" s="830"/>
      <c r="AI69" s="830"/>
      <c r="AJ69" s="830"/>
      <c r="AK69" s="830"/>
      <c r="AL69" s="830"/>
      <c r="AM69" s="1942"/>
    </row>
    <row r="70" spans="1:39" ht="11.1" customHeight="1">
      <c r="A70" s="810"/>
      <c r="B70" s="806"/>
      <c r="C70" s="817"/>
      <c r="D70" s="817"/>
      <c r="E70" s="810"/>
      <c r="F70" s="810"/>
      <c r="G70" s="810"/>
      <c r="H70" s="813"/>
      <c r="I70" s="827"/>
      <c r="J70" s="827"/>
      <c r="K70" s="827"/>
      <c r="L70" s="827"/>
      <c r="M70" s="827"/>
      <c r="N70" s="827"/>
      <c r="O70" s="827"/>
      <c r="P70" s="827"/>
      <c r="Q70" s="827"/>
      <c r="R70" s="827"/>
      <c r="S70" s="827"/>
      <c r="T70" s="827"/>
      <c r="U70" s="827"/>
      <c r="V70" s="827"/>
      <c r="W70" s="827"/>
      <c r="X70" s="827"/>
      <c r="Y70" s="827"/>
      <c r="Z70" s="827"/>
      <c r="AA70" s="827"/>
      <c r="AB70" s="827"/>
      <c r="AC70" s="827"/>
      <c r="AD70" s="830"/>
      <c r="AE70" s="830"/>
      <c r="AF70" s="830"/>
      <c r="AG70" s="830"/>
      <c r="AH70" s="830"/>
      <c r="AI70" s="830"/>
      <c r="AJ70" s="830"/>
      <c r="AK70" s="830"/>
      <c r="AL70" s="830"/>
      <c r="AM70" s="1942"/>
    </row>
    <row r="71" spans="1:39" ht="11.1" customHeight="1">
      <c r="A71" s="810"/>
      <c r="B71" s="806"/>
      <c r="C71" s="817"/>
      <c r="D71" s="817"/>
      <c r="E71" s="810"/>
      <c r="F71" s="810"/>
      <c r="G71" s="810"/>
      <c r="H71" s="813"/>
      <c r="I71" s="827"/>
      <c r="J71" s="827"/>
      <c r="K71" s="827"/>
      <c r="L71" s="827"/>
      <c r="M71" s="827"/>
      <c r="N71" s="827"/>
      <c r="O71" s="827"/>
      <c r="P71" s="827"/>
      <c r="Q71" s="827"/>
      <c r="R71" s="827"/>
      <c r="S71" s="827"/>
      <c r="T71" s="827"/>
      <c r="U71" s="827"/>
      <c r="V71" s="827"/>
      <c r="W71" s="827"/>
      <c r="X71" s="827"/>
      <c r="Y71" s="827"/>
      <c r="Z71" s="827"/>
      <c r="AA71" s="827"/>
      <c r="AB71" s="827"/>
      <c r="AC71" s="827"/>
      <c r="AD71" s="830"/>
      <c r="AE71" s="830"/>
      <c r="AF71" s="830"/>
      <c r="AG71" s="830"/>
      <c r="AH71" s="830"/>
      <c r="AI71" s="830"/>
      <c r="AJ71" s="830"/>
      <c r="AK71" s="830"/>
      <c r="AL71" s="830"/>
      <c r="AM71" s="1942"/>
    </row>
    <row r="72" spans="1:39" ht="11.1" customHeight="1">
      <c r="A72" s="810"/>
      <c r="B72" s="806"/>
      <c r="C72" s="817"/>
      <c r="D72" s="817"/>
      <c r="E72" s="810"/>
      <c r="F72" s="810"/>
      <c r="G72" s="810"/>
      <c r="H72" s="813"/>
      <c r="I72" s="827"/>
      <c r="J72" s="827"/>
      <c r="K72" s="827"/>
      <c r="L72" s="827"/>
      <c r="M72" s="827"/>
      <c r="N72" s="827"/>
      <c r="O72" s="827"/>
      <c r="P72" s="827"/>
      <c r="Q72" s="827"/>
      <c r="R72" s="827"/>
      <c r="S72" s="827"/>
      <c r="T72" s="827"/>
      <c r="U72" s="827"/>
      <c r="V72" s="827"/>
      <c r="W72" s="827"/>
      <c r="X72" s="827"/>
      <c r="Y72" s="827"/>
      <c r="Z72" s="827"/>
      <c r="AA72" s="827"/>
      <c r="AB72" s="827"/>
      <c r="AC72" s="827"/>
      <c r="AD72" s="830"/>
      <c r="AE72" s="830"/>
      <c r="AF72" s="830"/>
      <c r="AG72" s="830"/>
      <c r="AH72" s="830"/>
      <c r="AI72" s="830"/>
      <c r="AJ72" s="830"/>
      <c r="AK72" s="830"/>
      <c r="AL72" s="830"/>
      <c r="AM72" s="1942"/>
    </row>
    <row r="73" spans="1:39" ht="11.1" customHeight="1">
      <c r="A73" s="810"/>
      <c r="B73" s="806"/>
      <c r="C73" s="817"/>
      <c r="D73" s="817"/>
      <c r="E73" s="810"/>
      <c r="F73" s="810"/>
      <c r="G73" s="810"/>
      <c r="H73" s="813"/>
      <c r="I73" s="827"/>
      <c r="J73" s="827"/>
      <c r="K73" s="827"/>
      <c r="L73" s="827"/>
      <c r="M73" s="827"/>
      <c r="N73" s="827"/>
      <c r="O73" s="827"/>
      <c r="P73" s="827"/>
      <c r="Q73" s="827"/>
      <c r="R73" s="827"/>
      <c r="S73" s="827"/>
      <c r="T73" s="827"/>
      <c r="U73" s="827"/>
      <c r="V73" s="827"/>
      <c r="W73" s="827"/>
      <c r="X73" s="827"/>
      <c r="Y73" s="827"/>
      <c r="Z73" s="827"/>
      <c r="AA73" s="827"/>
      <c r="AB73" s="827"/>
      <c r="AC73" s="827"/>
      <c r="AD73" s="830"/>
      <c r="AE73" s="830"/>
      <c r="AF73" s="830"/>
      <c r="AG73" s="830"/>
      <c r="AH73" s="830"/>
      <c r="AI73" s="830"/>
      <c r="AJ73" s="830"/>
      <c r="AK73" s="830"/>
      <c r="AL73" s="830"/>
      <c r="AM73" s="1942"/>
    </row>
    <row r="74" spans="1:39" ht="11.1" customHeight="1">
      <c r="A74" s="810"/>
      <c r="B74" s="806"/>
      <c r="C74" s="817"/>
      <c r="D74" s="817"/>
      <c r="E74" s="810"/>
      <c r="F74" s="810"/>
      <c r="G74" s="810"/>
      <c r="H74" s="813"/>
      <c r="I74" s="827"/>
      <c r="J74" s="827"/>
      <c r="K74" s="827"/>
      <c r="L74" s="827"/>
      <c r="M74" s="827"/>
      <c r="N74" s="827"/>
      <c r="O74" s="827"/>
      <c r="P74" s="827"/>
      <c r="Q74" s="827"/>
      <c r="R74" s="827"/>
      <c r="S74" s="827"/>
      <c r="T74" s="827"/>
      <c r="U74" s="827"/>
      <c r="V74" s="827"/>
      <c r="W74" s="827"/>
      <c r="X74" s="827"/>
      <c r="Y74" s="827"/>
      <c r="Z74" s="827"/>
      <c r="AA74" s="827"/>
      <c r="AB74" s="827"/>
      <c r="AC74" s="827"/>
      <c r="AD74" s="830"/>
      <c r="AE74" s="830"/>
      <c r="AF74" s="830"/>
      <c r="AG74" s="830"/>
      <c r="AH74" s="830"/>
      <c r="AI74" s="830"/>
      <c r="AJ74" s="830"/>
      <c r="AK74" s="830"/>
      <c r="AL74" s="830"/>
      <c r="AM74" s="1942"/>
    </row>
    <row r="75" spans="1:39" ht="11.1" customHeight="1">
      <c r="A75" s="810"/>
      <c r="B75" s="806"/>
      <c r="C75" s="817"/>
      <c r="D75" s="817"/>
      <c r="E75" s="810"/>
      <c r="F75" s="810"/>
      <c r="G75" s="810"/>
      <c r="H75" s="813"/>
      <c r="I75" s="827"/>
      <c r="J75" s="827"/>
      <c r="K75" s="827"/>
      <c r="L75" s="827"/>
      <c r="M75" s="827"/>
      <c r="N75" s="827"/>
      <c r="O75" s="827"/>
      <c r="P75" s="827"/>
      <c r="Q75" s="827"/>
      <c r="R75" s="827"/>
      <c r="S75" s="827"/>
      <c r="T75" s="827"/>
      <c r="U75" s="827"/>
      <c r="V75" s="827"/>
      <c r="W75" s="827"/>
      <c r="X75" s="827"/>
      <c r="Y75" s="827"/>
      <c r="Z75" s="827"/>
      <c r="AA75" s="827"/>
      <c r="AB75" s="827"/>
      <c r="AC75" s="827"/>
      <c r="AD75" s="830"/>
      <c r="AE75" s="830"/>
      <c r="AF75" s="830"/>
      <c r="AG75" s="830"/>
      <c r="AH75" s="830"/>
      <c r="AI75" s="830"/>
      <c r="AJ75" s="830"/>
      <c r="AK75" s="830"/>
      <c r="AL75" s="830"/>
      <c r="AM75" s="1942"/>
    </row>
    <row r="76" spans="1:39" ht="11.1" customHeight="1">
      <c r="A76" s="810"/>
      <c r="B76" s="806"/>
      <c r="C76" s="817"/>
      <c r="D76" s="817"/>
      <c r="E76" s="810"/>
      <c r="F76" s="810"/>
      <c r="G76" s="810"/>
      <c r="H76" s="813"/>
      <c r="I76" s="827"/>
      <c r="J76" s="827"/>
      <c r="K76" s="827"/>
      <c r="L76" s="827"/>
      <c r="M76" s="827"/>
      <c r="N76" s="827"/>
      <c r="O76" s="827"/>
      <c r="P76" s="827"/>
      <c r="Q76" s="827"/>
      <c r="R76" s="827"/>
      <c r="S76" s="827"/>
      <c r="T76" s="827"/>
      <c r="U76" s="827"/>
      <c r="V76" s="827"/>
      <c r="W76" s="827"/>
      <c r="X76" s="827"/>
      <c r="Y76" s="827"/>
      <c r="Z76" s="827"/>
      <c r="AA76" s="827"/>
      <c r="AB76" s="827"/>
      <c r="AC76" s="827"/>
      <c r="AD76" s="830"/>
      <c r="AE76" s="830"/>
      <c r="AF76" s="830"/>
      <c r="AG76" s="830"/>
      <c r="AH76" s="830"/>
      <c r="AI76" s="830"/>
      <c r="AJ76" s="830"/>
      <c r="AK76" s="830"/>
      <c r="AL76" s="830"/>
      <c r="AM76" s="1942"/>
    </row>
    <row r="77" spans="1:39" ht="11.1" customHeight="1">
      <c r="A77" s="810"/>
      <c r="B77" s="806"/>
      <c r="C77" s="817"/>
      <c r="D77" s="817"/>
      <c r="E77" s="810"/>
      <c r="F77" s="810"/>
      <c r="G77" s="810"/>
      <c r="H77" s="813"/>
      <c r="I77" s="827"/>
      <c r="J77" s="827"/>
      <c r="K77" s="827"/>
      <c r="L77" s="827"/>
      <c r="M77" s="827"/>
      <c r="N77" s="827"/>
      <c r="O77" s="827"/>
      <c r="P77" s="827"/>
      <c r="Q77" s="827"/>
      <c r="R77" s="827"/>
      <c r="S77" s="827"/>
      <c r="T77" s="827"/>
      <c r="U77" s="827"/>
      <c r="V77" s="827"/>
      <c r="W77" s="827"/>
      <c r="X77" s="827"/>
      <c r="Y77" s="827"/>
      <c r="Z77" s="827"/>
      <c r="AA77" s="827"/>
      <c r="AB77" s="827"/>
      <c r="AC77" s="827"/>
      <c r="AD77" s="830"/>
      <c r="AE77" s="830"/>
      <c r="AF77" s="830"/>
      <c r="AG77" s="830"/>
      <c r="AH77" s="830"/>
      <c r="AI77" s="830"/>
      <c r="AJ77" s="830"/>
      <c r="AK77" s="830"/>
      <c r="AL77" s="830"/>
      <c r="AM77" s="1942"/>
    </row>
    <row r="78" spans="1:39" ht="11.1" customHeight="1">
      <c r="A78" s="810"/>
      <c r="B78" s="806"/>
      <c r="C78" s="817"/>
      <c r="D78" s="817"/>
      <c r="E78" s="810"/>
      <c r="F78" s="810"/>
      <c r="G78" s="810"/>
      <c r="H78" s="813"/>
      <c r="I78" s="827"/>
      <c r="J78" s="827"/>
      <c r="K78" s="827"/>
      <c r="L78" s="827"/>
      <c r="M78" s="827"/>
      <c r="N78" s="827"/>
      <c r="O78" s="827"/>
      <c r="P78" s="827"/>
      <c r="Q78" s="827"/>
      <c r="R78" s="827"/>
      <c r="S78" s="827"/>
      <c r="T78" s="827"/>
      <c r="U78" s="827"/>
      <c r="V78" s="827"/>
      <c r="W78" s="827"/>
      <c r="X78" s="827"/>
      <c r="Y78" s="827"/>
      <c r="Z78" s="827"/>
      <c r="AA78" s="827"/>
      <c r="AB78" s="827"/>
      <c r="AC78" s="827"/>
      <c r="AD78" s="830"/>
      <c r="AE78" s="830"/>
      <c r="AF78" s="830"/>
      <c r="AG78" s="830"/>
      <c r="AH78" s="830"/>
      <c r="AI78" s="830"/>
      <c r="AJ78" s="830"/>
      <c r="AK78" s="830"/>
      <c r="AL78" s="830"/>
      <c r="AM78" s="1942"/>
    </row>
    <row r="79" spans="1:39" ht="11.1" customHeight="1">
      <c r="A79" s="810"/>
      <c r="B79" s="806"/>
      <c r="C79" s="817"/>
      <c r="D79" s="817"/>
      <c r="E79" s="810"/>
      <c r="F79" s="810"/>
      <c r="G79" s="810"/>
      <c r="H79" s="813"/>
      <c r="I79" s="827"/>
      <c r="J79" s="827"/>
      <c r="K79" s="827"/>
      <c r="L79" s="827"/>
      <c r="M79" s="827"/>
      <c r="N79" s="827"/>
      <c r="O79" s="827"/>
      <c r="P79" s="827"/>
      <c r="Q79" s="827"/>
      <c r="R79" s="827"/>
      <c r="S79" s="827"/>
      <c r="T79" s="827"/>
      <c r="U79" s="827"/>
      <c r="V79" s="827"/>
      <c r="W79" s="827"/>
      <c r="X79" s="827"/>
      <c r="Y79" s="827"/>
      <c r="Z79" s="827"/>
      <c r="AA79" s="827"/>
      <c r="AB79" s="827"/>
      <c r="AC79" s="827"/>
      <c r="AD79" s="830"/>
      <c r="AE79" s="830"/>
      <c r="AF79" s="830"/>
      <c r="AG79" s="830"/>
      <c r="AH79" s="830"/>
      <c r="AI79" s="830"/>
      <c r="AJ79" s="830"/>
      <c r="AK79" s="830"/>
      <c r="AL79" s="830"/>
      <c r="AM79" s="1942"/>
    </row>
    <row r="80" spans="1:39" ht="11.1" customHeight="1">
      <c r="A80" s="810"/>
      <c r="B80" s="806"/>
      <c r="C80" s="817"/>
      <c r="D80" s="817"/>
      <c r="E80" s="810"/>
      <c r="F80" s="810"/>
      <c r="G80" s="810"/>
      <c r="H80" s="813"/>
      <c r="I80" s="827"/>
      <c r="J80" s="827"/>
      <c r="K80" s="827"/>
      <c r="L80" s="827"/>
      <c r="M80" s="827"/>
      <c r="N80" s="827"/>
      <c r="O80" s="827"/>
      <c r="P80" s="827"/>
      <c r="Q80" s="827"/>
      <c r="R80" s="827"/>
      <c r="S80" s="827"/>
      <c r="T80" s="827"/>
      <c r="U80" s="827"/>
      <c r="V80" s="827"/>
      <c r="W80" s="827"/>
      <c r="X80" s="827"/>
      <c r="Y80" s="827"/>
      <c r="Z80" s="827"/>
      <c r="AA80" s="827"/>
      <c r="AB80" s="827"/>
      <c r="AC80" s="827"/>
      <c r="AD80" s="830"/>
      <c r="AE80" s="830"/>
      <c r="AF80" s="830"/>
      <c r="AG80" s="830"/>
      <c r="AH80" s="830"/>
      <c r="AI80" s="830"/>
      <c r="AJ80" s="830"/>
      <c r="AK80" s="830"/>
      <c r="AL80" s="830"/>
      <c r="AM80" s="1942"/>
    </row>
    <row r="81" spans="1:40" ht="11.1" customHeight="1">
      <c r="A81" s="810"/>
      <c r="B81" s="806"/>
      <c r="C81" s="817"/>
      <c r="D81" s="817"/>
      <c r="E81" s="810"/>
      <c r="F81" s="810"/>
      <c r="G81" s="810"/>
      <c r="H81" s="813"/>
      <c r="I81" s="827"/>
      <c r="J81" s="827"/>
      <c r="K81" s="827"/>
      <c r="L81" s="827"/>
      <c r="M81" s="827"/>
      <c r="N81" s="827"/>
      <c r="O81" s="827"/>
      <c r="P81" s="827"/>
      <c r="Q81" s="827"/>
      <c r="R81" s="827"/>
      <c r="S81" s="827"/>
      <c r="T81" s="827"/>
      <c r="U81" s="827"/>
      <c r="V81" s="827"/>
      <c r="W81" s="827"/>
      <c r="X81" s="827"/>
      <c r="Y81" s="827"/>
      <c r="Z81" s="827"/>
      <c r="AA81" s="827"/>
      <c r="AB81" s="827"/>
      <c r="AC81" s="827"/>
      <c r="AD81" s="830"/>
      <c r="AE81" s="830"/>
      <c r="AF81" s="830"/>
      <c r="AG81" s="830"/>
      <c r="AH81" s="830"/>
      <c r="AI81" s="830"/>
      <c r="AJ81" s="830"/>
      <c r="AK81" s="830"/>
      <c r="AL81" s="830"/>
      <c r="AM81" s="1942"/>
    </row>
    <row r="82" spans="1:40" ht="11.1" customHeight="1">
      <c r="A82" s="810"/>
      <c r="B82" s="806"/>
      <c r="C82" s="817"/>
      <c r="D82" s="817"/>
      <c r="E82" s="810"/>
      <c r="F82" s="810"/>
      <c r="G82" s="810"/>
      <c r="H82" s="813"/>
      <c r="I82" s="827"/>
      <c r="J82" s="827"/>
      <c r="K82" s="827"/>
      <c r="L82" s="827"/>
      <c r="M82" s="827"/>
      <c r="N82" s="827"/>
      <c r="O82" s="827"/>
      <c r="P82" s="827"/>
      <c r="Q82" s="827"/>
      <c r="R82" s="827"/>
      <c r="S82" s="827"/>
      <c r="T82" s="827"/>
      <c r="U82" s="827"/>
      <c r="V82" s="827"/>
      <c r="W82" s="827"/>
      <c r="X82" s="827"/>
      <c r="Y82" s="827"/>
      <c r="Z82" s="827"/>
      <c r="AA82" s="827"/>
      <c r="AB82" s="827"/>
      <c r="AC82" s="827"/>
      <c r="AD82" s="830"/>
      <c r="AE82" s="830"/>
      <c r="AF82" s="830"/>
      <c r="AG82" s="830"/>
      <c r="AH82" s="830"/>
      <c r="AI82" s="830"/>
      <c r="AJ82" s="830"/>
      <c r="AK82" s="830"/>
      <c r="AL82" s="830"/>
      <c r="AM82" s="1942"/>
    </row>
    <row r="83" spans="1:40" ht="11.1" customHeight="1">
      <c r="A83" s="810"/>
      <c r="B83" s="806"/>
      <c r="C83" s="817"/>
      <c r="D83" s="817"/>
      <c r="E83" s="810"/>
      <c r="F83" s="810"/>
      <c r="G83" s="810"/>
      <c r="H83" s="813"/>
      <c r="I83" s="827"/>
      <c r="J83" s="827"/>
      <c r="K83" s="827"/>
      <c r="L83" s="827"/>
      <c r="M83" s="827"/>
      <c r="N83" s="827"/>
      <c r="O83" s="827"/>
      <c r="P83" s="827"/>
      <c r="Q83" s="827"/>
      <c r="R83" s="827"/>
      <c r="S83" s="827"/>
      <c r="T83" s="827"/>
      <c r="U83" s="827"/>
      <c r="V83" s="827"/>
      <c r="W83" s="827"/>
      <c r="X83" s="827"/>
      <c r="Y83" s="827"/>
      <c r="Z83" s="827"/>
      <c r="AA83" s="827"/>
      <c r="AB83" s="827"/>
      <c r="AC83" s="827"/>
      <c r="AD83" s="830"/>
      <c r="AE83" s="830"/>
      <c r="AF83" s="830"/>
      <c r="AG83" s="830"/>
      <c r="AH83" s="830"/>
      <c r="AI83" s="830"/>
      <c r="AJ83" s="830"/>
      <c r="AK83" s="830"/>
      <c r="AL83" s="830"/>
      <c r="AM83" s="1942"/>
    </row>
    <row r="84" spans="1:40" ht="11.1" customHeight="1">
      <c r="A84" s="810"/>
      <c r="B84" s="806"/>
      <c r="C84" s="817"/>
      <c r="D84" s="817"/>
      <c r="E84" s="810"/>
      <c r="F84" s="810"/>
      <c r="G84" s="810"/>
      <c r="H84" s="813"/>
      <c r="I84" s="827"/>
      <c r="J84" s="827"/>
      <c r="K84" s="827"/>
      <c r="L84" s="827"/>
      <c r="M84" s="827"/>
      <c r="N84" s="827"/>
      <c r="O84" s="827"/>
      <c r="P84" s="827"/>
      <c r="Q84" s="827"/>
      <c r="R84" s="827"/>
      <c r="S84" s="827"/>
      <c r="T84" s="827"/>
      <c r="U84" s="827"/>
      <c r="V84" s="827"/>
      <c r="W84" s="827"/>
      <c r="X84" s="827"/>
      <c r="Y84" s="827"/>
      <c r="Z84" s="827"/>
      <c r="AA84" s="827"/>
      <c r="AB84" s="827"/>
      <c r="AC84" s="827"/>
      <c r="AD84" s="830"/>
      <c r="AE84" s="830"/>
      <c r="AF84" s="830"/>
      <c r="AG84" s="830"/>
      <c r="AH84" s="830"/>
      <c r="AI84" s="830"/>
      <c r="AJ84" s="830"/>
      <c r="AK84" s="830"/>
      <c r="AL84" s="830"/>
      <c r="AM84" s="1942"/>
    </row>
    <row r="85" spans="1:40" ht="11.1" customHeight="1">
      <c r="A85" s="810"/>
      <c r="B85" s="806"/>
      <c r="C85" s="817"/>
      <c r="D85" s="817"/>
      <c r="E85" s="810"/>
      <c r="F85" s="810"/>
      <c r="G85" s="810"/>
      <c r="H85" s="813"/>
      <c r="I85" s="827"/>
      <c r="J85" s="827"/>
      <c r="K85" s="827"/>
      <c r="L85" s="827"/>
      <c r="M85" s="827"/>
      <c r="N85" s="827"/>
      <c r="O85" s="827"/>
      <c r="P85" s="827"/>
      <c r="Q85" s="827"/>
      <c r="R85" s="827"/>
      <c r="S85" s="827"/>
      <c r="T85" s="827"/>
      <c r="U85" s="827"/>
      <c r="V85" s="827"/>
      <c r="W85" s="827"/>
      <c r="X85" s="827"/>
      <c r="Y85" s="827"/>
      <c r="Z85" s="827"/>
      <c r="AA85" s="827"/>
      <c r="AB85" s="827"/>
      <c r="AC85" s="827"/>
      <c r="AD85" s="830"/>
      <c r="AE85" s="830"/>
      <c r="AF85" s="830"/>
      <c r="AG85" s="830"/>
      <c r="AH85" s="830"/>
      <c r="AI85" s="830"/>
      <c r="AJ85" s="830"/>
      <c r="AK85" s="830"/>
      <c r="AL85" s="830"/>
      <c r="AM85" s="1942"/>
    </row>
    <row r="86" spans="1:40" ht="10.5" customHeight="1">
      <c r="A86" s="810"/>
      <c r="B86" s="806"/>
      <c r="C86" s="817"/>
      <c r="D86" s="817"/>
      <c r="E86" s="810"/>
      <c r="F86" s="810"/>
      <c r="G86" s="810"/>
      <c r="H86" s="813"/>
      <c r="I86" s="827"/>
      <c r="J86" s="827"/>
      <c r="K86" s="827"/>
      <c r="L86" s="827"/>
      <c r="M86" s="827"/>
      <c r="N86" s="827"/>
      <c r="O86" s="827"/>
      <c r="P86" s="827"/>
      <c r="Q86" s="827"/>
      <c r="R86" s="827"/>
      <c r="S86" s="827"/>
      <c r="T86" s="827"/>
      <c r="U86" s="827"/>
      <c r="V86" s="827"/>
      <c r="W86" s="827"/>
      <c r="X86" s="827"/>
      <c r="Y86" s="827"/>
      <c r="Z86" s="827"/>
      <c r="AA86" s="827"/>
      <c r="AB86" s="827"/>
      <c r="AC86" s="827"/>
      <c r="AD86" s="811"/>
      <c r="AE86" s="811"/>
      <c r="AF86" s="811"/>
      <c r="AG86" s="811"/>
      <c r="AH86" s="811"/>
      <c r="AI86" s="811"/>
      <c r="AJ86" s="811"/>
      <c r="AK86" s="811"/>
      <c r="AL86" s="811"/>
      <c r="AM86" s="1942"/>
      <c r="AN86" s="804"/>
    </row>
    <row r="87" spans="1:40" ht="20.25" customHeight="1">
      <c r="A87" s="4475">
        <f>'Soalan 6(ms16)'!A98:X98+1</f>
        <v>17</v>
      </c>
      <c r="B87" s="4475"/>
      <c r="C87" s="4475"/>
      <c r="D87" s="4475"/>
      <c r="E87" s="4475"/>
      <c r="F87" s="4475"/>
      <c r="G87" s="4475"/>
      <c r="H87" s="4475"/>
      <c r="I87" s="4475"/>
      <c r="J87" s="4475"/>
      <c r="K87" s="4475"/>
      <c r="L87" s="4475"/>
      <c r="M87" s="4475"/>
      <c r="N87" s="4475"/>
      <c r="O87" s="4475"/>
      <c r="P87" s="4475"/>
      <c r="Q87" s="4475"/>
      <c r="R87" s="4475"/>
      <c r="S87" s="4475"/>
      <c r="T87" s="4475"/>
      <c r="U87" s="4475"/>
      <c r="V87" s="4475"/>
      <c r="W87" s="4475"/>
      <c r="X87" s="4475"/>
      <c r="Y87" s="4475"/>
      <c r="Z87" s="4475"/>
      <c r="AA87" s="4475"/>
      <c r="AB87" s="4475"/>
      <c r="AC87" s="4475"/>
      <c r="AD87" s="4475"/>
      <c r="AE87" s="4475"/>
      <c r="AF87" s="4475"/>
      <c r="AG87" s="4475"/>
      <c r="AH87" s="4475"/>
      <c r="AI87" s="4475"/>
      <c r="AJ87" s="4475"/>
      <c r="AK87" s="4475"/>
      <c r="AL87" s="4475"/>
      <c r="AM87" s="4475"/>
      <c r="AN87" s="804"/>
    </row>
    <row r="88" spans="1:40" ht="5.0999999999999996" customHeight="1">
      <c r="A88" s="810"/>
      <c r="B88" s="806"/>
      <c r="C88" s="818"/>
      <c r="D88" s="818"/>
      <c r="E88" s="817"/>
      <c r="F88" s="817"/>
      <c r="G88" s="817"/>
      <c r="H88" s="813"/>
      <c r="I88" s="827"/>
      <c r="J88" s="827"/>
      <c r="K88" s="827"/>
      <c r="L88" s="827"/>
      <c r="M88" s="827"/>
      <c r="N88" s="827"/>
      <c r="O88" s="827"/>
      <c r="P88" s="827"/>
      <c r="Q88" s="827"/>
      <c r="R88" s="827"/>
      <c r="S88" s="827"/>
      <c r="T88" s="827"/>
      <c r="U88" s="827"/>
      <c r="V88" s="827"/>
      <c r="W88" s="827"/>
      <c r="X88" s="827"/>
      <c r="Y88" s="827"/>
      <c r="Z88" s="827"/>
      <c r="AA88" s="827"/>
      <c r="AB88" s="827"/>
      <c r="AC88" s="827"/>
      <c r="AD88" s="816"/>
      <c r="AE88" s="816"/>
      <c r="AF88" s="816"/>
      <c r="AG88" s="816"/>
      <c r="AH88" s="816"/>
      <c r="AI88" s="816"/>
      <c r="AJ88" s="816"/>
      <c r="AK88" s="816"/>
      <c r="AL88" s="816"/>
      <c r="AM88" s="1942"/>
      <c r="AN88" s="804"/>
    </row>
    <row r="89" spans="1:40" ht="5.0999999999999996" customHeight="1">
      <c r="A89" s="854"/>
      <c r="B89" s="806"/>
      <c r="C89" s="818"/>
      <c r="D89" s="818"/>
      <c r="E89" s="817"/>
      <c r="F89" s="817"/>
      <c r="G89" s="817"/>
      <c r="H89" s="813"/>
      <c r="I89" s="827"/>
      <c r="J89" s="827"/>
      <c r="K89" s="827"/>
      <c r="L89" s="827"/>
      <c r="M89" s="827"/>
      <c r="N89" s="827"/>
      <c r="O89" s="827"/>
      <c r="P89" s="827"/>
      <c r="Q89" s="827"/>
      <c r="R89" s="827"/>
      <c r="S89" s="827"/>
      <c r="T89" s="827"/>
      <c r="U89" s="827"/>
      <c r="V89" s="827"/>
      <c r="W89" s="827"/>
      <c r="X89" s="827"/>
      <c r="Y89" s="827"/>
      <c r="Z89" s="827"/>
      <c r="AA89" s="827"/>
      <c r="AB89" s="827"/>
      <c r="AC89" s="827"/>
      <c r="AD89" s="816"/>
      <c r="AE89" s="816"/>
      <c r="AF89" s="816"/>
      <c r="AG89" s="816"/>
      <c r="AH89" s="816"/>
      <c r="AI89" s="816"/>
      <c r="AJ89" s="816"/>
      <c r="AK89" s="816"/>
      <c r="AL89" s="816"/>
      <c r="AM89" s="1942"/>
      <c r="AN89" s="804"/>
    </row>
    <row r="90" spans="1:40" ht="11.1" customHeight="1">
      <c r="A90" s="854"/>
      <c r="B90" s="806"/>
      <c r="C90" s="806"/>
      <c r="D90" s="818"/>
      <c r="E90" s="810"/>
      <c r="F90" s="810"/>
      <c r="G90" s="810"/>
      <c r="H90" s="813"/>
      <c r="I90" s="827"/>
      <c r="J90" s="827"/>
      <c r="K90" s="827"/>
      <c r="L90" s="827"/>
      <c r="M90" s="827"/>
      <c r="N90" s="827"/>
      <c r="O90" s="827"/>
      <c r="P90" s="827"/>
      <c r="Q90" s="827"/>
      <c r="R90" s="827"/>
      <c r="S90" s="827"/>
      <c r="T90" s="827"/>
      <c r="U90" s="827"/>
      <c r="V90" s="827"/>
      <c r="W90" s="827"/>
      <c r="X90" s="827"/>
      <c r="Y90" s="827"/>
      <c r="Z90" s="827"/>
      <c r="AA90" s="827"/>
      <c r="AB90" s="827"/>
      <c r="AC90" s="827"/>
      <c r="AD90" s="825"/>
      <c r="AE90" s="825"/>
      <c r="AF90" s="825"/>
      <c r="AG90" s="825"/>
      <c r="AH90" s="825"/>
      <c r="AI90" s="825"/>
      <c r="AJ90" s="825"/>
      <c r="AK90" s="825"/>
      <c r="AL90" s="825"/>
      <c r="AM90" s="1942"/>
      <c r="AN90" s="804"/>
    </row>
    <row r="91" spans="1:40" ht="11.1" customHeight="1">
      <c r="A91" s="854"/>
      <c r="B91" s="806"/>
      <c r="C91" s="806"/>
      <c r="D91" s="806"/>
      <c r="E91" s="810"/>
      <c r="F91" s="810"/>
      <c r="G91" s="810"/>
      <c r="H91" s="813"/>
      <c r="I91" s="827"/>
      <c r="J91" s="827"/>
      <c r="K91" s="827"/>
      <c r="L91" s="827"/>
      <c r="M91" s="827"/>
      <c r="N91" s="827"/>
      <c r="O91" s="827"/>
      <c r="P91" s="827"/>
      <c r="Q91" s="827"/>
      <c r="R91" s="827"/>
      <c r="S91" s="827"/>
      <c r="T91" s="827"/>
      <c r="U91" s="827"/>
      <c r="V91" s="827"/>
      <c r="W91" s="827"/>
      <c r="X91" s="827"/>
      <c r="Y91" s="827"/>
      <c r="Z91" s="827"/>
      <c r="AA91" s="827"/>
      <c r="AB91" s="827"/>
      <c r="AC91" s="827"/>
      <c r="AD91" s="825"/>
      <c r="AE91" s="825"/>
      <c r="AF91" s="825"/>
      <c r="AG91" s="825"/>
      <c r="AH91" s="825"/>
      <c r="AI91" s="825"/>
      <c r="AJ91" s="825"/>
      <c r="AK91" s="825"/>
      <c r="AL91" s="825"/>
      <c r="AM91" s="1942"/>
      <c r="AN91" s="804"/>
    </row>
    <row r="92" spans="1:40" ht="10.5" customHeight="1">
      <c r="A92" s="810"/>
      <c r="B92" s="810"/>
      <c r="C92" s="819"/>
      <c r="D92" s="806"/>
      <c r="E92" s="810"/>
      <c r="F92" s="810"/>
      <c r="G92" s="810"/>
      <c r="H92" s="813"/>
      <c r="I92" s="827"/>
      <c r="J92" s="827"/>
      <c r="K92" s="827"/>
      <c r="L92" s="827"/>
      <c r="M92" s="827"/>
      <c r="N92" s="827"/>
      <c r="O92" s="827"/>
      <c r="P92" s="827"/>
      <c r="Q92" s="827"/>
      <c r="R92" s="827"/>
      <c r="S92" s="827"/>
      <c r="T92" s="827"/>
      <c r="U92" s="827"/>
      <c r="V92" s="827"/>
      <c r="W92" s="827"/>
      <c r="X92" s="827"/>
      <c r="Y92" s="827"/>
      <c r="Z92" s="827"/>
      <c r="AA92" s="827"/>
      <c r="AB92" s="827"/>
      <c r="AC92" s="827"/>
      <c r="AD92" s="829"/>
      <c r="AE92" s="829"/>
      <c r="AF92" s="829"/>
      <c r="AG92" s="829"/>
      <c r="AH92" s="829"/>
      <c r="AI92" s="829"/>
      <c r="AJ92" s="829"/>
      <c r="AK92" s="829"/>
      <c r="AL92" s="829"/>
      <c r="AM92" s="1942"/>
      <c r="AN92" s="804"/>
    </row>
    <row r="93" spans="1:40" ht="11.1" customHeight="1">
      <c r="A93" s="810"/>
      <c r="B93" s="810"/>
      <c r="C93" s="817"/>
      <c r="D93" s="806"/>
      <c r="E93" s="810"/>
      <c r="F93" s="810"/>
      <c r="G93" s="810"/>
      <c r="H93" s="813"/>
      <c r="I93" s="827"/>
      <c r="J93" s="827"/>
      <c r="K93" s="827"/>
      <c r="L93" s="827"/>
      <c r="M93" s="827"/>
      <c r="N93" s="827"/>
      <c r="O93" s="827"/>
      <c r="P93" s="827"/>
      <c r="Q93" s="827"/>
      <c r="R93" s="827"/>
      <c r="S93" s="827"/>
      <c r="T93" s="827"/>
      <c r="U93" s="827"/>
      <c r="V93" s="827"/>
      <c r="W93" s="827"/>
      <c r="X93" s="827"/>
      <c r="Y93" s="827"/>
      <c r="Z93" s="827"/>
      <c r="AA93" s="827"/>
      <c r="AB93" s="827"/>
      <c r="AC93" s="827"/>
      <c r="AD93" s="829"/>
      <c r="AE93" s="829"/>
      <c r="AF93" s="829"/>
      <c r="AG93" s="829"/>
      <c r="AH93" s="829"/>
      <c r="AI93" s="829"/>
      <c r="AJ93" s="829"/>
      <c r="AK93" s="829"/>
      <c r="AL93" s="829"/>
      <c r="AM93" s="1942"/>
      <c r="AN93" s="804"/>
    </row>
    <row r="94" spans="1:40" ht="11.1" customHeight="1">
      <c r="A94" s="810"/>
      <c r="B94" s="818"/>
      <c r="C94" s="818"/>
      <c r="D94" s="817"/>
      <c r="E94" s="810"/>
      <c r="F94" s="810"/>
      <c r="G94" s="810"/>
      <c r="H94" s="813"/>
      <c r="I94" s="827"/>
      <c r="J94" s="827"/>
      <c r="K94" s="827"/>
      <c r="L94" s="827"/>
      <c r="M94" s="827"/>
      <c r="N94" s="827"/>
      <c r="O94" s="827"/>
      <c r="P94" s="827"/>
      <c r="Q94" s="827"/>
      <c r="R94" s="827"/>
      <c r="S94" s="827"/>
      <c r="T94" s="827"/>
      <c r="U94" s="827"/>
      <c r="V94" s="827"/>
      <c r="W94" s="827"/>
      <c r="X94" s="827"/>
      <c r="Y94" s="827"/>
      <c r="Z94" s="827"/>
      <c r="AA94" s="827"/>
      <c r="AB94" s="827"/>
      <c r="AC94" s="827"/>
      <c r="AD94" s="825"/>
      <c r="AE94" s="825"/>
      <c r="AF94" s="825"/>
      <c r="AG94" s="825"/>
      <c r="AH94" s="825"/>
      <c r="AI94" s="825"/>
      <c r="AJ94" s="825"/>
      <c r="AK94" s="825"/>
      <c r="AL94" s="825"/>
      <c r="AM94" s="1942"/>
      <c r="AN94" s="804"/>
    </row>
    <row r="95" spans="1:40" ht="11.1" customHeight="1">
      <c r="A95" s="810"/>
      <c r="B95" s="810"/>
      <c r="C95" s="817"/>
      <c r="D95" s="817"/>
      <c r="E95" s="810"/>
      <c r="F95" s="810"/>
      <c r="G95" s="810"/>
      <c r="H95" s="813"/>
      <c r="I95" s="827"/>
      <c r="J95" s="827"/>
      <c r="K95" s="827"/>
      <c r="L95" s="827"/>
      <c r="M95" s="827"/>
      <c r="N95" s="827"/>
      <c r="O95" s="827"/>
      <c r="P95" s="827"/>
      <c r="Q95" s="827"/>
      <c r="R95" s="827"/>
      <c r="S95" s="827"/>
      <c r="T95" s="827"/>
      <c r="U95" s="827"/>
      <c r="V95" s="827"/>
      <c r="W95" s="827"/>
      <c r="X95" s="827"/>
      <c r="Y95" s="827"/>
      <c r="Z95" s="827"/>
      <c r="AA95" s="827"/>
      <c r="AB95" s="827"/>
      <c r="AC95" s="827"/>
      <c r="AD95" s="816"/>
      <c r="AE95" s="816"/>
      <c r="AF95" s="816"/>
      <c r="AG95" s="816"/>
      <c r="AH95" s="816"/>
      <c r="AI95" s="816"/>
      <c r="AJ95" s="816"/>
      <c r="AK95" s="816"/>
      <c r="AL95" s="816"/>
      <c r="AM95" s="1942"/>
      <c r="AN95" s="804"/>
    </row>
    <row r="96" spans="1:40" ht="11.1" customHeight="1">
      <c r="A96" s="810"/>
      <c r="B96" s="810"/>
      <c r="C96" s="820"/>
      <c r="D96" s="817"/>
      <c r="E96" s="810"/>
      <c r="F96" s="810"/>
      <c r="G96" s="810"/>
      <c r="H96" s="813"/>
      <c r="I96" s="827"/>
      <c r="J96" s="827"/>
      <c r="K96" s="827"/>
      <c r="L96" s="827"/>
      <c r="M96" s="827"/>
      <c r="N96" s="827"/>
      <c r="O96" s="827"/>
      <c r="P96" s="827"/>
      <c r="Q96" s="827"/>
      <c r="R96" s="827"/>
      <c r="S96" s="827"/>
      <c r="T96" s="827"/>
      <c r="U96" s="827"/>
      <c r="V96" s="827"/>
      <c r="W96" s="827"/>
      <c r="X96" s="827"/>
      <c r="Y96" s="827"/>
      <c r="Z96" s="827"/>
      <c r="AA96" s="827"/>
      <c r="AB96" s="827"/>
      <c r="AC96" s="827"/>
      <c r="AD96" s="816"/>
      <c r="AE96" s="816"/>
      <c r="AF96" s="816"/>
      <c r="AG96" s="816"/>
      <c r="AH96" s="816"/>
      <c r="AI96" s="816"/>
      <c r="AJ96" s="816"/>
      <c r="AK96" s="816"/>
      <c r="AL96" s="816"/>
      <c r="AM96" s="1942"/>
      <c r="AN96" s="804"/>
    </row>
    <row r="97" spans="1:40" ht="5.0999999999999996" customHeight="1">
      <c r="A97" s="810"/>
      <c r="B97" s="810"/>
      <c r="C97" s="820"/>
      <c r="D97" s="817"/>
      <c r="E97" s="810"/>
      <c r="F97" s="810"/>
      <c r="G97" s="810"/>
      <c r="H97" s="813"/>
      <c r="I97" s="827"/>
      <c r="J97" s="827"/>
      <c r="K97" s="827"/>
      <c r="L97" s="827"/>
      <c r="M97" s="827"/>
      <c r="N97" s="827"/>
      <c r="O97" s="827"/>
      <c r="P97" s="827"/>
      <c r="Q97" s="827"/>
      <c r="R97" s="827"/>
      <c r="S97" s="827"/>
      <c r="T97" s="827"/>
      <c r="U97" s="827"/>
      <c r="V97" s="827"/>
      <c r="W97" s="827"/>
      <c r="X97" s="827"/>
      <c r="Y97" s="827"/>
      <c r="Z97" s="827"/>
      <c r="AA97" s="827"/>
      <c r="AB97" s="827"/>
      <c r="AC97" s="827"/>
      <c r="AD97" s="818"/>
      <c r="AE97" s="818"/>
      <c r="AF97" s="818"/>
      <c r="AG97" s="818"/>
      <c r="AH97" s="818"/>
      <c r="AI97" s="818"/>
      <c r="AJ97" s="818"/>
      <c r="AK97" s="818"/>
      <c r="AL97" s="818"/>
      <c r="AM97" s="1942"/>
      <c r="AN97" s="804"/>
    </row>
    <row r="98" spans="1:40" ht="10.5" customHeight="1">
      <c r="A98" s="810"/>
      <c r="B98" s="810"/>
      <c r="C98" s="817"/>
      <c r="D98" s="817"/>
      <c r="E98" s="810"/>
      <c r="F98" s="810"/>
      <c r="G98" s="810"/>
      <c r="H98" s="806"/>
      <c r="I98" s="810"/>
      <c r="J98" s="810"/>
      <c r="K98" s="810"/>
      <c r="L98" s="810"/>
      <c r="M98" s="810"/>
      <c r="N98" s="810"/>
      <c r="O98" s="810"/>
      <c r="P98" s="806"/>
      <c r="Q98" s="806"/>
      <c r="R98" s="806"/>
      <c r="S98" s="806"/>
      <c r="T98" s="806"/>
      <c r="U98" s="806"/>
      <c r="V98" s="806"/>
      <c r="W98" s="821"/>
      <c r="X98" s="821"/>
      <c r="Y98" s="821"/>
      <c r="Z98" s="821"/>
      <c r="AA98" s="821"/>
      <c r="AB98" s="821"/>
      <c r="AC98" s="821"/>
      <c r="AD98" s="818"/>
      <c r="AE98" s="818"/>
      <c r="AF98" s="818"/>
      <c r="AG98" s="818"/>
      <c r="AH98" s="818"/>
      <c r="AI98" s="818"/>
      <c r="AJ98" s="818"/>
      <c r="AK98" s="818"/>
      <c r="AL98" s="818"/>
      <c r="AM98" s="1942"/>
      <c r="AN98" s="804"/>
    </row>
    <row r="99" spans="1:40" ht="10.5" customHeight="1">
      <c r="A99" s="810"/>
      <c r="B99" s="810"/>
      <c r="C99" s="817"/>
      <c r="D99" s="817"/>
      <c r="E99" s="810"/>
      <c r="F99" s="810"/>
      <c r="G99" s="810"/>
      <c r="H99" s="806"/>
      <c r="I99" s="810"/>
      <c r="J99" s="810"/>
      <c r="K99" s="810"/>
      <c r="L99" s="810"/>
      <c r="M99" s="810"/>
      <c r="N99" s="810"/>
      <c r="O99" s="810"/>
      <c r="P99" s="806"/>
      <c r="Q99" s="806"/>
      <c r="R99" s="806"/>
      <c r="S99" s="806"/>
      <c r="T99" s="806"/>
      <c r="U99" s="806"/>
      <c r="V99" s="806"/>
      <c r="W99" s="821"/>
      <c r="X99" s="821"/>
      <c r="Y99" s="821"/>
      <c r="Z99" s="821"/>
      <c r="AA99" s="821"/>
      <c r="AB99" s="821"/>
      <c r="AC99" s="821"/>
      <c r="AD99" s="821"/>
      <c r="AE99" s="821"/>
      <c r="AF99" s="818"/>
      <c r="AG99" s="818"/>
      <c r="AH99" s="818"/>
      <c r="AI99" s="818"/>
      <c r="AJ99" s="818"/>
      <c r="AK99" s="818"/>
      <c r="AL99" s="818"/>
      <c r="AM99" s="1942"/>
      <c r="AN99" s="804"/>
    </row>
    <row r="100" spans="1:40" ht="10.5" customHeight="1">
      <c r="A100" s="810"/>
      <c r="B100" s="810"/>
      <c r="C100" s="817"/>
      <c r="D100" s="817"/>
      <c r="E100" s="810"/>
      <c r="F100" s="810"/>
      <c r="G100" s="810"/>
      <c r="H100" s="806"/>
      <c r="I100" s="810"/>
      <c r="J100" s="810"/>
      <c r="K100" s="810"/>
      <c r="L100" s="810"/>
      <c r="M100" s="810"/>
      <c r="N100" s="810"/>
      <c r="O100" s="810"/>
      <c r="P100" s="806"/>
      <c r="Q100" s="806"/>
      <c r="R100" s="806"/>
      <c r="S100" s="806"/>
      <c r="T100" s="806"/>
      <c r="U100" s="806"/>
      <c r="V100" s="806"/>
      <c r="W100" s="821"/>
      <c r="X100" s="821"/>
      <c r="Y100" s="821"/>
      <c r="Z100" s="821"/>
      <c r="AA100" s="821"/>
      <c r="AB100" s="821"/>
      <c r="AC100" s="821"/>
      <c r="AD100" s="818"/>
      <c r="AE100" s="818"/>
      <c r="AF100" s="818"/>
      <c r="AG100" s="818"/>
      <c r="AH100" s="818"/>
      <c r="AI100" s="4477"/>
      <c r="AJ100" s="4477"/>
      <c r="AK100" s="4477"/>
      <c r="AL100" s="818"/>
      <c r="AM100" s="1942"/>
      <c r="AN100" s="804"/>
    </row>
    <row r="101" spans="1:40" ht="9.9499999999999993" customHeight="1">
      <c r="A101" s="810"/>
      <c r="B101" s="806"/>
      <c r="C101" s="806"/>
      <c r="D101" s="817"/>
      <c r="E101" s="810"/>
      <c r="F101" s="810"/>
      <c r="G101" s="810"/>
      <c r="H101" s="806"/>
      <c r="I101" s="810"/>
      <c r="J101" s="810"/>
      <c r="K101" s="810"/>
      <c r="L101" s="810"/>
      <c r="M101" s="810"/>
      <c r="N101" s="810"/>
      <c r="O101" s="810"/>
      <c r="P101" s="806"/>
      <c r="Q101" s="806"/>
      <c r="R101" s="806"/>
      <c r="S101" s="806"/>
      <c r="T101" s="806"/>
      <c r="U101" s="806"/>
      <c r="V101" s="4477"/>
      <c r="W101" s="4477"/>
      <c r="X101" s="4476"/>
      <c r="Y101" s="4476"/>
      <c r="Z101" s="4476"/>
      <c r="AA101" s="4476"/>
      <c r="AB101" s="4476"/>
      <c r="AC101" s="4476"/>
      <c r="AD101" s="4476"/>
      <c r="AE101" s="4476"/>
      <c r="AF101" s="4476"/>
      <c r="AG101" s="4476"/>
      <c r="AH101" s="4476"/>
      <c r="AI101" s="4476"/>
      <c r="AJ101" s="4476"/>
      <c r="AK101" s="4476"/>
      <c r="AL101" s="818"/>
      <c r="AM101" s="1942"/>
      <c r="AN101" s="804"/>
    </row>
    <row r="102" spans="1:40" ht="9.9499999999999993" customHeight="1">
      <c r="A102" s="810"/>
      <c r="B102" s="810"/>
      <c r="C102" s="817"/>
      <c r="D102" s="817"/>
      <c r="E102" s="810"/>
      <c r="F102" s="810"/>
      <c r="G102" s="810"/>
      <c r="H102" s="806"/>
      <c r="I102" s="810"/>
      <c r="J102" s="810"/>
      <c r="K102" s="810"/>
      <c r="L102" s="810"/>
      <c r="M102" s="810"/>
      <c r="N102" s="810"/>
      <c r="O102" s="810"/>
      <c r="P102" s="806"/>
      <c r="Q102" s="806"/>
      <c r="R102" s="806"/>
      <c r="S102" s="806"/>
      <c r="T102" s="806"/>
      <c r="U102" s="806"/>
      <c r="V102" s="4477"/>
      <c r="W102" s="4477"/>
      <c r="X102" s="4476"/>
      <c r="Y102" s="4476"/>
      <c r="Z102" s="4476"/>
      <c r="AA102" s="4476"/>
      <c r="AB102" s="4476"/>
      <c r="AC102" s="4476"/>
      <c r="AD102" s="4476"/>
      <c r="AE102" s="4476"/>
      <c r="AF102" s="4476"/>
      <c r="AG102" s="4476"/>
      <c r="AH102" s="4476"/>
      <c r="AI102" s="4476"/>
      <c r="AJ102" s="4476"/>
      <c r="AK102" s="4476"/>
      <c r="AL102" s="818"/>
      <c r="AM102" s="1942"/>
      <c r="AN102" s="804"/>
    </row>
    <row r="103" spans="1:40" ht="11.1" customHeight="1">
      <c r="A103" s="810"/>
      <c r="B103" s="810"/>
      <c r="C103" s="817"/>
      <c r="D103" s="817"/>
      <c r="E103" s="810"/>
      <c r="F103" s="810"/>
      <c r="G103" s="810"/>
      <c r="H103" s="806"/>
      <c r="I103" s="810"/>
      <c r="J103" s="810"/>
      <c r="K103" s="810"/>
      <c r="L103" s="810"/>
      <c r="M103" s="810"/>
      <c r="N103" s="810"/>
      <c r="O103" s="810"/>
      <c r="P103" s="806"/>
      <c r="Q103" s="806"/>
      <c r="R103" s="806"/>
      <c r="S103" s="806"/>
      <c r="T103" s="806"/>
      <c r="U103" s="806"/>
      <c r="V103" s="2427"/>
      <c r="W103" s="2427"/>
      <c r="X103" s="2426"/>
      <c r="Y103" s="2426"/>
      <c r="Z103" s="2426"/>
      <c r="AA103" s="2426"/>
      <c r="AB103" s="2426"/>
      <c r="AC103" s="2426"/>
      <c r="AD103" s="2426"/>
      <c r="AE103" s="2426"/>
      <c r="AF103" s="2426"/>
      <c r="AG103" s="2426"/>
      <c r="AH103" s="2426"/>
      <c r="AI103" s="2426"/>
      <c r="AJ103" s="2426"/>
      <c r="AK103" s="2426"/>
      <c r="AL103" s="818"/>
      <c r="AM103" s="1942"/>
      <c r="AN103" s="804"/>
    </row>
    <row r="104" spans="1:40" ht="11.1" customHeight="1">
      <c r="A104" s="860"/>
      <c r="B104" s="860"/>
      <c r="C104" s="861"/>
      <c r="D104" s="861"/>
      <c r="E104" s="860"/>
      <c r="F104" s="860"/>
      <c r="G104" s="860"/>
      <c r="H104" s="862"/>
      <c r="I104" s="860"/>
      <c r="J104" s="860"/>
      <c r="K104" s="860"/>
      <c r="L104" s="860"/>
      <c r="M104" s="860"/>
      <c r="N104" s="860"/>
      <c r="O104" s="860"/>
      <c r="P104" s="862"/>
      <c r="Q104" s="862"/>
      <c r="R104" s="862"/>
      <c r="S104" s="862"/>
      <c r="T104" s="862"/>
      <c r="U104" s="862"/>
      <c r="V104" s="862"/>
      <c r="W104" s="863"/>
      <c r="X104" s="863"/>
      <c r="Y104" s="863"/>
      <c r="Z104" s="863"/>
      <c r="AA104" s="863"/>
      <c r="AB104" s="863"/>
      <c r="AC104" s="863"/>
      <c r="AD104" s="805"/>
      <c r="AE104" s="805"/>
      <c r="AF104" s="805"/>
      <c r="AG104" s="805"/>
      <c r="AH104" s="805"/>
      <c r="AI104" s="805"/>
      <c r="AJ104" s="805"/>
      <c r="AK104" s="805"/>
      <c r="AL104" s="805"/>
      <c r="AM104" s="804"/>
      <c r="AN104" s="804"/>
    </row>
    <row r="105" spans="1:40" ht="11.1" customHeight="1">
      <c r="A105" s="860"/>
      <c r="B105" s="862"/>
      <c r="C105" s="862"/>
      <c r="D105" s="861"/>
      <c r="E105" s="860"/>
      <c r="F105" s="860"/>
      <c r="G105" s="860"/>
      <c r="H105" s="860"/>
      <c r="I105" s="860"/>
      <c r="J105" s="860"/>
      <c r="K105" s="860"/>
      <c r="L105" s="860"/>
      <c r="M105" s="860"/>
      <c r="N105" s="860"/>
      <c r="O105" s="860"/>
      <c r="P105" s="860"/>
      <c r="Q105" s="860"/>
      <c r="R105" s="860"/>
      <c r="S105" s="860"/>
      <c r="T105" s="860"/>
      <c r="U105" s="862"/>
      <c r="V105" s="862"/>
      <c r="W105" s="863"/>
      <c r="X105" s="805"/>
      <c r="Y105" s="805"/>
      <c r="Z105" s="805"/>
      <c r="AA105" s="805"/>
      <c r="AB105" s="805"/>
      <c r="AC105" s="805"/>
      <c r="AD105" s="805"/>
      <c r="AE105" s="805"/>
      <c r="AF105" s="805"/>
      <c r="AG105" s="805"/>
      <c r="AH105" s="805"/>
      <c r="AI105" s="862"/>
      <c r="AJ105" s="862"/>
      <c r="AK105" s="862"/>
      <c r="AL105" s="862"/>
      <c r="AM105" s="804"/>
      <c r="AN105" s="804"/>
    </row>
    <row r="106" spans="1:40" ht="11.1" customHeight="1">
      <c r="A106" s="860"/>
      <c r="B106" s="860"/>
      <c r="C106" s="861"/>
      <c r="D106" s="860"/>
      <c r="E106" s="860"/>
      <c r="F106" s="860"/>
      <c r="G106" s="860"/>
      <c r="H106" s="860"/>
      <c r="I106" s="860"/>
      <c r="J106" s="860"/>
      <c r="K106" s="860"/>
      <c r="L106" s="860"/>
      <c r="M106" s="860"/>
      <c r="N106" s="860"/>
      <c r="O106" s="860"/>
      <c r="P106" s="860"/>
      <c r="Q106" s="860"/>
      <c r="R106" s="860"/>
      <c r="S106" s="860"/>
      <c r="T106" s="860"/>
      <c r="U106" s="860"/>
      <c r="V106" s="860"/>
      <c r="W106" s="860"/>
      <c r="X106" s="860"/>
      <c r="Y106" s="860"/>
      <c r="Z106" s="860"/>
      <c r="AA106" s="860"/>
      <c r="AB106" s="860"/>
      <c r="AC106" s="860"/>
      <c r="AD106" s="860"/>
      <c r="AE106" s="860"/>
      <c r="AF106" s="860"/>
      <c r="AG106" s="860"/>
      <c r="AH106" s="860"/>
      <c r="AI106" s="860"/>
      <c r="AJ106" s="860"/>
      <c r="AK106" s="860"/>
      <c r="AL106" s="860"/>
      <c r="AM106" s="804"/>
      <c r="AN106" s="804"/>
    </row>
    <row r="107" spans="1:40" ht="11.1" customHeight="1">
      <c r="A107" s="860"/>
      <c r="B107" s="860"/>
      <c r="C107" s="861"/>
      <c r="D107" s="860"/>
      <c r="E107" s="864"/>
      <c r="F107" s="864"/>
      <c r="G107" s="864"/>
      <c r="H107" s="864"/>
      <c r="I107" s="864"/>
      <c r="J107" s="864"/>
      <c r="K107" s="864"/>
      <c r="L107" s="864"/>
      <c r="M107" s="864"/>
      <c r="N107" s="864"/>
      <c r="O107" s="864"/>
      <c r="P107" s="864"/>
      <c r="Q107" s="864"/>
      <c r="R107" s="864"/>
      <c r="S107" s="864"/>
      <c r="T107" s="864"/>
      <c r="U107" s="864"/>
      <c r="V107" s="864"/>
      <c r="W107" s="860"/>
      <c r="X107" s="860"/>
      <c r="Y107" s="860"/>
      <c r="Z107" s="860"/>
      <c r="AA107" s="860"/>
      <c r="AB107" s="860"/>
      <c r="AC107" s="860"/>
      <c r="AD107" s="860"/>
      <c r="AE107" s="860"/>
      <c r="AF107" s="860"/>
      <c r="AG107" s="860"/>
      <c r="AH107" s="860"/>
      <c r="AI107" s="860"/>
      <c r="AJ107" s="860"/>
      <c r="AK107" s="860"/>
      <c r="AL107" s="860"/>
      <c r="AM107" s="804"/>
      <c r="AN107" s="804"/>
    </row>
    <row r="108" spans="1:40" ht="11.1" customHeight="1">
      <c r="A108" s="860"/>
      <c r="B108" s="860"/>
      <c r="C108" s="861"/>
      <c r="D108" s="860"/>
      <c r="E108" s="864"/>
      <c r="F108" s="864"/>
      <c r="G108" s="864"/>
      <c r="H108" s="864"/>
      <c r="I108" s="864"/>
      <c r="J108" s="864"/>
      <c r="K108" s="864"/>
      <c r="L108" s="864"/>
      <c r="M108" s="864"/>
      <c r="N108" s="864"/>
      <c r="O108" s="864"/>
      <c r="P108" s="864"/>
      <c r="Q108" s="864"/>
      <c r="R108" s="864"/>
      <c r="S108" s="864"/>
      <c r="T108" s="864"/>
      <c r="U108" s="864"/>
      <c r="V108" s="864"/>
      <c r="W108" s="860"/>
      <c r="X108" s="860"/>
      <c r="Y108" s="860"/>
      <c r="Z108" s="860"/>
      <c r="AA108" s="860"/>
      <c r="AB108" s="860"/>
      <c r="AC108" s="860"/>
      <c r="AD108" s="860"/>
      <c r="AE108" s="860"/>
      <c r="AF108" s="860"/>
      <c r="AG108" s="860"/>
      <c r="AH108" s="860"/>
      <c r="AI108" s="860"/>
      <c r="AJ108" s="860"/>
      <c r="AK108" s="860"/>
      <c r="AL108" s="860"/>
      <c r="AM108" s="804"/>
      <c r="AN108" s="804"/>
    </row>
    <row r="109" spans="1:40" ht="11.1" customHeight="1">
      <c r="A109" s="805"/>
      <c r="B109" s="805"/>
      <c r="C109" s="805"/>
      <c r="D109" s="863"/>
      <c r="E109" s="864"/>
      <c r="F109" s="864"/>
      <c r="G109" s="864"/>
      <c r="H109" s="864"/>
      <c r="I109" s="864"/>
      <c r="J109" s="864"/>
      <c r="K109" s="864"/>
      <c r="L109" s="864"/>
      <c r="M109" s="864"/>
      <c r="N109" s="864"/>
      <c r="O109" s="864"/>
      <c r="P109" s="864"/>
      <c r="Q109" s="864"/>
      <c r="R109" s="864"/>
      <c r="S109" s="864"/>
      <c r="T109" s="864"/>
      <c r="U109" s="864"/>
      <c r="V109" s="864"/>
      <c r="W109" s="805"/>
      <c r="X109" s="805"/>
      <c r="Y109" s="805"/>
      <c r="Z109" s="805"/>
      <c r="AA109" s="805"/>
      <c r="AB109" s="805"/>
      <c r="AC109" s="805"/>
      <c r="AD109" s="805"/>
      <c r="AE109" s="805"/>
      <c r="AF109" s="805"/>
      <c r="AG109" s="805"/>
      <c r="AH109" s="805"/>
      <c r="AI109" s="805"/>
      <c r="AJ109" s="805"/>
      <c r="AK109" s="805"/>
      <c r="AL109" s="805"/>
      <c r="AM109" s="804"/>
      <c r="AN109" s="804"/>
    </row>
    <row r="110" spans="1:40" ht="11.1" customHeight="1">
      <c r="A110" s="805"/>
      <c r="B110" s="805"/>
      <c r="C110" s="805"/>
      <c r="D110" s="865"/>
      <c r="E110" s="864"/>
      <c r="F110" s="864"/>
      <c r="G110" s="864"/>
      <c r="H110" s="864"/>
      <c r="I110" s="864"/>
      <c r="J110" s="864"/>
      <c r="K110" s="864"/>
      <c r="L110" s="864"/>
      <c r="M110" s="864"/>
      <c r="N110" s="864"/>
      <c r="O110" s="864"/>
      <c r="P110" s="864"/>
      <c r="Q110" s="864"/>
      <c r="R110" s="864"/>
      <c r="S110" s="864"/>
      <c r="T110" s="864"/>
      <c r="U110" s="864"/>
      <c r="V110" s="864"/>
      <c r="W110" s="805"/>
      <c r="X110" s="805"/>
      <c r="Y110" s="805"/>
      <c r="Z110" s="805"/>
      <c r="AA110" s="805"/>
      <c r="AB110" s="805"/>
      <c r="AC110" s="805"/>
      <c r="AD110" s="805"/>
      <c r="AE110" s="805"/>
      <c r="AF110" s="805"/>
      <c r="AG110" s="805"/>
      <c r="AH110" s="805"/>
      <c r="AI110" s="805"/>
      <c r="AJ110" s="805"/>
      <c r="AK110" s="805"/>
      <c r="AL110" s="805"/>
      <c r="AM110" s="804"/>
      <c r="AN110" s="804"/>
    </row>
    <row r="111" spans="1:40" ht="11.1" customHeight="1">
      <c r="A111" s="805"/>
      <c r="B111" s="805"/>
      <c r="C111" s="805"/>
      <c r="D111" s="805"/>
      <c r="E111" s="864"/>
      <c r="F111" s="864"/>
      <c r="G111" s="864"/>
      <c r="H111" s="864"/>
      <c r="I111" s="864"/>
      <c r="J111" s="864"/>
      <c r="K111" s="864"/>
      <c r="L111" s="864"/>
      <c r="M111" s="864"/>
      <c r="N111" s="864"/>
      <c r="O111" s="864"/>
      <c r="P111" s="864"/>
      <c r="Q111" s="864"/>
      <c r="R111" s="864"/>
      <c r="S111" s="864"/>
      <c r="T111" s="864"/>
      <c r="U111" s="864"/>
      <c r="V111" s="864"/>
      <c r="W111" s="805"/>
      <c r="X111" s="805"/>
      <c r="Y111" s="805"/>
      <c r="Z111" s="805"/>
      <c r="AA111" s="805"/>
      <c r="AB111" s="805"/>
      <c r="AC111" s="805"/>
      <c r="AD111" s="805"/>
      <c r="AE111" s="805"/>
      <c r="AF111" s="805"/>
      <c r="AG111" s="805"/>
      <c r="AH111" s="805"/>
      <c r="AI111" s="805"/>
      <c r="AJ111" s="805"/>
      <c r="AK111" s="805"/>
      <c r="AL111" s="805"/>
      <c r="AM111" s="804"/>
      <c r="AN111" s="804"/>
    </row>
    <row r="112" spans="1:40" ht="11.1" customHeight="1">
      <c r="A112" s="804"/>
      <c r="AM112" s="804"/>
      <c r="AN112" s="804"/>
    </row>
    <row r="113" spans="1:40" ht="11.1" customHeight="1">
      <c r="A113" s="805"/>
      <c r="B113" s="860"/>
      <c r="C113" s="861"/>
      <c r="D113" s="805"/>
      <c r="E113" s="864"/>
      <c r="F113" s="864"/>
      <c r="G113" s="864"/>
      <c r="H113" s="864"/>
      <c r="I113" s="864"/>
      <c r="J113" s="864"/>
      <c r="K113" s="864"/>
      <c r="L113" s="864"/>
      <c r="M113" s="864"/>
      <c r="N113" s="864"/>
      <c r="O113" s="864"/>
      <c r="P113" s="864"/>
      <c r="Q113" s="864"/>
      <c r="R113" s="864"/>
      <c r="S113" s="864"/>
      <c r="T113" s="864"/>
      <c r="U113" s="864"/>
      <c r="V113" s="864"/>
      <c r="W113" s="805"/>
      <c r="X113" s="805"/>
      <c r="Y113" s="805"/>
      <c r="Z113" s="805"/>
      <c r="AA113" s="805"/>
      <c r="AB113" s="805"/>
      <c r="AC113" s="805"/>
      <c r="AD113" s="805"/>
      <c r="AE113" s="805"/>
      <c r="AF113" s="805"/>
      <c r="AG113" s="805"/>
      <c r="AH113" s="805"/>
      <c r="AI113" s="805"/>
      <c r="AJ113" s="805"/>
      <c r="AK113" s="805"/>
      <c r="AL113" s="805"/>
      <c r="AM113" s="804"/>
      <c r="AN113" s="804"/>
    </row>
    <row r="114" spans="1:40" ht="11.1" customHeight="1">
      <c r="A114" s="805"/>
      <c r="B114" s="805"/>
      <c r="C114" s="805"/>
      <c r="D114" s="805"/>
      <c r="E114" s="864"/>
      <c r="F114" s="864"/>
      <c r="G114" s="864"/>
      <c r="H114" s="864"/>
      <c r="I114" s="864"/>
      <c r="J114" s="864"/>
      <c r="K114" s="864"/>
      <c r="L114" s="864"/>
      <c r="M114" s="864"/>
      <c r="N114" s="864"/>
      <c r="O114" s="864"/>
      <c r="P114" s="864"/>
      <c r="Q114" s="864"/>
      <c r="R114" s="864"/>
      <c r="S114" s="864"/>
      <c r="T114" s="864"/>
      <c r="U114" s="864"/>
      <c r="V114" s="864"/>
      <c r="W114" s="805"/>
      <c r="X114" s="805"/>
      <c r="Y114" s="805"/>
      <c r="Z114" s="805"/>
      <c r="AA114" s="805"/>
      <c r="AB114" s="805"/>
      <c r="AC114" s="805"/>
      <c r="AD114" s="805"/>
      <c r="AE114" s="805"/>
      <c r="AF114" s="805"/>
      <c r="AG114" s="805"/>
      <c r="AH114" s="805"/>
      <c r="AI114" s="805"/>
      <c r="AJ114" s="805"/>
      <c r="AK114" s="805"/>
      <c r="AL114" s="805"/>
      <c r="AM114" s="804"/>
      <c r="AN114" s="804"/>
    </row>
    <row r="115" spans="1:40" ht="11.1" customHeight="1">
      <c r="A115" s="805"/>
      <c r="B115" s="805"/>
      <c r="C115" s="805"/>
      <c r="D115" s="860"/>
      <c r="E115" s="864"/>
      <c r="F115" s="864"/>
      <c r="G115" s="864"/>
      <c r="H115" s="864"/>
      <c r="I115" s="864"/>
      <c r="J115" s="864"/>
      <c r="K115" s="864"/>
      <c r="L115" s="864"/>
      <c r="M115" s="864"/>
      <c r="N115" s="864"/>
      <c r="O115" s="864"/>
      <c r="P115" s="864"/>
      <c r="Q115" s="864"/>
      <c r="R115" s="864"/>
      <c r="S115" s="864"/>
      <c r="T115" s="864"/>
      <c r="U115" s="864"/>
      <c r="V115" s="864"/>
      <c r="W115" s="805"/>
      <c r="X115" s="805"/>
      <c r="Y115" s="805"/>
      <c r="Z115" s="805"/>
      <c r="AA115" s="805"/>
      <c r="AB115" s="805"/>
      <c r="AC115" s="805"/>
      <c r="AD115" s="805"/>
      <c r="AE115" s="805"/>
      <c r="AF115" s="805"/>
      <c r="AG115" s="805"/>
      <c r="AH115" s="805"/>
      <c r="AI115" s="805"/>
      <c r="AJ115" s="805"/>
      <c r="AK115" s="805"/>
      <c r="AL115" s="805"/>
      <c r="AM115" s="804"/>
      <c r="AN115" s="804"/>
    </row>
    <row r="116" spans="1:40" ht="11.1" customHeight="1">
      <c r="A116" s="805"/>
      <c r="B116" s="805"/>
      <c r="C116" s="805"/>
      <c r="D116" s="863"/>
      <c r="E116" s="864"/>
      <c r="F116" s="864"/>
      <c r="G116" s="864"/>
      <c r="H116" s="864"/>
      <c r="I116" s="864"/>
      <c r="J116" s="864"/>
      <c r="K116" s="864"/>
      <c r="L116" s="864"/>
      <c r="M116" s="864"/>
      <c r="N116" s="864"/>
      <c r="O116" s="864"/>
      <c r="P116" s="864"/>
      <c r="Q116" s="864"/>
      <c r="R116" s="864"/>
      <c r="S116" s="864"/>
      <c r="T116" s="864"/>
      <c r="U116" s="864"/>
      <c r="V116" s="864"/>
      <c r="W116" s="805"/>
      <c r="X116" s="805"/>
      <c r="Y116" s="805"/>
      <c r="Z116" s="805"/>
      <c r="AA116" s="805"/>
      <c r="AB116" s="805"/>
      <c r="AC116" s="805"/>
      <c r="AD116" s="805"/>
      <c r="AE116" s="805"/>
      <c r="AF116" s="805"/>
      <c r="AG116" s="805"/>
      <c r="AH116" s="805"/>
      <c r="AI116" s="805"/>
      <c r="AJ116" s="805"/>
      <c r="AK116" s="805"/>
      <c r="AL116" s="805"/>
      <c r="AM116" s="804"/>
      <c r="AN116" s="804"/>
    </row>
    <row r="117" spans="1:40" ht="11.1" customHeight="1">
      <c r="A117" s="805"/>
      <c r="B117" s="805"/>
      <c r="C117" s="805"/>
      <c r="D117" s="865"/>
      <c r="E117" s="864"/>
      <c r="F117" s="864"/>
      <c r="G117" s="864"/>
      <c r="H117" s="864"/>
      <c r="I117" s="864"/>
      <c r="J117" s="864"/>
      <c r="K117" s="864"/>
      <c r="L117" s="864"/>
      <c r="M117" s="864"/>
      <c r="N117" s="864"/>
      <c r="O117" s="864"/>
      <c r="P117" s="864"/>
      <c r="Q117" s="864"/>
      <c r="R117" s="864"/>
      <c r="S117" s="864"/>
      <c r="T117" s="864"/>
      <c r="U117" s="864"/>
      <c r="V117" s="864"/>
      <c r="W117" s="805"/>
      <c r="X117" s="805"/>
      <c r="Y117" s="805"/>
      <c r="Z117" s="805"/>
      <c r="AA117" s="805"/>
      <c r="AB117" s="805"/>
      <c r="AC117" s="805"/>
      <c r="AD117" s="805"/>
      <c r="AE117" s="805"/>
      <c r="AF117" s="805"/>
      <c r="AG117" s="805"/>
      <c r="AH117" s="805"/>
      <c r="AI117" s="805"/>
      <c r="AJ117" s="805"/>
      <c r="AK117" s="805"/>
      <c r="AL117" s="805"/>
      <c r="AM117" s="804"/>
      <c r="AN117" s="804"/>
    </row>
    <row r="118" spans="1:40" ht="16.5" customHeight="1">
      <c r="A118" s="805"/>
      <c r="B118" s="805"/>
      <c r="C118" s="805"/>
      <c r="D118" s="805"/>
      <c r="E118" s="864"/>
      <c r="F118" s="864"/>
      <c r="G118" s="864"/>
      <c r="H118" s="864"/>
      <c r="I118" s="864"/>
      <c r="J118" s="864"/>
      <c r="K118" s="864"/>
      <c r="L118" s="864"/>
      <c r="M118" s="864"/>
      <c r="N118" s="864"/>
      <c r="O118" s="864"/>
      <c r="P118" s="864"/>
      <c r="Q118" s="864"/>
      <c r="R118" s="864"/>
      <c r="S118" s="864"/>
      <c r="T118" s="864"/>
      <c r="U118" s="864"/>
      <c r="V118" s="864"/>
      <c r="W118" s="805"/>
      <c r="X118" s="805"/>
      <c r="Y118" s="805"/>
      <c r="Z118" s="805"/>
      <c r="AA118" s="805"/>
      <c r="AB118" s="805"/>
      <c r="AC118" s="805"/>
      <c r="AD118" s="805"/>
      <c r="AE118" s="805"/>
      <c r="AF118" s="805"/>
      <c r="AG118" s="805"/>
      <c r="AH118" s="805"/>
      <c r="AI118" s="805"/>
      <c r="AJ118" s="805"/>
      <c r="AK118" s="805"/>
      <c r="AL118" s="805"/>
      <c r="AM118" s="804"/>
      <c r="AN118" s="804"/>
    </row>
    <row r="119" spans="1:40" ht="16.5" customHeight="1">
      <c r="A119" s="866"/>
      <c r="B119" s="866"/>
      <c r="C119" s="866"/>
      <c r="D119" s="866"/>
      <c r="E119" s="864"/>
      <c r="F119" s="864"/>
      <c r="G119" s="864"/>
      <c r="H119" s="864"/>
      <c r="I119" s="864"/>
      <c r="J119" s="864"/>
      <c r="K119" s="864"/>
      <c r="L119" s="864"/>
      <c r="M119" s="864"/>
      <c r="N119" s="864"/>
      <c r="O119" s="864"/>
      <c r="P119" s="864"/>
      <c r="Q119" s="864"/>
      <c r="R119" s="864"/>
      <c r="S119" s="864"/>
      <c r="T119" s="864"/>
      <c r="U119" s="864"/>
      <c r="V119" s="864"/>
      <c r="W119" s="866"/>
      <c r="X119" s="866"/>
      <c r="Y119" s="866"/>
      <c r="Z119" s="866"/>
      <c r="AA119" s="866"/>
      <c r="AB119" s="866"/>
      <c r="AC119" s="866"/>
      <c r="AD119" s="866"/>
      <c r="AE119" s="866"/>
      <c r="AF119" s="866"/>
      <c r="AG119" s="866"/>
      <c r="AH119" s="866"/>
      <c r="AI119" s="866"/>
      <c r="AJ119" s="866"/>
      <c r="AK119" s="866"/>
      <c r="AL119" s="866"/>
      <c r="AM119" s="804"/>
      <c r="AN119" s="804"/>
    </row>
    <row r="120" spans="1:40" ht="16.5" customHeight="1">
      <c r="A120" s="866"/>
      <c r="B120" s="866"/>
      <c r="C120" s="866"/>
      <c r="D120" s="866"/>
      <c r="E120" s="866"/>
      <c r="F120" s="866"/>
      <c r="G120" s="866"/>
      <c r="H120" s="866"/>
      <c r="I120" s="866"/>
      <c r="J120" s="866"/>
      <c r="K120" s="866"/>
      <c r="L120" s="866"/>
      <c r="M120" s="866"/>
      <c r="N120" s="866"/>
      <c r="O120" s="866"/>
      <c r="P120" s="866"/>
      <c r="Q120" s="866"/>
      <c r="R120" s="866"/>
      <c r="S120" s="866"/>
      <c r="T120" s="866"/>
      <c r="U120" s="866"/>
      <c r="V120" s="866"/>
      <c r="W120" s="866"/>
      <c r="X120" s="866"/>
      <c r="Y120" s="866"/>
      <c r="Z120" s="866"/>
      <c r="AA120" s="866"/>
      <c r="AB120" s="866"/>
      <c r="AC120" s="866"/>
      <c r="AD120" s="866"/>
      <c r="AE120" s="866"/>
      <c r="AF120" s="866"/>
      <c r="AG120" s="866"/>
      <c r="AH120" s="866"/>
      <c r="AI120" s="866"/>
      <c r="AJ120" s="866"/>
      <c r="AK120" s="866"/>
      <c r="AL120" s="866"/>
      <c r="AM120" s="804"/>
      <c r="AN120" s="804"/>
    </row>
    <row r="121" spans="1:40" ht="16.5" customHeight="1">
      <c r="A121" s="866"/>
      <c r="B121" s="866"/>
      <c r="C121" s="866"/>
      <c r="D121" s="866"/>
      <c r="E121" s="866"/>
      <c r="F121" s="866"/>
      <c r="G121" s="866"/>
      <c r="H121" s="866"/>
      <c r="I121" s="866"/>
      <c r="J121" s="866"/>
      <c r="K121" s="866"/>
      <c r="L121" s="866"/>
      <c r="M121" s="866"/>
      <c r="N121" s="866"/>
      <c r="O121" s="866"/>
      <c r="P121" s="866"/>
      <c r="Q121" s="866"/>
      <c r="R121" s="866"/>
      <c r="S121" s="866"/>
      <c r="T121" s="866"/>
      <c r="U121" s="866"/>
      <c r="V121" s="866"/>
      <c r="W121" s="866"/>
      <c r="X121" s="866"/>
      <c r="Y121" s="866"/>
      <c r="Z121" s="866"/>
      <c r="AA121" s="866"/>
      <c r="AB121" s="866"/>
      <c r="AC121" s="866"/>
      <c r="AD121" s="866"/>
      <c r="AE121" s="866"/>
      <c r="AF121" s="866"/>
      <c r="AG121" s="866"/>
      <c r="AH121" s="866"/>
      <c r="AI121" s="866"/>
      <c r="AJ121" s="866"/>
      <c r="AK121" s="866"/>
      <c r="AL121" s="866"/>
      <c r="AM121" s="804"/>
      <c r="AN121" s="804"/>
    </row>
    <row r="122" spans="1:40" ht="16.5" customHeight="1">
      <c r="A122" s="866"/>
      <c r="B122" s="866"/>
      <c r="C122" s="866"/>
      <c r="D122" s="866"/>
      <c r="E122" s="866"/>
      <c r="F122" s="866"/>
      <c r="G122" s="866"/>
      <c r="H122" s="866"/>
      <c r="I122" s="866"/>
      <c r="J122" s="866"/>
      <c r="K122" s="866"/>
      <c r="L122" s="866"/>
      <c r="M122" s="866"/>
      <c r="N122" s="866"/>
      <c r="O122" s="866"/>
      <c r="P122" s="866"/>
      <c r="Q122" s="866"/>
      <c r="R122" s="866"/>
      <c r="S122" s="866"/>
      <c r="T122" s="866"/>
      <c r="U122" s="866"/>
      <c r="V122" s="866"/>
      <c r="W122" s="866"/>
      <c r="X122" s="866"/>
      <c r="Y122" s="866"/>
      <c r="Z122" s="866"/>
      <c r="AA122" s="866"/>
      <c r="AB122" s="866"/>
      <c r="AC122" s="866"/>
      <c r="AD122" s="866"/>
      <c r="AE122" s="866"/>
      <c r="AF122" s="866"/>
      <c r="AG122" s="866"/>
      <c r="AH122" s="866"/>
      <c r="AI122" s="866"/>
      <c r="AJ122" s="866"/>
      <c r="AK122" s="866"/>
      <c r="AL122" s="866"/>
      <c r="AM122" s="804"/>
      <c r="AN122" s="804"/>
    </row>
    <row r="123" spans="1:40" ht="16.5" customHeight="1">
      <c r="A123" s="804"/>
      <c r="B123" s="804"/>
      <c r="C123" s="804"/>
      <c r="D123" s="804"/>
      <c r="E123" s="804"/>
      <c r="F123" s="804"/>
      <c r="G123" s="804"/>
      <c r="H123" s="804"/>
      <c r="I123" s="804"/>
      <c r="J123" s="804"/>
      <c r="K123" s="804"/>
      <c r="L123" s="804"/>
      <c r="M123" s="804"/>
      <c r="N123" s="804"/>
      <c r="O123" s="804"/>
      <c r="P123" s="804"/>
      <c r="Q123" s="804"/>
      <c r="R123" s="804"/>
      <c r="S123" s="804"/>
      <c r="T123" s="804"/>
      <c r="U123" s="804"/>
      <c r="V123" s="804"/>
      <c r="W123" s="804"/>
      <c r="X123" s="804"/>
      <c r="Y123" s="804"/>
      <c r="Z123" s="804"/>
      <c r="AA123" s="804"/>
      <c r="AB123" s="804"/>
      <c r="AC123" s="804"/>
      <c r="AD123" s="804"/>
      <c r="AE123" s="804"/>
      <c r="AF123" s="804"/>
      <c r="AG123" s="804"/>
      <c r="AH123" s="804"/>
      <c r="AI123" s="804"/>
      <c r="AJ123" s="804"/>
      <c r="AK123" s="804"/>
      <c r="AL123" s="804"/>
      <c r="AM123" s="804"/>
      <c r="AN123" s="804"/>
    </row>
    <row r="124" spans="1:40" ht="16.5" customHeight="1">
      <c r="A124" s="804"/>
      <c r="B124" s="804"/>
      <c r="C124" s="804"/>
      <c r="D124" s="804"/>
      <c r="E124" s="804"/>
      <c r="F124" s="804"/>
      <c r="G124" s="804"/>
      <c r="H124" s="804"/>
      <c r="I124" s="804"/>
      <c r="J124" s="804"/>
      <c r="K124" s="804"/>
      <c r="L124" s="804"/>
      <c r="M124" s="804"/>
      <c r="N124" s="804"/>
      <c r="O124" s="804"/>
      <c r="P124" s="804"/>
      <c r="Q124" s="804"/>
      <c r="R124" s="804"/>
      <c r="S124" s="804"/>
      <c r="T124" s="804"/>
      <c r="U124" s="804"/>
      <c r="V124" s="804"/>
      <c r="W124" s="804"/>
      <c r="X124" s="804"/>
      <c r="Y124" s="804"/>
      <c r="Z124" s="804"/>
      <c r="AA124" s="804"/>
      <c r="AB124" s="804"/>
      <c r="AC124" s="804"/>
      <c r="AD124" s="804"/>
      <c r="AE124" s="804"/>
      <c r="AF124" s="804"/>
      <c r="AG124" s="804"/>
      <c r="AH124" s="804"/>
      <c r="AI124" s="804"/>
      <c r="AJ124" s="804"/>
      <c r="AK124" s="804"/>
      <c r="AL124" s="804"/>
      <c r="AM124" s="804"/>
      <c r="AN124" s="804"/>
    </row>
    <row r="125" spans="1:40" ht="8.1" customHeight="1">
      <c r="A125" s="804"/>
      <c r="B125" s="804"/>
      <c r="C125" s="804"/>
      <c r="D125" s="804"/>
      <c r="E125" s="804"/>
      <c r="F125" s="804"/>
      <c r="G125" s="804"/>
      <c r="H125" s="804"/>
      <c r="I125" s="804"/>
      <c r="J125" s="804"/>
      <c r="K125" s="804"/>
      <c r="L125" s="804"/>
      <c r="M125" s="804"/>
      <c r="N125" s="804"/>
      <c r="O125" s="804"/>
      <c r="P125" s="804"/>
      <c r="Q125" s="804"/>
      <c r="R125" s="804"/>
      <c r="S125" s="804"/>
      <c r="T125" s="804"/>
      <c r="U125" s="804"/>
      <c r="V125" s="804"/>
      <c r="W125" s="804"/>
      <c r="X125" s="804"/>
      <c r="Y125" s="804"/>
      <c r="Z125" s="804"/>
      <c r="AA125" s="804"/>
      <c r="AB125" s="804"/>
      <c r="AC125" s="804"/>
      <c r="AD125" s="804"/>
      <c r="AE125" s="804"/>
      <c r="AF125" s="804"/>
      <c r="AG125" s="804"/>
      <c r="AH125" s="804"/>
      <c r="AI125" s="804"/>
      <c r="AJ125" s="804"/>
      <c r="AK125" s="804"/>
      <c r="AL125" s="804"/>
      <c r="AM125" s="804"/>
      <c r="AN125" s="804"/>
    </row>
    <row r="126" spans="1:40" ht="8.1" customHeight="1">
      <c r="A126" s="804"/>
      <c r="B126" s="804"/>
      <c r="C126" s="804"/>
      <c r="D126" s="804"/>
      <c r="E126" s="804"/>
      <c r="F126" s="804"/>
      <c r="G126" s="804"/>
      <c r="H126" s="804"/>
      <c r="I126" s="804"/>
      <c r="J126" s="804"/>
      <c r="K126" s="804"/>
      <c r="L126" s="804"/>
      <c r="M126" s="804"/>
      <c r="N126" s="804"/>
      <c r="O126" s="804"/>
      <c r="P126" s="804"/>
      <c r="Q126" s="804"/>
      <c r="R126" s="804"/>
      <c r="S126" s="804"/>
      <c r="T126" s="804"/>
      <c r="U126" s="804"/>
      <c r="V126" s="804"/>
      <c r="W126" s="804"/>
      <c r="X126" s="804"/>
      <c r="Y126" s="804"/>
      <c r="Z126" s="804"/>
      <c r="AA126" s="804"/>
      <c r="AB126" s="804"/>
      <c r="AC126" s="804"/>
      <c r="AD126" s="804"/>
      <c r="AE126" s="804"/>
      <c r="AF126" s="804"/>
      <c r="AG126" s="804"/>
      <c r="AH126" s="804"/>
      <c r="AI126" s="804"/>
      <c r="AJ126" s="804"/>
      <c r="AK126" s="804"/>
      <c r="AL126" s="804"/>
      <c r="AM126" s="804"/>
      <c r="AN126" s="804"/>
    </row>
    <row r="127" spans="1:40" ht="18" customHeight="1">
      <c r="A127" s="804"/>
      <c r="B127" s="804"/>
      <c r="C127" s="804"/>
      <c r="D127" s="804"/>
      <c r="E127" s="804"/>
      <c r="F127" s="804"/>
      <c r="G127" s="804"/>
      <c r="H127" s="804"/>
      <c r="I127" s="804"/>
      <c r="J127" s="804"/>
      <c r="K127" s="804"/>
      <c r="L127" s="804"/>
      <c r="M127" s="804"/>
      <c r="N127" s="804"/>
      <c r="O127" s="804"/>
      <c r="P127" s="804"/>
      <c r="Q127" s="804"/>
      <c r="R127" s="804"/>
      <c r="S127" s="804"/>
      <c r="T127" s="804"/>
      <c r="U127" s="804"/>
      <c r="V127" s="804"/>
      <c r="W127" s="804"/>
      <c r="X127" s="804"/>
      <c r="Y127" s="804"/>
      <c r="Z127" s="804"/>
      <c r="AA127" s="804"/>
      <c r="AB127" s="804"/>
      <c r="AC127" s="804"/>
      <c r="AD127" s="804"/>
      <c r="AE127" s="804"/>
      <c r="AF127" s="804"/>
      <c r="AG127" s="804"/>
      <c r="AH127" s="804"/>
      <c r="AI127" s="804"/>
      <c r="AJ127" s="804"/>
      <c r="AK127" s="804"/>
      <c r="AL127" s="804"/>
      <c r="AM127" s="804"/>
      <c r="AN127" s="804"/>
    </row>
    <row r="128" spans="1:40" ht="8.1" customHeight="1">
      <c r="A128" s="804"/>
      <c r="B128" s="804"/>
      <c r="C128" s="804"/>
      <c r="D128" s="804"/>
      <c r="E128" s="804"/>
      <c r="F128" s="804"/>
      <c r="G128" s="804"/>
      <c r="H128" s="804"/>
      <c r="I128" s="804"/>
      <c r="J128" s="804"/>
      <c r="K128" s="804"/>
      <c r="L128" s="804"/>
      <c r="M128" s="804"/>
      <c r="N128" s="804"/>
      <c r="O128" s="804"/>
      <c r="P128" s="804"/>
      <c r="Q128" s="804"/>
      <c r="R128" s="804"/>
      <c r="S128" s="804"/>
      <c r="T128" s="804"/>
      <c r="U128" s="804"/>
      <c r="V128" s="804"/>
      <c r="W128" s="804"/>
      <c r="X128" s="804"/>
      <c r="Y128" s="804"/>
      <c r="Z128" s="804"/>
      <c r="AA128" s="804"/>
      <c r="AB128" s="804"/>
      <c r="AC128" s="804"/>
      <c r="AD128" s="804"/>
      <c r="AE128" s="804"/>
      <c r="AF128" s="804"/>
      <c r="AG128" s="804"/>
      <c r="AH128" s="804"/>
      <c r="AI128" s="804"/>
      <c r="AJ128" s="804"/>
      <c r="AK128" s="804"/>
      <c r="AL128" s="804"/>
      <c r="AM128" s="804"/>
      <c r="AN128" s="804"/>
    </row>
    <row r="129" spans="1:40" ht="16.5" customHeight="1">
      <c r="A129" s="804"/>
      <c r="B129" s="804"/>
      <c r="C129" s="804"/>
      <c r="D129" s="804"/>
      <c r="E129" s="804"/>
      <c r="F129" s="804"/>
      <c r="G129" s="804"/>
      <c r="H129" s="804"/>
      <c r="I129" s="804"/>
      <c r="J129" s="804"/>
      <c r="K129" s="804"/>
      <c r="L129" s="804"/>
      <c r="M129" s="804"/>
      <c r="N129" s="804"/>
      <c r="O129" s="804"/>
      <c r="P129" s="804"/>
      <c r="Q129" s="804"/>
      <c r="R129" s="804"/>
      <c r="S129" s="804"/>
      <c r="T129" s="804"/>
      <c r="U129" s="804"/>
      <c r="V129" s="804"/>
      <c r="W129" s="804"/>
      <c r="X129" s="804"/>
      <c r="Y129" s="804"/>
      <c r="Z129" s="804"/>
      <c r="AA129" s="804"/>
      <c r="AB129" s="804"/>
      <c r="AC129" s="804"/>
      <c r="AD129" s="804"/>
      <c r="AE129" s="804"/>
      <c r="AF129" s="804"/>
      <c r="AG129" s="804"/>
      <c r="AH129" s="804"/>
      <c r="AI129" s="804"/>
      <c r="AJ129" s="804"/>
      <c r="AK129" s="804"/>
      <c r="AL129" s="804"/>
      <c r="AM129" s="804"/>
      <c r="AN129" s="804"/>
    </row>
    <row r="130" spans="1:40" ht="16.5" customHeight="1">
      <c r="A130" s="804"/>
      <c r="B130" s="804"/>
      <c r="C130" s="804"/>
      <c r="D130" s="804"/>
      <c r="E130" s="804"/>
      <c r="F130" s="804"/>
      <c r="G130" s="804"/>
      <c r="H130" s="804"/>
      <c r="I130" s="804"/>
      <c r="J130" s="804"/>
      <c r="K130" s="804"/>
      <c r="L130" s="804"/>
      <c r="M130" s="804"/>
      <c r="N130" s="804"/>
      <c r="O130" s="804"/>
      <c r="P130" s="804"/>
      <c r="Q130" s="804"/>
      <c r="R130" s="804"/>
      <c r="S130" s="804"/>
      <c r="T130" s="804"/>
      <c r="U130" s="804"/>
      <c r="V130" s="804"/>
      <c r="W130" s="804"/>
      <c r="X130" s="804"/>
      <c r="Y130" s="804"/>
      <c r="Z130" s="804"/>
      <c r="AA130" s="804"/>
      <c r="AB130" s="804"/>
      <c r="AC130" s="804"/>
      <c r="AD130" s="804"/>
      <c r="AE130" s="804"/>
      <c r="AF130" s="804"/>
      <c r="AG130" s="804"/>
      <c r="AH130" s="804"/>
      <c r="AI130" s="804"/>
      <c r="AJ130" s="804"/>
      <c r="AK130" s="804"/>
      <c r="AL130" s="804"/>
      <c r="AM130" s="804"/>
      <c r="AN130" s="804"/>
    </row>
    <row r="131" spans="1:40" ht="16.5" customHeight="1">
      <c r="A131" s="804"/>
      <c r="B131" s="804"/>
      <c r="C131" s="804"/>
      <c r="D131" s="804"/>
      <c r="E131" s="804"/>
      <c r="F131" s="804"/>
      <c r="G131" s="804"/>
      <c r="H131" s="804"/>
      <c r="I131" s="804"/>
      <c r="J131" s="804"/>
      <c r="K131" s="804"/>
      <c r="L131" s="804"/>
      <c r="M131" s="804"/>
      <c r="N131" s="804"/>
      <c r="O131" s="804"/>
      <c r="P131" s="804"/>
      <c r="Q131" s="804"/>
      <c r="R131" s="804"/>
      <c r="S131" s="804"/>
      <c r="T131" s="804"/>
      <c r="U131" s="804"/>
      <c r="V131" s="804"/>
      <c r="W131" s="804"/>
      <c r="X131" s="804"/>
      <c r="Y131" s="804"/>
      <c r="Z131" s="804"/>
      <c r="AA131" s="804"/>
      <c r="AB131" s="804"/>
      <c r="AC131" s="804"/>
      <c r="AD131" s="804"/>
      <c r="AE131" s="804"/>
      <c r="AF131" s="804"/>
      <c r="AG131" s="804"/>
      <c r="AH131" s="804"/>
      <c r="AI131" s="804"/>
      <c r="AJ131" s="804"/>
      <c r="AK131" s="804"/>
      <c r="AL131" s="804"/>
      <c r="AM131" s="804"/>
      <c r="AN131" s="804"/>
    </row>
    <row r="132" spans="1:40" ht="16.5" customHeight="1">
      <c r="A132" s="804"/>
      <c r="B132" s="804"/>
      <c r="C132" s="804"/>
      <c r="D132" s="804"/>
    </row>
  </sheetData>
  <sheetProtection selectLockedCells="1" selectUnlockedCells="1"/>
  <mergeCells count="24">
    <mergeCell ref="AK24:AL24"/>
    <mergeCell ref="AE25:AL26"/>
    <mergeCell ref="AE29:AL30"/>
    <mergeCell ref="A87:AM87"/>
    <mergeCell ref="X101:AK102"/>
    <mergeCell ref="AI100:AK100"/>
    <mergeCell ref="V101:W102"/>
    <mergeCell ref="AA36:AL37"/>
    <mergeCell ref="Z36:Z37"/>
    <mergeCell ref="AA33:AL33"/>
    <mergeCell ref="AA34:AL34"/>
    <mergeCell ref="AK28:AL28"/>
    <mergeCell ref="AD25:AD26"/>
    <mergeCell ref="AD29:AD30"/>
    <mergeCell ref="AH9:AH10"/>
    <mergeCell ref="AI13:AI14"/>
    <mergeCell ref="AJ17:AJ18"/>
    <mergeCell ref="AF21:AF22"/>
    <mergeCell ref="AI9:AL10"/>
    <mergeCell ref="AI15:AL16"/>
    <mergeCell ref="AI19:AL20"/>
    <mergeCell ref="AJ13:AL14"/>
    <mergeCell ref="AK17:AL18"/>
    <mergeCell ref="AG21:AL22"/>
  </mergeCells>
  <printOptions horizontalCentered="1"/>
  <pageMargins left="0" right="0" top="0.43307086614173229" bottom="0" header="0" footer="0"/>
  <pageSetup paperSize="9" scale="85" firstPageNumber="7" orientation="portrait" r:id="rId1"/>
  <headerFooter alignWithMargins="0"/>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
    <tabColor theme="4" tint="0.79998168889431442"/>
  </sheetPr>
  <dimension ref="A1:BN305"/>
  <sheetViews>
    <sheetView showGridLines="0" view="pageBreakPreview" zoomScaleNormal="100" zoomScaleSheetLayoutView="100" workbookViewId="0">
      <selection activeCell="AM48" sqref="AM48"/>
    </sheetView>
  </sheetViews>
  <sheetFormatPr defaultColWidth="9.140625" defaultRowHeight="16.5" customHeight="1"/>
  <cols>
    <col min="1" max="1" width="1" style="1" customWidth="1"/>
    <col min="2" max="2" width="4.140625" style="1" customWidth="1"/>
    <col min="3" max="3" width="5.7109375" style="1" customWidth="1"/>
    <col min="4" max="4" width="1.28515625" style="3" customWidth="1"/>
    <col min="5" max="5" width="3.7109375" style="3" customWidth="1"/>
    <col min="6" max="8" width="3.7109375" style="1" customWidth="1"/>
    <col min="9" max="9" width="5.7109375" style="1" customWidth="1"/>
    <col min="10" max="20" width="3.7109375" style="1" customWidth="1"/>
    <col min="21" max="21" width="4.85546875" style="1" customWidth="1"/>
    <col min="22" max="22" width="3.140625" style="1" customWidth="1"/>
    <col min="23" max="28" width="3.7109375" style="9" customWidth="1"/>
    <col min="29" max="31" width="3.7109375" style="1" customWidth="1"/>
    <col min="32" max="32" width="6.7109375" style="1" customWidth="1"/>
    <col min="33" max="33" width="4.7109375" style="1" customWidth="1"/>
    <col min="34" max="38" width="9.140625" style="10"/>
    <col min="39" max="16384" width="9.140625" style="1"/>
  </cols>
  <sheetData>
    <row r="1" spans="1:44" ht="15.95" customHeight="1">
      <c r="A1" s="612"/>
      <c r="B1" s="613"/>
      <c r="C1" s="613"/>
      <c r="D1" s="614"/>
      <c r="E1" s="614"/>
      <c r="F1" s="615"/>
      <c r="G1" s="615"/>
      <c r="H1" s="615"/>
      <c r="I1" s="613"/>
      <c r="J1" s="613"/>
      <c r="K1" s="613"/>
      <c r="L1" s="613"/>
      <c r="M1" s="613"/>
      <c r="N1" s="613"/>
      <c r="O1" s="613"/>
      <c r="P1" s="613"/>
      <c r="Q1" s="613"/>
      <c r="R1" s="613"/>
      <c r="S1" s="613"/>
      <c r="T1" s="613"/>
      <c r="U1" s="613"/>
      <c r="V1" s="613"/>
      <c r="W1" s="616"/>
      <c r="X1" s="616"/>
      <c r="Y1" s="616"/>
      <c r="Z1" s="616"/>
      <c r="AA1" s="616"/>
      <c r="AB1" s="616"/>
      <c r="AC1" s="613"/>
      <c r="AD1" s="613"/>
      <c r="AE1" s="613"/>
      <c r="AF1" s="2680"/>
    </row>
    <row r="2" spans="1:44" ht="15.95" customHeight="1">
      <c r="A2" s="617"/>
      <c r="B2" s="30"/>
      <c r="C2" s="30"/>
      <c r="E2" s="178" t="s">
        <v>1982</v>
      </c>
      <c r="J2" s="86"/>
      <c r="K2" s="86"/>
      <c r="L2" s="86"/>
      <c r="M2" s="86"/>
      <c r="N2" s="86"/>
      <c r="O2" s="86"/>
      <c r="P2" s="86"/>
      <c r="Q2" s="86"/>
      <c r="R2" s="86"/>
      <c r="S2" s="86"/>
      <c r="T2" s="86"/>
      <c r="U2" s="86"/>
      <c r="V2" s="11"/>
      <c r="W2" s="11"/>
      <c r="X2" s="11"/>
      <c r="Y2" s="11"/>
      <c r="Z2" s="11"/>
      <c r="AA2" s="11"/>
      <c r="AB2" s="11"/>
      <c r="AC2" s="11"/>
      <c r="AD2" s="11"/>
      <c r="AE2" s="11"/>
      <c r="AF2" s="618"/>
      <c r="AG2" s="11"/>
    </row>
    <row r="3" spans="1:44" ht="15.95" customHeight="1">
      <c r="A3" s="619"/>
      <c r="B3" s="57"/>
      <c r="C3" s="57"/>
      <c r="E3" s="177" t="s">
        <v>1983</v>
      </c>
      <c r="J3" s="66"/>
      <c r="K3" s="66"/>
      <c r="L3" s="66"/>
      <c r="M3" s="66"/>
      <c r="N3" s="66"/>
      <c r="O3" s="66"/>
      <c r="P3" s="66"/>
      <c r="Q3" s="66"/>
      <c r="R3" s="66"/>
      <c r="S3" s="66"/>
      <c r="T3" s="66"/>
      <c r="U3" s="66"/>
      <c r="V3" s="17"/>
      <c r="W3" s="17"/>
      <c r="X3" s="17"/>
      <c r="Y3" s="17"/>
      <c r="Z3" s="17"/>
      <c r="AA3" s="17"/>
      <c r="AB3" s="17"/>
      <c r="AC3" s="17"/>
      <c r="AD3" s="17"/>
      <c r="AE3" s="17"/>
      <c r="AF3" s="620"/>
      <c r="AG3" s="17"/>
      <c r="AH3" s="64"/>
      <c r="AI3" s="64"/>
      <c r="AJ3" s="64"/>
      <c r="AK3" s="64"/>
      <c r="AL3" s="64"/>
      <c r="AM3" s="25"/>
      <c r="AN3" s="25"/>
      <c r="AO3" s="25"/>
      <c r="AP3" s="25"/>
      <c r="AQ3" s="25"/>
      <c r="AR3" s="25"/>
    </row>
    <row r="4" spans="1:44" s="2" customFormat="1" ht="15.95" customHeight="1">
      <c r="A4" s="871"/>
      <c r="B4" s="12"/>
      <c r="C4" s="12"/>
      <c r="D4" s="93"/>
      <c r="E4" s="93"/>
      <c r="F4" s="12"/>
      <c r="G4" s="12"/>
      <c r="H4" s="12"/>
      <c r="I4" s="8"/>
      <c r="J4" s="8"/>
      <c r="K4" s="8"/>
      <c r="L4" s="8"/>
      <c r="M4" s="6"/>
      <c r="N4" s="6"/>
      <c r="O4" s="6"/>
      <c r="P4" s="6"/>
      <c r="Q4" s="6"/>
      <c r="R4" s="6"/>
      <c r="S4" s="6"/>
      <c r="T4" s="6"/>
      <c r="U4" s="8"/>
      <c r="V4" s="8"/>
      <c r="AF4" s="639"/>
      <c r="AG4" s="8"/>
      <c r="AH4" s="13"/>
      <c r="AI4" s="13"/>
      <c r="AJ4" s="13"/>
      <c r="AK4" s="13"/>
      <c r="AL4" s="13"/>
    </row>
    <row r="5" spans="1:44" s="108" customFormat="1" ht="9.9499999999999993" customHeight="1">
      <c r="A5" s="543"/>
      <c r="B5" s="168">
        <v>8.1</v>
      </c>
      <c r="C5" s="135" t="s">
        <v>1984</v>
      </c>
      <c r="D5" s="171"/>
      <c r="E5" s="171"/>
      <c r="F5" s="169"/>
      <c r="G5" s="169"/>
      <c r="H5" s="169"/>
      <c r="I5" s="169"/>
      <c r="J5" s="137"/>
      <c r="K5" s="137"/>
      <c r="L5" s="137"/>
      <c r="M5" s="137"/>
      <c r="N5" s="137"/>
      <c r="O5" s="137"/>
      <c r="P5" s="137"/>
      <c r="Q5" s="137"/>
      <c r="R5" s="137"/>
      <c r="S5" s="137"/>
      <c r="T5" s="137"/>
      <c r="U5" s="137"/>
      <c r="W5" s="4488" t="s">
        <v>1985</v>
      </c>
      <c r="X5" s="4488"/>
      <c r="Y5" s="4488"/>
      <c r="Z5" s="4488"/>
      <c r="AA5" s="4488"/>
      <c r="AB5" s="4488"/>
      <c r="AC5" s="4488"/>
      <c r="AD5" s="4488"/>
      <c r="AE5" s="4488"/>
      <c r="AF5" s="2786"/>
      <c r="AG5" s="137"/>
      <c r="AH5" s="356"/>
      <c r="AI5" s="356"/>
      <c r="AJ5" s="356"/>
      <c r="AK5" s="356"/>
      <c r="AL5" s="356"/>
    </row>
    <row r="6" spans="1:44" s="108" customFormat="1" ht="9.9499999999999993" customHeight="1">
      <c r="A6" s="543"/>
      <c r="B6" s="168"/>
      <c r="C6" s="145" t="s">
        <v>1986</v>
      </c>
      <c r="D6" s="171"/>
      <c r="E6" s="171"/>
      <c r="F6" s="169"/>
      <c r="G6" s="169"/>
      <c r="H6" s="169"/>
      <c r="I6" s="169"/>
      <c r="J6" s="137"/>
      <c r="K6" s="137"/>
      <c r="L6" s="137"/>
      <c r="M6" s="137"/>
      <c r="N6" s="137"/>
      <c r="O6" s="137"/>
      <c r="P6" s="137"/>
      <c r="Q6" s="137"/>
      <c r="R6" s="552"/>
      <c r="S6" s="137"/>
      <c r="T6" s="137"/>
      <c r="U6" s="137"/>
      <c r="V6" s="136"/>
      <c r="W6" s="4503" t="s">
        <v>1633</v>
      </c>
      <c r="X6" s="4503"/>
      <c r="Y6" s="4503"/>
      <c r="Z6" s="4503"/>
      <c r="AA6" s="4503"/>
      <c r="AB6" s="4503"/>
      <c r="AC6" s="4503"/>
      <c r="AD6" s="4503"/>
      <c r="AE6" s="4503"/>
      <c r="AF6" s="605"/>
      <c r="AG6" s="137"/>
      <c r="AH6" s="356"/>
      <c r="AI6" s="356"/>
      <c r="AJ6" s="356"/>
      <c r="AK6" s="356"/>
      <c r="AL6" s="356"/>
    </row>
    <row r="7" spans="1:44" s="108" customFormat="1" ht="9.9499999999999993" customHeight="1">
      <c r="A7" s="543"/>
      <c r="B7" s="168"/>
      <c r="F7" s="169"/>
      <c r="G7" s="169"/>
      <c r="H7" s="169"/>
      <c r="I7" s="169"/>
      <c r="J7" s="137"/>
      <c r="K7" s="137"/>
      <c r="L7" s="137"/>
      <c r="M7" s="137"/>
      <c r="N7" s="137"/>
      <c r="O7" s="137"/>
      <c r="P7" s="137"/>
      <c r="Q7" s="137"/>
      <c r="R7" s="137"/>
      <c r="S7" s="137"/>
      <c r="T7" s="137"/>
      <c r="U7" s="137"/>
      <c r="V7" s="136"/>
      <c r="W7" s="713"/>
      <c r="X7" s="713"/>
      <c r="Y7" s="713"/>
      <c r="Z7" s="713"/>
      <c r="AA7" s="713"/>
      <c r="AB7" s="713"/>
      <c r="AC7" s="713"/>
      <c r="AD7" s="4512" t="s">
        <v>1987</v>
      </c>
      <c r="AE7" s="4512"/>
      <c r="AF7" s="606"/>
      <c r="AG7" s="137"/>
      <c r="AH7" s="356"/>
      <c r="AI7" s="356"/>
      <c r="AJ7" s="356"/>
      <c r="AK7" s="356"/>
      <c r="AL7" s="356"/>
    </row>
    <row r="8" spans="1:44" s="108" customFormat="1" ht="9.9499999999999993" customHeight="1">
      <c r="A8" s="543"/>
      <c r="B8" s="168"/>
      <c r="C8" s="134" t="s">
        <v>1988</v>
      </c>
      <c r="D8" s="134" t="s">
        <v>1989</v>
      </c>
      <c r="E8" s="134"/>
      <c r="F8" s="169"/>
      <c r="G8" s="169"/>
      <c r="H8" s="169"/>
      <c r="I8" s="169"/>
      <c r="J8" s="137"/>
      <c r="K8" s="137"/>
      <c r="L8" s="137"/>
      <c r="M8" s="137"/>
      <c r="N8" s="137"/>
      <c r="O8" s="137"/>
      <c r="P8" s="137"/>
      <c r="Q8" s="137"/>
      <c r="R8" s="137"/>
      <c r="S8" s="137"/>
      <c r="T8" s="137"/>
      <c r="U8" s="137"/>
      <c r="V8" s="4504" t="s">
        <v>1636</v>
      </c>
      <c r="W8" s="4518"/>
      <c r="X8" s="4519"/>
      <c r="Y8" s="4519"/>
      <c r="Z8" s="4519"/>
      <c r="AA8" s="4519"/>
      <c r="AB8" s="4519"/>
      <c r="AC8" s="4519"/>
      <c r="AD8" s="4519"/>
      <c r="AE8" s="4520"/>
      <c r="AF8" s="2787"/>
      <c r="AG8" s="137"/>
      <c r="AH8" s="356"/>
      <c r="AI8" s="356"/>
      <c r="AJ8" s="356"/>
      <c r="AK8" s="356"/>
      <c r="AL8" s="356"/>
    </row>
    <row r="9" spans="1:44" s="108" customFormat="1" ht="9.9499999999999993" customHeight="1">
      <c r="A9" s="543"/>
      <c r="B9" s="168"/>
      <c r="C9" s="134"/>
      <c r="D9" s="134" t="s">
        <v>1990</v>
      </c>
      <c r="E9" s="134"/>
      <c r="F9" s="169"/>
      <c r="G9" s="169"/>
      <c r="H9" s="169"/>
      <c r="I9" s="169"/>
      <c r="J9" s="137"/>
      <c r="K9" s="137"/>
      <c r="L9" s="137"/>
      <c r="M9" s="137"/>
      <c r="N9" s="137"/>
      <c r="O9" s="137"/>
      <c r="P9" s="137"/>
      <c r="Q9" s="137"/>
      <c r="R9" s="137"/>
      <c r="S9" s="137"/>
      <c r="T9" s="137"/>
      <c r="U9" s="137"/>
      <c r="V9" s="4505"/>
      <c r="W9" s="4521"/>
      <c r="X9" s="4522"/>
      <c r="Y9" s="4522"/>
      <c r="Z9" s="4522"/>
      <c r="AA9" s="4522"/>
      <c r="AB9" s="4522"/>
      <c r="AC9" s="4522"/>
      <c r="AD9" s="4522"/>
      <c r="AE9" s="4523"/>
      <c r="AF9" s="2787"/>
      <c r="AG9" s="137"/>
      <c r="AH9" s="356"/>
      <c r="AI9" s="356"/>
      <c r="AJ9" s="356"/>
      <c r="AK9" s="356"/>
      <c r="AL9" s="356"/>
    </row>
    <row r="10" spans="1:44" s="108" customFormat="1" ht="9.9499999999999993" customHeight="1">
      <c r="A10" s="543"/>
      <c r="B10" s="168"/>
      <c r="C10" s="136"/>
      <c r="D10" s="143" t="s">
        <v>1991</v>
      </c>
      <c r="E10" s="143"/>
      <c r="F10" s="169"/>
      <c r="G10" s="169"/>
      <c r="H10" s="169"/>
      <c r="I10" s="169"/>
      <c r="J10" s="137"/>
      <c r="K10" s="137"/>
      <c r="L10" s="137"/>
      <c r="M10" s="137"/>
      <c r="N10" s="137"/>
      <c r="O10" s="137"/>
      <c r="P10" s="137"/>
      <c r="Q10" s="137"/>
      <c r="R10" s="137"/>
      <c r="S10" s="137"/>
      <c r="T10" s="137"/>
      <c r="U10" s="137"/>
      <c r="V10" s="136"/>
      <c r="W10" s="944"/>
      <c r="X10" s="944"/>
      <c r="Y10" s="944"/>
      <c r="Z10" s="944"/>
      <c r="AA10" s="944"/>
      <c r="AB10" s="944"/>
      <c r="AC10" s="944"/>
      <c r="AD10" s="944"/>
      <c r="AE10" s="944"/>
      <c r="AF10" s="2787"/>
      <c r="AG10" s="137"/>
      <c r="AH10" s="356"/>
      <c r="AI10" s="356"/>
      <c r="AJ10" s="356"/>
      <c r="AK10" s="356"/>
      <c r="AL10" s="356"/>
    </row>
    <row r="11" spans="1:44" s="108" customFormat="1" ht="9.9499999999999993" customHeight="1">
      <c r="A11" s="543"/>
      <c r="B11" s="168"/>
      <c r="D11" s="120"/>
      <c r="E11" s="120"/>
      <c r="W11" s="137"/>
      <c r="X11" s="137"/>
      <c r="Y11" s="137"/>
      <c r="Z11" s="137"/>
      <c r="AA11" s="137"/>
      <c r="AB11" s="137"/>
      <c r="AD11" s="945"/>
      <c r="AE11" s="358"/>
      <c r="AF11" s="607"/>
      <c r="AG11" s="137"/>
      <c r="AH11" s="356"/>
      <c r="AI11" s="356"/>
      <c r="AJ11" s="356"/>
      <c r="AK11" s="356"/>
      <c r="AL11" s="356"/>
    </row>
    <row r="12" spans="1:44" s="108" customFormat="1" ht="9.9499999999999993" customHeight="1">
      <c r="A12" s="543"/>
      <c r="B12" s="134"/>
      <c r="C12" s="135"/>
      <c r="D12" s="134" t="s">
        <v>1992</v>
      </c>
      <c r="E12" s="134"/>
      <c r="F12" s="135" t="s">
        <v>1993</v>
      </c>
      <c r="I12" s="137"/>
      <c r="J12" s="137"/>
      <c r="K12" s="137"/>
      <c r="L12" s="137"/>
      <c r="M12" s="137"/>
      <c r="N12" s="137"/>
      <c r="O12" s="137"/>
      <c r="P12" s="137"/>
      <c r="Q12" s="137"/>
      <c r="R12" s="137"/>
      <c r="S12" s="137"/>
      <c r="T12" s="137"/>
      <c r="U12" s="137"/>
      <c r="W12" s="137"/>
      <c r="X12" s="137"/>
      <c r="Y12" s="137"/>
      <c r="Z12" s="137"/>
      <c r="AA12" s="137"/>
      <c r="AB12" s="136"/>
      <c r="AC12" s="4493"/>
      <c r="AD12" s="4493"/>
      <c r="AE12" s="137"/>
      <c r="AF12" s="604"/>
      <c r="AG12" s="137"/>
      <c r="AH12" s="356"/>
      <c r="AI12" s="356"/>
      <c r="AJ12" s="356"/>
      <c r="AK12" s="356"/>
      <c r="AL12" s="356"/>
    </row>
    <row r="13" spans="1:44" s="108" customFormat="1" ht="9.9499999999999993" customHeight="1">
      <c r="A13" s="543"/>
      <c r="B13" s="134"/>
      <c r="C13" s="135"/>
      <c r="D13" s="134"/>
      <c r="E13" s="134"/>
      <c r="F13" s="135" t="s">
        <v>1994</v>
      </c>
      <c r="I13" s="137"/>
      <c r="J13" s="137"/>
      <c r="K13" s="137"/>
      <c r="L13" s="137"/>
      <c r="M13" s="137"/>
      <c r="N13" s="137"/>
      <c r="O13" s="137"/>
      <c r="P13" s="137"/>
      <c r="Q13" s="137"/>
      <c r="R13" s="137"/>
      <c r="S13" s="137"/>
      <c r="T13" s="137"/>
      <c r="U13" s="137"/>
      <c r="V13" s="137"/>
      <c r="W13" s="137"/>
      <c r="X13" s="137"/>
      <c r="Y13" s="137"/>
      <c r="Z13" s="137"/>
      <c r="AA13" s="137"/>
      <c r="AB13" s="136"/>
      <c r="AC13" s="4504" t="s">
        <v>1638</v>
      </c>
      <c r="AD13" s="4524"/>
      <c r="AE13" s="4515"/>
      <c r="AF13" s="2117"/>
      <c r="AG13" s="137"/>
      <c r="AH13" s="356"/>
      <c r="AI13" s="356"/>
      <c r="AJ13" s="356"/>
      <c r="AK13" s="356"/>
      <c r="AL13" s="356"/>
    </row>
    <row r="14" spans="1:44" s="108" customFormat="1" ht="9.9499999999999993" customHeight="1">
      <c r="A14" s="543"/>
      <c r="B14" s="134"/>
      <c r="C14" s="135"/>
      <c r="D14" s="134"/>
      <c r="E14" s="134"/>
      <c r="F14" s="139" t="s">
        <v>1995</v>
      </c>
      <c r="I14" s="137"/>
      <c r="J14" s="137"/>
      <c r="K14" s="137"/>
      <c r="L14" s="137"/>
      <c r="M14" s="137"/>
      <c r="N14" s="137"/>
      <c r="O14" s="137"/>
      <c r="P14" s="137"/>
      <c r="Q14" s="137"/>
      <c r="R14" s="137"/>
      <c r="S14" s="137"/>
      <c r="T14" s="137"/>
      <c r="U14" s="137"/>
      <c r="V14" s="137"/>
      <c r="W14" s="137"/>
      <c r="X14" s="137"/>
      <c r="Y14" s="137"/>
      <c r="Z14" s="137"/>
      <c r="AA14" s="137"/>
      <c r="AB14" s="137"/>
      <c r="AC14" s="4505"/>
      <c r="AD14" s="4516"/>
      <c r="AE14" s="4517"/>
      <c r="AF14" s="2117"/>
      <c r="AG14" s="137"/>
      <c r="AH14" s="356"/>
      <c r="AI14" s="356"/>
      <c r="AJ14" s="356"/>
      <c r="AK14" s="356"/>
      <c r="AL14" s="356"/>
    </row>
    <row r="15" spans="1:44" s="117" customFormat="1" ht="9.9499999999999993" customHeight="1">
      <c r="A15" s="2788"/>
      <c r="B15" s="359"/>
      <c r="C15" s="144"/>
      <c r="D15" s="171"/>
      <c r="E15" s="171"/>
      <c r="F15" s="144" t="s">
        <v>1996</v>
      </c>
      <c r="I15" s="149"/>
      <c r="J15" s="149"/>
      <c r="K15" s="149"/>
      <c r="L15" s="149"/>
      <c r="M15" s="149"/>
      <c r="N15" s="149"/>
      <c r="O15" s="149"/>
      <c r="P15" s="149"/>
      <c r="Q15" s="149"/>
      <c r="R15" s="149"/>
      <c r="S15" s="149"/>
      <c r="T15" s="149"/>
      <c r="U15" s="149"/>
      <c r="V15" s="149"/>
      <c r="W15" s="149"/>
      <c r="X15" s="149"/>
      <c r="Y15" s="149"/>
      <c r="Z15" s="149"/>
      <c r="AA15" s="149"/>
      <c r="AB15" s="149"/>
      <c r="AC15" s="149"/>
      <c r="AE15" s="365"/>
      <c r="AF15" s="606"/>
      <c r="AG15" s="149"/>
      <c r="AH15" s="360"/>
      <c r="AI15" s="360"/>
      <c r="AJ15" s="360"/>
      <c r="AK15" s="360"/>
      <c r="AL15" s="360"/>
    </row>
    <row r="16" spans="1:44" s="108" customFormat="1" ht="9.9499999999999993" customHeight="1">
      <c r="A16" s="543"/>
      <c r="B16" s="138"/>
      <c r="C16" s="145"/>
      <c r="D16" s="168"/>
      <c r="E16" s="168"/>
      <c r="F16" s="169"/>
      <c r="G16" s="169"/>
      <c r="H16" s="169"/>
      <c r="I16" s="169"/>
      <c r="J16" s="137"/>
      <c r="K16" s="137"/>
      <c r="L16" s="137"/>
      <c r="M16" s="137"/>
      <c r="N16" s="137"/>
      <c r="O16" s="137"/>
      <c r="P16" s="137"/>
      <c r="Q16" s="137"/>
      <c r="R16" s="137"/>
      <c r="S16" s="137"/>
      <c r="T16" s="137"/>
      <c r="U16" s="137"/>
      <c r="V16" s="137"/>
      <c r="W16" s="137"/>
      <c r="X16" s="137"/>
      <c r="Y16" s="137"/>
      <c r="Z16" s="137"/>
      <c r="AA16" s="137"/>
      <c r="AB16" s="137"/>
      <c r="AC16" s="137"/>
      <c r="AD16" s="4495"/>
      <c r="AE16" s="4495"/>
      <c r="AF16" s="606"/>
      <c r="AG16" s="137"/>
      <c r="AH16" s="356"/>
      <c r="AI16" s="356"/>
      <c r="AJ16" s="356"/>
      <c r="AK16" s="356"/>
      <c r="AL16" s="356"/>
    </row>
    <row r="17" spans="1:38" s="108" customFormat="1" ht="9.9499999999999993" customHeight="1">
      <c r="A17" s="543"/>
      <c r="B17" s="138"/>
      <c r="C17" s="134" t="s">
        <v>1997</v>
      </c>
      <c r="D17" s="134" t="s">
        <v>1998</v>
      </c>
      <c r="E17" s="134"/>
      <c r="G17" s="135"/>
      <c r="H17" s="135"/>
      <c r="I17" s="135"/>
      <c r="J17" s="135"/>
      <c r="K17" s="135"/>
      <c r="L17" s="135"/>
      <c r="M17" s="135"/>
      <c r="N17" s="135"/>
      <c r="O17" s="135"/>
      <c r="P17" s="135"/>
      <c r="Q17" s="135"/>
      <c r="R17" s="135"/>
      <c r="S17" s="135"/>
      <c r="T17" s="135"/>
      <c r="U17" s="135"/>
      <c r="V17" s="4504" t="s">
        <v>1729</v>
      </c>
      <c r="W17" s="4496"/>
      <c r="X17" s="4497"/>
      <c r="Y17" s="4497"/>
      <c r="Z17" s="4497"/>
      <c r="AA17" s="4497"/>
      <c r="AB17" s="4497"/>
      <c r="AC17" s="4497"/>
      <c r="AD17" s="4497"/>
      <c r="AE17" s="4498"/>
      <c r="AF17" s="2789"/>
      <c r="AG17" s="137"/>
      <c r="AH17" s="356"/>
      <c r="AI17" s="356"/>
      <c r="AJ17" s="356"/>
      <c r="AK17" s="356"/>
      <c r="AL17" s="356"/>
    </row>
    <row r="18" spans="1:38" s="108" customFormat="1" ht="9.9499999999999993" customHeight="1">
      <c r="A18" s="543"/>
      <c r="B18" s="138"/>
      <c r="C18" s="134"/>
      <c r="D18" s="143" t="s">
        <v>1999</v>
      </c>
      <c r="E18" s="143"/>
      <c r="G18" s="2401"/>
      <c r="H18" s="2401"/>
      <c r="I18" s="134"/>
      <c r="J18" s="134"/>
      <c r="K18" s="134"/>
      <c r="L18" s="134"/>
      <c r="M18" s="134"/>
      <c r="N18" s="134"/>
      <c r="O18" s="134"/>
      <c r="P18" s="134"/>
      <c r="Q18" s="134"/>
      <c r="R18" s="134"/>
      <c r="S18" s="134"/>
      <c r="T18" s="134"/>
      <c r="U18" s="134"/>
      <c r="V18" s="4505"/>
      <c r="W18" s="4499"/>
      <c r="X18" s="4500"/>
      <c r="Y18" s="4500"/>
      <c r="Z18" s="4500"/>
      <c r="AA18" s="4500"/>
      <c r="AB18" s="4500"/>
      <c r="AC18" s="4500"/>
      <c r="AD18" s="4500"/>
      <c r="AE18" s="4501"/>
      <c r="AF18" s="2789"/>
      <c r="AG18" s="137"/>
      <c r="AH18" s="356"/>
      <c r="AI18" s="356"/>
      <c r="AJ18" s="356"/>
      <c r="AK18" s="356"/>
      <c r="AL18" s="356"/>
    </row>
    <row r="19" spans="1:38" s="108" customFormat="1" ht="9.9499999999999993" customHeight="1">
      <c r="A19" s="543"/>
      <c r="B19" s="138"/>
      <c r="C19" s="134"/>
      <c r="D19" s="143"/>
      <c r="E19" s="143"/>
      <c r="G19" s="2401"/>
      <c r="H19" s="2401"/>
      <c r="I19" s="134"/>
      <c r="J19" s="134"/>
      <c r="K19" s="134"/>
      <c r="L19" s="134"/>
      <c r="M19" s="134"/>
      <c r="N19" s="134"/>
      <c r="O19" s="134"/>
      <c r="P19" s="134"/>
      <c r="Q19" s="134"/>
      <c r="R19" s="134"/>
      <c r="S19" s="134"/>
      <c r="T19" s="134"/>
      <c r="U19" s="134"/>
      <c r="V19" s="136"/>
      <c r="W19" s="2443"/>
      <c r="X19" s="2443"/>
      <c r="Y19" s="2443"/>
      <c r="Z19" s="2443"/>
      <c r="AA19" s="2443"/>
      <c r="AB19" s="2443"/>
      <c r="AC19" s="2443"/>
      <c r="AD19" s="2790"/>
      <c r="AE19" s="358"/>
      <c r="AF19" s="607"/>
      <c r="AG19" s="137"/>
      <c r="AH19" s="356"/>
      <c r="AI19" s="356"/>
      <c r="AJ19" s="356"/>
      <c r="AK19" s="356"/>
      <c r="AL19" s="356"/>
    </row>
    <row r="20" spans="1:38" s="108" customFormat="1" ht="9.9499999999999993" customHeight="1">
      <c r="A20" s="543"/>
      <c r="B20" s="138"/>
      <c r="C20" s="136"/>
      <c r="D20" s="134" t="s">
        <v>2000</v>
      </c>
      <c r="E20" s="134"/>
      <c r="F20" s="135" t="s">
        <v>1993</v>
      </c>
      <c r="I20" s="932"/>
      <c r="J20" s="932"/>
      <c r="K20" s="932"/>
      <c r="L20" s="932"/>
      <c r="M20" s="932"/>
      <c r="N20" s="932"/>
      <c r="O20" s="932"/>
      <c r="P20" s="932"/>
      <c r="Q20" s="932"/>
      <c r="R20" s="932"/>
      <c r="S20" s="932"/>
      <c r="T20" s="932"/>
      <c r="U20" s="932"/>
      <c r="V20" s="137"/>
      <c r="W20" s="137"/>
      <c r="X20" s="137"/>
      <c r="Y20" s="137"/>
      <c r="Z20" s="137"/>
      <c r="AA20" s="137"/>
      <c r="AB20" s="137"/>
      <c r="AC20" s="4562"/>
      <c r="AD20" s="4563"/>
      <c r="AE20" s="137"/>
      <c r="AF20" s="604"/>
      <c r="AG20" s="137"/>
      <c r="AH20" s="356"/>
      <c r="AI20" s="356"/>
      <c r="AJ20" s="356"/>
      <c r="AK20" s="356"/>
      <c r="AL20" s="356"/>
    </row>
    <row r="21" spans="1:38" s="108" customFormat="1" ht="9.9499999999999993" customHeight="1">
      <c r="A21" s="543"/>
      <c r="B21" s="138"/>
      <c r="C21" s="136"/>
      <c r="D21" s="134"/>
      <c r="E21" s="134"/>
      <c r="F21" s="135" t="s">
        <v>2001</v>
      </c>
      <c r="I21" s="932"/>
      <c r="J21" s="932"/>
      <c r="K21" s="932"/>
      <c r="L21" s="932"/>
      <c r="M21" s="932"/>
      <c r="N21" s="932"/>
      <c r="O21" s="932"/>
      <c r="P21" s="932"/>
      <c r="Q21" s="932"/>
      <c r="R21" s="932"/>
      <c r="S21" s="932"/>
      <c r="T21" s="932"/>
      <c r="U21" s="932"/>
      <c r="V21" s="137"/>
      <c r="W21" s="137"/>
      <c r="X21" s="137"/>
      <c r="Y21" s="137"/>
      <c r="Z21" s="137"/>
      <c r="AA21" s="137"/>
      <c r="AB21" s="4492"/>
      <c r="AC21" s="4504" t="s">
        <v>1734</v>
      </c>
      <c r="AD21" s="4524"/>
      <c r="AE21" s="4515"/>
      <c r="AF21" s="2117"/>
      <c r="AG21" s="137"/>
      <c r="AH21" s="356"/>
      <c r="AI21" s="356"/>
      <c r="AJ21" s="356"/>
      <c r="AK21" s="356"/>
      <c r="AL21" s="356"/>
    </row>
    <row r="22" spans="1:38" s="108" customFormat="1" ht="9.9499999999999993" customHeight="1">
      <c r="A22" s="543"/>
      <c r="B22" s="138"/>
      <c r="C22" s="136"/>
      <c r="D22" s="134"/>
      <c r="E22" s="134"/>
      <c r="F22" s="139" t="s">
        <v>1995</v>
      </c>
      <c r="I22" s="932"/>
      <c r="J22" s="932"/>
      <c r="K22" s="932"/>
      <c r="L22" s="932"/>
      <c r="M22" s="932"/>
      <c r="N22" s="932"/>
      <c r="O22" s="932"/>
      <c r="P22" s="932"/>
      <c r="Q22" s="932"/>
      <c r="R22" s="932"/>
      <c r="S22" s="932"/>
      <c r="T22" s="932"/>
      <c r="U22" s="932"/>
      <c r="V22" s="137"/>
      <c r="W22" s="137"/>
      <c r="X22" s="137"/>
      <c r="Y22" s="137"/>
      <c r="Z22" s="137"/>
      <c r="AA22" s="137"/>
      <c r="AB22" s="4492"/>
      <c r="AC22" s="4505"/>
      <c r="AD22" s="4516"/>
      <c r="AE22" s="4517"/>
      <c r="AF22" s="2117"/>
      <c r="AG22" s="137"/>
      <c r="AH22" s="356"/>
      <c r="AI22" s="356"/>
      <c r="AJ22" s="356"/>
      <c r="AK22" s="356"/>
      <c r="AL22" s="356"/>
    </row>
    <row r="23" spans="1:38" s="108" customFormat="1" ht="9.9499999999999993" customHeight="1">
      <c r="A23" s="543"/>
      <c r="B23" s="138"/>
      <c r="C23" s="136"/>
      <c r="D23" s="2448"/>
      <c r="E23" s="2448"/>
      <c r="F23" s="145" t="s">
        <v>2002</v>
      </c>
      <c r="I23" s="932"/>
      <c r="J23" s="932"/>
      <c r="K23" s="932"/>
      <c r="L23" s="932"/>
      <c r="M23" s="932"/>
      <c r="N23" s="932"/>
      <c r="O23" s="932"/>
      <c r="P23" s="932"/>
      <c r="Q23" s="932"/>
      <c r="R23" s="932"/>
      <c r="S23" s="932"/>
      <c r="T23" s="932"/>
      <c r="U23" s="932"/>
      <c r="V23" s="137"/>
      <c r="W23" s="137"/>
      <c r="X23" s="137"/>
      <c r="Y23" s="137"/>
      <c r="Z23" s="137"/>
      <c r="AA23" s="137"/>
      <c r="AB23" s="137"/>
      <c r="AC23" s="137"/>
      <c r="AE23" s="365"/>
      <c r="AF23" s="606"/>
      <c r="AG23" s="137"/>
      <c r="AH23" s="356"/>
      <c r="AI23" s="356"/>
      <c r="AJ23" s="356"/>
      <c r="AK23" s="356"/>
      <c r="AL23" s="356"/>
    </row>
    <row r="24" spans="1:38" s="108" customFormat="1" ht="9.9499999999999993" customHeight="1">
      <c r="A24" s="543"/>
      <c r="B24" s="138"/>
      <c r="C24" s="136"/>
      <c r="D24" s="2448"/>
      <c r="E24" s="2448"/>
      <c r="G24" s="145"/>
      <c r="H24" s="145"/>
      <c r="I24" s="932"/>
      <c r="J24" s="932"/>
      <c r="K24" s="932"/>
      <c r="L24" s="932"/>
      <c r="M24" s="932"/>
      <c r="N24" s="932"/>
      <c r="O24" s="932"/>
      <c r="P24" s="932"/>
      <c r="Q24" s="932"/>
      <c r="R24" s="932"/>
      <c r="S24" s="932"/>
      <c r="T24" s="932"/>
      <c r="U24" s="932"/>
      <c r="V24" s="137"/>
      <c r="W24" s="137"/>
      <c r="X24" s="137"/>
      <c r="Y24" s="137"/>
      <c r="Z24" s="137"/>
      <c r="AA24" s="137"/>
      <c r="AB24" s="137"/>
      <c r="AC24" s="137"/>
      <c r="AD24" s="4493"/>
      <c r="AE24" s="4493"/>
      <c r="AF24" s="606"/>
      <c r="AG24" s="137"/>
      <c r="AH24" s="356"/>
      <c r="AI24" s="356"/>
      <c r="AJ24" s="356"/>
      <c r="AK24" s="356"/>
      <c r="AL24" s="356"/>
    </row>
    <row r="25" spans="1:38" s="108" customFormat="1" ht="9.9499999999999993" customHeight="1">
      <c r="A25" s="543"/>
      <c r="B25" s="138"/>
      <c r="C25" s="134" t="s">
        <v>2003</v>
      </c>
      <c r="D25" s="134" t="s">
        <v>2004</v>
      </c>
      <c r="E25" s="134"/>
      <c r="G25" s="145"/>
      <c r="H25" s="145"/>
      <c r="I25" s="932"/>
      <c r="J25" s="932"/>
      <c r="K25" s="932"/>
      <c r="L25" s="932"/>
      <c r="M25" s="932"/>
      <c r="N25" s="932"/>
      <c r="O25" s="932"/>
      <c r="P25" s="932"/>
      <c r="Q25" s="932"/>
      <c r="R25" s="932"/>
      <c r="S25" s="932"/>
      <c r="T25" s="932"/>
      <c r="U25" s="932"/>
      <c r="V25" s="4504" t="s">
        <v>1738</v>
      </c>
      <c r="W25" s="4518"/>
      <c r="X25" s="4519"/>
      <c r="Y25" s="4519"/>
      <c r="Z25" s="4519"/>
      <c r="AA25" s="4519"/>
      <c r="AB25" s="4519"/>
      <c r="AC25" s="4519"/>
      <c r="AD25" s="4519"/>
      <c r="AE25" s="4520"/>
      <c r="AF25" s="2789"/>
      <c r="AG25" s="137"/>
      <c r="AH25" s="356"/>
      <c r="AI25" s="356"/>
      <c r="AJ25" s="356"/>
      <c r="AK25" s="356"/>
      <c r="AL25" s="356"/>
    </row>
    <row r="26" spans="1:38" s="108" customFormat="1" ht="9.9499999999999993" customHeight="1">
      <c r="A26" s="543"/>
      <c r="B26" s="138"/>
      <c r="C26" s="134"/>
      <c r="D26" s="134" t="s">
        <v>2005</v>
      </c>
      <c r="E26" s="134"/>
      <c r="G26" s="145"/>
      <c r="H26" s="145"/>
      <c r="I26" s="932"/>
      <c r="J26" s="932"/>
      <c r="K26" s="932"/>
      <c r="L26" s="932"/>
      <c r="M26" s="932"/>
      <c r="N26" s="932"/>
      <c r="O26" s="932"/>
      <c r="P26" s="932"/>
      <c r="Q26" s="932"/>
      <c r="R26" s="932"/>
      <c r="S26" s="932"/>
      <c r="T26" s="932"/>
      <c r="U26" s="932"/>
      <c r="V26" s="4505"/>
      <c r="W26" s="4521"/>
      <c r="X26" s="4522"/>
      <c r="Y26" s="4522"/>
      <c r="Z26" s="4522"/>
      <c r="AA26" s="4522"/>
      <c r="AB26" s="4522"/>
      <c r="AC26" s="4522"/>
      <c r="AD26" s="4522"/>
      <c r="AE26" s="4523"/>
      <c r="AF26" s="2789"/>
      <c r="AG26" s="137"/>
      <c r="AH26" s="356"/>
      <c r="AI26" s="356"/>
      <c r="AJ26" s="356"/>
      <c r="AK26" s="356"/>
      <c r="AL26" s="356"/>
    </row>
    <row r="27" spans="1:38" s="108" customFormat="1" ht="9.9499999999999993" customHeight="1">
      <c r="A27" s="543"/>
      <c r="B27" s="138"/>
      <c r="C27" s="134"/>
      <c r="D27" s="143" t="s">
        <v>2006</v>
      </c>
      <c r="E27" s="143"/>
      <c r="G27" s="145"/>
      <c r="H27" s="145"/>
      <c r="I27" s="932"/>
      <c r="J27" s="932"/>
      <c r="K27" s="932"/>
      <c r="L27" s="932"/>
      <c r="M27" s="932"/>
      <c r="N27" s="932"/>
      <c r="O27" s="932"/>
      <c r="P27" s="932"/>
      <c r="Q27" s="932"/>
      <c r="R27" s="932"/>
      <c r="S27" s="932"/>
      <c r="T27" s="932"/>
      <c r="U27" s="932"/>
      <c r="V27" s="906"/>
      <c r="W27" s="944"/>
      <c r="X27" s="944"/>
      <c r="Y27" s="944"/>
      <c r="Z27" s="944"/>
      <c r="AA27" s="944"/>
      <c r="AB27" s="944"/>
      <c r="AC27" s="944"/>
      <c r="AD27" s="944"/>
      <c r="AE27" s="944"/>
      <c r="AF27" s="2789"/>
      <c r="AG27" s="137"/>
      <c r="AH27" s="356"/>
      <c r="AI27" s="356"/>
      <c r="AJ27" s="356"/>
      <c r="AK27" s="356"/>
      <c r="AL27" s="356"/>
    </row>
    <row r="28" spans="1:38" s="108" customFormat="1" ht="9.9499999999999993" customHeight="1">
      <c r="A28" s="543"/>
      <c r="B28" s="138"/>
      <c r="C28" s="136"/>
      <c r="D28" s="2448"/>
      <c r="E28" s="2448"/>
      <c r="G28" s="145"/>
      <c r="H28" s="145"/>
      <c r="I28" s="932"/>
      <c r="J28" s="932"/>
      <c r="K28" s="932"/>
      <c r="L28" s="932"/>
      <c r="M28" s="932"/>
      <c r="N28" s="932"/>
      <c r="O28" s="932"/>
      <c r="P28" s="932"/>
      <c r="Q28" s="932"/>
      <c r="R28" s="932"/>
      <c r="S28" s="932"/>
      <c r="T28" s="932"/>
      <c r="U28" s="932"/>
      <c r="V28" s="137"/>
      <c r="W28" s="137"/>
      <c r="X28" s="137"/>
      <c r="Y28" s="137"/>
      <c r="Z28" s="137"/>
      <c r="AA28" s="137"/>
      <c r="AB28" s="137"/>
      <c r="AC28" s="137"/>
      <c r="AD28" s="2436"/>
      <c r="AE28" s="137"/>
      <c r="AF28" s="604"/>
      <c r="AG28" s="137"/>
      <c r="AH28" s="356"/>
      <c r="AI28" s="356"/>
      <c r="AJ28" s="356"/>
      <c r="AK28" s="356"/>
      <c r="AL28" s="356"/>
    </row>
    <row r="29" spans="1:38" s="108" customFormat="1" ht="9.9499999999999993" customHeight="1">
      <c r="A29" s="543"/>
      <c r="B29" s="138"/>
      <c r="C29" s="136"/>
      <c r="D29" s="134" t="s">
        <v>2007</v>
      </c>
      <c r="E29" s="134"/>
      <c r="F29" s="135" t="s">
        <v>1993</v>
      </c>
      <c r="I29" s="932"/>
      <c r="J29" s="932"/>
      <c r="K29" s="932"/>
      <c r="L29" s="932"/>
      <c r="M29" s="932"/>
      <c r="N29" s="932"/>
      <c r="O29" s="932"/>
      <c r="P29" s="932"/>
      <c r="Q29" s="932"/>
      <c r="R29" s="932"/>
      <c r="S29" s="932"/>
      <c r="T29" s="932"/>
      <c r="U29" s="932"/>
      <c r="V29" s="137"/>
      <c r="W29" s="137"/>
      <c r="X29" s="137"/>
      <c r="Y29" s="137"/>
      <c r="Z29" s="137"/>
      <c r="AA29" s="137"/>
      <c r="AB29" s="4526"/>
      <c r="AC29" s="4560"/>
      <c r="AD29" s="4561"/>
      <c r="AF29" s="605"/>
      <c r="AG29" s="137"/>
      <c r="AH29" s="356"/>
      <c r="AI29" s="356"/>
      <c r="AJ29" s="356"/>
      <c r="AK29" s="356"/>
      <c r="AL29" s="356"/>
    </row>
    <row r="30" spans="1:38" s="108" customFormat="1" ht="9.9499999999999993" customHeight="1">
      <c r="A30" s="543"/>
      <c r="B30" s="138"/>
      <c r="C30" s="136"/>
      <c r="D30" s="134"/>
      <c r="E30" s="134"/>
      <c r="F30" s="135" t="s">
        <v>2008</v>
      </c>
      <c r="I30" s="932"/>
      <c r="J30" s="932"/>
      <c r="K30" s="932"/>
      <c r="L30" s="932"/>
      <c r="M30" s="932"/>
      <c r="N30" s="932"/>
      <c r="O30" s="932"/>
      <c r="P30" s="932"/>
      <c r="Q30" s="932"/>
      <c r="R30" s="932"/>
      <c r="S30" s="932"/>
      <c r="T30" s="932"/>
      <c r="U30" s="932"/>
      <c r="V30" s="137"/>
      <c r="W30" s="137"/>
      <c r="X30" s="137"/>
      <c r="Y30" s="137"/>
      <c r="Z30" s="137"/>
      <c r="AA30" s="137"/>
      <c r="AB30" s="4526"/>
      <c r="AC30" s="4504" t="s">
        <v>1744</v>
      </c>
      <c r="AD30" s="4524"/>
      <c r="AE30" s="4515"/>
      <c r="AF30" s="2117"/>
      <c r="AG30" s="137"/>
      <c r="AH30" s="356"/>
      <c r="AI30" s="356"/>
      <c r="AJ30" s="356"/>
      <c r="AK30" s="356"/>
      <c r="AL30" s="356"/>
    </row>
    <row r="31" spans="1:38" s="108" customFormat="1" ht="9.9499999999999993" customHeight="1">
      <c r="A31" s="543"/>
      <c r="B31" s="138"/>
      <c r="C31" s="136"/>
      <c r="D31" s="134"/>
      <c r="E31" s="134"/>
      <c r="F31" s="139" t="s">
        <v>1995</v>
      </c>
      <c r="I31" s="932"/>
      <c r="J31" s="932"/>
      <c r="K31" s="932"/>
      <c r="L31" s="932"/>
      <c r="M31" s="932"/>
      <c r="N31" s="932"/>
      <c r="O31" s="932"/>
      <c r="P31" s="932"/>
      <c r="Q31" s="932"/>
      <c r="R31" s="932"/>
      <c r="S31" s="932"/>
      <c r="T31" s="932"/>
      <c r="U31" s="932"/>
      <c r="V31" s="137"/>
      <c r="W31" s="137"/>
      <c r="X31" s="137"/>
      <c r="Y31" s="137"/>
      <c r="Z31" s="137"/>
      <c r="AA31" s="137"/>
      <c r="AB31" s="2438"/>
      <c r="AC31" s="4505"/>
      <c r="AD31" s="4516"/>
      <c r="AE31" s="4517"/>
      <c r="AF31" s="2117"/>
      <c r="AG31" s="137"/>
      <c r="AH31" s="356"/>
      <c r="AI31" s="356"/>
      <c r="AJ31" s="356"/>
      <c r="AK31" s="356"/>
      <c r="AL31" s="356"/>
    </row>
    <row r="32" spans="1:38" s="108" customFormat="1" ht="9.9499999999999993" customHeight="1">
      <c r="A32" s="543"/>
      <c r="B32" s="138"/>
      <c r="C32" s="136"/>
      <c r="D32" s="2448"/>
      <c r="E32" s="2448"/>
      <c r="F32" s="145" t="s">
        <v>2009</v>
      </c>
      <c r="I32" s="932"/>
      <c r="J32" s="932"/>
      <c r="K32" s="932"/>
      <c r="L32" s="932"/>
      <c r="M32" s="932"/>
      <c r="N32" s="932"/>
      <c r="O32" s="932"/>
      <c r="P32" s="932"/>
      <c r="Q32" s="932"/>
      <c r="R32" s="932"/>
      <c r="S32" s="932"/>
      <c r="T32" s="932"/>
      <c r="U32" s="932"/>
      <c r="V32" s="137"/>
      <c r="W32" s="137"/>
      <c r="X32" s="137"/>
      <c r="Y32" s="137"/>
      <c r="Z32" s="137"/>
      <c r="AA32" s="137"/>
      <c r="AB32" s="137"/>
      <c r="AC32" s="137"/>
      <c r="AE32" s="365"/>
      <c r="AF32" s="606"/>
      <c r="AG32" s="137"/>
      <c r="AH32" s="356"/>
      <c r="AI32" s="356"/>
      <c r="AJ32" s="356"/>
      <c r="AK32" s="356"/>
      <c r="AL32" s="356"/>
    </row>
    <row r="33" spans="1:38" s="108" customFormat="1" ht="9.9499999999999993" customHeight="1">
      <c r="A33" s="543"/>
      <c r="B33" s="138"/>
      <c r="C33" s="136"/>
      <c r="D33" s="2448"/>
      <c r="E33" s="2448"/>
      <c r="F33" s="169"/>
      <c r="G33" s="145"/>
      <c r="H33" s="145"/>
      <c r="I33" s="932"/>
      <c r="J33" s="932"/>
      <c r="K33" s="932"/>
      <c r="L33" s="932"/>
      <c r="M33" s="932"/>
      <c r="N33" s="932"/>
      <c r="O33" s="932"/>
      <c r="P33" s="932"/>
      <c r="Q33" s="932"/>
      <c r="R33" s="932"/>
      <c r="S33" s="932"/>
      <c r="T33" s="932"/>
      <c r="U33" s="932"/>
      <c r="V33" s="137"/>
      <c r="W33" s="137"/>
      <c r="X33" s="137"/>
      <c r="Y33" s="137"/>
      <c r="Z33" s="137"/>
      <c r="AA33" s="137"/>
      <c r="AB33" s="137"/>
      <c r="AC33" s="137"/>
      <c r="AD33" s="4493"/>
      <c r="AE33" s="4493"/>
      <c r="AF33" s="606"/>
      <c r="AG33" s="137"/>
      <c r="AH33" s="356"/>
      <c r="AI33" s="356"/>
      <c r="AJ33" s="356"/>
      <c r="AK33" s="356"/>
      <c r="AL33" s="356"/>
    </row>
    <row r="34" spans="1:38" s="108" customFormat="1" ht="9.9499999999999993" customHeight="1">
      <c r="A34" s="543"/>
      <c r="B34" s="138"/>
      <c r="C34" s="134" t="s">
        <v>2010</v>
      </c>
      <c r="D34" s="134" t="s">
        <v>2011</v>
      </c>
      <c r="E34" s="134"/>
      <c r="G34" s="145"/>
      <c r="H34" s="145"/>
      <c r="I34" s="932"/>
      <c r="J34" s="932"/>
      <c r="K34" s="932"/>
      <c r="L34" s="932"/>
      <c r="M34" s="932"/>
      <c r="N34" s="932"/>
      <c r="O34" s="932"/>
      <c r="P34" s="932"/>
      <c r="Q34" s="932"/>
      <c r="R34" s="932"/>
      <c r="S34" s="932"/>
      <c r="T34" s="932"/>
      <c r="U34" s="932"/>
      <c r="V34" s="4504" t="s">
        <v>1748</v>
      </c>
      <c r="W34" s="4518"/>
      <c r="X34" s="4519"/>
      <c r="Y34" s="4519"/>
      <c r="Z34" s="4519"/>
      <c r="AA34" s="4519"/>
      <c r="AB34" s="4519"/>
      <c r="AC34" s="4519"/>
      <c r="AD34" s="4519"/>
      <c r="AE34" s="4520"/>
      <c r="AF34" s="2789"/>
      <c r="AG34" s="137"/>
      <c r="AH34" s="356"/>
      <c r="AI34" s="356"/>
      <c r="AJ34" s="356"/>
      <c r="AK34" s="356"/>
      <c r="AL34" s="356"/>
    </row>
    <row r="35" spans="1:38" s="108" customFormat="1" ht="9.9499999999999993" customHeight="1">
      <c r="A35" s="543"/>
      <c r="B35" s="138"/>
      <c r="C35" s="134"/>
      <c r="D35" s="134" t="s">
        <v>1990</v>
      </c>
      <c r="E35" s="134"/>
      <c r="G35" s="145"/>
      <c r="H35" s="145"/>
      <c r="I35" s="932"/>
      <c r="J35" s="932"/>
      <c r="K35" s="932"/>
      <c r="L35" s="932"/>
      <c r="M35" s="932"/>
      <c r="N35" s="932"/>
      <c r="O35" s="932"/>
      <c r="P35" s="932"/>
      <c r="Q35" s="932"/>
      <c r="R35" s="932"/>
      <c r="S35" s="932"/>
      <c r="T35" s="932"/>
      <c r="U35" s="932"/>
      <c r="V35" s="4505"/>
      <c r="W35" s="4521"/>
      <c r="X35" s="4522"/>
      <c r="Y35" s="4522"/>
      <c r="Z35" s="4522"/>
      <c r="AA35" s="4522"/>
      <c r="AB35" s="4522"/>
      <c r="AC35" s="4522"/>
      <c r="AD35" s="4522"/>
      <c r="AE35" s="4523"/>
      <c r="AF35" s="2789"/>
      <c r="AG35" s="137"/>
      <c r="AH35" s="356"/>
      <c r="AI35" s="356"/>
      <c r="AJ35" s="356"/>
      <c r="AK35" s="356"/>
      <c r="AL35" s="356"/>
    </row>
    <row r="36" spans="1:38" s="108" customFormat="1" ht="9.9499999999999993" customHeight="1">
      <c r="A36" s="543"/>
      <c r="B36" s="138"/>
      <c r="C36" s="134"/>
      <c r="D36" s="143" t="s">
        <v>2012</v>
      </c>
      <c r="E36" s="143"/>
      <c r="G36" s="145"/>
      <c r="H36" s="145"/>
      <c r="I36" s="932"/>
      <c r="J36" s="932"/>
      <c r="K36" s="932"/>
      <c r="L36" s="932"/>
      <c r="M36" s="932"/>
      <c r="N36" s="932"/>
      <c r="O36" s="932"/>
      <c r="P36" s="932"/>
      <c r="Q36" s="932"/>
      <c r="R36" s="932"/>
      <c r="S36" s="932"/>
      <c r="T36" s="932"/>
      <c r="U36" s="932"/>
      <c r="V36" s="906"/>
      <c r="W36" s="944"/>
      <c r="X36" s="944"/>
      <c r="Y36" s="944"/>
      <c r="Z36" s="944"/>
      <c r="AA36" s="944"/>
      <c r="AB36" s="944"/>
      <c r="AC36" s="944"/>
      <c r="AD36" s="944"/>
      <c r="AE36" s="944"/>
      <c r="AF36" s="2789"/>
      <c r="AG36" s="137"/>
      <c r="AH36" s="356"/>
      <c r="AI36" s="356"/>
      <c r="AJ36" s="356"/>
      <c r="AK36" s="356"/>
      <c r="AL36" s="356"/>
    </row>
    <row r="37" spans="1:38" s="108" customFormat="1" ht="9.9499999999999993" customHeight="1">
      <c r="A37" s="543"/>
      <c r="B37" s="138"/>
      <c r="C37" s="134"/>
      <c r="D37" s="143" t="s">
        <v>2013</v>
      </c>
      <c r="E37" s="143"/>
      <c r="G37" s="145"/>
      <c r="H37" s="145"/>
      <c r="I37" s="932"/>
      <c r="J37" s="932"/>
      <c r="K37" s="932"/>
      <c r="L37" s="932"/>
      <c r="M37" s="932"/>
      <c r="N37" s="932"/>
      <c r="O37" s="932"/>
      <c r="P37" s="932"/>
      <c r="Q37" s="932"/>
      <c r="R37" s="932"/>
      <c r="S37" s="932"/>
      <c r="T37" s="932"/>
      <c r="U37" s="932"/>
      <c r="V37" s="2438"/>
      <c r="W37" s="2435"/>
      <c r="X37" s="2435"/>
      <c r="Y37" s="2435"/>
      <c r="Z37" s="2435"/>
      <c r="AA37" s="2435"/>
      <c r="AB37" s="2435"/>
      <c r="AC37" s="2435"/>
      <c r="AD37" s="2435"/>
      <c r="AE37" s="2435"/>
      <c r="AF37" s="2789"/>
      <c r="AG37" s="137"/>
      <c r="AH37" s="356"/>
      <c r="AI37" s="356"/>
      <c r="AJ37" s="356"/>
      <c r="AK37" s="356"/>
      <c r="AL37" s="356"/>
    </row>
    <row r="38" spans="1:38" s="108" customFormat="1" ht="9.9499999999999993" customHeight="1">
      <c r="A38" s="543"/>
      <c r="B38" s="138"/>
      <c r="C38" s="136"/>
      <c r="D38" s="168"/>
      <c r="E38" s="168"/>
      <c r="F38" s="932"/>
      <c r="G38" s="932"/>
      <c r="H38" s="932"/>
      <c r="I38" s="932"/>
      <c r="J38" s="932"/>
      <c r="K38" s="932"/>
      <c r="L38" s="932"/>
      <c r="M38" s="932"/>
      <c r="N38" s="932"/>
      <c r="O38" s="932"/>
      <c r="P38" s="932"/>
      <c r="Q38" s="932"/>
      <c r="R38" s="932"/>
      <c r="S38" s="932"/>
      <c r="T38" s="932"/>
      <c r="U38" s="932"/>
      <c r="V38" s="137"/>
      <c r="W38" s="137"/>
      <c r="X38" s="137"/>
      <c r="Y38" s="137"/>
      <c r="Z38" s="137"/>
      <c r="AA38" s="137"/>
      <c r="AB38" s="137"/>
      <c r="AC38" s="137"/>
      <c r="AD38" s="2436"/>
      <c r="AE38" s="137"/>
      <c r="AF38" s="604"/>
      <c r="AG38" s="137"/>
      <c r="AH38" s="356"/>
      <c r="AI38" s="356"/>
      <c r="AJ38" s="356"/>
      <c r="AK38" s="356"/>
      <c r="AL38" s="356"/>
    </row>
    <row r="39" spans="1:38" s="108" customFormat="1" ht="9.9499999999999993" customHeight="1">
      <c r="A39" s="543"/>
      <c r="B39" s="138"/>
      <c r="C39" s="136"/>
      <c r="D39" s="134" t="s">
        <v>2014</v>
      </c>
      <c r="E39" s="134"/>
      <c r="F39" s="135" t="s">
        <v>1993</v>
      </c>
      <c r="I39" s="932"/>
      <c r="J39" s="140"/>
      <c r="K39" s="140"/>
      <c r="L39" s="140"/>
      <c r="M39" s="140"/>
      <c r="N39" s="140"/>
      <c r="O39" s="140"/>
      <c r="P39" s="140"/>
      <c r="Q39" s="140"/>
      <c r="R39" s="140"/>
      <c r="S39" s="140"/>
      <c r="T39" s="140"/>
      <c r="U39" s="140"/>
      <c r="V39" s="136"/>
      <c r="W39" s="140"/>
      <c r="X39" s="140"/>
      <c r="Y39" s="140"/>
      <c r="Z39" s="140"/>
      <c r="AA39" s="140"/>
      <c r="AB39" s="4526"/>
      <c r="AC39" s="2791" t="s">
        <v>1673</v>
      </c>
      <c r="AD39" s="4564"/>
      <c r="AE39" s="4515"/>
      <c r="AF39" s="605"/>
      <c r="AG39" s="137"/>
      <c r="AH39" s="356"/>
      <c r="AI39" s="356"/>
      <c r="AJ39" s="356"/>
      <c r="AK39" s="356"/>
      <c r="AL39" s="356"/>
    </row>
    <row r="40" spans="1:38" s="108" customFormat="1" ht="9.9499999999999993" customHeight="1">
      <c r="A40" s="543"/>
      <c r="B40" s="138"/>
      <c r="C40" s="136"/>
      <c r="D40" s="134"/>
      <c r="E40" s="134"/>
      <c r="F40" s="135" t="s">
        <v>2015</v>
      </c>
      <c r="I40" s="932"/>
      <c r="J40" s="140"/>
      <c r="K40" s="140"/>
      <c r="L40" s="140"/>
      <c r="M40" s="140"/>
      <c r="N40" s="140"/>
      <c r="O40" s="140"/>
      <c r="P40" s="140"/>
      <c r="Q40" s="140"/>
      <c r="R40" s="140"/>
      <c r="S40" s="140"/>
      <c r="T40" s="140"/>
      <c r="U40" s="140"/>
      <c r="V40" s="357"/>
      <c r="W40" s="361"/>
      <c r="X40" s="361"/>
      <c r="Y40" s="361"/>
      <c r="Z40" s="361"/>
      <c r="AA40" s="361"/>
      <c r="AB40" s="4492"/>
      <c r="AC40" s="2792"/>
      <c r="AD40" s="4565"/>
      <c r="AE40" s="4517"/>
      <c r="AF40" s="2793"/>
      <c r="AG40" s="137"/>
      <c r="AH40" s="356"/>
      <c r="AI40" s="356"/>
      <c r="AJ40" s="356"/>
      <c r="AK40" s="356"/>
      <c r="AL40" s="356"/>
    </row>
    <row r="41" spans="1:38" s="108" customFormat="1" ht="9.9499999999999993" customHeight="1">
      <c r="A41" s="543"/>
      <c r="B41" s="138"/>
      <c r="C41" s="136"/>
      <c r="D41" s="134"/>
      <c r="E41" s="134"/>
      <c r="F41" s="139" t="s">
        <v>1995</v>
      </c>
      <c r="I41" s="932"/>
      <c r="J41" s="140"/>
      <c r="K41" s="140"/>
      <c r="L41" s="140"/>
      <c r="M41" s="140"/>
      <c r="N41" s="140"/>
      <c r="O41" s="140"/>
      <c r="P41" s="140"/>
      <c r="Q41" s="140"/>
      <c r="R41" s="140"/>
      <c r="S41" s="140"/>
      <c r="T41" s="140"/>
      <c r="U41" s="140"/>
      <c r="V41" s="357"/>
      <c r="W41" s="361"/>
      <c r="X41" s="361"/>
      <c r="Y41" s="361"/>
      <c r="Z41" s="361"/>
      <c r="AA41" s="361"/>
      <c r="AF41" s="2793"/>
      <c r="AG41" s="137"/>
      <c r="AH41" s="356"/>
      <c r="AI41" s="356"/>
      <c r="AJ41" s="356"/>
      <c r="AK41" s="356"/>
      <c r="AL41" s="356"/>
    </row>
    <row r="42" spans="1:38" s="108" customFormat="1" ht="9.9499999999999993" customHeight="1">
      <c r="A42" s="543"/>
      <c r="B42" s="138"/>
      <c r="C42" s="136"/>
      <c r="D42" s="2448"/>
      <c r="E42" s="2448"/>
      <c r="F42" s="145" t="s">
        <v>2016</v>
      </c>
      <c r="I42" s="932"/>
      <c r="J42" s="139"/>
      <c r="K42" s="139"/>
      <c r="L42" s="139"/>
      <c r="M42" s="139"/>
      <c r="N42" s="139"/>
      <c r="O42" s="139"/>
      <c r="P42" s="139"/>
      <c r="Q42" s="139"/>
      <c r="R42" s="139"/>
      <c r="S42" s="139"/>
      <c r="T42" s="139"/>
      <c r="U42" s="139"/>
      <c r="V42" s="357"/>
      <c r="W42" s="361"/>
      <c r="X42" s="361"/>
      <c r="Y42" s="361"/>
      <c r="Z42" s="361"/>
      <c r="AA42" s="361"/>
      <c r="AB42" s="361"/>
      <c r="AC42" s="361"/>
      <c r="AF42" s="605"/>
      <c r="AG42" s="137"/>
      <c r="AH42" s="356"/>
      <c r="AI42" s="356"/>
      <c r="AJ42" s="356"/>
      <c r="AK42" s="356"/>
      <c r="AL42" s="356"/>
    </row>
    <row r="43" spans="1:38" s="108" customFormat="1" ht="9.9499999999999993" customHeight="1">
      <c r="A43" s="543"/>
      <c r="B43" s="138"/>
      <c r="C43" s="136"/>
      <c r="D43" s="2448"/>
      <c r="E43" s="2448"/>
      <c r="F43" s="169"/>
      <c r="G43" s="145"/>
      <c r="H43" s="145"/>
      <c r="I43" s="932"/>
      <c r="J43" s="139"/>
      <c r="K43" s="139"/>
      <c r="L43" s="139"/>
      <c r="M43" s="139"/>
      <c r="N43" s="139"/>
      <c r="O43" s="139"/>
      <c r="P43" s="139"/>
      <c r="Q43" s="139"/>
      <c r="R43" s="139"/>
      <c r="S43" s="139"/>
      <c r="T43" s="139"/>
      <c r="U43" s="139"/>
      <c r="V43" s="357"/>
      <c r="W43" s="361"/>
      <c r="X43" s="361"/>
      <c r="Y43" s="361"/>
      <c r="Z43" s="361"/>
      <c r="AA43" s="361"/>
      <c r="AB43" s="361"/>
      <c r="AC43" s="361"/>
      <c r="AD43" s="4495"/>
      <c r="AE43" s="4495"/>
      <c r="AF43" s="605"/>
      <c r="AG43" s="137"/>
      <c r="AH43" s="356"/>
      <c r="AI43" s="356"/>
      <c r="AJ43" s="356"/>
      <c r="AK43" s="356"/>
      <c r="AL43" s="356"/>
    </row>
    <row r="44" spans="1:38" s="108" customFormat="1" ht="9.9499999999999993" customHeight="1">
      <c r="A44" s="543"/>
      <c r="B44" s="138"/>
      <c r="C44" s="136" t="s">
        <v>2017</v>
      </c>
      <c r="D44" s="168" t="s">
        <v>1684</v>
      </c>
      <c r="E44" s="168"/>
      <c r="F44" s="169"/>
      <c r="G44" s="145"/>
      <c r="H44" s="145"/>
      <c r="I44" s="932"/>
      <c r="J44" s="139"/>
      <c r="K44" s="139"/>
      <c r="L44" s="139"/>
      <c r="M44" s="139"/>
      <c r="N44" s="139"/>
      <c r="O44" s="139"/>
      <c r="P44" s="139"/>
      <c r="Q44" s="139"/>
      <c r="R44" s="139"/>
      <c r="S44" s="139"/>
      <c r="T44" s="139"/>
      <c r="U44" s="139"/>
      <c r="V44" s="4504" t="s">
        <v>2018</v>
      </c>
      <c r="W44" s="4496">
        <f>W8+W17+W25+W34</f>
        <v>0</v>
      </c>
      <c r="X44" s="4497"/>
      <c r="Y44" s="4497"/>
      <c r="Z44" s="4497"/>
      <c r="AA44" s="4497"/>
      <c r="AB44" s="4497"/>
      <c r="AC44" s="4497"/>
      <c r="AD44" s="4497"/>
      <c r="AE44" s="4498"/>
      <c r="AF44" s="2794"/>
      <c r="AG44" s="137"/>
      <c r="AH44" s="356"/>
      <c r="AI44" s="356"/>
      <c r="AJ44" s="356"/>
      <c r="AK44" s="356"/>
      <c r="AL44" s="356"/>
    </row>
    <row r="45" spans="1:38" s="108" customFormat="1" ht="9.9499999999999993" customHeight="1">
      <c r="A45" s="543"/>
      <c r="B45" s="138"/>
      <c r="C45" s="136"/>
      <c r="D45" s="2448" t="s">
        <v>1685</v>
      </c>
      <c r="E45" s="2448"/>
      <c r="F45" s="169"/>
      <c r="G45" s="145"/>
      <c r="H45" s="145"/>
      <c r="I45" s="932"/>
      <c r="J45" s="139"/>
      <c r="K45" s="139"/>
      <c r="L45" s="139"/>
      <c r="M45" s="139"/>
      <c r="N45" s="139"/>
      <c r="O45" s="139"/>
      <c r="P45" s="139"/>
      <c r="Q45" s="139"/>
      <c r="R45" s="139"/>
      <c r="S45" s="139"/>
      <c r="T45" s="139"/>
      <c r="U45" s="139"/>
      <c r="V45" s="4505"/>
      <c r="W45" s="4499"/>
      <c r="X45" s="4500"/>
      <c r="Y45" s="4500"/>
      <c r="Z45" s="4500"/>
      <c r="AA45" s="4500"/>
      <c r="AB45" s="4500"/>
      <c r="AC45" s="4500"/>
      <c r="AD45" s="4500"/>
      <c r="AE45" s="4501"/>
      <c r="AF45" s="2794"/>
      <c r="AG45" s="137"/>
      <c r="AH45" s="356"/>
      <c r="AI45" s="356"/>
      <c r="AJ45" s="356"/>
      <c r="AK45" s="356"/>
      <c r="AL45" s="356"/>
    </row>
    <row r="46" spans="1:38" s="108" customFormat="1" ht="9.9499999999999993" customHeight="1">
      <c r="A46" s="543"/>
      <c r="B46" s="138"/>
      <c r="C46" s="136"/>
      <c r="D46" s="2448"/>
      <c r="E46" s="2448"/>
      <c r="F46" s="169"/>
      <c r="G46" s="145"/>
      <c r="H46" s="145"/>
      <c r="I46" s="932"/>
      <c r="J46" s="139"/>
      <c r="K46" s="139"/>
      <c r="L46" s="139"/>
      <c r="M46" s="139"/>
      <c r="N46" s="139"/>
      <c r="O46" s="139"/>
      <c r="P46" s="139"/>
      <c r="Q46" s="139"/>
      <c r="R46" s="139"/>
      <c r="S46" s="139"/>
      <c r="T46" s="139"/>
      <c r="U46" s="139"/>
      <c r="V46" s="357"/>
      <c r="W46" s="361"/>
      <c r="X46" s="361"/>
      <c r="Y46" s="361"/>
      <c r="Z46" s="361"/>
      <c r="AA46" s="361"/>
      <c r="AB46" s="361"/>
      <c r="AC46" s="361"/>
      <c r="AD46" s="361"/>
      <c r="AE46" s="361"/>
      <c r="AF46" s="2795"/>
      <c r="AG46" s="137"/>
      <c r="AH46" s="356"/>
      <c r="AI46" s="356"/>
      <c r="AJ46" s="356"/>
      <c r="AK46" s="356"/>
      <c r="AL46" s="356"/>
    </row>
    <row r="47" spans="1:38" s="108" customFormat="1" ht="9.9499999999999993" customHeight="1">
      <c r="A47" s="543"/>
      <c r="B47" s="138"/>
      <c r="C47" s="135" t="s">
        <v>2019</v>
      </c>
      <c r="D47" s="2448"/>
      <c r="E47" s="2448"/>
      <c r="F47" s="169"/>
      <c r="G47" s="145"/>
      <c r="H47" s="145"/>
      <c r="I47" s="932"/>
      <c r="J47" s="139"/>
      <c r="K47" s="139"/>
      <c r="L47" s="139"/>
      <c r="M47" s="139"/>
      <c r="N47" s="139"/>
      <c r="O47" s="139"/>
      <c r="P47" s="139"/>
      <c r="Q47" s="139"/>
      <c r="R47" s="139"/>
      <c r="S47" s="139"/>
      <c r="T47" s="139"/>
      <c r="U47" s="139"/>
      <c r="V47" s="357"/>
      <c r="W47" s="361"/>
      <c r="X47" s="361"/>
      <c r="Y47" s="361"/>
      <c r="Z47" s="361"/>
      <c r="AA47" s="361"/>
      <c r="AB47" s="361"/>
      <c r="AC47" s="361"/>
      <c r="AD47" s="361"/>
      <c r="AE47" s="361"/>
      <c r="AF47" s="2795"/>
      <c r="AG47" s="137"/>
      <c r="AH47" s="356"/>
      <c r="AI47" s="356"/>
      <c r="AJ47" s="356"/>
      <c r="AK47" s="356"/>
      <c r="AL47" s="356"/>
    </row>
    <row r="48" spans="1:38" s="108" customFormat="1" ht="9.9499999999999993" customHeight="1">
      <c r="A48" s="543"/>
      <c r="B48" s="138"/>
      <c r="C48" s="144" t="s">
        <v>2020</v>
      </c>
      <c r="D48" s="2448"/>
      <c r="E48" s="2448"/>
      <c r="F48" s="169"/>
      <c r="G48" s="145"/>
      <c r="H48" s="145"/>
      <c r="I48" s="932"/>
      <c r="J48" s="139"/>
      <c r="K48" s="139"/>
      <c r="L48" s="139"/>
      <c r="M48" s="139"/>
      <c r="N48" s="139"/>
      <c r="O48" s="139"/>
      <c r="P48" s="139"/>
      <c r="Q48" s="139"/>
      <c r="R48" s="139"/>
      <c r="S48" s="139"/>
      <c r="T48" s="139"/>
      <c r="U48" s="139"/>
      <c r="V48" s="357"/>
      <c r="W48" s="361"/>
      <c r="X48" s="361"/>
      <c r="Y48" s="361"/>
      <c r="Z48" s="361"/>
      <c r="AA48" s="361"/>
      <c r="AB48" s="361"/>
      <c r="AC48" s="361"/>
      <c r="AE48" s="365"/>
      <c r="AF48" s="606"/>
      <c r="AG48" s="137"/>
      <c r="AH48" s="356"/>
      <c r="AI48" s="356"/>
      <c r="AJ48" s="356"/>
      <c r="AK48" s="356"/>
      <c r="AL48" s="356"/>
    </row>
    <row r="49" spans="1:38" s="108" customFormat="1" ht="9.9499999999999993" customHeight="1">
      <c r="A49" s="543"/>
      <c r="B49" s="138"/>
      <c r="C49" s="136"/>
      <c r="D49" s="2448"/>
      <c r="E49" s="2448"/>
      <c r="F49" s="169"/>
      <c r="G49" s="145"/>
      <c r="H49" s="145"/>
      <c r="I49" s="932"/>
      <c r="J49" s="139"/>
      <c r="K49" s="139"/>
      <c r="L49" s="139"/>
      <c r="M49" s="139"/>
      <c r="N49" s="139"/>
      <c r="O49" s="139"/>
      <c r="P49" s="139"/>
      <c r="Q49" s="139"/>
      <c r="R49" s="139"/>
      <c r="S49" s="139"/>
      <c r="T49" s="139"/>
      <c r="U49" s="139"/>
      <c r="V49" s="357"/>
      <c r="W49" s="361"/>
      <c r="X49" s="361"/>
      <c r="Y49" s="361"/>
      <c r="Z49" s="361"/>
      <c r="AA49" s="361"/>
      <c r="AB49" s="361"/>
      <c r="AC49" s="361"/>
      <c r="AD49" s="4495"/>
      <c r="AE49" s="4495"/>
      <c r="AF49" s="606"/>
      <c r="AG49" s="137"/>
      <c r="AH49" s="356"/>
      <c r="AI49" s="356"/>
      <c r="AJ49" s="356"/>
      <c r="AK49" s="356"/>
      <c r="AL49" s="356"/>
    </row>
    <row r="50" spans="1:38" s="108" customFormat="1" ht="9.9499999999999993" customHeight="1">
      <c r="A50" s="543"/>
      <c r="B50" s="138"/>
      <c r="C50" s="136" t="s">
        <v>2021</v>
      </c>
      <c r="D50" s="168" t="s">
        <v>2022</v>
      </c>
      <c r="E50" s="168"/>
      <c r="F50" s="169"/>
      <c r="G50" s="145"/>
      <c r="H50" s="145"/>
      <c r="I50" s="932"/>
      <c r="J50" s="139"/>
      <c r="K50" s="139"/>
      <c r="L50" s="139"/>
      <c r="M50" s="139"/>
      <c r="N50" s="139"/>
      <c r="O50" s="139"/>
      <c r="P50" s="139"/>
      <c r="Q50" s="139"/>
      <c r="R50" s="139"/>
      <c r="S50" s="139"/>
      <c r="T50" s="139"/>
      <c r="U50" s="139"/>
      <c r="V50" s="4504" t="s">
        <v>1675</v>
      </c>
      <c r="W50" s="4496"/>
      <c r="X50" s="4497"/>
      <c r="Y50" s="4497"/>
      <c r="Z50" s="4497"/>
      <c r="AA50" s="4497"/>
      <c r="AB50" s="4497"/>
      <c r="AC50" s="4497"/>
      <c r="AD50" s="4497"/>
      <c r="AE50" s="4498"/>
      <c r="AF50" s="2789"/>
      <c r="AG50" s="137"/>
      <c r="AH50" s="356"/>
      <c r="AI50" s="356"/>
      <c r="AJ50" s="356"/>
      <c r="AK50" s="356"/>
      <c r="AL50" s="356"/>
    </row>
    <row r="51" spans="1:38" s="108" customFormat="1" ht="9.9499999999999993" customHeight="1">
      <c r="A51" s="543"/>
      <c r="B51" s="138"/>
      <c r="C51" s="136"/>
      <c r="D51" s="2401" t="s">
        <v>2023</v>
      </c>
      <c r="E51" s="2401"/>
      <c r="F51" s="169"/>
      <c r="G51" s="145"/>
      <c r="H51" s="145"/>
      <c r="I51" s="932"/>
      <c r="J51" s="139"/>
      <c r="K51" s="139"/>
      <c r="L51" s="139"/>
      <c r="M51" s="139"/>
      <c r="N51" s="139"/>
      <c r="O51" s="139"/>
      <c r="P51" s="139"/>
      <c r="Q51" s="139"/>
      <c r="R51" s="139"/>
      <c r="S51" s="139"/>
      <c r="T51" s="139"/>
      <c r="U51" s="139"/>
      <c r="V51" s="4505"/>
      <c r="W51" s="4499"/>
      <c r="X51" s="4500"/>
      <c r="Y51" s="4500"/>
      <c r="Z51" s="4500"/>
      <c r="AA51" s="4500"/>
      <c r="AB51" s="4500"/>
      <c r="AC51" s="4500"/>
      <c r="AD51" s="4500"/>
      <c r="AE51" s="4501"/>
      <c r="AF51" s="2789"/>
      <c r="AG51" s="137"/>
      <c r="AH51" s="356"/>
      <c r="AI51" s="356"/>
      <c r="AJ51" s="356"/>
      <c r="AK51" s="356"/>
      <c r="AL51" s="356"/>
    </row>
    <row r="52" spans="1:38" s="108" customFormat="1" ht="9.9499999999999993" customHeight="1">
      <c r="A52" s="543"/>
      <c r="B52" s="138"/>
      <c r="C52" s="136"/>
      <c r="D52" s="2448" t="s">
        <v>2024</v>
      </c>
      <c r="E52" s="2448"/>
      <c r="F52" s="169"/>
      <c r="G52" s="145"/>
      <c r="H52" s="145"/>
      <c r="I52" s="932"/>
      <c r="J52" s="139"/>
      <c r="K52" s="139"/>
      <c r="L52" s="139"/>
      <c r="M52" s="139"/>
      <c r="N52" s="139"/>
      <c r="O52" s="139"/>
      <c r="P52" s="139"/>
      <c r="Q52" s="139"/>
      <c r="R52" s="139"/>
      <c r="S52" s="139"/>
      <c r="T52" s="139"/>
      <c r="U52" s="139"/>
      <c r="V52" s="357"/>
      <c r="W52" s="361"/>
      <c r="X52" s="361"/>
      <c r="Y52" s="361"/>
      <c r="Z52" s="361"/>
      <c r="AA52" s="361"/>
      <c r="AB52" s="361"/>
      <c r="AC52" s="361"/>
      <c r="AD52" s="361"/>
      <c r="AE52" s="361"/>
      <c r="AF52" s="2795"/>
      <c r="AG52" s="137"/>
      <c r="AH52" s="356"/>
      <c r="AI52" s="356"/>
      <c r="AJ52" s="356"/>
      <c r="AK52" s="356"/>
      <c r="AL52" s="356"/>
    </row>
    <row r="53" spans="1:38" s="109" customFormat="1" ht="9.9499999999999993" customHeight="1">
      <c r="A53" s="2796"/>
      <c r="B53" s="138"/>
      <c r="C53" s="136"/>
      <c r="D53" s="2448" t="s">
        <v>2025</v>
      </c>
      <c r="E53" s="2448"/>
      <c r="F53" s="169"/>
      <c r="G53" s="145"/>
      <c r="H53" s="145"/>
      <c r="I53" s="362"/>
      <c r="J53" s="145"/>
      <c r="K53" s="145"/>
      <c r="L53" s="145"/>
      <c r="M53" s="145"/>
      <c r="N53" s="145"/>
      <c r="O53" s="145"/>
      <c r="P53" s="145"/>
      <c r="Q53" s="145"/>
      <c r="R53" s="145"/>
      <c r="S53" s="145"/>
      <c r="T53" s="145"/>
      <c r="U53" s="145"/>
      <c r="V53" s="357"/>
      <c r="W53" s="361"/>
      <c r="X53" s="361"/>
      <c r="Y53" s="361"/>
      <c r="Z53" s="361"/>
      <c r="AA53" s="361"/>
      <c r="AB53" s="361"/>
      <c r="AC53" s="361"/>
      <c r="AE53" s="365"/>
      <c r="AF53" s="606"/>
      <c r="AG53" s="169"/>
      <c r="AH53" s="350"/>
      <c r="AI53" s="350"/>
      <c r="AJ53" s="350"/>
      <c r="AK53" s="350"/>
      <c r="AL53" s="350"/>
    </row>
    <row r="54" spans="1:38" s="108" customFormat="1" ht="9.9499999999999993" customHeight="1">
      <c r="A54" s="543"/>
      <c r="B54" s="138"/>
      <c r="C54" s="136"/>
      <c r="D54" s="2448"/>
      <c r="E54" s="2448"/>
      <c r="F54" s="169"/>
      <c r="G54" s="145"/>
      <c r="H54" s="145"/>
      <c r="I54" s="932"/>
      <c r="J54" s="139"/>
      <c r="K54" s="139"/>
      <c r="L54" s="139"/>
      <c r="M54" s="139"/>
      <c r="N54" s="139"/>
      <c r="O54" s="139"/>
      <c r="P54" s="139"/>
      <c r="Q54" s="139"/>
      <c r="R54" s="139"/>
      <c r="S54" s="139"/>
      <c r="T54" s="139"/>
      <c r="U54" s="139"/>
      <c r="V54" s="357"/>
      <c r="W54" s="361"/>
      <c r="X54" s="361"/>
      <c r="Y54" s="361"/>
      <c r="Z54" s="361"/>
      <c r="AA54" s="361"/>
      <c r="AB54" s="361"/>
      <c r="AC54" s="361"/>
      <c r="AD54" s="4495"/>
      <c r="AE54" s="4495"/>
      <c r="AF54" s="606"/>
      <c r="AG54" s="137"/>
      <c r="AH54" s="356"/>
      <c r="AI54" s="356"/>
      <c r="AJ54" s="356"/>
      <c r="AK54" s="356"/>
      <c r="AL54" s="356"/>
    </row>
    <row r="55" spans="1:38" s="108" customFormat="1" ht="9.9499999999999993" customHeight="1">
      <c r="A55" s="543"/>
      <c r="B55" s="138"/>
      <c r="C55" s="136" t="s">
        <v>2026</v>
      </c>
      <c r="D55" s="168" t="s">
        <v>2027</v>
      </c>
      <c r="E55" s="168"/>
      <c r="F55" s="169"/>
      <c r="G55" s="145"/>
      <c r="H55" s="145"/>
      <c r="I55" s="932"/>
      <c r="J55" s="139"/>
      <c r="K55" s="139"/>
      <c r="L55" s="139"/>
      <c r="M55" s="139"/>
      <c r="N55" s="139"/>
      <c r="O55" s="139"/>
      <c r="P55" s="139"/>
      <c r="Q55" s="139"/>
      <c r="R55" s="139"/>
      <c r="S55" s="139"/>
      <c r="T55" s="139"/>
      <c r="U55" s="139"/>
      <c r="V55" s="4504" t="s">
        <v>1678</v>
      </c>
      <c r="W55" s="4496"/>
      <c r="X55" s="4497"/>
      <c r="Y55" s="4497"/>
      <c r="Z55" s="4497"/>
      <c r="AA55" s="4497"/>
      <c r="AB55" s="4497"/>
      <c r="AC55" s="4497"/>
      <c r="AD55" s="4497"/>
      <c r="AE55" s="4498"/>
      <c r="AF55" s="2789"/>
      <c r="AG55" s="137"/>
      <c r="AH55" s="356"/>
      <c r="AI55" s="356"/>
      <c r="AJ55" s="356"/>
      <c r="AK55" s="356"/>
      <c r="AL55" s="356"/>
    </row>
    <row r="56" spans="1:38" s="108" customFormat="1" ht="9.9499999999999993" customHeight="1">
      <c r="A56" s="543"/>
      <c r="B56" s="138"/>
      <c r="C56" s="136"/>
      <c r="D56" s="2448" t="s">
        <v>2028</v>
      </c>
      <c r="E56" s="2448"/>
      <c r="F56" s="169"/>
      <c r="G56" s="145"/>
      <c r="H56" s="145"/>
      <c r="I56" s="932"/>
      <c r="J56" s="139"/>
      <c r="K56" s="139"/>
      <c r="L56" s="139"/>
      <c r="M56" s="139"/>
      <c r="N56" s="139"/>
      <c r="O56" s="139"/>
      <c r="P56" s="139"/>
      <c r="Q56" s="139"/>
      <c r="R56" s="139"/>
      <c r="S56" s="139"/>
      <c r="T56" s="139"/>
      <c r="U56" s="139"/>
      <c r="V56" s="4505"/>
      <c r="W56" s="4499"/>
      <c r="X56" s="4500"/>
      <c r="Y56" s="4500"/>
      <c r="Z56" s="4500"/>
      <c r="AA56" s="4500"/>
      <c r="AB56" s="4500"/>
      <c r="AC56" s="4500"/>
      <c r="AD56" s="4500"/>
      <c r="AE56" s="4501"/>
      <c r="AF56" s="2789"/>
      <c r="AG56" s="137"/>
      <c r="AH56" s="356"/>
      <c r="AI56" s="356"/>
      <c r="AJ56" s="356"/>
      <c r="AK56" s="356"/>
      <c r="AL56" s="356"/>
    </row>
    <row r="57" spans="1:38" s="108" customFormat="1" ht="9.9499999999999993" customHeight="1">
      <c r="A57" s="543"/>
      <c r="B57" s="138"/>
      <c r="C57" s="136"/>
      <c r="D57" s="2448"/>
      <c r="E57" s="2448"/>
      <c r="F57" s="169"/>
      <c r="G57" s="145"/>
      <c r="H57" s="145"/>
      <c r="I57" s="932"/>
      <c r="J57" s="139"/>
      <c r="K57" s="139"/>
      <c r="L57" s="139"/>
      <c r="M57" s="139"/>
      <c r="N57" s="139"/>
      <c r="O57" s="139"/>
      <c r="P57" s="139"/>
      <c r="Q57" s="139"/>
      <c r="R57" s="139"/>
      <c r="S57" s="139"/>
      <c r="T57" s="139"/>
      <c r="U57" s="139"/>
      <c r="V57" s="2438"/>
      <c r="W57" s="363"/>
      <c r="X57" s="363"/>
      <c r="Y57" s="363"/>
      <c r="Z57" s="363"/>
      <c r="AA57" s="363"/>
      <c r="AB57" s="363"/>
      <c r="AC57" s="363"/>
      <c r="AE57" s="365"/>
      <c r="AF57" s="606"/>
      <c r="AG57" s="137"/>
      <c r="AH57" s="356"/>
      <c r="AI57" s="356"/>
      <c r="AJ57" s="356"/>
      <c r="AK57" s="356"/>
      <c r="AL57" s="356"/>
    </row>
    <row r="58" spans="1:38" s="108" customFormat="1" ht="9.9499999999999993" customHeight="1">
      <c r="A58" s="543"/>
      <c r="B58" s="138"/>
      <c r="C58" s="136"/>
      <c r="D58" s="2448"/>
      <c r="E58" s="2448"/>
      <c r="F58" s="169"/>
      <c r="G58" s="145"/>
      <c r="H58" s="145"/>
      <c r="I58" s="932"/>
      <c r="J58" s="139"/>
      <c r="K58" s="139"/>
      <c r="L58" s="139"/>
      <c r="M58" s="139"/>
      <c r="N58" s="139"/>
      <c r="O58" s="139"/>
      <c r="P58" s="139"/>
      <c r="Q58" s="139"/>
      <c r="R58" s="139"/>
      <c r="S58" s="139"/>
      <c r="T58" s="139"/>
      <c r="U58" s="139"/>
      <c r="V58" s="357"/>
      <c r="W58" s="361"/>
      <c r="X58" s="361"/>
      <c r="Y58" s="361"/>
      <c r="Z58" s="361"/>
      <c r="AA58" s="361"/>
      <c r="AB58" s="361"/>
      <c r="AC58" s="361"/>
      <c r="AD58" s="4495"/>
      <c r="AE58" s="4495"/>
      <c r="AF58" s="606"/>
      <c r="AG58" s="137"/>
      <c r="AH58" s="356"/>
      <c r="AI58" s="356"/>
      <c r="AJ58" s="356"/>
      <c r="AK58" s="356"/>
      <c r="AL58" s="356"/>
    </row>
    <row r="59" spans="1:38" s="108" customFormat="1" ht="9.9499999999999993" customHeight="1">
      <c r="A59" s="543"/>
      <c r="B59" s="138"/>
      <c r="C59" s="136" t="s">
        <v>2029</v>
      </c>
      <c r="D59" s="168" t="s">
        <v>2030</v>
      </c>
      <c r="E59" s="168"/>
      <c r="F59" s="169"/>
      <c r="G59" s="145"/>
      <c r="H59" s="145"/>
      <c r="I59" s="932"/>
      <c r="J59" s="139"/>
      <c r="K59" s="139"/>
      <c r="L59" s="139"/>
      <c r="M59" s="139"/>
      <c r="N59" s="139"/>
      <c r="O59" s="139"/>
      <c r="P59" s="139"/>
      <c r="Q59" s="139"/>
      <c r="R59" s="139"/>
      <c r="S59" s="139"/>
      <c r="T59" s="139"/>
      <c r="U59" s="139"/>
      <c r="V59" s="4504" t="s">
        <v>1682</v>
      </c>
      <c r="W59" s="4496"/>
      <c r="X59" s="4497"/>
      <c r="Y59" s="4497"/>
      <c r="Z59" s="4497"/>
      <c r="AA59" s="4497"/>
      <c r="AB59" s="4497"/>
      <c r="AC59" s="4497"/>
      <c r="AD59" s="4497"/>
      <c r="AE59" s="4498"/>
      <c r="AF59" s="2789"/>
      <c r="AG59" s="137"/>
      <c r="AH59" s="3681" t="b">
        <f>SUM(W50,W55,W59)=W44</f>
        <v>1</v>
      </c>
      <c r="AI59" s="356"/>
      <c r="AJ59" s="356"/>
      <c r="AK59" s="356"/>
      <c r="AL59" s="356"/>
    </row>
    <row r="60" spans="1:38" s="108" customFormat="1" ht="9.9499999999999993" customHeight="1">
      <c r="A60" s="543"/>
      <c r="B60" s="138"/>
      <c r="C60" s="136"/>
      <c r="D60" s="2448" t="s">
        <v>2031</v>
      </c>
      <c r="E60" s="2448"/>
      <c r="F60" s="169"/>
      <c r="G60" s="145"/>
      <c r="H60" s="145"/>
      <c r="I60" s="932"/>
      <c r="J60" s="139"/>
      <c r="K60" s="139"/>
      <c r="L60" s="139"/>
      <c r="M60" s="139"/>
      <c r="N60" s="139"/>
      <c r="O60" s="139"/>
      <c r="P60" s="139"/>
      <c r="Q60" s="139"/>
      <c r="R60" s="139"/>
      <c r="S60" s="139"/>
      <c r="T60" s="139"/>
      <c r="U60" s="139"/>
      <c r="V60" s="4505"/>
      <c r="W60" s="4499"/>
      <c r="X60" s="4500"/>
      <c r="Y60" s="4500"/>
      <c r="Z60" s="4500"/>
      <c r="AA60" s="4500"/>
      <c r="AB60" s="4500"/>
      <c r="AC60" s="4500"/>
      <c r="AD60" s="4500"/>
      <c r="AE60" s="4501"/>
      <c r="AF60" s="2789"/>
      <c r="AG60" s="137"/>
      <c r="AH60" s="3681"/>
      <c r="AI60" s="356"/>
      <c r="AJ60" s="356"/>
      <c r="AK60" s="356"/>
      <c r="AL60" s="356"/>
    </row>
    <row r="61" spans="1:38" s="108" customFormat="1" ht="9.9499999999999993" customHeight="1">
      <c r="A61" s="543"/>
      <c r="B61" s="138"/>
      <c r="C61" s="136"/>
      <c r="D61" s="2448"/>
      <c r="E61" s="2448"/>
      <c r="F61" s="169"/>
      <c r="G61" s="145"/>
      <c r="H61" s="145"/>
      <c r="I61" s="932"/>
      <c r="J61" s="139"/>
      <c r="K61" s="139"/>
      <c r="L61" s="139"/>
      <c r="M61" s="139"/>
      <c r="N61" s="139"/>
      <c r="O61" s="139"/>
      <c r="P61" s="139"/>
      <c r="Q61" s="139"/>
      <c r="R61" s="139"/>
      <c r="S61" s="139"/>
      <c r="T61" s="139"/>
      <c r="U61" s="139"/>
      <c r="V61" s="2438"/>
      <c r="W61" s="364"/>
      <c r="X61" s="364"/>
      <c r="Y61" s="364"/>
      <c r="Z61" s="364"/>
      <c r="AA61" s="364"/>
      <c r="AB61" s="364"/>
      <c r="AC61" s="364"/>
      <c r="AD61" s="364"/>
      <c r="AE61" s="364"/>
      <c r="AF61" s="2789"/>
      <c r="AG61" s="137"/>
      <c r="AH61" s="356"/>
      <c r="AI61" s="356"/>
      <c r="AJ61" s="356"/>
      <c r="AK61" s="356"/>
      <c r="AL61" s="356"/>
    </row>
    <row r="62" spans="1:38" s="109" customFormat="1" ht="9.9499999999999993" customHeight="1">
      <c r="A62" s="1388"/>
      <c r="B62" s="1389"/>
      <c r="C62" s="1389"/>
      <c r="D62" s="1390"/>
      <c r="E62" s="1390"/>
      <c r="F62" s="1389"/>
      <c r="G62" s="1389"/>
      <c r="H62" s="1389"/>
      <c r="I62" s="1391"/>
      <c r="J62" s="1391"/>
      <c r="K62" s="1391"/>
      <c r="L62" s="1391"/>
      <c r="M62" s="1392"/>
      <c r="N62" s="1392"/>
      <c r="O62" s="1392"/>
      <c r="P62" s="1392"/>
      <c r="Q62" s="1392"/>
      <c r="R62" s="1392"/>
      <c r="S62" s="1392"/>
      <c r="T62" s="1392"/>
      <c r="U62" s="1391"/>
      <c r="V62" s="1391"/>
      <c r="W62" s="1187"/>
      <c r="X62" s="1187"/>
      <c r="Y62" s="1187"/>
      <c r="Z62" s="1187"/>
      <c r="AA62" s="1187"/>
      <c r="AB62" s="1187"/>
      <c r="AC62" s="1187"/>
      <c r="AD62" s="1187"/>
      <c r="AE62" s="1187"/>
      <c r="AF62" s="1393"/>
      <c r="AG62" s="1948"/>
      <c r="AH62" s="350"/>
      <c r="AI62" s="350"/>
      <c r="AJ62" s="350"/>
      <c r="AK62" s="350"/>
      <c r="AL62" s="350"/>
    </row>
    <row r="63" spans="1:38" s="109" customFormat="1" ht="9.9499999999999993" customHeight="1">
      <c r="A63" s="2797"/>
      <c r="B63" s="1394"/>
      <c r="C63" s="1395" t="s">
        <v>2032</v>
      </c>
      <c r="D63" s="1396"/>
      <c r="E63" s="1396"/>
      <c r="F63" s="1394"/>
      <c r="G63" s="1394"/>
      <c r="H63" s="1394"/>
      <c r="I63" s="1397"/>
      <c r="J63" s="1397"/>
      <c r="K63" s="1397"/>
      <c r="L63" s="1397"/>
      <c r="M63" s="1398"/>
      <c r="N63" s="1398"/>
      <c r="O63" s="1398"/>
      <c r="P63" s="1398"/>
      <c r="Q63" s="1398"/>
      <c r="R63" s="1398"/>
      <c r="S63" s="1398"/>
      <c r="T63" s="1398"/>
      <c r="U63" s="1397"/>
      <c r="V63" s="1397"/>
      <c r="W63" s="1197"/>
      <c r="X63" s="1197"/>
      <c r="Y63" s="1197"/>
      <c r="Z63" s="1197"/>
      <c r="AA63" s="1197"/>
      <c r="AB63" s="1197"/>
      <c r="AC63" s="1197"/>
      <c r="AD63" s="1197"/>
      <c r="AE63" s="1197"/>
      <c r="AF63" s="2798"/>
      <c r="AG63" s="1948"/>
      <c r="AH63" s="350"/>
      <c r="AI63" s="350"/>
      <c r="AJ63" s="350"/>
      <c r="AK63" s="350"/>
      <c r="AL63" s="350"/>
    </row>
    <row r="64" spans="1:38" s="109" customFormat="1" ht="15.75" customHeight="1">
      <c r="A64" s="2797"/>
      <c r="B64" s="1394" t="s">
        <v>1494</v>
      </c>
      <c r="C64" s="1394" t="s">
        <v>2033</v>
      </c>
      <c r="D64" s="1396"/>
      <c r="E64" s="1396"/>
      <c r="F64" s="1394"/>
      <c r="G64" s="1394"/>
      <c r="H64" s="1394"/>
      <c r="I64" s="1397"/>
      <c r="J64" s="1397"/>
      <c r="K64" s="1397"/>
      <c r="L64" s="1397"/>
      <c r="M64" s="1398"/>
      <c r="N64" s="1398"/>
      <c r="O64" s="1398"/>
      <c r="P64" s="1398"/>
      <c r="Q64" s="1398"/>
      <c r="R64" s="1398"/>
      <c r="S64" s="1398"/>
      <c r="T64" s="1398"/>
      <c r="U64" s="1397"/>
      <c r="V64" s="1397"/>
      <c r="W64" s="1197"/>
      <c r="X64" s="1197"/>
      <c r="Y64" s="1197"/>
      <c r="Z64" s="1197"/>
      <c r="AA64" s="1197"/>
      <c r="AB64" s="1197"/>
      <c r="AC64" s="1197"/>
      <c r="AD64" s="1197"/>
      <c r="AE64" s="1197"/>
      <c r="AF64" s="2798"/>
      <c r="AG64" s="1948"/>
      <c r="AH64" s="350"/>
      <c r="AI64" s="350"/>
      <c r="AJ64" s="350"/>
      <c r="AK64" s="350"/>
      <c r="AL64" s="350"/>
    </row>
    <row r="65" spans="1:38" s="109" customFormat="1" ht="9.9499999999999993" customHeight="1">
      <c r="A65" s="2797"/>
      <c r="B65" s="1394"/>
      <c r="C65" s="1399" t="s">
        <v>2034</v>
      </c>
      <c r="D65" s="1396"/>
      <c r="E65" s="1396"/>
      <c r="F65" s="1394"/>
      <c r="G65" s="1394"/>
      <c r="H65" s="1394"/>
      <c r="I65" s="1397"/>
      <c r="J65" s="1397"/>
      <c r="K65" s="1397"/>
      <c r="L65" s="1397"/>
      <c r="M65" s="1398"/>
      <c r="N65" s="1398"/>
      <c r="O65" s="1398"/>
      <c r="P65" s="1398"/>
      <c r="Q65" s="1398"/>
      <c r="R65" s="1398"/>
      <c r="S65" s="1398"/>
      <c r="T65" s="1398"/>
      <c r="U65" s="1397"/>
      <c r="V65" s="1397"/>
      <c r="W65" s="1197"/>
      <c r="X65" s="1197"/>
      <c r="Y65" s="1197"/>
      <c r="Z65" s="1197"/>
      <c r="AA65" s="1197"/>
      <c r="AB65" s="1197"/>
      <c r="AC65" s="1197"/>
      <c r="AD65" s="1197"/>
      <c r="AE65" s="1197"/>
      <c r="AF65" s="2798"/>
      <c r="AG65" s="1948"/>
      <c r="AH65" s="350"/>
      <c r="AI65" s="350"/>
      <c r="AJ65" s="350"/>
      <c r="AK65" s="350"/>
      <c r="AL65" s="350"/>
    </row>
    <row r="66" spans="1:38" s="109" customFormat="1" ht="4.5" customHeight="1">
      <c r="A66" s="2797"/>
      <c r="B66" s="1394"/>
      <c r="C66" s="1399"/>
      <c r="D66" s="1396"/>
      <c r="E66" s="1396"/>
      <c r="F66" s="1394"/>
      <c r="G66" s="1394"/>
      <c r="H66" s="1394"/>
      <c r="I66" s="1397"/>
      <c r="J66" s="1397"/>
      <c r="K66" s="1397"/>
      <c r="L66" s="1397"/>
      <c r="M66" s="1398"/>
      <c r="N66" s="1398"/>
      <c r="O66" s="1398"/>
      <c r="P66" s="1398"/>
      <c r="Q66" s="1398"/>
      <c r="R66" s="1398"/>
      <c r="S66" s="1398"/>
      <c r="T66" s="1398"/>
      <c r="U66" s="1397"/>
      <c r="V66" s="1397"/>
      <c r="W66" s="1197"/>
      <c r="X66" s="1197"/>
      <c r="Y66" s="1197"/>
      <c r="Z66" s="1197"/>
      <c r="AA66" s="1197"/>
      <c r="AB66" s="1197"/>
      <c r="AC66" s="1197"/>
      <c r="AD66" s="1197"/>
      <c r="AE66" s="1197"/>
      <c r="AF66" s="2798"/>
      <c r="AG66" s="1948"/>
      <c r="AH66" s="350"/>
      <c r="AI66" s="350"/>
      <c r="AJ66" s="350"/>
      <c r="AK66" s="350"/>
      <c r="AL66" s="350"/>
    </row>
    <row r="67" spans="1:38" s="109" customFormat="1" ht="9.9499999999999993" customHeight="1">
      <c r="A67" s="2797"/>
      <c r="B67" s="1394" t="s">
        <v>1497</v>
      </c>
      <c r="C67" s="1394" t="s">
        <v>2035</v>
      </c>
      <c r="D67" s="1396"/>
      <c r="E67" s="1396"/>
      <c r="F67" s="1394"/>
      <c r="G67" s="1394"/>
      <c r="H67" s="1394"/>
      <c r="I67" s="1397"/>
      <c r="J67" s="1397"/>
      <c r="K67" s="1397"/>
      <c r="L67" s="1397"/>
      <c r="M67" s="1398"/>
      <c r="N67" s="1398"/>
      <c r="O67" s="1398"/>
      <c r="P67" s="1398"/>
      <c r="Q67" s="1398"/>
      <c r="R67" s="1398"/>
      <c r="S67" s="1398"/>
      <c r="T67" s="1398"/>
      <c r="U67" s="1397"/>
      <c r="V67" s="1397"/>
      <c r="W67" s="1197"/>
      <c r="X67" s="1197"/>
      <c r="Y67" s="1197"/>
      <c r="Z67" s="1197"/>
      <c r="AA67" s="1197"/>
      <c r="AB67" s="1197"/>
      <c r="AC67" s="1197"/>
      <c r="AD67" s="1197"/>
      <c r="AE67" s="1197"/>
      <c r="AF67" s="2798"/>
      <c r="AG67" s="1948"/>
      <c r="AH67" s="350"/>
      <c r="AI67" s="350"/>
      <c r="AJ67" s="350"/>
      <c r="AK67" s="350"/>
      <c r="AL67" s="350"/>
    </row>
    <row r="68" spans="1:38" s="109" customFormat="1" ht="9.9499999999999993" customHeight="1">
      <c r="A68" s="2797"/>
      <c r="B68" s="1394"/>
      <c r="C68" s="1399" t="s">
        <v>2036</v>
      </c>
      <c r="D68" s="1396"/>
      <c r="E68" s="1396"/>
      <c r="F68" s="1394"/>
      <c r="G68" s="1394"/>
      <c r="H68" s="1394"/>
      <c r="I68" s="1397"/>
      <c r="J68" s="1397"/>
      <c r="K68" s="1397"/>
      <c r="L68" s="1397"/>
      <c r="M68" s="1398"/>
      <c r="N68" s="1398"/>
      <c r="O68" s="1398"/>
      <c r="P68" s="1398"/>
      <c r="Q68" s="1398"/>
      <c r="R68" s="1398"/>
      <c r="S68" s="1398"/>
      <c r="T68" s="1398"/>
      <c r="U68" s="1397"/>
      <c r="V68" s="1397"/>
      <c r="W68" s="1197"/>
      <c r="X68" s="1197"/>
      <c r="Y68" s="1197"/>
      <c r="Z68" s="1197"/>
      <c r="AA68" s="1197"/>
      <c r="AB68" s="1197"/>
      <c r="AC68" s="1197"/>
      <c r="AD68" s="1197"/>
      <c r="AE68" s="1197"/>
      <c r="AF68" s="2798"/>
      <c r="AG68" s="1948"/>
      <c r="AH68" s="350"/>
      <c r="AI68" s="350"/>
      <c r="AJ68" s="350"/>
      <c r="AK68" s="350"/>
      <c r="AL68" s="350"/>
    </row>
    <row r="69" spans="1:38" s="109" customFormat="1" ht="9.9499999999999993" customHeight="1">
      <c r="A69" s="1400"/>
      <c r="B69" s="1401"/>
      <c r="C69" s="1401"/>
      <c r="D69" s="1402"/>
      <c r="E69" s="1402"/>
      <c r="F69" s="1401"/>
      <c r="G69" s="1401"/>
      <c r="H69" s="1401"/>
      <c r="I69" s="1403"/>
      <c r="J69" s="1403"/>
      <c r="K69" s="1403"/>
      <c r="L69" s="1403"/>
      <c r="M69" s="1404"/>
      <c r="N69" s="1404"/>
      <c r="O69" s="1404"/>
      <c r="P69" s="1404"/>
      <c r="Q69" s="1404"/>
      <c r="R69" s="1404"/>
      <c r="S69" s="1404"/>
      <c r="T69" s="1404"/>
      <c r="U69" s="1403"/>
      <c r="V69" s="1403"/>
      <c r="W69" s="1215"/>
      <c r="X69" s="1215"/>
      <c r="Y69" s="1215"/>
      <c r="Z69" s="1215"/>
      <c r="AA69" s="1215"/>
      <c r="AB69" s="1215"/>
      <c r="AC69" s="1215"/>
      <c r="AD69" s="1215"/>
      <c r="AE69" s="1215"/>
      <c r="AF69" s="1405"/>
      <c r="AG69" s="1948"/>
      <c r="AH69" s="350"/>
      <c r="AI69" s="350"/>
      <c r="AJ69" s="350"/>
      <c r="AK69" s="350"/>
      <c r="AL69" s="350"/>
    </row>
    <row r="70" spans="1:38" s="108" customFormat="1" ht="9.9499999999999993" customHeight="1">
      <c r="A70" s="543"/>
      <c r="B70" s="138"/>
      <c r="C70" s="136"/>
      <c r="D70" s="2448"/>
      <c r="E70" s="2448"/>
      <c r="F70" s="169"/>
      <c r="G70" s="145"/>
      <c r="H70" s="145"/>
      <c r="I70" s="932"/>
      <c r="J70" s="139"/>
      <c r="K70" s="139"/>
      <c r="L70" s="139"/>
      <c r="M70" s="139"/>
      <c r="N70" s="139"/>
      <c r="O70" s="139"/>
      <c r="P70" s="139"/>
      <c r="Q70" s="139"/>
      <c r="R70" s="139"/>
      <c r="S70" s="139"/>
      <c r="T70" s="139"/>
      <c r="U70" s="139"/>
      <c r="V70" s="2438"/>
      <c r="W70" s="364"/>
      <c r="X70" s="364"/>
      <c r="Y70" s="364"/>
      <c r="Z70" s="364"/>
      <c r="AA70" s="364"/>
      <c r="AB70" s="364"/>
      <c r="AC70" s="364"/>
      <c r="AD70" s="364"/>
      <c r="AE70" s="364"/>
      <c r="AF70" s="2789"/>
      <c r="AG70" s="137"/>
      <c r="AH70" s="356"/>
      <c r="AI70" s="356"/>
      <c r="AJ70" s="356"/>
      <c r="AK70" s="356"/>
      <c r="AL70" s="356"/>
    </row>
    <row r="71" spans="1:38" s="1946" customFormat="1" ht="9.9499999999999993" customHeight="1">
      <c r="A71" s="1406"/>
      <c r="B71" s="1407"/>
      <c r="C71" s="1408"/>
      <c r="D71" s="1409"/>
      <c r="E71" s="1409"/>
      <c r="F71" s="1397"/>
      <c r="G71" s="1398"/>
      <c r="H71" s="1398"/>
      <c r="I71" s="1410"/>
      <c r="J71" s="1399"/>
      <c r="K71" s="1399"/>
      <c r="L71" s="1399"/>
      <c r="M71" s="1399"/>
      <c r="N71" s="1399"/>
      <c r="O71" s="1399"/>
      <c r="P71" s="1399"/>
      <c r="Q71" s="1399"/>
      <c r="R71" s="1399"/>
      <c r="S71" s="1399"/>
      <c r="T71" s="1399"/>
      <c r="U71" s="1399"/>
      <c r="V71" s="1411"/>
      <c r="W71" s="1412"/>
      <c r="X71" s="1412"/>
      <c r="Y71" s="1412"/>
      <c r="Z71" s="1412"/>
      <c r="AA71" s="1412"/>
      <c r="AB71" s="1412"/>
      <c r="AC71" s="1412"/>
      <c r="AD71" s="1412"/>
      <c r="AE71" s="1412"/>
      <c r="AF71" s="1427"/>
      <c r="AH71" s="1945"/>
      <c r="AI71" s="1945"/>
      <c r="AJ71" s="1945"/>
      <c r="AK71" s="1945"/>
      <c r="AL71" s="1945"/>
    </row>
    <row r="72" spans="1:38" s="1946" customFormat="1" ht="9.9499999999999993" customHeight="1">
      <c r="A72" s="1406"/>
      <c r="B72" s="1407"/>
      <c r="C72" s="4487" t="s">
        <v>2037</v>
      </c>
      <c r="D72" s="1409"/>
      <c r="E72" s="1394" t="s">
        <v>2038</v>
      </c>
      <c r="F72" s="1397"/>
      <c r="G72" s="1398"/>
      <c r="H72" s="1398"/>
      <c r="I72" s="1410"/>
      <c r="J72" s="1399"/>
      <c r="K72" s="1399"/>
      <c r="L72" s="1399"/>
      <c r="M72" s="1399"/>
      <c r="N72" s="1399"/>
      <c r="O72" s="1399"/>
      <c r="P72" s="1399"/>
      <c r="Q72" s="1399"/>
      <c r="R72" s="1399"/>
      <c r="S72" s="1399"/>
      <c r="T72" s="1399"/>
      <c r="U72" s="1399"/>
      <c r="V72" s="1411"/>
      <c r="W72" s="1412"/>
      <c r="X72" s="1412"/>
      <c r="Y72" s="1412"/>
      <c r="Z72" s="1412"/>
      <c r="AA72" s="1412"/>
      <c r="AB72" s="1412"/>
      <c r="AC72" s="1412"/>
      <c r="AD72" s="1412"/>
      <c r="AE72" s="1412"/>
      <c r="AF72" s="1427"/>
      <c r="AH72" s="1945"/>
      <c r="AI72" s="1945"/>
      <c r="AJ72" s="1945"/>
      <c r="AK72" s="1945"/>
      <c r="AL72" s="1945"/>
    </row>
    <row r="73" spans="1:38" s="1946" customFormat="1" ht="9.9499999999999993" customHeight="1">
      <c r="A73" s="1406"/>
      <c r="B73" s="1407"/>
      <c r="C73" s="4487"/>
      <c r="D73" s="1409"/>
      <c r="E73" s="1398" t="s">
        <v>2039</v>
      </c>
      <c r="F73" s="1397"/>
      <c r="G73" s="1398"/>
      <c r="H73" s="1398"/>
      <c r="I73" s="1410"/>
      <c r="J73" s="1399"/>
      <c r="K73" s="1399"/>
      <c r="L73" s="1399"/>
      <c r="M73" s="1399"/>
      <c r="N73" s="1399"/>
      <c r="O73" s="1399"/>
      <c r="P73" s="1399"/>
      <c r="Q73" s="1399"/>
      <c r="R73" s="1399"/>
      <c r="S73" s="1399"/>
      <c r="T73" s="1399"/>
      <c r="U73" s="1399"/>
      <c r="V73" s="1411"/>
      <c r="W73" s="1412"/>
      <c r="X73" s="1412"/>
      <c r="Y73" s="1412"/>
      <c r="Z73" s="1412"/>
      <c r="AA73" s="1412"/>
      <c r="AB73" s="1412"/>
      <c r="AC73" s="1412"/>
      <c r="AD73" s="1412"/>
      <c r="AE73" s="1412"/>
      <c r="AF73" s="1427"/>
      <c r="AH73" s="1945"/>
      <c r="AI73" s="1945"/>
      <c r="AJ73" s="1945"/>
      <c r="AK73" s="1945"/>
      <c r="AL73" s="1945"/>
    </row>
    <row r="74" spans="1:38" s="1946" customFormat="1" ht="9.9499999999999993" customHeight="1">
      <c r="A74" s="1406"/>
      <c r="B74" s="1407"/>
      <c r="C74" s="1397"/>
      <c r="D74" s="1407"/>
      <c r="E74" s="1407"/>
      <c r="F74" s="1397"/>
      <c r="G74" s="1397"/>
      <c r="H74" s="1397"/>
      <c r="I74" s="1397"/>
      <c r="J74" s="1395"/>
      <c r="K74" s="1395"/>
      <c r="L74" s="1395"/>
      <c r="M74" s="1395"/>
      <c r="N74" s="1395"/>
      <c r="O74" s="1395"/>
      <c r="P74" s="1395"/>
      <c r="Q74" s="1395"/>
      <c r="R74" s="1395"/>
      <c r="S74" s="1395"/>
      <c r="T74" s="1395"/>
      <c r="U74" s="1395"/>
      <c r="V74" s="1395"/>
      <c r="W74" s="1395"/>
      <c r="X74" s="1395"/>
      <c r="Y74" s="1395"/>
      <c r="Z74" s="1395"/>
      <c r="AA74" s="1395"/>
      <c r="AB74" s="1395"/>
      <c r="AC74" s="1395"/>
      <c r="AD74" s="1395"/>
      <c r="AE74" s="1395"/>
      <c r="AF74" s="1490"/>
      <c r="AH74" s="1945"/>
      <c r="AI74" s="1945"/>
      <c r="AJ74" s="1945"/>
      <c r="AK74" s="1945"/>
      <c r="AL74" s="1945"/>
    </row>
    <row r="75" spans="1:38" s="108" customFormat="1" ht="9.9499999999999993" customHeight="1">
      <c r="A75" s="2799"/>
      <c r="B75" s="2800"/>
      <c r="C75" s="2801"/>
      <c r="D75" s="2802"/>
      <c r="E75" s="2802"/>
      <c r="F75" s="2801"/>
      <c r="G75" s="2801"/>
      <c r="H75" s="2801"/>
      <c r="I75" s="2801"/>
      <c r="J75" s="2803"/>
      <c r="K75" s="2803"/>
      <c r="L75" s="2803"/>
      <c r="M75" s="2803"/>
      <c r="N75" s="2803"/>
      <c r="O75" s="2803"/>
      <c r="P75" s="2803"/>
      <c r="Q75" s="2803"/>
      <c r="R75" s="2803"/>
      <c r="S75" s="2803"/>
      <c r="T75" s="2803"/>
      <c r="U75" s="2803"/>
      <c r="V75" s="2803"/>
      <c r="W75" s="2803"/>
      <c r="X75" s="2803"/>
      <c r="Y75" s="2803"/>
      <c r="Z75" s="2803"/>
      <c r="AA75" s="2803"/>
      <c r="AB75" s="2803"/>
      <c r="AC75" s="2803"/>
      <c r="AD75" s="2803"/>
      <c r="AE75" s="2803"/>
      <c r="AF75" s="2804"/>
      <c r="AH75" s="356"/>
      <c r="AI75" s="356"/>
      <c r="AJ75" s="356"/>
      <c r="AK75" s="356"/>
      <c r="AL75" s="356"/>
    </row>
    <row r="76" spans="1:38" s="108" customFormat="1" ht="9.9499999999999993" customHeight="1">
      <c r="A76" s="544"/>
      <c r="B76" s="2393">
        <v>8.1999999999999993</v>
      </c>
      <c r="C76" s="114" t="s">
        <v>2040</v>
      </c>
      <c r="D76" s="2458"/>
      <c r="E76" s="2458"/>
      <c r="F76" s="109"/>
      <c r="G76" s="109"/>
      <c r="H76" s="109"/>
      <c r="I76" s="109"/>
      <c r="W76" s="4567"/>
      <c r="X76" s="4567"/>
      <c r="Y76" s="4567"/>
      <c r="Z76" s="4567"/>
      <c r="AA76" s="4567"/>
      <c r="AB76" s="4567"/>
      <c r="AC76" s="4567"/>
      <c r="AD76" s="109"/>
      <c r="AE76" s="109"/>
      <c r="AF76" s="635"/>
      <c r="AH76" s="356"/>
      <c r="AI76" s="356"/>
      <c r="AJ76" s="356"/>
      <c r="AK76" s="356"/>
      <c r="AL76" s="356"/>
    </row>
    <row r="77" spans="1:38" s="108" customFormat="1" ht="9.9499999999999993" customHeight="1">
      <c r="A77" s="544"/>
      <c r="B77" s="2393"/>
      <c r="C77" s="116" t="s">
        <v>2041</v>
      </c>
      <c r="D77" s="2458"/>
      <c r="E77" s="2458"/>
      <c r="F77" s="109"/>
      <c r="G77" s="109"/>
      <c r="H77" s="109"/>
      <c r="I77" s="109"/>
      <c r="W77" s="4566"/>
      <c r="X77" s="4566"/>
      <c r="Y77" s="4566"/>
      <c r="Z77" s="4566"/>
      <c r="AA77" s="4566"/>
      <c r="AB77" s="4566"/>
      <c r="AC77" s="4566"/>
      <c r="AE77" s="365"/>
      <c r="AF77" s="606"/>
      <c r="AH77" s="356"/>
      <c r="AI77" s="356"/>
      <c r="AJ77" s="356"/>
      <c r="AK77" s="356"/>
      <c r="AL77" s="356"/>
    </row>
    <row r="78" spans="1:38" s="108" customFormat="1" ht="9.9499999999999993" customHeight="1">
      <c r="A78" s="544"/>
      <c r="B78" s="2393"/>
      <c r="C78" s="109"/>
      <c r="D78" s="2458"/>
      <c r="E78" s="2458"/>
      <c r="F78" s="109"/>
      <c r="G78" s="109"/>
      <c r="H78" s="109"/>
      <c r="I78" s="109"/>
      <c r="AD78" s="4495" t="s">
        <v>1987</v>
      </c>
      <c r="AE78" s="4495"/>
      <c r="AF78" s="606"/>
      <c r="AH78" s="356"/>
      <c r="AI78" s="356"/>
      <c r="AJ78" s="356"/>
      <c r="AK78" s="356"/>
      <c r="AL78" s="356"/>
    </row>
    <row r="79" spans="1:38" s="108" customFormat="1" ht="9.9499999999999993" customHeight="1">
      <c r="A79" s="544"/>
      <c r="B79" s="2393"/>
      <c r="C79" s="114" t="s">
        <v>2042</v>
      </c>
      <c r="D79" s="2393" t="s">
        <v>2043</v>
      </c>
      <c r="E79" s="2393"/>
      <c r="F79" s="109"/>
      <c r="G79" s="109"/>
      <c r="H79" s="109"/>
      <c r="I79" s="109"/>
      <c r="V79" s="4504" t="s">
        <v>2044</v>
      </c>
      <c r="W79" s="4496"/>
      <c r="X79" s="4497"/>
      <c r="Y79" s="4497"/>
      <c r="Z79" s="4497"/>
      <c r="AA79" s="4497"/>
      <c r="AB79" s="4497"/>
      <c r="AC79" s="4497"/>
      <c r="AD79" s="4497"/>
      <c r="AE79" s="4498"/>
      <c r="AF79" s="603"/>
      <c r="AH79" s="356"/>
      <c r="AI79" s="356"/>
      <c r="AJ79" s="356"/>
      <c r="AK79" s="356"/>
      <c r="AL79" s="356"/>
    </row>
    <row r="80" spans="1:38" s="108" customFormat="1" ht="9.9499999999999993" customHeight="1">
      <c r="A80" s="544"/>
      <c r="B80" s="2393"/>
      <c r="C80" s="114"/>
      <c r="D80" s="2393" t="s">
        <v>2045</v>
      </c>
      <c r="E80" s="2393"/>
      <c r="F80" s="109"/>
      <c r="G80" s="109"/>
      <c r="H80" s="109"/>
      <c r="I80" s="109"/>
      <c r="V80" s="4505"/>
      <c r="W80" s="4499"/>
      <c r="X80" s="4500"/>
      <c r="Y80" s="4500"/>
      <c r="Z80" s="4500"/>
      <c r="AA80" s="4500"/>
      <c r="AB80" s="4500"/>
      <c r="AC80" s="4500"/>
      <c r="AD80" s="4500"/>
      <c r="AE80" s="4501"/>
      <c r="AF80" s="603"/>
      <c r="AH80" s="356"/>
      <c r="AI80" s="356"/>
      <c r="AJ80" s="356"/>
      <c r="AK80" s="356"/>
      <c r="AL80" s="356"/>
    </row>
    <row r="81" spans="1:38" s="108" customFormat="1" ht="9.9499999999999993" customHeight="1">
      <c r="A81" s="544"/>
      <c r="B81" s="2393"/>
      <c r="C81" s="114"/>
      <c r="D81" s="154" t="s">
        <v>2046</v>
      </c>
      <c r="E81" s="154"/>
      <c r="F81" s="109"/>
      <c r="G81" s="109"/>
      <c r="H81" s="109"/>
      <c r="I81" s="109"/>
      <c r="AD81" s="365"/>
      <c r="AF81" s="605"/>
      <c r="AH81" s="356"/>
      <c r="AI81" s="356"/>
      <c r="AJ81" s="356"/>
      <c r="AK81" s="356"/>
      <c r="AL81" s="356"/>
    </row>
    <row r="82" spans="1:38" s="108" customFormat="1" ht="9.9499999999999993" customHeight="1">
      <c r="A82" s="544"/>
      <c r="B82" s="2393"/>
      <c r="C82" s="114"/>
      <c r="D82" s="2458"/>
      <c r="E82" s="2458"/>
      <c r="F82" s="109"/>
      <c r="G82" s="109"/>
      <c r="H82" s="109"/>
      <c r="I82" s="109"/>
      <c r="AC82" s="4493"/>
      <c r="AD82" s="4494"/>
      <c r="AF82" s="605"/>
      <c r="AH82" s="356"/>
      <c r="AI82" s="356"/>
      <c r="AJ82" s="356"/>
      <c r="AK82" s="356"/>
      <c r="AL82" s="356"/>
    </row>
    <row r="83" spans="1:38" s="108" customFormat="1" ht="9.9499999999999993" customHeight="1">
      <c r="A83" s="544"/>
      <c r="B83" s="2393"/>
      <c r="C83" s="114"/>
      <c r="D83" s="2393" t="s">
        <v>2047</v>
      </c>
      <c r="E83" s="2393"/>
      <c r="F83" s="114" t="s">
        <v>2048</v>
      </c>
      <c r="I83" s="109"/>
      <c r="AB83" s="4491"/>
      <c r="AC83" s="4491" t="s">
        <v>2049</v>
      </c>
      <c r="AD83" s="4514"/>
      <c r="AE83" s="4515"/>
      <c r="AF83" s="2117"/>
      <c r="AH83" s="356"/>
      <c r="AI83" s="356"/>
      <c r="AJ83" s="356"/>
      <c r="AK83" s="356"/>
      <c r="AL83" s="356"/>
    </row>
    <row r="84" spans="1:38" s="108" customFormat="1" ht="9.9499999999999993" customHeight="1">
      <c r="A84" s="544"/>
      <c r="B84" s="2393"/>
      <c r="C84" s="114"/>
      <c r="D84" s="2458"/>
      <c r="E84" s="2458"/>
      <c r="F84" s="94" t="s">
        <v>2050</v>
      </c>
      <c r="I84" s="109"/>
      <c r="AB84" s="4492"/>
      <c r="AC84" s="4492"/>
      <c r="AD84" s="4516"/>
      <c r="AE84" s="4517"/>
      <c r="AF84" s="2117"/>
      <c r="AH84" s="356"/>
      <c r="AI84" s="356"/>
      <c r="AJ84" s="356"/>
      <c r="AK84" s="356"/>
      <c r="AL84" s="356"/>
    </row>
    <row r="85" spans="1:38" s="108" customFormat="1" ht="9.9499999999999993" customHeight="1">
      <c r="A85" s="544"/>
      <c r="B85" s="2393"/>
      <c r="C85" s="114"/>
      <c r="D85" s="2458"/>
      <c r="E85" s="2458"/>
      <c r="F85" s="94" t="s">
        <v>2051</v>
      </c>
      <c r="I85" s="109"/>
      <c r="AF85" s="605"/>
      <c r="AH85" s="356"/>
      <c r="AI85" s="356"/>
      <c r="AJ85" s="356"/>
      <c r="AK85" s="356"/>
      <c r="AL85" s="356"/>
    </row>
    <row r="86" spans="1:38" s="108" customFormat="1" ht="9.9499999999999993" customHeight="1">
      <c r="A86" s="544"/>
      <c r="B86" s="2393"/>
      <c r="C86" s="114"/>
      <c r="D86" s="2458"/>
      <c r="E86" s="2458"/>
      <c r="F86" s="116" t="s">
        <v>2052</v>
      </c>
      <c r="I86" s="109"/>
      <c r="AF86" s="605"/>
      <c r="AH86" s="356"/>
      <c r="AI86" s="356"/>
      <c r="AJ86" s="356"/>
      <c r="AK86" s="356"/>
      <c r="AL86" s="356"/>
    </row>
    <row r="87" spans="1:38" s="108" customFormat="1" ht="9.9499999999999993" customHeight="1">
      <c r="A87" s="544"/>
      <c r="B87" s="2393"/>
      <c r="C87" s="114"/>
      <c r="D87" s="2458"/>
      <c r="E87" s="2458"/>
      <c r="F87" s="116" t="s">
        <v>2053</v>
      </c>
      <c r="I87" s="109"/>
      <c r="AE87" s="365"/>
      <c r="AF87" s="606"/>
      <c r="AH87" s="356"/>
      <c r="AI87" s="356"/>
      <c r="AJ87" s="356"/>
      <c r="AK87" s="356"/>
      <c r="AL87" s="356"/>
    </row>
    <row r="88" spans="1:38" s="108" customFormat="1" ht="9.9499999999999993" customHeight="1">
      <c r="A88" s="544"/>
      <c r="B88" s="2393"/>
      <c r="C88" s="114"/>
      <c r="D88" s="2458"/>
      <c r="E88" s="2458"/>
      <c r="F88" s="109"/>
      <c r="G88" s="116"/>
      <c r="H88" s="116"/>
      <c r="I88" s="109"/>
      <c r="AD88" s="4495" t="s">
        <v>2054</v>
      </c>
      <c r="AE88" s="4495"/>
      <c r="AF88" s="606"/>
      <c r="AH88" s="356"/>
      <c r="AI88" s="356"/>
      <c r="AJ88" s="356"/>
      <c r="AK88" s="356"/>
      <c r="AL88" s="356"/>
    </row>
    <row r="89" spans="1:38" s="108" customFormat="1" ht="11.25">
      <c r="A89" s="544"/>
      <c r="B89" s="2393"/>
      <c r="C89" s="114" t="s">
        <v>2055</v>
      </c>
      <c r="D89" s="112" t="s">
        <v>2056</v>
      </c>
      <c r="E89" s="1849"/>
      <c r="F89" s="1849"/>
      <c r="G89" s="1849"/>
      <c r="H89" s="1849"/>
      <c r="I89" s="1849"/>
      <c r="J89" s="501"/>
      <c r="K89" s="501"/>
      <c r="L89" s="501"/>
      <c r="M89" s="501"/>
      <c r="N89" s="501"/>
      <c r="O89" s="501"/>
      <c r="P89" s="501"/>
      <c r="Q89" s="501"/>
      <c r="R89" s="501"/>
      <c r="S89" s="501"/>
      <c r="V89" s="4504" t="s">
        <v>1729</v>
      </c>
      <c r="W89" s="4496"/>
      <c r="X89" s="4497"/>
      <c r="Y89" s="4497"/>
      <c r="Z89" s="4497"/>
      <c r="AA89" s="4497"/>
      <c r="AB89" s="4497"/>
      <c r="AC89" s="4497"/>
      <c r="AD89" s="4497"/>
      <c r="AE89" s="4498"/>
      <c r="AF89" s="603"/>
      <c r="AH89" s="356"/>
      <c r="AI89" s="356"/>
      <c r="AJ89" s="356"/>
      <c r="AK89" s="356"/>
      <c r="AL89" s="356"/>
    </row>
    <row r="90" spans="1:38" s="108" customFormat="1" ht="9.9499999999999993" customHeight="1">
      <c r="A90" s="544"/>
      <c r="B90" s="2393"/>
      <c r="C90" s="114"/>
      <c r="D90" s="112" t="s">
        <v>2057</v>
      </c>
      <c r="E90" s="1849"/>
      <c r="F90" s="1849"/>
      <c r="G90" s="1849"/>
      <c r="H90" s="1849"/>
      <c r="I90" s="1849"/>
      <c r="J90" s="501"/>
      <c r="K90" s="501"/>
      <c r="L90" s="501"/>
      <c r="M90" s="501"/>
      <c r="N90" s="501"/>
      <c r="O90" s="501"/>
      <c r="P90" s="501"/>
      <c r="Q90" s="501"/>
      <c r="R90" s="501"/>
      <c r="S90" s="501"/>
      <c r="V90" s="4505"/>
      <c r="W90" s="4499"/>
      <c r="X90" s="4500"/>
      <c r="Y90" s="4500"/>
      <c r="Z90" s="4500"/>
      <c r="AA90" s="4500"/>
      <c r="AB90" s="4500"/>
      <c r="AC90" s="4500"/>
      <c r="AD90" s="4500"/>
      <c r="AE90" s="4501"/>
      <c r="AF90" s="603"/>
      <c r="AH90" s="356"/>
      <c r="AI90" s="356"/>
      <c r="AJ90" s="356"/>
      <c r="AK90" s="356"/>
      <c r="AL90" s="356"/>
    </row>
    <row r="91" spans="1:38" s="108" customFormat="1" ht="9.9499999999999993" customHeight="1">
      <c r="A91" s="544"/>
      <c r="B91" s="2393"/>
      <c r="C91" s="114"/>
      <c r="D91" s="154" t="s">
        <v>2058</v>
      </c>
      <c r="E91" s="1850"/>
      <c r="F91" s="1851"/>
      <c r="G91" s="1851"/>
      <c r="H91" s="109"/>
      <c r="I91" s="109"/>
      <c r="AF91" s="605"/>
      <c r="AH91" s="356"/>
      <c r="AI91" s="356"/>
      <c r="AJ91" s="356"/>
      <c r="AK91" s="356"/>
      <c r="AL91" s="356"/>
    </row>
    <row r="92" spans="1:38" s="108" customFormat="1" ht="9.9499999999999993" customHeight="1">
      <c r="A92" s="544"/>
      <c r="B92" s="2393"/>
      <c r="C92" s="114"/>
      <c r="D92" s="154" t="s">
        <v>2059</v>
      </c>
      <c r="E92" s="1850"/>
      <c r="F92" s="1851"/>
      <c r="G92" s="1851"/>
      <c r="H92" s="109"/>
      <c r="I92" s="109"/>
      <c r="AD92" s="365"/>
      <c r="AF92" s="605"/>
      <c r="AH92" s="356"/>
      <c r="AI92" s="356"/>
      <c r="AJ92" s="356"/>
      <c r="AK92" s="356"/>
      <c r="AL92" s="356"/>
    </row>
    <row r="93" spans="1:38" s="108" customFormat="1" ht="9.9499999999999993" customHeight="1">
      <c r="A93" s="544"/>
      <c r="B93" s="2393"/>
      <c r="C93" s="114"/>
      <c r="D93" s="2458"/>
      <c r="E93" s="2458"/>
      <c r="F93" s="109"/>
      <c r="G93" s="109"/>
      <c r="H93" s="109"/>
      <c r="I93" s="109"/>
      <c r="AC93" s="4493"/>
      <c r="AD93" s="4494"/>
      <c r="AF93" s="605"/>
      <c r="AH93" s="356"/>
      <c r="AI93" s="356"/>
      <c r="AJ93" s="356"/>
      <c r="AK93" s="356"/>
      <c r="AL93" s="356"/>
    </row>
    <row r="94" spans="1:38" s="108" customFormat="1" ht="9.9499999999999993" customHeight="1">
      <c r="A94" s="544"/>
      <c r="B94" s="2393"/>
      <c r="C94" s="114"/>
      <c r="D94" s="2393" t="s">
        <v>2060</v>
      </c>
      <c r="E94" s="2393"/>
      <c r="F94" s="114" t="s">
        <v>2061</v>
      </c>
      <c r="I94" s="109"/>
      <c r="AB94" s="4491"/>
      <c r="AC94" s="4513" t="s">
        <v>1734</v>
      </c>
      <c r="AD94" s="4514"/>
      <c r="AE94" s="4515"/>
      <c r="AF94" s="2117"/>
      <c r="AH94" s="356"/>
      <c r="AI94" s="356"/>
      <c r="AJ94" s="356"/>
      <c r="AK94" s="356"/>
      <c r="AL94" s="356"/>
    </row>
    <row r="95" spans="1:38" s="108" customFormat="1" ht="9.9499999999999993" customHeight="1">
      <c r="A95" s="544"/>
      <c r="B95" s="2393"/>
      <c r="C95" s="114"/>
      <c r="D95" s="120"/>
      <c r="E95" s="120"/>
      <c r="F95" s="94" t="s">
        <v>2062</v>
      </c>
      <c r="I95" s="109"/>
      <c r="AB95" s="4491"/>
      <c r="AC95" s="4513"/>
      <c r="AD95" s="4516"/>
      <c r="AE95" s="4517"/>
      <c r="AF95" s="2117"/>
      <c r="AH95" s="356"/>
      <c r="AI95" s="356"/>
      <c r="AJ95" s="356"/>
      <c r="AK95" s="356"/>
      <c r="AL95" s="356"/>
    </row>
    <row r="96" spans="1:38" s="108" customFormat="1" ht="9.9499999999999993" customHeight="1">
      <c r="A96" s="544"/>
      <c r="B96" s="2393"/>
      <c r="C96" s="114"/>
      <c r="D96" s="120"/>
      <c r="E96" s="120"/>
      <c r="F96" s="116" t="s">
        <v>2052</v>
      </c>
      <c r="I96" s="109"/>
      <c r="AF96" s="605"/>
      <c r="AH96" s="356"/>
      <c r="AI96" s="356"/>
      <c r="AJ96" s="356"/>
      <c r="AK96" s="356"/>
      <c r="AL96" s="356"/>
    </row>
    <row r="97" spans="1:44" s="108" customFormat="1" ht="9.9499999999999993" customHeight="1">
      <c r="A97" s="544"/>
      <c r="B97" s="2393"/>
      <c r="C97" s="114"/>
      <c r="D97" s="120"/>
      <c r="E97" s="120"/>
      <c r="F97" s="116" t="s">
        <v>2063</v>
      </c>
      <c r="I97" s="109"/>
      <c r="AE97" s="365"/>
      <c r="AF97" s="606"/>
      <c r="AH97" s="356"/>
      <c r="AI97" s="356"/>
      <c r="AJ97" s="356"/>
      <c r="AK97" s="356"/>
      <c r="AL97" s="356"/>
    </row>
    <row r="98" spans="1:44" s="108" customFormat="1" ht="9.9499999999999993" customHeight="1">
      <c r="A98" s="544"/>
      <c r="B98" s="2379"/>
      <c r="C98" s="705"/>
      <c r="D98" s="869"/>
      <c r="E98" s="869"/>
      <c r="F98" s="725"/>
      <c r="G98" s="725"/>
      <c r="H98" s="725"/>
      <c r="I98" s="725"/>
      <c r="J98" s="713"/>
      <c r="K98" s="713"/>
      <c r="L98" s="713"/>
      <c r="M98" s="713"/>
      <c r="N98" s="713"/>
      <c r="O98" s="713"/>
      <c r="P98" s="713"/>
      <c r="Q98" s="713"/>
      <c r="R98" s="713"/>
      <c r="S98" s="713"/>
      <c r="T98" s="713"/>
      <c r="U98" s="713"/>
      <c r="V98" s="713"/>
      <c r="W98" s="713"/>
      <c r="X98" s="713"/>
      <c r="Y98" s="713"/>
      <c r="Z98" s="713"/>
      <c r="AA98" s="713"/>
      <c r="AB98" s="713"/>
      <c r="AC98" s="713"/>
      <c r="AD98" s="4493"/>
      <c r="AE98" s="4493"/>
      <c r="AF98" s="606"/>
      <c r="AH98" s="356"/>
      <c r="AI98" s="356"/>
      <c r="AJ98" s="356"/>
      <c r="AK98" s="356"/>
      <c r="AL98" s="356"/>
    </row>
    <row r="99" spans="1:44" s="108" customFormat="1" ht="9.9499999999999993" customHeight="1" thickBot="1">
      <c r="A99" s="544"/>
      <c r="B99" s="2393"/>
      <c r="C99" s="109"/>
      <c r="D99" s="120"/>
      <c r="E99" s="120"/>
      <c r="F99" s="116"/>
      <c r="I99" s="109"/>
      <c r="AF99" s="2776"/>
      <c r="AH99" s="356"/>
      <c r="AI99" s="356"/>
      <c r="AJ99" s="356"/>
      <c r="AK99" s="356"/>
      <c r="AL99" s="356"/>
    </row>
    <row r="100" spans="1:44" s="108" customFormat="1" ht="8.1" customHeight="1">
      <c r="A100" s="2079"/>
      <c r="B100" s="2805"/>
      <c r="C100" s="2806"/>
      <c r="D100" s="2807"/>
      <c r="E100" s="2807"/>
      <c r="F100" s="2808"/>
      <c r="G100" s="2079"/>
      <c r="H100" s="2079"/>
      <c r="I100" s="2806"/>
      <c r="J100" s="2079"/>
      <c r="K100" s="2079"/>
      <c r="L100" s="2079"/>
      <c r="M100" s="2079"/>
      <c r="N100" s="2079"/>
      <c r="O100" s="2079"/>
      <c r="P100" s="2079"/>
      <c r="Q100" s="2079"/>
      <c r="R100" s="2079"/>
      <c r="S100" s="2079"/>
      <c r="T100" s="2079"/>
      <c r="U100" s="2079"/>
      <c r="V100" s="2079"/>
      <c r="W100" s="2079"/>
      <c r="X100" s="2079"/>
      <c r="Y100" s="2079"/>
      <c r="Z100" s="2079"/>
      <c r="AA100" s="2079"/>
      <c r="AB100" s="2079"/>
      <c r="AC100" s="2079"/>
      <c r="AD100" s="2079"/>
      <c r="AE100" s="2079"/>
      <c r="AF100" s="2079"/>
      <c r="AH100" s="356"/>
      <c r="AI100" s="356"/>
      <c r="AJ100" s="356"/>
      <c r="AK100" s="356"/>
      <c r="AL100" s="356"/>
    </row>
    <row r="101" spans="1:44" s="108" customFormat="1" ht="12.75" customHeight="1" thickBot="1">
      <c r="A101" s="4502">
        <f>'Soalan 7(ms17)'!A87:AM87+1</f>
        <v>18</v>
      </c>
      <c r="B101" s="4502"/>
      <c r="C101" s="4502"/>
      <c r="D101" s="4502"/>
      <c r="E101" s="4502"/>
      <c r="F101" s="4502"/>
      <c r="G101" s="4502"/>
      <c r="H101" s="4502"/>
      <c r="I101" s="4502"/>
      <c r="J101" s="4502"/>
      <c r="K101" s="4502"/>
      <c r="L101" s="4502"/>
      <c r="M101" s="4502"/>
      <c r="N101" s="4502"/>
      <c r="O101" s="4502"/>
      <c r="P101" s="4502"/>
      <c r="Q101" s="4502"/>
      <c r="R101" s="4502"/>
      <c r="S101" s="4502"/>
      <c r="T101" s="4502"/>
      <c r="U101" s="4502"/>
      <c r="V101" s="4502"/>
      <c r="W101" s="4502"/>
      <c r="X101" s="4502"/>
      <c r="Y101" s="4502"/>
      <c r="Z101" s="4502"/>
      <c r="AA101" s="4502"/>
      <c r="AB101" s="4502"/>
      <c r="AC101" s="4502"/>
      <c r="AD101" s="4502"/>
      <c r="AE101" s="4502"/>
      <c r="AF101" s="4502"/>
      <c r="AH101" s="356"/>
      <c r="AI101" s="356"/>
      <c r="AJ101" s="356"/>
      <c r="AK101" s="356"/>
      <c r="AL101" s="356"/>
    </row>
    <row r="102" spans="1:44" ht="10.5" customHeight="1">
      <c r="A102" s="612"/>
      <c r="B102" s="613"/>
      <c r="C102" s="613"/>
      <c r="D102" s="614"/>
      <c r="E102" s="614"/>
      <c r="F102" s="615"/>
      <c r="G102" s="615"/>
      <c r="H102" s="615"/>
      <c r="I102" s="613"/>
      <c r="J102" s="613"/>
      <c r="K102" s="613"/>
      <c r="L102" s="613"/>
      <c r="M102" s="613"/>
      <c r="N102" s="613"/>
      <c r="O102" s="613"/>
      <c r="P102" s="613"/>
      <c r="Q102" s="613"/>
      <c r="R102" s="613"/>
      <c r="S102" s="613"/>
      <c r="T102" s="613"/>
      <c r="U102" s="613"/>
      <c r="V102" s="613"/>
      <c r="W102" s="616"/>
      <c r="X102" s="616"/>
      <c r="Y102" s="616"/>
      <c r="Z102" s="616"/>
      <c r="AA102" s="616"/>
      <c r="AB102" s="616"/>
      <c r="AC102" s="613"/>
      <c r="AD102" s="613"/>
      <c r="AE102" s="613"/>
      <c r="AF102" s="2680"/>
    </row>
    <row r="103" spans="1:44" ht="15.95" customHeight="1">
      <c r="A103" s="617"/>
      <c r="B103" s="30"/>
      <c r="C103" s="30"/>
      <c r="E103" s="178" t="s">
        <v>2064</v>
      </c>
      <c r="J103" s="86"/>
      <c r="K103" s="86"/>
      <c r="L103" s="86"/>
      <c r="M103" s="86"/>
      <c r="N103" s="86"/>
      <c r="O103" s="86"/>
      <c r="P103" s="86"/>
      <c r="Q103" s="86"/>
      <c r="R103" s="86"/>
      <c r="S103" s="86"/>
      <c r="T103" s="86"/>
      <c r="U103" s="86"/>
      <c r="V103" s="11"/>
      <c r="W103" s="11"/>
      <c r="X103" s="11"/>
      <c r="Y103" s="11"/>
      <c r="Z103" s="11"/>
      <c r="AA103" s="11"/>
      <c r="AB103" s="11"/>
      <c r="AC103" s="11"/>
      <c r="AD103" s="11"/>
      <c r="AE103" s="11"/>
      <c r="AF103" s="618"/>
      <c r="AG103" s="11"/>
    </row>
    <row r="104" spans="1:44" ht="15.95" customHeight="1">
      <c r="A104" s="619"/>
      <c r="B104" s="57"/>
      <c r="C104" s="57"/>
      <c r="E104" s="177" t="s">
        <v>2065</v>
      </c>
      <c r="J104" s="66"/>
      <c r="K104" s="66"/>
      <c r="L104" s="66"/>
      <c r="M104" s="66"/>
      <c r="N104" s="66"/>
      <c r="O104" s="66"/>
      <c r="P104" s="66"/>
      <c r="Q104" s="66"/>
      <c r="R104" s="66"/>
      <c r="S104" s="66"/>
      <c r="T104" s="66"/>
      <c r="U104" s="66"/>
      <c r="V104" s="17"/>
      <c r="W104" s="17"/>
      <c r="X104" s="17"/>
      <c r="Y104" s="17"/>
      <c r="Z104" s="17"/>
      <c r="AA104" s="17"/>
      <c r="AB104" s="17"/>
      <c r="AC104" s="17"/>
      <c r="AD104" s="17"/>
      <c r="AE104" s="17"/>
      <c r="AF104" s="620"/>
      <c r="AG104" s="17"/>
      <c r="AH104" s="64"/>
      <c r="AI104" s="64"/>
      <c r="AJ104" s="64"/>
      <c r="AK104" s="64"/>
      <c r="AL104" s="64"/>
      <c r="AM104" s="25"/>
      <c r="AN104" s="25"/>
      <c r="AO104" s="25"/>
      <c r="AP104" s="25"/>
      <c r="AQ104" s="25"/>
      <c r="AR104" s="25"/>
    </row>
    <row r="105" spans="1:44" s="2" customFormat="1" ht="5.25" customHeight="1">
      <c r="A105" s="871"/>
      <c r="B105" s="12"/>
      <c r="C105" s="12"/>
      <c r="D105" s="93"/>
      <c r="E105" s="93"/>
      <c r="F105" s="12"/>
      <c r="G105" s="12"/>
      <c r="H105" s="12"/>
      <c r="I105" s="8"/>
      <c r="J105" s="8"/>
      <c r="K105" s="8"/>
      <c r="L105" s="8"/>
      <c r="M105" s="6"/>
      <c r="N105" s="6"/>
      <c r="O105" s="6"/>
      <c r="P105" s="6"/>
      <c r="Q105" s="6"/>
      <c r="R105" s="6"/>
      <c r="S105" s="6"/>
      <c r="T105" s="6"/>
      <c r="U105" s="8"/>
      <c r="V105" s="8"/>
      <c r="AF105" s="639"/>
      <c r="AG105" s="8"/>
      <c r="AH105" s="13"/>
      <c r="AI105" s="13"/>
      <c r="AJ105" s="13"/>
      <c r="AK105" s="13"/>
      <c r="AL105" s="13"/>
    </row>
    <row r="106" spans="1:44" s="2" customFormat="1" ht="9.9499999999999993" customHeight="1">
      <c r="A106" s="871"/>
      <c r="B106" s="12"/>
      <c r="C106" s="12"/>
      <c r="D106" s="93"/>
      <c r="E106" s="93"/>
      <c r="F106" s="12"/>
      <c r="G106" s="12"/>
      <c r="H106" s="12"/>
      <c r="I106" s="8"/>
      <c r="J106" s="8"/>
      <c r="K106" s="8"/>
      <c r="L106" s="8"/>
      <c r="M106" s="6"/>
      <c r="N106" s="6"/>
      <c r="O106" s="6"/>
      <c r="P106" s="6"/>
      <c r="Q106" s="6"/>
      <c r="R106" s="6"/>
      <c r="S106" s="6"/>
      <c r="T106" s="6"/>
      <c r="U106" s="8"/>
      <c r="V106" s="8"/>
      <c r="W106" s="4488" t="s">
        <v>1985</v>
      </c>
      <c r="X106" s="4488"/>
      <c r="Y106" s="4488"/>
      <c r="Z106" s="4488"/>
      <c r="AA106" s="4488"/>
      <c r="AB106" s="4488"/>
      <c r="AC106" s="4488"/>
      <c r="AD106" s="4488"/>
      <c r="AE106" s="4488"/>
      <c r="AF106" s="639"/>
      <c r="AG106" s="8"/>
      <c r="AH106" s="13"/>
      <c r="AI106" s="13"/>
      <c r="AJ106" s="13"/>
      <c r="AK106" s="13"/>
      <c r="AL106" s="13"/>
    </row>
    <row r="107" spans="1:44" s="2" customFormat="1" ht="9.9499999999999993" customHeight="1">
      <c r="A107" s="871"/>
      <c r="B107" s="12"/>
      <c r="C107" s="12"/>
      <c r="D107" s="93"/>
      <c r="E107" s="93"/>
      <c r="F107" s="12"/>
      <c r="G107" s="12"/>
      <c r="H107" s="12"/>
      <c r="I107" s="8"/>
      <c r="J107" s="8"/>
      <c r="K107" s="8"/>
      <c r="L107" s="8"/>
      <c r="M107" s="6"/>
      <c r="N107" s="6"/>
      <c r="O107" s="6"/>
      <c r="P107" s="6"/>
      <c r="Q107" s="6"/>
      <c r="R107" s="6"/>
      <c r="S107" s="6"/>
      <c r="T107" s="6"/>
      <c r="U107" s="8"/>
      <c r="V107" s="8"/>
      <c r="W107" s="4503" t="s">
        <v>1633</v>
      </c>
      <c r="X107" s="4503"/>
      <c r="Y107" s="4503"/>
      <c r="Z107" s="4503"/>
      <c r="AA107" s="4503"/>
      <c r="AB107" s="4503"/>
      <c r="AC107" s="4503"/>
      <c r="AD107" s="4503"/>
      <c r="AE107" s="4503"/>
      <c r="AF107" s="639"/>
      <c r="AG107" s="8"/>
      <c r="AH107" s="13"/>
      <c r="AI107" s="13"/>
      <c r="AJ107" s="13"/>
      <c r="AK107" s="13"/>
      <c r="AL107" s="13"/>
    </row>
    <row r="108" spans="1:44" s="2" customFormat="1" ht="9.9499999999999993" customHeight="1">
      <c r="A108" s="871"/>
      <c r="B108" s="2393"/>
      <c r="C108" s="114"/>
      <c r="D108" s="2458"/>
      <c r="E108" s="2458"/>
      <c r="F108" s="109"/>
      <c r="G108" s="109"/>
      <c r="H108" s="109"/>
      <c r="I108" s="109"/>
      <c r="J108" s="108"/>
      <c r="K108" s="108"/>
      <c r="L108" s="108"/>
      <c r="M108" s="108"/>
      <c r="N108" s="108"/>
      <c r="O108" s="108"/>
      <c r="P108" s="108"/>
      <c r="Q108" s="108"/>
      <c r="R108" s="108"/>
      <c r="S108" s="108"/>
      <c r="T108" s="108"/>
      <c r="U108" s="108"/>
      <c r="V108" s="108"/>
      <c r="W108" s="108"/>
      <c r="X108" s="108"/>
      <c r="Y108" s="108"/>
      <c r="Z108" s="108"/>
      <c r="AA108" s="108"/>
      <c r="AB108" s="108"/>
      <c r="AC108" s="108"/>
      <c r="AD108" s="4495" t="s">
        <v>2054</v>
      </c>
      <c r="AE108" s="4495"/>
      <c r="AF108" s="606"/>
      <c r="AG108" s="8"/>
      <c r="AH108" s="13"/>
      <c r="AI108" s="13"/>
      <c r="AJ108" s="13"/>
      <c r="AK108" s="13"/>
      <c r="AL108" s="13"/>
    </row>
    <row r="109" spans="1:44" s="2" customFormat="1" ht="9.9499999999999993" customHeight="1">
      <c r="A109" s="871"/>
      <c r="B109" s="2393"/>
      <c r="C109" s="114" t="s">
        <v>2066</v>
      </c>
      <c r="D109" s="2393" t="s">
        <v>2067</v>
      </c>
      <c r="E109" s="2393"/>
      <c r="F109" s="109"/>
      <c r="G109" s="109"/>
      <c r="H109" s="109"/>
      <c r="I109" s="109"/>
      <c r="J109" s="108"/>
      <c r="K109" s="108"/>
      <c r="L109" s="108"/>
      <c r="M109" s="108"/>
      <c r="N109" s="108"/>
      <c r="O109" s="108"/>
      <c r="P109" s="108"/>
      <c r="Q109" s="108"/>
      <c r="R109" s="108"/>
      <c r="S109" s="108"/>
      <c r="T109" s="108"/>
      <c r="U109" s="108"/>
      <c r="V109" s="4504" t="s">
        <v>1738</v>
      </c>
      <c r="W109" s="4496"/>
      <c r="X109" s="4497"/>
      <c r="Y109" s="4497"/>
      <c r="Z109" s="4497"/>
      <c r="AA109" s="4497"/>
      <c r="AB109" s="4497"/>
      <c r="AC109" s="4497"/>
      <c r="AD109" s="4497"/>
      <c r="AE109" s="4498"/>
      <c r="AF109" s="603"/>
      <c r="AG109" s="8"/>
      <c r="AH109" s="13"/>
      <c r="AI109" s="13"/>
      <c r="AJ109" s="13"/>
      <c r="AK109" s="13"/>
      <c r="AL109" s="13"/>
    </row>
    <row r="110" spans="1:44" s="2" customFormat="1" ht="9.9499999999999993" customHeight="1">
      <c r="A110" s="871"/>
      <c r="B110" s="2393"/>
      <c r="C110" s="114"/>
      <c r="D110" s="2401" t="s">
        <v>2068</v>
      </c>
      <c r="E110" s="2401"/>
      <c r="F110" s="109"/>
      <c r="G110" s="109"/>
      <c r="H110" s="109"/>
      <c r="I110" s="109"/>
      <c r="J110" s="108"/>
      <c r="K110" s="108"/>
      <c r="L110" s="108"/>
      <c r="M110" s="108"/>
      <c r="N110" s="108"/>
      <c r="O110" s="108"/>
      <c r="P110" s="108"/>
      <c r="Q110" s="108"/>
      <c r="R110" s="108"/>
      <c r="S110" s="108"/>
      <c r="T110" s="108"/>
      <c r="U110" s="108"/>
      <c r="V110" s="4505"/>
      <c r="W110" s="4499"/>
      <c r="X110" s="4500"/>
      <c r="Y110" s="4500"/>
      <c r="Z110" s="4500"/>
      <c r="AA110" s="4500"/>
      <c r="AB110" s="4500"/>
      <c r="AC110" s="4500"/>
      <c r="AD110" s="4500"/>
      <c r="AE110" s="4501"/>
      <c r="AF110" s="603"/>
      <c r="AG110" s="8"/>
      <c r="AH110" s="13"/>
      <c r="AI110" s="13"/>
      <c r="AJ110" s="13"/>
      <c r="AK110" s="13"/>
      <c r="AL110" s="13"/>
    </row>
    <row r="111" spans="1:44" s="2" customFormat="1" ht="9.9499999999999993" customHeight="1">
      <c r="A111" s="871"/>
      <c r="B111" s="2393"/>
      <c r="C111" s="114"/>
      <c r="D111" s="154" t="s">
        <v>2069</v>
      </c>
      <c r="E111" s="154"/>
      <c r="F111" s="109"/>
      <c r="G111" s="109"/>
      <c r="H111" s="109"/>
      <c r="I111" s="109"/>
      <c r="J111" s="108"/>
      <c r="K111" s="108"/>
      <c r="L111" s="108"/>
      <c r="M111" s="108"/>
      <c r="N111" s="108"/>
      <c r="O111" s="108"/>
      <c r="P111" s="108"/>
      <c r="Q111" s="108"/>
      <c r="R111" s="108"/>
      <c r="S111" s="108"/>
      <c r="T111" s="108"/>
      <c r="U111" s="108"/>
      <c r="V111" s="108"/>
      <c r="W111" s="108"/>
      <c r="X111" s="108"/>
      <c r="Y111" s="108"/>
      <c r="Z111" s="108"/>
      <c r="AA111" s="108"/>
      <c r="AB111" s="108"/>
      <c r="AC111" s="108"/>
      <c r="AD111" s="108"/>
      <c r="AE111" s="108"/>
      <c r="AF111" s="605"/>
      <c r="AG111" s="8"/>
      <c r="AH111" s="13"/>
      <c r="AI111" s="13"/>
      <c r="AJ111" s="13"/>
      <c r="AK111" s="13"/>
      <c r="AL111" s="13"/>
    </row>
    <row r="112" spans="1:44" s="2" customFormat="1" ht="9.9499999999999993" customHeight="1">
      <c r="A112" s="871"/>
      <c r="B112" s="2393"/>
      <c r="C112" s="114"/>
      <c r="D112" s="154" t="s">
        <v>2070</v>
      </c>
      <c r="E112" s="154"/>
      <c r="F112" s="109"/>
      <c r="G112" s="109"/>
      <c r="H112" s="109"/>
      <c r="I112" s="109"/>
      <c r="J112" s="108"/>
      <c r="K112" s="108"/>
      <c r="L112" s="108"/>
      <c r="M112" s="108"/>
      <c r="N112" s="108"/>
      <c r="O112" s="108"/>
      <c r="P112" s="108"/>
      <c r="Q112" s="108"/>
      <c r="R112" s="108"/>
      <c r="S112" s="108"/>
      <c r="T112" s="108"/>
      <c r="U112" s="108"/>
      <c r="V112" s="108"/>
      <c r="W112" s="108"/>
      <c r="X112" s="108"/>
      <c r="Y112" s="108"/>
      <c r="Z112" s="108"/>
      <c r="AA112" s="108"/>
      <c r="AB112" s="108"/>
      <c r="AC112" s="108"/>
      <c r="AD112" s="365"/>
      <c r="AE112" s="108"/>
      <c r="AF112" s="605"/>
      <c r="AG112" s="8"/>
      <c r="AH112" s="13"/>
      <c r="AI112" s="13"/>
      <c r="AJ112" s="13"/>
      <c r="AK112" s="13"/>
      <c r="AL112" s="13"/>
    </row>
    <row r="113" spans="1:38" s="2" customFormat="1" ht="9.9499999999999993" customHeight="1">
      <c r="A113" s="871"/>
      <c r="B113" s="2393"/>
      <c r="C113" s="114"/>
      <c r="D113" s="2458"/>
      <c r="E113" s="2458"/>
      <c r="F113" s="109"/>
      <c r="G113" s="109"/>
      <c r="H113" s="109"/>
      <c r="I113" s="109"/>
      <c r="J113" s="108"/>
      <c r="K113" s="108"/>
      <c r="L113" s="108"/>
      <c r="M113" s="108"/>
      <c r="N113" s="108"/>
      <c r="O113" s="108"/>
      <c r="P113" s="108"/>
      <c r="Q113" s="108"/>
      <c r="R113" s="108"/>
      <c r="S113" s="108"/>
      <c r="T113" s="108"/>
      <c r="U113" s="108"/>
      <c r="V113" s="108"/>
      <c r="W113" s="108"/>
      <c r="X113" s="108"/>
      <c r="Y113" s="108"/>
      <c r="Z113" s="108"/>
      <c r="AA113" s="108"/>
      <c r="AB113" s="108"/>
      <c r="AC113" s="4493"/>
      <c r="AD113" s="4494"/>
      <c r="AE113" s="108"/>
      <c r="AF113" s="605"/>
      <c r="AG113" s="8"/>
      <c r="AH113" s="13"/>
      <c r="AI113" s="13"/>
      <c r="AJ113" s="13"/>
      <c r="AK113" s="13"/>
      <c r="AL113" s="13"/>
    </row>
    <row r="114" spans="1:38" s="2" customFormat="1" ht="9.9499999999999993" customHeight="1">
      <c r="A114" s="871"/>
      <c r="B114" s="2393"/>
      <c r="C114" s="114"/>
      <c r="D114" s="2393" t="s">
        <v>2071</v>
      </c>
      <c r="E114" s="2393"/>
      <c r="F114" s="114" t="s">
        <v>2061</v>
      </c>
      <c r="G114" s="108"/>
      <c r="H114" s="108"/>
      <c r="I114" s="109"/>
      <c r="J114" s="108"/>
      <c r="K114" s="108"/>
      <c r="L114" s="108"/>
      <c r="M114" s="108"/>
      <c r="N114" s="108"/>
      <c r="O114" s="108"/>
      <c r="P114" s="108"/>
      <c r="Q114" s="108"/>
      <c r="R114" s="108"/>
      <c r="S114" s="108"/>
      <c r="T114" s="108"/>
      <c r="U114" s="108"/>
      <c r="V114" s="108"/>
      <c r="W114" s="108"/>
      <c r="X114" s="108"/>
      <c r="Y114" s="108"/>
      <c r="Z114" s="108"/>
      <c r="AA114" s="108"/>
      <c r="AC114" s="4513" t="s">
        <v>1744</v>
      </c>
      <c r="AD114" s="4514"/>
      <c r="AE114" s="4515"/>
      <c r="AF114" s="2117"/>
      <c r="AG114" s="8"/>
      <c r="AH114" s="13"/>
      <c r="AI114" s="13"/>
      <c r="AJ114" s="13"/>
      <c r="AK114" s="13"/>
      <c r="AL114" s="13"/>
    </row>
    <row r="115" spans="1:38" s="2" customFormat="1" ht="9.9499999999999993" customHeight="1">
      <c r="A115" s="871"/>
      <c r="B115" s="2393"/>
      <c r="C115" s="109"/>
      <c r="D115" s="120"/>
      <c r="E115" s="120"/>
      <c r="F115" s="94" t="s">
        <v>2072</v>
      </c>
      <c r="G115" s="108"/>
      <c r="H115" s="108"/>
      <c r="I115" s="109"/>
      <c r="J115" s="108"/>
      <c r="K115" s="108"/>
      <c r="L115" s="108"/>
      <c r="M115" s="108"/>
      <c r="N115" s="108"/>
      <c r="O115" s="108"/>
      <c r="P115" s="108"/>
      <c r="Q115" s="108"/>
      <c r="R115" s="108"/>
      <c r="S115" s="108"/>
      <c r="T115" s="108"/>
      <c r="U115" s="108"/>
      <c r="V115" s="108"/>
      <c r="W115" s="108"/>
      <c r="X115" s="108"/>
      <c r="Y115" s="108"/>
      <c r="Z115" s="108"/>
      <c r="AA115" s="108"/>
      <c r="AC115" s="4513"/>
      <c r="AD115" s="4516"/>
      <c r="AE115" s="4517"/>
      <c r="AF115" s="2117"/>
      <c r="AG115" s="8"/>
      <c r="AH115" s="13"/>
      <c r="AI115" s="13"/>
      <c r="AJ115" s="13"/>
      <c r="AK115" s="13"/>
      <c r="AL115" s="13"/>
    </row>
    <row r="116" spans="1:38" s="2" customFormat="1" ht="9.9499999999999993" customHeight="1">
      <c r="A116" s="871"/>
      <c r="B116" s="2393"/>
      <c r="C116" s="109"/>
      <c r="D116" s="120"/>
      <c r="E116" s="120"/>
      <c r="F116" s="94" t="s">
        <v>2073</v>
      </c>
      <c r="G116" s="108"/>
      <c r="H116" s="108"/>
      <c r="I116" s="109"/>
      <c r="J116" s="108"/>
      <c r="K116" s="108"/>
      <c r="L116" s="108"/>
      <c r="M116" s="108"/>
      <c r="N116" s="108"/>
      <c r="O116" s="108"/>
      <c r="P116" s="108"/>
      <c r="Q116" s="108"/>
      <c r="R116" s="108"/>
      <c r="S116" s="108"/>
      <c r="T116" s="108"/>
      <c r="U116" s="108"/>
      <c r="V116" s="108"/>
      <c r="W116" s="108"/>
      <c r="X116" s="108"/>
      <c r="Y116" s="108"/>
      <c r="Z116" s="108"/>
      <c r="AA116" s="108"/>
      <c r="AB116" s="108"/>
      <c r="AC116" s="108"/>
      <c r="AD116" s="108"/>
      <c r="AE116" s="108"/>
      <c r="AF116" s="605"/>
      <c r="AG116" s="8"/>
      <c r="AH116" s="13"/>
      <c r="AI116" s="13"/>
      <c r="AJ116" s="13"/>
      <c r="AK116" s="13"/>
      <c r="AL116" s="13"/>
    </row>
    <row r="117" spans="1:38" s="2" customFormat="1" ht="9.9499999999999993" customHeight="1">
      <c r="A117" s="871"/>
      <c r="B117" s="2393"/>
      <c r="C117" s="109"/>
      <c r="D117" s="120"/>
      <c r="E117" s="120"/>
      <c r="F117" s="116" t="s">
        <v>2052</v>
      </c>
      <c r="G117" s="108"/>
      <c r="H117" s="108"/>
      <c r="I117" s="109"/>
      <c r="J117" s="108"/>
      <c r="K117" s="108"/>
      <c r="L117" s="108"/>
      <c r="M117" s="108"/>
      <c r="N117" s="108"/>
      <c r="O117" s="108"/>
      <c r="P117" s="108"/>
      <c r="Q117" s="108"/>
      <c r="R117" s="108"/>
      <c r="S117" s="108"/>
      <c r="T117" s="108"/>
      <c r="U117" s="108"/>
      <c r="V117" s="108"/>
      <c r="W117" s="108"/>
      <c r="X117" s="108"/>
      <c r="Y117" s="108"/>
      <c r="Z117" s="108"/>
      <c r="AA117" s="108"/>
      <c r="AB117" s="108"/>
      <c r="AC117" s="108"/>
      <c r="AD117" s="108"/>
      <c r="AE117" s="108"/>
      <c r="AF117" s="605"/>
      <c r="AG117" s="8"/>
      <c r="AH117" s="13"/>
      <c r="AI117" s="13"/>
      <c r="AJ117" s="13"/>
      <c r="AK117" s="13"/>
      <c r="AL117" s="13"/>
    </row>
    <row r="118" spans="1:38" s="2" customFormat="1" ht="9.9499999999999993" customHeight="1">
      <c r="A118" s="871"/>
      <c r="B118" s="2393"/>
      <c r="C118" s="109"/>
      <c r="D118" s="120"/>
      <c r="E118" s="120"/>
      <c r="F118" s="116" t="s">
        <v>2074</v>
      </c>
      <c r="G118" s="108"/>
      <c r="H118" s="108"/>
      <c r="I118" s="109"/>
      <c r="J118" s="108"/>
      <c r="K118" s="108"/>
      <c r="L118" s="108"/>
      <c r="M118" s="108"/>
      <c r="N118" s="108"/>
      <c r="O118" s="108"/>
      <c r="P118" s="108"/>
      <c r="Q118" s="108"/>
      <c r="R118" s="108"/>
      <c r="S118" s="108"/>
      <c r="T118" s="108"/>
      <c r="U118" s="108"/>
      <c r="V118" s="108"/>
      <c r="W118" s="108"/>
      <c r="X118" s="108"/>
      <c r="Y118" s="108"/>
      <c r="Z118" s="108"/>
      <c r="AA118" s="108"/>
      <c r="AB118" s="108"/>
      <c r="AC118" s="108"/>
      <c r="AD118" s="108"/>
      <c r="AE118" s="108"/>
      <c r="AF118" s="605"/>
      <c r="AG118" s="8"/>
      <c r="AH118" s="13"/>
      <c r="AI118" s="13"/>
      <c r="AJ118" s="13"/>
      <c r="AK118" s="13"/>
      <c r="AL118" s="13"/>
    </row>
    <row r="119" spans="1:38" s="108" customFormat="1" ht="9.9499999999999993" customHeight="1">
      <c r="A119" s="544"/>
      <c r="B119" s="2393"/>
      <c r="C119" s="109"/>
      <c r="D119" s="120"/>
      <c r="E119" s="120"/>
      <c r="F119" s="116" t="s">
        <v>2075</v>
      </c>
      <c r="I119" s="109"/>
      <c r="AF119" s="605"/>
      <c r="AH119" s="356"/>
      <c r="AI119" s="356"/>
      <c r="AJ119" s="356"/>
      <c r="AK119" s="356"/>
      <c r="AL119" s="356"/>
    </row>
    <row r="120" spans="1:38" s="108" customFormat="1" ht="9.9499999999999993" customHeight="1">
      <c r="A120" s="872"/>
      <c r="B120" s="2809"/>
      <c r="C120" s="1260"/>
      <c r="D120" s="2355"/>
      <c r="E120" s="2355"/>
      <c r="F120" s="2810"/>
      <c r="G120" s="2356"/>
      <c r="H120" s="2356"/>
      <c r="I120" s="1260"/>
      <c r="J120" s="2356"/>
      <c r="K120" s="2356"/>
      <c r="L120" s="2356"/>
      <c r="M120" s="2356"/>
      <c r="N120" s="2356"/>
      <c r="O120" s="2356"/>
      <c r="P120" s="2356"/>
      <c r="Q120" s="2356"/>
      <c r="R120" s="2356"/>
      <c r="S120" s="2356"/>
      <c r="T120" s="2356"/>
      <c r="U120" s="2356"/>
      <c r="V120" s="2356"/>
      <c r="W120" s="2356"/>
      <c r="X120" s="2356"/>
      <c r="Y120" s="2356"/>
      <c r="Z120" s="2356"/>
      <c r="AA120" s="2356"/>
      <c r="AB120" s="2356"/>
      <c r="AC120" s="2356"/>
      <c r="AD120" s="2356"/>
      <c r="AE120" s="2356"/>
      <c r="AF120" s="2811"/>
      <c r="AH120" s="356"/>
      <c r="AI120" s="356"/>
      <c r="AJ120" s="356"/>
      <c r="AK120" s="356"/>
      <c r="AL120" s="356"/>
    </row>
    <row r="121" spans="1:38" s="108" customFormat="1" ht="9.9499999999999993" customHeight="1">
      <c r="A121" s="544"/>
      <c r="B121" s="2393"/>
      <c r="C121" s="109"/>
      <c r="D121" s="120"/>
      <c r="E121" s="120"/>
      <c r="F121" s="116"/>
      <c r="I121" s="109"/>
      <c r="AF121" s="605"/>
      <c r="AH121" s="356"/>
      <c r="AI121" s="356"/>
      <c r="AJ121" s="356"/>
      <c r="AK121" s="356"/>
      <c r="AL121" s="356"/>
    </row>
    <row r="122" spans="1:38" s="108" customFormat="1" ht="9.9499999999999993" customHeight="1">
      <c r="A122" s="544"/>
      <c r="B122" s="2393"/>
      <c r="C122" s="109"/>
      <c r="D122" s="120"/>
      <c r="E122" s="120"/>
      <c r="F122" s="116"/>
      <c r="I122" s="109"/>
      <c r="W122" s="4503"/>
      <c r="X122" s="4503"/>
      <c r="Y122" s="4503"/>
      <c r="Z122" s="4503"/>
      <c r="AA122" s="4503"/>
      <c r="AB122" s="4503"/>
      <c r="AC122" s="4503"/>
      <c r="AD122" s="4503"/>
      <c r="AE122" s="4503"/>
      <c r="AF122" s="605"/>
      <c r="AH122" s="356"/>
      <c r="AI122" s="356"/>
      <c r="AJ122" s="356"/>
      <c r="AK122" s="356"/>
      <c r="AL122" s="356"/>
    </row>
    <row r="123" spans="1:38" s="108" customFormat="1" ht="9.9499999999999993" customHeight="1">
      <c r="A123" s="543"/>
      <c r="B123" s="134">
        <v>8.3000000000000007</v>
      </c>
      <c r="C123" s="135" t="s">
        <v>2076</v>
      </c>
      <c r="D123" s="2447"/>
      <c r="E123" s="2447"/>
      <c r="F123" s="166"/>
      <c r="G123" s="166"/>
      <c r="H123" s="166"/>
      <c r="I123" s="166"/>
      <c r="J123" s="166"/>
      <c r="K123" s="166"/>
      <c r="L123" s="166"/>
      <c r="M123" s="166"/>
      <c r="N123" s="166"/>
      <c r="O123" s="166"/>
      <c r="P123" s="166"/>
      <c r="Q123" s="166"/>
      <c r="R123" s="166"/>
      <c r="S123" s="166"/>
      <c r="T123" s="166"/>
      <c r="U123" s="166"/>
      <c r="V123" s="140"/>
      <c r="W123" s="4569"/>
      <c r="X123" s="4569"/>
      <c r="Y123" s="4569"/>
      <c r="Z123" s="4569"/>
      <c r="AA123" s="4569"/>
      <c r="AB123" s="4569"/>
      <c r="AC123" s="4569"/>
      <c r="AD123" s="4490"/>
      <c r="AE123" s="4490"/>
      <c r="AF123" s="2786"/>
      <c r="AG123" s="137"/>
      <c r="AH123" s="356"/>
      <c r="AI123" s="356"/>
      <c r="AJ123" s="356"/>
      <c r="AK123" s="356"/>
      <c r="AL123" s="356"/>
    </row>
    <row r="124" spans="1:38" s="108" customFormat="1" ht="9.9499999999999993" customHeight="1">
      <c r="A124" s="543"/>
      <c r="C124" s="135" t="s">
        <v>2077</v>
      </c>
      <c r="D124" s="366"/>
      <c r="E124" s="366"/>
      <c r="F124" s="166"/>
      <c r="G124" s="166"/>
      <c r="H124" s="166"/>
      <c r="I124" s="166"/>
      <c r="J124" s="166"/>
      <c r="K124" s="166"/>
      <c r="L124" s="166"/>
      <c r="M124" s="166"/>
      <c r="N124" s="166"/>
      <c r="O124" s="166"/>
      <c r="P124" s="166"/>
      <c r="Q124" s="166"/>
      <c r="R124" s="166"/>
      <c r="S124" s="166"/>
      <c r="T124" s="166"/>
      <c r="U124" s="166"/>
      <c r="V124" s="4504" t="s">
        <v>1748</v>
      </c>
      <c r="W124" s="4506"/>
      <c r="X124" s="4507"/>
      <c r="Y124" s="4507"/>
      <c r="Z124" s="4507"/>
      <c r="AA124" s="4507"/>
      <c r="AB124" s="4507"/>
      <c r="AC124" s="4507"/>
      <c r="AD124" s="4507"/>
      <c r="AE124" s="4508"/>
      <c r="AF124" s="603"/>
      <c r="AG124" s="137"/>
      <c r="AH124" s="356"/>
      <c r="AI124" s="356"/>
      <c r="AJ124" s="356"/>
      <c r="AK124" s="356"/>
      <c r="AL124" s="356"/>
    </row>
    <row r="125" spans="1:38" s="108" customFormat="1" ht="9.9499999999999993" customHeight="1">
      <c r="A125" s="543"/>
      <c r="B125" s="134"/>
      <c r="C125" s="139" t="s">
        <v>2078</v>
      </c>
      <c r="D125" s="143"/>
      <c r="E125" s="143"/>
      <c r="F125" s="139"/>
      <c r="G125" s="139"/>
      <c r="H125" s="139"/>
      <c r="I125" s="139"/>
      <c r="J125" s="139"/>
      <c r="K125" s="139"/>
      <c r="L125" s="139"/>
      <c r="M125" s="139"/>
      <c r="N125" s="139"/>
      <c r="O125" s="139"/>
      <c r="P125" s="139"/>
      <c r="Q125" s="139"/>
      <c r="R125" s="139"/>
      <c r="S125" s="139"/>
      <c r="T125" s="139"/>
      <c r="U125" s="139"/>
      <c r="V125" s="4504"/>
      <c r="W125" s="4509"/>
      <c r="X125" s="4510"/>
      <c r="Y125" s="4510"/>
      <c r="Z125" s="4510"/>
      <c r="AA125" s="4510"/>
      <c r="AB125" s="4510"/>
      <c r="AC125" s="4510"/>
      <c r="AD125" s="4510"/>
      <c r="AE125" s="4511"/>
      <c r="AF125" s="603"/>
      <c r="AG125" s="137"/>
      <c r="AH125" s="356"/>
      <c r="AI125" s="356"/>
      <c r="AJ125" s="356"/>
      <c r="AK125" s="356"/>
      <c r="AL125" s="356"/>
    </row>
    <row r="126" spans="1:38" s="117" customFormat="1" ht="9.9499999999999993" customHeight="1">
      <c r="A126" s="2788"/>
      <c r="B126" s="168"/>
      <c r="C126" s="139" t="s">
        <v>2079</v>
      </c>
      <c r="D126" s="2448"/>
      <c r="E126" s="2448"/>
      <c r="F126" s="145"/>
      <c r="G126" s="145"/>
      <c r="H126" s="145"/>
      <c r="I126" s="145"/>
      <c r="J126" s="145"/>
      <c r="K126" s="145"/>
      <c r="L126" s="145"/>
      <c r="M126" s="145"/>
      <c r="N126" s="145"/>
      <c r="O126" s="145"/>
      <c r="P126" s="145"/>
      <c r="Q126" s="145"/>
      <c r="R126" s="145"/>
      <c r="S126" s="145"/>
      <c r="T126" s="145"/>
      <c r="U126" s="145"/>
      <c r="V126" s="136"/>
      <c r="W126" s="2443"/>
      <c r="X126" s="2443"/>
      <c r="Y126" s="2443"/>
      <c r="Z126" s="2443"/>
      <c r="AA126" s="2443"/>
      <c r="AB126" s="2443"/>
      <c r="AC126" s="2443"/>
      <c r="AD126" s="2443"/>
      <c r="AE126" s="2443"/>
      <c r="AF126" s="2812"/>
      <c r="AG126" s="149"/>
      <c r="AH126" s="360"/>
      <c r="AI126" s="360"/>
      <c r="AJ126" s="360"/>
      <c r="AK126" s="360"/>
      <c r="AL126" s="360"/>
    </row>
    <row r="127" spans="1:38" s="117" customFormat="1" ht="9.9499999999999993" customHeight="1">
      <c r="A127" s="2813"/>
      <c r="B127" s="2814"/>
      <c r="C127" s="4541"/>
      <c r="D127" s="4541"/>
      <c r="E127" s="4541"/>
      <c r="F127" s="4541"/>
      <c r="G127" s="4541"/>
      <c r="H127" s="4541"/>
      <c r="I127" s="4541"/>
      <c r="J127" s="2815"/>
      <c r="K127" s="2815"/>
      <c r="L127" s="2815"/>
      <c r="M127" s="2815"/>
      <c r="N127" s="2815"/>
      <c r="O127" s="2815"/>
      <c r="P127" s="2815"/>
      <c r="Q127" s="2815"/>
      <c r="R127" s="2815"/>
      <c r="S127" s="2815"/>
      <c r="T127" s="2815"/>
      <c r="U127" s="2815"/>
      <c r="V127" s="2816"/>
      <c r="W127" s="2816"/>
      <c r="X127" s="2816"/>
      <c r="Y127" s="2816"/>
      <c r="Z127" s="2816"/>
      <c r="AA127" s="2816"/>
      <c r="AB127" s="2816"/>
      <c r="AC127" s="2816"/>
      <c r="AD127" s="2816"/>
      <c r="AE127" s="2816"/>
      <c r="AF127" s="2817"/>
      <c r="AG127" s="149"/>
      <c r="AH127" s="360"/>
      <c r="AI127" s="360"/>
      <c r="AJ127" s="360"/>
      <c r="AK127" s="360"/>
      <c r="AL127" s="360"/>
    </row>
    <row r="128" spans="1:38" s="117" customFormat="1" ht="9.9499999999999993" customHeight="1">
      <c r="A128" s="2788"/>
      <c r="B128" s="187"/>
      <c r="C128" s="167"/>
      <c r="D128" s="167"/>
      <c r="E128" s="167"/>
      <c r="F128" s="167"/>
      <c r="G128" s="167"/>
      <c r="H128" s="167"/>
      <c r="I128" s="167"/>
      <c r="J128" s="167"/>
      <c r="K128" s="167"/>
      <c r="L128" s="167"/>
      <c r="M128" s="167"/>
      <c r="N128" s="167"/>
      <c r="O128" s="167"/>
      <c r="P128" s="167"/>
      <c r="Q128" s="167"/>
      <c r="R128" s="167"/>
      <c r="S128" s="167"/>
      <c r="T128" s="167"/>
      <c r="U128" s="167"/>
      <c r="V128" s="149"/>
      <c r="W128" s="149"/>
      <c r="X128" s="149"/>
      <c r="Y128" s="149"/>
      <c r="Z128" s="149"/>
      <c r="AA128" s="149"/>
      <c r="AB128" s="149"/>
      <c r="AC128" s="149"/>
      <c r="AD128" s="149"/>
      <c r="AE128" s="149"/>
      <c r="AF128" s="2818"/>
      <c r="AG128" s="149"/>
      <c r="AH128" s="360"/>
      <c r="AI128" s="360"/>
      <c r="AJ128" s="360"/>
      <c r="AK128" s="360"/>
      <c r="AL128" s="360"/>
    </row>
    <row r="129" spans="1:38" s="108" customFormat="1" ht="9.9499999999999993" customHeight="1">
      <c r="A129" s="543"/>
      <c r="B129" s="168"/>
      <c r="C129" s="169"/>
      <c r="D129" s="138"/>
      <c r="E129" s="138"/>
      <c r="F129" s="169"/>
      <c r="G129" s="169"/>
      <c r="H129" s="169"/>
      <c r="I129" s="169"/>
      <c r="J129" s="137"/>
      <c r="K129" s="137"/>
      <c r="L129" s="137"/>
      <c r="M129" s="137"/>
      <c r="N129" s="137"/>
      <c r="O129" s="137"/>
      <c r="P129" s="137"/>
      <c r="Q129" s="137"/>
      <c r="R129" s="137"/>
      <c r="S129" s="137"/>
      <c r="T129" s="137"/>
      <c r="U129" s="137"/>
      <c r="V129" s="137"/>
      <c r="W129" s="137"/>
      <c r="X129" s="137"/>
      <c r="Y129" s="137"/>
      <c r="Z129" s="137"/>
      <c r="AA129" s="137"/>
      <c r="AB129" s="137"/>
      <c r="AC129" s="137"/>
      <c r="AD129" s="4489" t="s">
        <v>2054</v>
      </c>
      <c r="AE129" s="4489"/>
      <c r="AF129" s="606"/>
      <c r="AG129" s="137"/>
      <c r="AH129" s="356"/>
      <c r="AI129" s="356"/>
      <c r="AJ129" s="356"/>
      <c r="AK129" s="356"/>
      <c r="AL129" s="356"/>
    </row>
    <row r="130" spans="1:38" s="108" customFormat="1" ht="9.9499999999999993" customHeight="1">
      <c r="A130" s="543"/>
      <c r="B130" s="134">
        <v>8.4</v>
      </c>
      <c r="C130" s="135" t="s">
        <v>2080</v>
      </c>
      <c r="D130" s="168"/>
      <c r="E130" s="168"/>
      <c r="F130" s="169"/>
      <c r="G130" s="169"/>
      <c r="H130" s="169"/>
      <c r="I130" s="169"/>
      <c r="J130" s="137"/>
      <c r="K130" s="137"/>
      <c r="L130" s="137"/>
      <c r="M130" s="137"/>
      <c r="N130" s="137"/>
      <c r="O130" s="137"/>
      <c r="P130" s="137"/>
      <c r="Q130" s="137"/>
      <c r="R130" s="137"/>
      <c r="S130" s="137"/>
      <c r="T130" s="137"/>
      <c r="U130" s="137"/>
      <c r="V130" s="4504" t="s">
        <v>1673</v>
      </c>
      <c r="W130" s="4496"/>
      <c r="X130" s="4497"/>
      <c r="Y130" s="4497"/>
      <c r="Z130" s="4497"/>
      <c r="AA130" s="4497"/>
      <c r="AB130" s="4497"/>
      <c r="AC130" s="4497"/>
      <c r="AD130" s="4507"/>
      <c r="AE130" s="4508"/>
      <c r="AF130" s="2819"/>
      <c r="AG130" s="137"/>
      <c r="AH130" s="356"/>
      <c r="AI130" s="356"/>
      <c r="AJ130" s="356"/>
      <c r="AK130" s="356"/>
      <c r="AL130" s="356"/>
    </row>
    <row r="131" spans="1:38" s="108" customFormat="1" ht="9.9499999999999993" customHeight="1">
      <c r="A131" s="543"/>
      <c r="B131" s="168"/>
      <c r="C131" s="135" t="s">
        <v>2081</v>
      </c>
      <c r="D131" s="168"/>
      <c r="E131" s="168"/>
      <c r="F131" s="169"/>
      <c r="G131" s="169"/>
      <c r="H131" s="169"/>
      <c r="I131" s="169"/>
      <c r="J131" s="137"/>
      <c r="K131" s="137"/>
      <c r="L131" s="137"/>
      <c r="M131" s="137"/>
      <c r="N131" s="137"/>
      <c r="O131" s="137"/>
      <c r="P131" s="137"/>
      <c r="Q131" s="137"/>
      <c r="R131" s="137"/>
      <c r="S131" s="137"/>
      <c r="T131" s="137"/>
      <c r="U131" s="148"/>
      <c r="V131" s="4504"/>
      <c r="W131" s="4499"/>
      <c r="X131" s="4500"/>
      <c r="Y131" s="4500"/>
      <c r="Z131" s="4500"/>
      <c r="AA131" s="4500"/>
      <c r="AB131" s="4500"/>
      <c r="AC131" s="4500"/>
      <c r="AD131" s="4500"/>
      <c r="AE131" s="4501"/>
      <c r="AF131" s="2819"/>
      <c r="AG131" s="137"/>
      <c r="AH131" s="356"/>
      <c r="AI131" s="356"/>
      <c r="AJ131" s="356"/>
      <c r="AK131" s="356"/>
      <c r="AL131" s="356"/>
    </row>
    <row r="132" spans="1:38" s="108" customFormat="1" ht="9.9499999999999993" customHeight="1">
      <c r="A132" s="543"/>
      <c r="B132" s="134"/>
      <c r="C132" s="139" t="s">
        <v>2082</v>
      </c>
      <c r="D132" s="143"/>
      <c r="E132" s="143"/>
      <c r="F132" s="137"/>
      <c r="G132" s="137"/>
      <c r="H132" s="137"/>
      <c r="I132" s="137"/>
      <c r="J132" s="137"/>
      <c r="K132" s="137"/>
      <c r="L132" s="137"/>
      <c r="M132" s="137"/>
      <c r="N132" s="137"/>
      <c r="O132" s="137"/>
      <c r="P132" s="137"/>
      <c r="Q132" s="137"/>
      <c r="R132" s="137"/>
      <c r="S132" s="137"/>
      <c r="T132" s="137"/>
      <c r="U132" s="137"/>
      <c r="V132" s="137"/>
      <c r="W132" s="137"/>
      <c r="X132" s="137"/>
      <c r="Y132" s="137"/>
      <c r="Z132" s="137"/>
      <c r="AA132" s="137"/>
      <c r="AD132" s="365"/>
      <c r="AF132" s="605"/>
      <c r="AG132" s="137"/>
      <c r="AH132" s="356"/>
      <c r="AI132" s="356"/>
      <c r="AJ132" s="356"/>
      <c r="AK132" s="356"/>
      <c r="AL132" s="356"/>
    </row>
    <row r="133" spans="1:38" s="108" customFormat="1" ht="9.9499999999999993" customHeight="1">
      <c r="A133" s="544"/>
      <c r="B133" s="2393"/>
      <c r="C133" s="116" t="s">
        <v>2083</v>
      </c>
      <c r="D133" s="120"/>
      <c r="E133" s="120"/>
      <c r="F133" s="109"/>
      <c r="G133" s="116"/>
      <c r="H133" s="116"/>
      <c r="I133" s="109"/>
      <c r="AC133" s="4493"/>
      <c r="AD133" s="4493"/>
      <c r="AF133" s="605"/>
      <c r="AH133" s="356"/>
      <c r="AI133" s="356"/>
      <c r="AJ133" s="356"/>
      <c r="AK133" s="356"/>
      <c r="AL133" s="356"/>
    </row>
    <row r="134" spans="1:38" s="108" customFormat="1" ht="15" customHeight="1">
      <c r="A134" s="544"/>
      <c r="B134" s="2393"/>
      <c r="C134" s="4544"/>
      <c r="D134" s="4544"/>
      <c r="E134" s="4544"/>
      <c r="F134" s="4544"/>
      <c r="G134" s="4544"/>
      <c r="H134" s="4544"/>
      <c r="I134" s="4544"/>
      <c r="J134" s="4544"/>
      <c r="K134" s="4544"/>
      <c r="L134" s="4544"/>
      <c r="M134" s="4544"/>
      <c r="N134" s="137"/>
      <c r="AC134" s="2431"/>
      <c r="AD134" s="2431"/>
      <c r="AF134" s="605"/>
      <c r="AH134" s="356"/>
      <c r="AI134" s="356"/>
      <c r="AJ134" s="356"/>
      <c r="AK134" s="356"/>
      <c r="AL134" s="356"/>
    </row>
    <row r="135" spans="1:38" s="108" customFormat="1" ht="11.25" customHeight="1">
      <c r="A135" s="872"/>
      <c r="B135" s="2820"/>
      <c r="C135" s="2821"/>
      <c r="D135" s="2822"/>
      <c r="E135" s="2822"/>
      <c r="F135" s="2823"/>
      <c r="G135" s="2823"/>
      <c r="H135" s="2823"/>
      <c r="I135" s="2823"/>
      <c r="J135" s="2823"/>
      <c r="K135" s="2823"/>
      <c r="L135" s="2823"/>
      <c r="M135" s="2823"/>
      <c r="N135" s="2823"/>
      <c r="O135" s="2823"/>
      <c r="P135" s="2823"/>
      <c r="Q135" s="2823"/>
      <c r="R135" s="2823"/>
      <c r="S135" s="2823"/>
      <c r="T135" s="2823"/>
      <c r="U135" s="2823"/>
      <c r="V135" s="2824"/>
      <c r="W135" s="2824"/>
      <c r="X135" s="2824"/>
      <c r="Y135" s="2824"/>
      <c r="Z135" s="2824"/>
      <c r="AA135" s="2824"/>
      <c r="AB135" s="2824"/>
      <c r="AC135" s="2824"/>
      <c r="AD135" s="2824"/>
      <c r="AE135" s="2824"/>
      <c r="AF135" s="2811"/>
      <c r="AH135" s="356"/>
      <c r="AI135" s="356"/>
      <c r="AJ135" s="356"/>
      <c r="AK135" s="356"/>
      <c r="AL135" s="356"/>
    </row>
    <row r="136" spans="1:38" s="108" customFormat="1" ht="9.9499999999999993" customHeight="1">
      <c r="A136" s="544"/>
      <c r="B136" s="2393"/>
      <c r="C136" s="109"/>
      <c r="D136" s="120"/>
      <c r="E136" s="120"/>
      <c r="F136" s="109"/>
      <c r="G136" s="116"/>
      <c r="H136" s="116"/>
      <c r="I136" s="109"/>
      <c r="AF136" s="605"/>
      <c r="AH136" s="356"/>
      <c r="AI136" s="356"/>
      <c r="AJ136" s="356"/>
      <c r="AK136" s="356"/>
      <c r="AL136" s="356"/>
    </row>
    <row r="137" spans="1:38" s="108" customFormat="1" ht="9.9499999999999993" customHeight="1">
      <c r="A137" s="543"/>
      <c r="B137" s="134"/>
      <c r="C137" s="135"/>
      <c r="D137" s="168"/>
      <c r="E137" s="168"/>
      <c r="F137" s="169"/>
      <c r="G137" s="169"/>
      <c r="H137" s="169"/>
      <c r="I137" s="169"/>
      <c r="J137" s="137"/>
      <c r="K137" s="137"/>
      <c r="L137" s="137"/>
      <c r="M137" s="137"/>
      <c r="N137" s="137"/>
      <c r="O137" s="137"/>
      <c r="P137" s="137"/>
      <c r="Q137" s="137"/>
      <c r="R137" s="137"/>
      <c r="S137" s="137"/>
      <c r="T137" s="137"/>
      <c r="U137" s="137"/>
      <c r="V137" s="136"/>
      <c r="W137" s="140"/>
      <c r="X137" s="140"/>
      <c r="Y137" s="140"/>
      <c r="Z137" s="140"/>
      <c r="AA137" s="140"/>
      <c r="AB137" s="140"/>
      <c r="AC137" s="367"/>
      <c r="AD137" s="4495" t="s">
        <v>1987</v>
      </c>
      <c r="AE137" s="4495"/>
      <c r="AF137" s="606"/>
      <c r="AG137" s="137"/>
      <c r="AH137" s="356"/>
      <c r="AI137" s="356"/>
      <c r="AJ137" s="356"/>
      <c r="AK137" s="356"/>
      <c r="AL137" s="356"/>
    </row>
    <row r="138" spans="1:38" s="108" customFormat="1" ht="9.9499999999999993" customHeight="1">
      <c r="A138" s="543"/>
      <c r="B138" s="368">
        <v>8.5</v>
      </c>
      <c r="C138" s="135" t="s">
        <v>2084</v>
      </c>
      <c r="D138" s="134"/>
      <c r="E138" s="134"/>
      <c r="F138" s="135"/>
      <c r="G138" s="135"/>
      <c r="H138" s="135"/>
      <c r="I138" s="135"/>
      <c r="J138" s="137"/>
      <c r="K138" s="137"/>
      <c r="L138" s="137"/>
      <c r="M138" s="137"/>
      <c r="N138" s="137"/>
      <c r="O138" s="137"/>
      <c r="P138" s="137"/>
      <c r="Q138" s="137"/>
      <c r="R138" s="137"/>
      <c r="S138" s="137"/>
      <c r="T138" s="137"/>
      <c r="U138" s="137"/>
      <c r="V138" s="4504" t="s">
        <v>1827</v>
      </c>
      <c r="W138" s="4496"/>
      <c r="X138" s="4497"/>
      <c r="Y138" s="4497"/>
      <c r="Z138" s="4497"/>
      <c r="AA138" s="4497"/>
      <c r="AB138" s="4497"/>
      <c r="AC138" s="4497"/>
      <c r="AD138" s="4507"/>
      <c r="AE138" s="4508"/>
      <c r="AF138" s="603"/>
      <c r="AG138" s="137"/>
      <c r="AH138" s="356"/>
      <c r="AI138" s="356"/>
      <c r="AJ138" s="356"/>
      <c r="AK138" s="356"/>
      <c r="AL138" s="356"/>
    </row>
    <row r="139" spans="1:38" s="108" customFormat="1" ht="9.9499999999999993" customHeight="1">
      <c r="A139" s="543"/>
      <c r="B139" s="141"/>
      <c r="C139" s="139" t="s">
        <v>2085</v>
      </c>
      <c r="D139" s="143"/>
      <c r="E139" s="143"/>
      <c r="F139" s="137"/>
      <c r="G139" s="137"/>
      <c r="H139" s="137"/>
      <c r="I139" s="137"/>
      <c r="J139" s="137"/>
      <c r="K139" s="137"/>
      <c r="L139" s="137"/>
      <c r="M139" s="137"/>
      <c r="N139" s="137"/>
      <c r="O139" s="137"/>
      <c r="P139" s="137"/>
      <c r="Q139" s="137"/>
      <c r="R139" s="137"/>
      <c r="S139" s="137"/>
      <c r="T139" s="137"/>
      <c r="U139" s="137"/>
      <c r="V139" s="4504"/>
      <c r="W139" s="4499"/>
      <c r="X139" s="4500"/>
      <c r="Y139" s="4500"/>
      <c r="Z139" s="4500"/>
      <c r="AA139" s="4500"/>
      <c r="AB139" s="4500"/>
      <c r="AC139" s="4500"/>
      <c r="AD139" s="4500"/>
      <c r="AE139" s="4501"/>
      <c r="AF139" s="603"/>
      <c r="AG139" s="137"/>
      <c r="AH139" s="356"/>
      <c r="AI139" s="356"/>
      <c r="AJ139" s="356"/>
      <c r="AK139" s="356"/>
      <c r="AL139" s="356"/>
    </row>
    <row r="140" spans="1:38" s="108" customFormat="1" ht="9.9499999999999993" customHeight="1">
      <c r="A140" s="543"/>
      <c r="B140" s="141"/>
      <c r="C140" s="139"/>
      <c r="D140" s="143"/>
      <c r="E140" s="143"/>
      <c r="F140" s="137"/>
      <c r="G140" s="137"/>
      <c r="H140" s="137"/>
      <c r="I140" s="137"/>
      <c r="J140" s="137"/>
      <c r="K140" s="137"/>
      <c r="L140" s="137"/>
      <c r="M140" s="137"/>
      <c r="N140" s="137"/>
      <c r="O140" s="137"/>
      <c r="P140" s="137"/>
      <c r="Q140" s="137"/>
      <c r="R140" s="137"/>
      <c r="S140" s="137"/>
      <c r="T140" s="137"/>
      <c r="U140" s="137"/>
      <c r="V140" s="2438"/>
      <c r="W140" s="2435"/>
      <c r="X140" s="2435"/>
      <c r="Y140" s="2435"/>
      <c r="Z140" s="2435"/>
      <c r="AA140" s="2435"/>
      <c r="AB140" s="2435"/>
      <c r="AC140" s="2435"/>
      <c r="AD140" s="2435"/>
      <c r="AE140" s="2435"/>
      <c r="AF140" s="603"/>
      <c r="AG140" s="137"/>
      <c r="AH140" s="356"/>
      <c r="AI140" s="356"/>
      <c r="AJ140" s="356"/>
      <c r="AK140" s="356"/>
      <c r="AL140" s="356"/>
    </row>
    <row r="141" spans="1:38" s="108" customFormat="1" ht="9.9499999999999993" customHeight="1">
      <c r="A141" s="469"/>
      <c r="B141" s="2821"/>
      <c r="C141" s="2825"/>
      <c r="D141" s="2826"/>
      <c r="E141" s="2826"/>
      <c r="F141" s="2827"/>
      <c r="G141" s="2827"/>
      <c r="H141" s="2827"/>
      <c r="I141" s="2827"/>
      <c r="J141" s="2828"/>
      <c r="K141" s="2828"/>
      <c r="L141" s="2828"/>
      <c r="M141" s="2828"/>
      <c r="N141" s="2828"/>
      <c r="O141" s="2828"/>
      <c r="P141" s="2828"/>
      <c r="Q141" s="2828"/>
      <c r="R141" s="2828"/>
      <c r="S141" s="2828"/>
      <c r="T141" s="2828"/>
      <c r="U141" s="2828"/>
      <c r="V141" s="2829"/>
      <c r="W141" s="2830"/>
      <c r="X141" s="2830"/>
      <c r="Y141" s="2830"/>
      <c r="Z141" s="2830"/>
      <c r="AA141" s="2830"/>
      <c r="AB141" s="2830"/>
      <c r="AC141" s="2831"/>
      <c r="AD141" s="2831"/>
      <c r="AE141" s="2831"/>
      <c r="AF141" s="2832"/>
      <c r="AG141" s="137"/>
      <c r="AH141" s="356"/>
      <c r="AI141" s="356"/>
      <c r="AJ141" s="356"/>
      <c r="AK141" s="356"/>
      <c r="AL141" s="356"/>
    </row>
    <row r="142" spans="1:38" s="108" customFormat="1" ht="9.9499999999999993" customHeight="1">
      <c r="A142" s="543"/>
      <c r="B142" s="134"/>
      <c r="C142" s="135"/>
      <c r="D142" s="168"/>
      <c r="E142" s="168"/>
      <c r="F142" s="169"/>
      <c r="G142" s="169"/>
      <c r="H142" s="169"/>
      <c r="I142" s="169"/>
      <c r="J142" s="137"/>
      <c r="K142" s="137"/>
      <c r="L142" s="137"/>
      <c r="M142" s="137"/>
      <c r="N142" s="137"/>
      <c r="O142" s="137"/>
      <c r="P142" s="137"/>
      <c r="Q142" s="137"/>
      <c r="R142" s="137"/>
      <c r="S142" s="137"/>
      <c r="T142" s="137"/>
      <c r="U142" s="137"/>
      <c r="V142" s="136"/>
      <c r="W142" s="140"/>
      <c r="X142" s="140"/>
      <c r="Y142" s="140"/>
      <c r="Z142" s="140"/>
      <c r="AA142" s="140"/>
      <c r="AB142" s="140"/>
      <c r="AC142" s="367"/>
      <c r="AD142" s="367"/>
      <c r="AE142" s="367"/>
      <c r="AF142" s="2833"/>
      <c r="AG142" s="137"/>
      <c r="AH142" s="356"/>
      <c r="AI142" s="356"/>
      <c r="AJ142" s="356"/>
      <c r="AK142" s="356"/>
      <c r="AL142" s="356"/>
    </row>
    <row r="143" spans="1:38" s="108" customFormat="1" ht="9.9499999999999993" customHeight="1">
      <c r="A143" s="543"/>
      <c r="D143" s="168"/>
      <c r="E143" s="168"/>
      <c r="F143" s="169"/>
      <c r="G143" s="169"/>
      <c r="H143" s="169"/>
      <c r="I143" s="169"/>
      <c r="J143" s="137"/>
      <c r="K143" s="137"/>
      <c r="L143" s="137"/>
      <c r="M143" s="137"/>
      <c r="N143" s="137"/>
      <c r="O143" s="137"/>
      <c r="P143" s="137"/>
      <c r="Q143" s="137"/>
      <c r="R143" s="137"/>
      <c r="S143" s="137"/>
      <c r="T143" s="137"/>
      <c r="U143" s="137"/>
      <c r="V143" s="136"/>
      <c r="W143" s="140"/>
      <c r="X143" s="140"/>
      <c r="Y143" s="140"/>
      <c r="Z143" s="140"/>
      <c r="AA143" s="140"/>
      <c r="AB143" s="140"/>
      <c r="AC143" s="367"/>
      <c r="AD143" s="4489" t="s">
        <v>2054</v>
      </c>
      <c r="AE143" s="4489"/>
      <c r="AF143" s="606"/>
      <c r="AG143" s="137"/>
      <c r="AH143" s="356"/>
      <c r="AI143" s="356"/>
      <c r="AJ143" s="356"/>
      <c r="AK143" s="356"/>
      <c r="AL143" s="356"/>
    </row>
    <row r="144" spans="1:38" s="108" customFormat="1" ht="9.9499999999999993" customHeight="1">
      <c r="A144" s="543"/>
      <c r="B144" s="134">
        <v>8.6</v>
      </c>
      <c r="C144" s="135" t="s">
        <v>2086</v>
      </c>
      <c r="D144" s="168"/>
      <c r="E144" s="168"/>
      <c r="F144" s="169"/>
      <c r="G144" s="169"/>
      <c r="H144" s="169"/>
      <c r="I144" s="169"/>
      <c r="J144" s="137"/>
      <c r="K144" s="137"/>
      <c r="L144" s="137"/>
      <c r="M144" s="137"/>
      <c r="N144" s="137"/>
      <c r="O144" s="137"/>
      <c r="P144" s="137"/>
      <c r="Q144" s="137"/>
      <c r="R144" s="137"/>
      <c r="S144" s="137"/>
      <c r="T144" s="137"/>
      <c r="U144" s="137"/>
      <c r="V144" s="4513" t="s">
        <v>1675</v>
      </c>
      <c r="W144" s="4568"/>
      <c r="X144" s="4519"/>
      <c r="Y144" s="4519"/>
      <c r="Z144" s="4519"/>
      <c r="AA144" s="4519"/>
      <c r="AB144" s="4519"/>
      <c r="AC144" s="4519"/>
      <c r="AD144" s="4519"/>
      <c r="AE144" s="4520"/>
      <c r="AF144" s="603"/>
      <c r="AG144" s="137"/>
      <c r="AH144" s="356"/>
      <c r="AI144" s="356"/>
      <c r="AJ144" s="356"/>
      <c r="AK144" s="356"/>
      <c r="AL144" s="356"/>
    </row>
    <row r="145" spans="1:38" s="108" customFormat="1" ht="9.9499999999999993" customHeight="1">
      <c r="A145" s="543"/>
      <c r="B145" s="134"/>
      <c r="C145" s="135" t="s">
        <v>2081</v>
      </c>
      <c r="D145" s="168"/>
      <c r="E145" s="168"/>
      <c r="F145" s="169"/>
      <c r="G145" s="169"/>
      <c r="H145" s="169"/>
      <c r="I145" s="169"/>
      <c r="J145" s="137"/>
      <c r="K145" s="137"/>
      <c r="L145" s="137"/>
      <c r="M145" s="137"/>
      <c r="N145" s="137"/>
      <c r="O145" s="137"/>
      <c r="P145" s="137"/>
      <c r="Q145" s="137"/>
      <c r="R145" s="137"/>
      <c r="S145" s="137"/>
      <c r="T145" s="137"/>
      <c r="U145" s="137"/>
      <c r="V145" s="4513"/>
      <c r="W145" s="4521"/>
      <c r="X145" s="4522"/>
      <c r="Y145" s="4522"/>
      <c r="Z145" s="4522"/>
      <c r="AA145" s="4522"/>
      <c r="AB145" s="4522"/>
      <c r="AC145" s="4522"/>
      <c r="AD145" s="4522"/>
      <c r="AE145" s="4523"/>
      <c r="AF145" s="603"/>
      <c r="AG145" s="137"/>
      <c r="AH145" s="356"/>
      <c r="AI145" s="356"/>
      <c r="AJ145" s="356"/>
      <c r="AK145" s="356"/>
      <c r="AL145" s="356"/>
    </row>
    <row r="146" spans="1:38" s="108" customFormat="1" ht="9.9499999999999993" customHeight="1">
      <c r="A146" s="543"/>
      <c r="B146" s="134"/>
      <c r="C146" s="139" t="s">
        <v>2087</v>
      </c>
      <c r="D146" s="168"/>
      <c r="E146" s="168"/>
      <c r="F146" s="169"/>
      <c r="G146" s="169"/>
      <c r="H146" s="169"/>
      <c r="I146" s="169"/>
      <c r="J146" s="137"/>
      <c r="K146" s="137"/>
      <c r="L146" s="137"/>
      <c r="M146" s="137"/>
      <c r="N146" s="137"/>
      <c r="O146" s="137"/>
      <c r="P146" s="137"/>
      <c r="Q146" s="137"/>
      <c r="R146" s="137"/>
      <c r="S146" s="137"/>
      <c r="T146" s="137"/>
      <c r="U146" s="137"/>
      <c r="V146" s="906"/>
      <c r="W146" s="944"/>
      <c r="X146" s="944"/>
      <c r="Y146" s="944"/>
      <c r="Z146" s="944"/>
      <c r="AA146" s="944"/>
      <c r="AB146" s="944"/>
      <c r="AC146" s="944"/>
      <c r="AD146" s="944"/>
      <c r="AE146" s="944"/>
      <c r="AF146" s="603"/>
      <c r="AG146" s="137"/>
      <c r="AH146" s="356"/>
      <c r="AI146" s="356"/>
      <c r="AJ146" s="356"/>
      <c r="AK146" s="356"/>
      <c r="AL146" s="356"/>
    </row>
    <row r="147" spans="1:38" s="108" customFormat="1" ht="9.9499999999999993" customHeight="1">
      <c r="A147" s="543"/>
      <c r="B147" s="134"/>
      <c r="C147" s="139" t="s">
        <v>2083</v>
      </c>
      <c r="D147" s="168"/>
      <c r="E147" s="168"/>
      <c r="F147" s="169"/>
      <c r="G147" s="169"/>
      <c r="H147" s="169"/>
      <c r="I147" s="169"/>
      <c r="J147" s="137"/>
      <c r="K147" s="137"/>
      <c r="L147" s="137"/>
      <c r="M147" s="137"/>
      <c r="N147" s="137"/>
      <c r="O147" s="137"/>
      <c r="P147" s="137"/>
      <c r="Q147" s="137"/>
      <c r="R147" s="137"/>
      <c r="S147" s="137"/>
      <c r="T147" s="137"/>
      <c r="U147" s="137"/>
      <c r="V147" s="136"/>
      <c r="W147" s="140"/>
      <c r="X147" s="140"/>
      <c r="Y147" s="140"/>
      <c r="Z147" s="140"/>
      <c r="AA147" s="140"/>
      <c r="AB147" s="140"/>
      <c r="AC147" s="367"/>
      <c r="AD147" s="367"/>
      <c r="AE147" s="367"/>
      <c r="AF147" s="2833"/>
      <c r="AG147" s="137"/>
      <c r="AH147" s="356"/>
      <c r="AI147" s="356"/>
      <c r="AJ147" s="356"/>
      <c r="AK147" s="356"/>
      <c r="AL147" s="356"/>
    </row>
    <row r="148" spans="1:38" s="108" customFormat="1" ht="15.75" customHeight="1">
      <c r="A148" s="543"/>
      <c r="B148" s="134"/>
      <c r="C148" s="4544"/>
      <c r="D148" s="4544"/>
      <c r="E148" s="4544"/>
      <c r="F148" s="4544"/>
      <c r="G148" s="4544"/>
      <c r="H148" s="4544"/>
      <c r="I148" s="4544"/>
      <c r="J148" s="4544"/>
      <c r="K148" s="4544"/>
      <c r="L148" s="4544"/>
      <c r="M148" s="4544"/>
      <c r="N148" s="137"/>
      <c r="O148" s="137"/>
      <c r="P148" s="137"/>
      <c r="Q148" s="137"/>
      <c r="R148" s="137"/>
      <c r="S148" s="137"/>
      <c r="T148" s="137"/>
      <c r="U148" s="137"/>
      <c r="V148" s="136"/>
      <c r="W148" s="140"/>
      <c r="X148" s="140"/>
      <c r="Y148" s="140"/>
      <c r="Z148" s="140"/>
      <c r="AA148" s="140"/>
      <c r="AB148" s="140"/>
      <c r="AC148" s="367"/>
      <c r="AD148" s="367"/>
      <c r="AE148" s="367"/>
      <c r="AF148" s="2833"/>
      <c r="AG148" s="137"/>
      <c r="AH148" s="356"/>
      <c r="AI148" s="356"/>
      <c r="AJ148" s="356"/>
      <c r="AK148" s="356"/>
      <c r="AL148" s="356"/>
    </row>
    <row r="149" spans="1:38" s="108" customFormat="1" ht="9.9499999999999993" customHeight="1">
      <c r="A149" s="543"/>
      <c r="B149" s="134"/>
      <c r="C149" s="135"/>
      <c r="D149" s="168"/>
      <c r="E149" s="168"/>
      <c r="F149" s="169"/>
      <c r="G149" s="169"/>
      <c r="H149" s="169"/>
      <c r="I149" s="169"/>
      <c r="J149" s="137"/>
      <c r="K149" s="137"/>
      <c r="L149" s="137"/>
      <c r="M149" s="137"/>
      <c r="N149" s="137"/>
      <c r="O149" s="137"/>
      <c r="P149" s="137"/>
      <c r="Q149" s="137"/>
      <c r="R149" s="137"/>
      <c r="S149" s="137"/>
      <c r="T149" s="137"/>
      <c r="U149" s="137"/>
      <c r="V149" s="136"/>
      <c r="W149" s="140"/>
      <c r="X149" s="140"/>
      <c r="Y149" s="140"/>
      <c r="Z149" s="140"/>
      <c r="AA149" s="140"/>
      <c r="AB149" s="140"/>
      <c r="AC149" s="367"/>
      <c r="AD149" s="2831"/>
      <c r="AE149" s="367"/>
      <c r="AF149" s="2833"/>
      <c r="AG149" s="137"/>
      <c r="AH149" s="356"/>
      <c r="AI149" s="356"/>
      <c r="AJ149" s="356"/>
      <c r="AK149" s="356"/>
      <c r="AL149" s="356"/>
    </row>
    <row r="150" spans="1:38" s="108" customFormat="1" ht="9.9499999999999993" customHeight="1">
      <c r="A150" s="2834"/>
      <c r="B150" s="2835"/>
      <c r="C150" s="2836"/>
      <c r="D150" s="2837"/>
      <c r="E150" s="2837"/>
      <c r="F150" s="2838"/>
      <c r="G150" s="2838"/>
      <c r="H150" s="2838"/>
      <c r="I150" s="2838"/>
      <c r="J150" s="2839"/>
      <c r="K150" s="2839"/>
      <c r="L150" s="2839"/>
      <c r="M150" s="2839"/>
      <c r="N150" s="2839"/>
      <c r="O150" s="2839"/>
      <c r="P150" s="2839"/>
      <c r="Q150" s="2839"/>
      <c r="R150" s="2839"/>
      <c r="S150" s="2839"/>
      <c r="T150" s="2839"/>
      <c r="U150" s="2839"/>
      <c r="V150" s="2840"/>
      <c r="W150" s="2841"/>
      <c r="X150" s="2841"/>
      <c r="Y150" s="2841"/>
      <c r="Z150" s="2841"/>
      <c r="AA150" s="2841"/>
      <c r="AB150" s="2841"/>
      <c r="AC150" s="2842"/>
      <c r="AE150" s="2843"/>
      <c r="AF150" s="2844"/>
      <c r="AG150" s="137"/>
      <c r="AH150" s="356"/>
      <c r="AI150" s="356"/>
      <c r="AJ150" s="356"/>
      <c r="AK150" s="356"/>
      <c r="AL150" s="356"/>
    </row>
    <row r="151" spans="1:38" s="108" customFormat="1" ht="9.9499999999999993" customHeight="1">
      <c r="A151" s="543"/>
      <c r="B151" s="134"/>
      <c r="C151" s="135"/>
      <c r="D151" s="168"/>
      <c r="E151" s="168"/>
      <c r="F151" s="169"/>
      <c r="G151" s="169"/>
      <c r="H151" s="169"/>
      <c r="I151" s="169"/>
      <c r="J151" s="137"/>
      <c r="K151" s="137"/>
      <c r="L151" s="137"/>
      <c r="M151" s="137"/>
      <c r="N151" s="137"/>
      <c r="O151" s="137"/>
      <c r="P151" s="137"/>
      <c r="Q151" s="137"/>
      <c r="R151" s="137"/>
      <c r="S151" s="137"/>
      <c r="T151" s="137"/>
      <c r="U151" s="137"/>
      <c r="V151" s="136"/>
      <c r="W151" s="140"/>
      <c r="X151" s="140"/>
      <c r="Y151" s="140"/>
      <c r="Z151" s="140"/>
      <c r="AA151" s="140"/>
      <c r="AB151" s="140"/>
      <c r="AC151" s="367"/>
      <c r="AD151" s="4489" t="s">
        <v>2054</v>
      </c>
      <c r="AE151" s="4489"/>
      <c r="AF151" s="606"/>
      <c r="AG151" s="137"/>
      <c r="AH151" s="356"/>
      <c r="AI151" s="356"/>
      <c r="AJ151" s="356"/>
      <c r="AK151" s="356"/>
      <c r="AL151" s="356"/>
    </row>
    <row r="152" spans="1:38" s="108" customFormat="1" ht="9.9499999999999993" customHeight="1">
      <c r="A152" s="543"/>
      <c r="B152" s="368">
        <v>8.6999999999999993</v>
      </c>
      <c r="C152" s="135" t="s">
        <v>2088</v>
      </c>
      <c r="D152" s="369"/>
      <c r="E152" s="369"/>
      <c r="F152" s="370"/>
      <c r="G152" s="370"/>
      <c r="H152" s="370"/>
      <c r="I152" s="370"/>
      <c r="J152" s="370"/>
      <c r="K152" s="370"/>
      <c r="L152" s="370"/>
      <c r="M152" s="370"/>
      <c r="N152" s="370"/>
      <c r="O152" s="370"/>
      <c r="P152" s="370"/>
      <c r="Q152" s="370"/>
      <c r="R152" s="370"/>
      <c r="S152" s="370"/>
      <c r="T152" s="370"/>
      <c r="U152" s="370"/>
      <c r="V152" s="4504" t="s">
        <v>1678</v>
      </c>
      <c r="W152" s="4496"/>
      <c r="X152" s="4497"/>
      <c r="Y152" s="4497"/>
      <c r="Z152" s="4497"/>
      <c r="AA152" s="4497"/>
      <c r="AB152" s="4497"/>
      <c r="AC152" s="4497"/>
      <c r="AD152" s="4497"/>
      <c r="AE152" s="4498"/>
      <c r="AF152" s="603"/>
      <c r="AG152" s="137"/>
      <c r="AH152" s="356"/>
      <c r="AI152" s="356"/>
      <c r="AJ152" s="356"/>
      <c r="AK152" s="356"/>
      <c r="AL152" s="356"/>
    </row>
    <row r="153" spans="1:38" s="108" customFormat="1" ht="9.9499999999999993" customHeight="1">
      <c r="A153" s="543"/>
      <c r="B153" s="134"/>
      <c r="C153" s="135" t="s">
        <v>2089</v>
      </c>
      <c r="D153" s="369"/>
      <c r="E153" s="369"/>
      <c r="F153" s="370"/>
      <c r="G153" s="370"/>
      <c r="H153" s="370"/>
      <c r="I153" s="370"/>
      <c r="J153" s="370"/>
      <c r="K153" s="370"/>
      <c r="L153" s="370"/>
      <c r="M153" s="370"/>
      <c r="N153" s="370"/>
      <c r="O153" s="370"/>
      <c r="P153" s="370"/>
      <c r="Q153" s="370"/>
      <c r="R153" s="370"/>
      <c r="S153" s="370"/>
      <c r="T153" s="370"/>
      <c r="U153" s="370"/>
      <c r="V153" s="4505"/>
      <c r="W153" s="4499"/>
      <c r="X153" s="4500"/>
      <c r="Y153" s="4500"/>
      <c r="Z153" s="4500"/>
      <c r="AA153" s="4500"/>
      <c r="AB153" s="4500"/>
      <c r="AC153" s="4500"/>
      <c r="AD153" s="4500"/>
      <c r="AE153" s="4501"/>
      <c r="AF153" s="603"/>
      <c r="AG153" s="137"/>
      <c r="AH153" s="356"/>
      <c r="AI153" s="356"/>
      <c r="AJ153" s="356"/>
      <c r="AK153" s="356"/>
      <c r="AL153" s="356"/>
    </row>
    <row r="154" spans="1:38" s="108" customFormat="1" ht="9.9499999999999993" customHeight="1">
      <c r="A154" s="543"/>
      <c r="B154" s="134"/>
      <c r="C154" s="139" t="s">
        <v>2090</v>
      </c>
      <c r="D154" s="168"/>
      <c r="E154" s="168"/>
      <c r="F154" s="169"/>
      <c r="G154" s="169"/>
      <c r="H154" s="169"/>
      <c r="I154" s="169"/>
      <c r="J154" s="137"/>
      <c r="K154" s="137"/>
      <c r="L154" s="137"/>
      <c r="M154" s="137"/>
      <c r="N154" s="137"/>
      <c r="O154" s="137"/>
      <c r="P154" s="137"/>
      <c r="Q154" s="137"/>
      <c r="R154" s="137"/>
      <c r="S154" s="137"/>
      <c r="T154" s="137"/>
      <c r="U154" s="137"/>
      <c r="V154" s="136"/>
      <c r="W154" s="140"/>
      <c r="X154" s="140"/>
      <c r="Y154" s="140"/>
      <c r="Z154" s="140"/>
      <c r="AA154" s="140"/>
      <c r="AB154" s="140"/>
      <c r="AC154" s="367"/>
      <c r="AD154" s="367"/>
      <c r="AE154" s="367"/>
      <c r="AF154" s="2833"/>
      <c r="AG154" s="137"/>
      <c r="AH154" s="356"/>
      <c r="AI154" s="356"/>
      <c r="AJ154" s="356"/>
      <c r="AK154" s="356"/>
      <c r="AL154" s="356"/>
    </row>
    <row r="155" spans="1:38" s="108" customFormat="1" ht="9.9499999999999993" customHeight="1">
      <c r="A155" s="543"/>
      <c r="B155" s="134"/>
      <c r="C155" s="139" t="s">
        <v>2091</v>
      </c>
      <c r="D155" s="168"/>
      <c r="E155" s="168"/>
      <c r="F155" s="169"/>
      <c r="G155" s="169"/>
      <c r="H155" s="169"/>
      <c r="I155" s="169"/>
      <c r="J155" s="137"/>
      <c r="K155" s="137"/>
      <c r="L155" s="137"/>
      <c r="M155" s="137"/>
      <c r="N155" s="137"/>
      <c r="O155" s="137"/>
      <c r="P155" s="137"/>
      <c r="Q155" s="137"/>
      <c r="R155" s="137"/>
      <c r="S155" s="137"/>
      <c r="T155" s="137"/>
      <c r="U155" s="137"/>
      <c r="V155" s="136"/>
      <c r="W155" s="140"/>
      <c r="X155" s="140"/>
      <c r="Y155" s="140"/>
      <c r="Z155" s="140"/>
      <c r="AA155" s="140"/>
      <c r="AB155" s="140"/>
      <c r="AC155" s="367"/>
      <c r="AD155" s="367"/>
      <c r="AE155" s="367"/>
      <c r="AF155" s="2833"/>
      <c r="AG155" s="137"/>
      <c r="AH155" s="356"/>
      <c r="AI155" s="356"/>
      <c r="AJ155" s="356"/>
      <c r="AK155" s="356"/>
      <c r="AL155" s="356"/>
    </row>
    <row r="156" spans="1:38" s="108" customFormat="1" ht="9.9499999999999993" customHeight="1">
      <c r="A156" s="469"/>
      <c r="B156" s="2821"/>
      <c r="C156" s="2845"/>
      <c r="D156" s="2826"/>
      <c r="E156" s="2826"/>
      <c r="F156" s="2827"/>
      <c r="G156" s="2827"/>
      <c r="H156" s="2827"/>
      <c r="I156" s="2827"/>
      <c r="J156" s="2828"/>
      <c r="K156" s="2828"/>
      <c r="L156" s="2828"/>
      <c r="M156" s="2828"/>
      <c r="N156" s="2828"/>
      <c r="O156" s="2828"/>
      <c r="P156" s="2828"/>
      <c r="Q156" s="2828"/>
      <c r="R156" s="2828"/>
      <c r="S156" s="2828"/>
      <c r="T156" s="2828"/>
      <c r="U156" s="2828"/>
      <c r="V156" s="2829"/>
      <c r="W156" s="2830"/>
      <c r="X156" s="2830"/>
      <c r="Y156" s="2830"/>
      <c r="Z156" s="2830"/>
      <c r="AA156" s="2830"/>
      <c r="AB156" s="2830"/>
      <c r="AC156" s="2831"/>
      <c r="AD156" s="2831"/>
      <c r="AE156" s="2831"/>
      <c r="AF156" s="2832"/>
      <c r="AG156" s="137"/>
      <c r="AH156" s="356"/>
      <c r="AI156" s="356"/>
      <c r="AJ156" s="356"/>
      <c r="AK156" s="356"/>
      <c r="AL156" s="356"/>
    </row>
    <row r="157" spans="1:38" s="108" customFormat="1" ht="9.9499999999999993" customHeight="1">
      <c r="A157" s="2834"/>
      <c r="B157" s="2835"/>
      <c r="C157" s="2846"/>
      <c r="D157" s="2837"/>
      <c r="E157" s="2837"/>
      <c r="F157" s="2838"/>
      <c r="G157" s="2838"/>
      <c r="H157" s="2838"/>
      <c r="I157" s="2838"/>
      <c r="J157" s="2839"/>
      <c r="K157" s="2839"/>
      <c r="L157" s="2839"/>
      <c r="M157" s="2839"/>
      <c r="N157" s="2839"/>
      <c r="O157" s="2839"/>
      <c r="P157" s="2839"/>
      <c r="Q157" s="2839"/>
      <c r="R157" s="2839"/>
      <c r="S157" s="2839"/>
      <c r="T157" s="2839"/>
      <c r="U157" s="2839"/>
      <c r="V157" s="2840"/>
      <c r="W157" s="2841"/>
      <c r="X157" s="2841"/>
      <c r="Y157" s="2841"/>
      <c r="Z157" s="2841"/>
      <c r="AA157" s="2841"/>
      <c r="AB157" s="2841"/>
      <c r="AC157" s="2842"/>
      <c r="AD157" s="2842"/>
      <c r="AE157" s="2842"/>
      <c r="AF157" s="2847"/>
      <c r="AG157" s="137"/>
      <c r="AH157" s="356"/>
      <c r="AI157" s="356"/>
      <c r="AJ157" s="356"/>
      <c r="AK157" s="356"/>
      <c r="AL157" s="356"/>
    </row>
    <row r="158" spans="1:38" s="108" customFormat="1" ht="9.9499999999999993" customHeight="1">
      <c r="A158" s="543"/>
      <c r="B158" s="134"/>
      <c r="C158" s="135"/>
      <c r="D158" s="168"/>
      <c r="E158" s="168"/>
      <c r="F158" s="169"/>
      <c r="G158" s="169"/>
      <c r="H158" s="169"/>
      <c r="I158" s="169"/>
      <c r="J158" s="137"/>
      <c r="K158" s="137"/>
      <c r="L158" s="137"/>
      <c r="M158" s="137"/>
      <c r="N158" s="137"/>
      <c r="O158" s="137"/>
      <c r="P158" s="137"/>
      <c r="Q158" s="137"/>
      <c r="R158" s="137"/>
      <c r="S158" s="137"/>
      <c r="T158" s="137"/>
      <c r="U158" s="137"/>
      <c r="V158" s="136"/>
      <c r="W158" s="140"/>
      <c r="X158" s="140"/>
      <c r="Y158" s="140"/>
      <c r="Z158" s="140"/>
      <c r="AA158" s="140"/>
      <c r="AB158" s="140"/>
      <c r="AC158" s="367"/>
      <c r="AD158" s="4489" t="s">
        <v>2054</v>
      </c>
      <c r="AE158" s="4489"/>
      <c r="AF158" s="606"/>
      <c r="AG158" s="137"/>
      <c r="AH158" s="356"/>
      <c r="AI158" s="356"/>
      <c r="AJ158" s="356"/>
      <c r="AK158" s="356"/>
      <c r="AL158" s="356"/>
    </row>
    <row r="159" spans="1:38" s="108" customFormat="1" ht="9.9499999999999993" customHeight="1">
      <c r="A159" s="543"/>
      <c r="B159" s="368">
        <v>8.8000000000000007</v>
      </c>
      <c r="C159" s="135" t="s">
        <v>2092</v>
      </c>
      <c r="D159" s="168"/>
      <c r="E159" s="168"/>
      <c r="F159" s="169"/>
      <c r="G159" s="169"/>
      <c r="H159" s="169"/>
      <c r="I159" s="169"/>
      <c r="J159" s="137"/>
      <c r="K159" s="137"/>
      <c r="L159" s="137"/>
      <c r="M159" s="137"/>
      <c r="N159" s="137"/>
      <c r="O159" s="137"/>
      <c r="P159" s="137"/>
      <c r="Q159" s="137"/>
      <c r="R159" s="137"/>
      <c r="S159" s="137"/>
      <c r="T159" s="137"/>
      <c r="U159" s="137"/>
      <c r="V159" s="4504" t="s">
        <v>1682</v>
      </c>
      <c r="W159" s="4496"/>
      <c r="X159" s="4497"/>
      <c r="Y159" s="4497"/>
      <c r="Z159" s="4497"/>
      <c r="AA159" s="4497"/>
      <c r="AB159" s="4497"/>
      <c r="AC159" s="4497"/>
      <c r="AD159" s="4507"/>
      <c r="AE159" s="4508"/>
      <c r="AF159" s="603"/>
      <c r="AG159" s="137"/>
      <c r="AH159" s="356"/>
      <c r="AI159" s="356"/>
      <c r="AJ159" s="356"/>
      <c r="AK159" s="356"/>
      <c r="AL159" s="356"/>
    </row>
    <row r="160" spans="1:38" s="108" customFormat="1" ht="9.9499999999999993" customHeight="1">
      <c r="A160" s="543"/>
      <c r="B160" s="168"/>
      <c r="C160" s="145" t="s">
        <v>2093</v>
      </c>
      <c r="D160" s="2448"/>
      <c r="E160" s="2448"/>
      <c r="F160" s="169"/>
      <c r="G160" s="169"/>
      <c r="H160" s="169"/>
      <c r="I160" s="169"/>
      <c r="J160" s="137"/>
      <c r="K160" s="137"/>
      <c r="L160" s="137"/>
      <c r="M160" s="137"/>
      <c r="N160" s="137"/>
      <c r="O160" s="137"/>
      <c r="P160" s="137"/>
      <c r="Q160" s="137"/>
      <c r="R160" s="137"/>
      <c r="S160" s="137"/>
      <c r="T160" s="137"/>
      <c r="U160" s="137"/>
      <c r="V160" s="4505"/>
      <c r="W160" s="4499"/>
      <c r="X160" s="4500"/>
      <c r="Y160" s="4500"/>
      <c r="Z160" s="4500"/>
      <c r="AA160" s="4500"/>
      <c r="AB160" s="4500"/>
      <c r="AC160" s="4500"/>
      <c r="AD160" s="4500"/>
      <c r="AE160" s="4501"/>
      <c r="AF160" s="603"/>
      <c r="AG160" s="137"/>
      <c r="AH160" s="356"/>
      <c r="AI160" s="356"/>
      <c r="AJ160" s="356"/>
      <c r="AK160" s="356"/>
      <c r="AL160" s="356"/>
    </row>
    <row r="161" spans="1:38" s="108" customFormat="1" ht="9.9499999999999993" customHeight="1">
      <c r="A161" s="543"/>
      <c r="B161" s="168"/>
      <c r="C161" s="145"/>
      <c r="D161" s="2448"/>
      <c r="E161" s="2448"/>
      <c r="F161" s="169"/>
      <c r="G161" s="169"/>
      <c r="H161" s="169"/>
      <c r="I161" s="169"/>
      <c r="J161" s="137"/>
      <c r="K161" s="137"/>
      <c r="L161" s="137"/>
      <c r="M161" s="137"/>
      <c r="N161" s="137"/>
      <c r="O161" s="137"/>
      <c r="P161" s="137"/>
      <c r="Q161" s="137"/>
      <c r="R161" s="137"/>
      <c r="S161" s="137"/>
      <c r="T161" s="137"/>
      <c r="U161" s="137"/>
      <c r="V161" s="2438"/>
      <c r="W161" s="2435"/>
      <c r="X161" s="2435"/>
      <c r="Y161" s="2435"/>
      <c r="Z161" s="2435"/>
      <c r="AA161" s="2435"/>
      <c r="AB161" s="2435"/>
      <c r="AC161" s="2435"/>
      <c r="AD161" s="2435"/>
      <c r="AE161" s="2435"/>
      <c r="AF161" s="603"/>
      <c r="AG161" s="137"/>
      <c r="AH161" s="356"/>
      <c r="AI161" s="356"/>
      <c r="AJ161" s="356"/>
      <c r="AK161" s="356"/>
      <c r="AL161" s="356"/>
    </row>
    <row r="162" spans="1:38" s="108" customFormat="1" ht="9.9499999999999993" customHeight="1">
      <c r="A162" s="469"/>
      <c r="B162" s="2826"/>
      <c r="C162" s="2823"/>
      <c r="D162" s="2822"/>
      <c r="E162" s="2822"/>
      <c r="F162" s="2827"/>
      <c r="G162" s="2827"/>
      <c r="H162" s="2827"/>
      <c r="I162" s="2827"/>
      <c r="J162" s="2828"/>
      <c r="K162" s="2828"/>
      <c r="L162" s="2828"/>
      <c r="M162" s="2828"/>
      <c r="N162" s="2828"/>
      <c r="O162" s="2828"/>
      <c r="P162" s="2828"/>
      <c r="Q162" s="2828"/>
      <c r="R162" s="2828"/>
      <c r="S162" s="2828"/>
      <c r="T162" s="2828"/>
      <c r="U162" s="2828"/>
      <c r="V162" s="2848"/>
      <c r="W162" s="2849"/>
      <c r="X162" s="2849"/>
      <c r="Y162" s="2849"/>
      <c r="Z162" s="2849"/>
      <c r="AA162" s="2849"/>
      <c r="AB162" s="2849"/>
      <c r="AC162" s="2849"/>
      <c r="AD162" s="2849"/>
      <c r="AE162" s="2849"/>
      <c r="AF162" s="2850"/>
      <c r="AG162" s="137"/>
      <c r="AH162" s="356"/>
      <c r="AI162" s="356"/>
      <c r="AJ162" s="356"/>
      <c r="AK162" s="356"/>
      <c r="AL162" s="356"/>
    </row>
    <row r="163" spans="1:38" s="108" customFormat="1" ht="16.5" customHeight="1">
      <c r="A163" s="543"/>
      <c r="B163" s="168"/>
      <c r="C163" s="169"/>
      <c r="D163" s="138"/>
      <c r="E163" s="138"/>
      <c r="F163" s="169"/>
      <c r="G163" s="169"/>
      <c r="H163" s="169"/>
      <c r="I163" s="169"/>
      <c r="J163" s="137"/>
      <c r="K163" s="137"/>
      <c r="L163" s="137"/>
      <c r="M163" s="137"/>
      <c r="N163" s="137"/>
      <c r="O163" s="137"/>
      <c r="P163" s="137"/>
      <c r="Q163" s="137"/>
      <c r="R163" s="137"/>
      <c r="S163" s="137"/>
      <c r="T163" s="137"/>
      <c r="U163" s="137"/>
      <c r="W163" s="137"/>
      <c r="X163" s="137"/>
      <c r="Y163" s="137"/>
      <c r="Z163" s="137"/>
      <c r="AA163" s="137"/>
      <c r="AB163" s="137"/>
      <c r="AC163" s="137"/>
      <c r="AD163" s="137"/>
      <c r="AE163" s="137"/>
      <c r="AF163" s="604"/>
      <c r="AG163" s="137"/>
      <c r="AH163" s="356"/>
      <c r="AI163" s="356"/>
      <c r="AJ163" s="356"/>
      <c r="AK163" s="356"/>
      <c r="AL163" s="356"/>
    </row>
    <row r="164" spans="1:38" s="117" customFormat="1" ht="9.9499999999999993" customHeight="1">
      <c r="A164" s="2788"/>
      <c r="B164" s="2358">
        <v>8.9</v>
      </c>
      <c r="C164" s="136" t="s">
        <v>2094</v>
      </c>
      <c r="D164" s="187"/>
      <c r="E164" s="187"/>
      <c r="F164" s="149"/>
      <c r="G164" s="149"/>
      <c r="H164" s="149"/>
      <c r="I164" s="149"/>
      <c r="J164" s="149"/>
      <c r="K164" s="149"/>
      <c r="L164" s="149"/>
      <c r="M164" s="149"/>
      <c r="N164" s="149"/>
      <c r="O164" s="149"/>
      <c r="P164" s="149"/>
      <c r="Q164" s="149"/>
      <c r="R164" s="149"/>
      <c r="S164" s="149"/>
      <c r="T164" s="149"/>
      <c r="U164" s="149"/>
      <c r="V164" s="149"/>
      <c r="W164" s="149"/>
      <c r="X164" s="149"/>
      <c r="Y164" s="149"/>
      <c r="Z164" s="149"/>
      <c r="AA164" s="149"/>
      <c r="AB164" s="149"/>
      <c r="AC164" s="149"/>
      <c r="AD164" s="149"/>
      <c r="AE164" s="149"/>
      <c r="AF164" s="2818"/>
      <c r="AG164" s="149"/>
      <c r="AH164" s="360"/>
      <c r="AI164" s="360"/>
      <c r="AJ164" s="360"/>
      <c r="AK164" s="360"/>
      <c r="AL164" s="360"/>
    </row>
    <row r="165" spans="1:38" s="108" customFormat="1" ht="9.9499999999999993" customHeight="1">
      <c r="A165" s="543"/>
      <c r="B165" s="138"/>
      <c r="C165" s="145" t="s">
        <v>2095</v>
      </c>
      <c r="D165" s="2448"/>
      <c r="E165" s="2448"/>
      <c r="F165" s="169"/>
      <c r="G165" s="169"/>
      <c r="H165" s="169"/>
      <c r="I165" s="169"/>
      <c r="J165" s="137"/>
      <c r="K165" s="137"/>
      <c r="L165" s="137"/>
      <c r="M165" s="137"/>
      <c r="N165" s="137"/>
      <c r="O165" s="137"/>
      <c r="P165" s="137"/>
      <c r="Q165" s="137"/>
      <c r="R165" s="137"/>
      <c r="S165" s="137"/>
      <c r="T165" s="137"/>
      <c r="U165" s="137"/>
      <c r="V165" s="137"/>
      <c r="W165" s="137"/>
      <c r="X165" s="137"/>
      <c r="Y165" s="137"/>
      <c r="Z165" s="137"/>
      <c r="AA165" s="137"/>
      <c r="AB165" s="137"/>
      <c r="AC165" s="137"/>
      <c r="AD165" s="4512"/>
      <c r="AE165" s="4512"/>
      <c r="AF165" s="606"/>
      <c r="AG165" s="137"/>
      <c r="AH165" s="356"/>
      <c r="AI165" s="356"/>
      <c r="AJ165" s="356"/>
      <c r="AK165" s="356"/>
      <c r="AL165" s="356"/>
    </row>
    <row r="166" spans="1:38" s="108" customFormat="1" ht="9.9499999999999993" customHeight="1">
      <c r="A166" s="543"/>
      <c r="B166" s="138"/>
      <c r="C166" s="145"/>
      <c r="D166" s="2448"/>
      <c r="E166" s="2448"/>
      <c r="F166" s="169"/>
      <c r="G166" s="169"/>
      <c r="H166" s="169"/>
      <c r="I166" s="169"/>
      <c r="J166" s="137"/>
      <c r="K166" s="137"/>
      <c r="L166" s="137"/>
      <c r="M166" s="137"/>
      <c r="N166" s="137"/>
      <c r="O166" s="137"/>
      <c r="P166" s="137"/>
      <c r="Q166" s="137"/>
      <c r="R166" s="137"/>
      <c r="S166" s="137"/>
      <c r="T166" s="137"/>
      <c r="U166" s="137"/>
      <c r="V166" s="137"/>
      <c r="W166" s="137"/>
      <c r="X166" s="137"/>
      <c r="Y166" s="137"/>
      <c r="Z166" s="137"/>
      <c r="AA166" s="137"/>
      <c r="AB166" s="137"/>
      <c r="AC166" s="137"/>
      <c r="AD166" s="4495"/>
      <c r="AE166" s="4495"/>
      <c r="AF166" s="606"/>
      <c r="AG166" s="137"/>
      <c r="AH166" s="356"/>
      <c r="AI166" s="356"/>
      <c r="AJ166" s="356"/>
      <c r="AK166" s="356"/>
      <c r="AL166" s="356"/>
    </row>
    <row r="167" spans="1:38" s="108" customFormat="1" ht="9.9499999999999993" customHeight="1">
      <c r="A167" s="543"/>
      <c r="B167" s="138"/>
      <c r="C167" s="2441" t="s">
        <v>1494</v>
      </c>
      <c r="D167" s="168" t="s">
        <v>1721</v>
      </c>
      <c r="E167" s="168"/>
      <c r="F167" s="169"/>
      <c r="G167" s="169"/>
      <c r="H167" s="169"/>
      <c r="I167" s="169"/>
      <c r="J167" s="137"/>
      <c r="K167" s="137"/>
      <c r="L167" s="137"/>
      <c r="M167" s="137"/>
      <c r="N167" s="137"/>
      <c r="O167" s="137"/>
      <c r="P167" s="137"/>
      <c r="Q167" s="137"/>
      <c r="R167" s="137"/>
      <c r="S167" s="137"/>
      <c r="T167" s="137"/>
      <c r="U167" s="137"/>
      <c r="V167" s="4504" t="s">
        <v>2044</v>
      </c>
      <c r="W167" s="4496"/>
      <c r="X167" s="4497"/>
      <c r="Y167" s="4497"/>
      <c r="Z167" s="4497"/>
      <c r="AA167" s="4497"/>
      <c r="AB167" s="4497"/>
      <c r="AC167" s="4497"/>
      <c r="AD167" s="4497"/>
      <c r="AE167" s="4498"/>
      <c r="AF167" s="603"/>
      <c r="AG167" s="137"/>
      <c r="AH167" s="356"/>
      <c r="AI167" s="356"/>
      <c r="AJ167" s="356"/>
      <c r="AK167" s="356"/>
      <c r="AL167" s="356"/>
    </row>
    <row r="168" spans="1:38" s="108" customFormat="1" ht="9.9499999999999993" customHeight="1">
      <c r="A168" s="543"/>
      <c r="B168" s="138"/>
      <c r="C168" s="2454"/>
      <c r="D168" s="2448" t="s">
        <v>1722</v>
      </c>
      <c r="E168" s="2448"/>
      <c r="F168" s="169"/>
      <c r="G168" s="169"/>
      <c r="H168" s="169"/>
      <c r="I168" s="169"/>
      <c r="J168" s="137"/>
      <c r="K168" s="137"/>
      <c r="L168" s="137"/>
      <c r="M168" s="137"/>
      <c r="N168" s="137"/>
      <c r="O168" s="137"/>
      <c r="P168" s="137"/>
      <c r="Q168" s="137"/>
      <c r="R168" s="137"/>
      <c r="S168" s="137"/>
      <c r="T168" s="137"/>
      <c r="U168" s="137"/>
      <c r="V168" s="4505"/>
      <c r="W168" s="4499"/>
      <c r="X168" s="4500"/>
      <c r="Y168" s="4500"/>
      <c r="Z168" s="4500"/>
      <c r="AA168" s="4500"/>
      <c r="AB168" s="4500"/>
      <c r="AC168" s="4500"/>
      <c r="AD168" s="4500"/>
      <c r="AE168" s="4501"/>
      <c r="AF168" s="603"/>
      <c r="AG168" s="137"/>
      <c r="AH168" s="356"/>
      <c r="AI168" s="356"/>
      <c r="AJ168" s="356"/>
      <c r="AK168" s="356"/>
      <c r="AL168" s="356"/>
    </row>
    <row r="169" spans="1:38" s="108" customFormat="1" ht="9.9499999999999993" customHeight="1">
      <c r="A169" s="543"/>
      <c r="B169" s="138"/>
      <c r="C169" s="2454"/>
      <c r="D169" s="2448"/>
      <c r="E169" s="2448"/>
      <c r="F169" s="169"/>
      <c r="G169" s="169"/>
      <c r="H169" s="169"/>
      <c r="I169" s="169"/>
      <c r="J169" s="137"/>
      <c r="K169" s="137"/>
      <c r="L169" s="137"/>
      <c r="M169" s="137"/>
      <c r="N169" s="137"/>
      <c r="O169" s="137"/>
      <c r="P169" s="137"/>
      <c r="Q169" s="137"/>
      <c r="R169" s="137"/>
      <c r="S169" s="137"/>
      <c r="T169" s="137"/>
      <c r="U169" s="137"/>
      <c r="V169" s="2438"/>
      <c r="W169" s="2435"/>
      <c r="X169" s="2435"/>
      <c r="Y169" s="2435"/>
      <c r="Z169" s="2435"/>
      <c r="AA169" s="2435"/>
      <c r="AB169" s="2435"/>
      <c r="AC169" s="2435"/>
      <c r="AD169" s="2851"/>
      <c r="AE169" s="2851"/>
      <c r="AF169" s="603"/>
      <c r="AG169" s="137"/>
      <c r="AH169" s="356"/>
      <c r="AI169" s="356"/>
      <c r="AJ169" s="356"/>
      <c r="AK169" s="356"/>
      <c r="AL169" s="356"/>
    </row>
    <row r="170" spans="1:38" s="108" customFormat="1" ht="8.1" customHeight="1">
      <c r="A170" s="543"/>
      <c r="B170" s="168"/>
      <c r="D170" s="138"/>
      <c r="E170" s="138"/>
      <c r="F170" s="169"/>
      <c r="G170" s="169"/>
      <c r="H170" s="169"/>
      <c r="I170" s="137"/>
      <c r="J170" s="137"/>
      <c r="K170" s="137"/>
      <c r="L170" s="137"/>
      <c r="M170" s="137"/>
      <c r="N170" s="137"/>
      <c r="O170" s="137"/>
      <c r="P170" s="137"/>
      <c r="Q170" s="137"/>
      <c r="R170" s="137"/>
      <c r="S170" s="137"/>
      <c r="T170" s="137"/>
      <c r="U170" s="137"/>
      <c r="V170" s="137"/>
      <c r="W170" s="137"/>
      <c r="X170" s="137"/>
      <c r="Y170" s="137"/>
      <c r="Z170" s="137"/>
      <c r="AA170" s="137"/>
      <c r="AB170" s="137"/>
      <c r="AC170" s="137"/>
      <c r="AD170" s="4495"/>
      <c r="AE170" s="4495"/>
      <c r="AF170" s="606"/>
      <c r="AG170" s="137"/>
      <c r="AH170" s="356"/>
      <c r="AI170" s="356"/>
      <c r="AJ170" s="356"/>
      <c r="AK170" s="356"/>
      <c r="AL170" s="356"/>
    </row>
    <row r="171" spans="1:38" s="108" customFormat="1" ht="9.9499999999999993" customHeight="1">
      <c r="A171" s="543"/>
      <c r="B171" s="168"/>
      <c r="C171" s="2441" t="s">
        <v>1497</v>
      </c>
      <c r="D171" s="168" t="s">
        <v>2096</v>
      </c>
      <c r="E171" s="168"/>
      <c r="F171" s="169"/>
      <c r="G171" s="169"/>
      <c r="H171" s="169"/>
      <c r="I171" s="169"/>
      <c r="J171" s="137"/>
      <c r="K171" s="137"/>
      <c r="L171" s="137"/>
      <c r="M171" s="137"/>
      <c r="N171" s="137"/>
      <c r="O171" s="137"/>
      <c r="P171" s="137"/>
      <c r="Q171" s="137"/>
      <c r="R171" s="137"/>
      <c r="S171" s="137"/>
      <c r="T171" s="137"/>
      <c r="U171" s="137"/>
      <c r="V171" s="4504" t="s">
        <v>2097</v>
      </c>
      <c r="W171" s="4496"/>
      <c r="X171" s="4497"/>
      <c r="Y171" s="4497"/>
      <c r="Z171" s="4497"/>
      <c r="AA171" s="4497"/>
      <c r="AB171" s="4497"/>
      <c r="AC171" s="4497"/>
      <c r="AD171" s="4497"/>
      <c r="AE171" s="4498"/>
      <c r="AF171" s="606"/>
      <c r="AG171" s="137"/>
      <c r="AH171" s="356"/>
      <c r="AI171" s="356"/>
      <c r="AJ171" s="356"/>
      <c r="AK171" s="356"/>
      <c r="AL171" s="356"/>
    </row>
    <row r="172" spans="1:38" s="108" customFormat="1" ht="9.9499999999999993" customHeight="1">
      <c r="A172" s="543"/>
      <c r="B172" s="168"/>
      <c r="C172" s="2454"/>
      <c r="D172" s="2448" t="s">
        <v>2098</v>
      </c>
      <c r="E172" s="2448"/>
      <c r="F172" s="169"/>
      <c r="G172" s="169"/>
      <c r="H172" s="169"/>
      <c r="I172" s="169"/>
      <c r="J172" s="137"/>
      <c r="K172" s="137"/>
      <c r="L172" s="137"/>
      <c r="M172" s="137"/>
      <c r="N172" s="137"/>
      <c r="O172" s="137"/>
      <c r="P172" s="137"/>
      <c r="Q172" s="137"/>
      <c r="R172" s="137"/>
      <c r="S172" s="137"/>
      <c r="T172" s="137"/>
      <c r="U172" s="137"/>
      <c r="V172" s="4505"/>
      <c r="W172" s="4499"/>
      <c r="X172" s="4500"/>
      <c r="Y172" s="4500"/>
      <c r="Z172" s="4500"/>
      <c r="AA172" s="4500"/>
      <c r="AB172" s="4500"/>
      <c r="AC172" s="4500"/>
      <c r="AD172" s="4500"/>
      <c r="AE172" s="4501"/>
      <c r="AF172" s="606"/>
      <c r="AG172" s="137"/>
      <c r="AH172" s="356"/>
      <c r="AI172" s="356"/>
      <c r="AJ172" s="356"/>
      <c r="AK172" s="356"/>
      <c r="AL172" s="356"/>
    </row>
    <row r="173" spans="1:38" s="108" customFormat="1" ht="8.1" customHeight="1">
      <c r="A173" s="543"/>
      <c r="B173" s="168"/>
      <c r="C173" s="2454"/>
      <c r="D173" s="2448"/>
      <c r="E173" s="2448"/>
      <c r="F173" s="169"/>
      <c r="G173" s="169"/>
      <c r="H173" s="169"/>
      <c r="I173" s="169"/>
      <c r="J173" s="137"/>
      <c r="K173" s="137"/>
      <c r="L173" s="137"/>
      <c r="M173" s="137"/>
      <c r="N173" s="137"/>
      <c r="O173" s="137"/>
      <c r="P173" s="137"/>
      <c r="Q173" s="137"/>
      <c r="R173" s="137"/>
      <c r="S173" s="137"/>
      <c r="T173" s="137"/>
      <c r="U173" s="137"/>
      <c r="V173" s="2438"/>
      <c r="W173" s="2435"/>
      <c r="X173" s="2435"/>
      <c r="Y173" s="2435"/>
      <c r="Z173" s="2435"/>
      <c r="AA173" s="2435"/>
      <c r="AB173" s="2435"/>
      <c r="AC173" s="2435"/>
      <c r="AD173" s="2435"/>
      <c r="AE173" s="2435"/>
      <c r="AF173" s="606"/>
      <c r="AG173" s="137"/>
      <c r="AH173" s="356"/>
      <c r="AI173" s="356"/>
      <c r="AJ173" s="356"/>
      <c r="AK173" s="356"/>
      <c r="AL173" s="356"/>
    </row>
    <row r="174" spans="1:38" s="108" customFormat="1" ht="9.9499999999999993" customHeight="1">
      <c r="A174" s="543"/>
      <c r="B174" s="168"/>
      <c r="D174" s="138"/>
      <c r="E174" s="138"/>
      <c r="F174" s="169"/>
      <c r="G174" s="169"/>
      <c r="H174" s="169"/>
      <c r="I174" s="137"/>
      <c r="J174" s="137"/>
      <c r="K174" s="137"/>
      <c r="L174" s="137"/>
      <c r="M174" s="137"/>
      <c r="N174" s="137"/>
      <c r="O174" s="137"/>
      <c r="P174" s="137"/>
      <c r="Q174" s="137"/>
      <c r="R174" s="137"/>
      <c r="S174" s="137"/>
      <c r="T174" s="137"/>
      <c r="U174" s="137"/>
      <c r="V174" s="480"/>
      <c r="W174" s="137"/>
      <c r="X174" s="137"/>
      <c r="Y174" s="137"/>
      <c r="Z174" s="137"/>
      <c r="AA174" s="137"/>
      <c r="AB174" s="137"/>
      <c r="AC174" s="137"/>
      <c r="AD174" s="2436"/>
      <c r="AE174" s="2436"/>
      <c r="AF174" s="606"/>
      <c r="AG174" s="137"/>
      <c r="AH174" s="356"/>
      <c r="AI174" s="356"/>
      <c r="AJ174" s="356"/>
      <c r="AK174" s="356"/>
      <c r="AL174" s="356"/>
    </row>
    <row r="175" spans="1:38" s="108" customFormat="1" ht="9.9499999999999993" customHeight="1">
      <c r="A175" s="543"/>
      <c r="B175" s="168"/>
      <c r="C175" s="2441" t="s">
        <v>1530</v>
      </c>
      <c r="D175" s="168" t="s">
        <v>2099</v>
      </c>
      <c r="E175" s="168"/>
      <c r="F175" s="169"/>
      <c r="G175" s="169"/>
      <c r="H175" s="169"/>
      <c r="I175" s="169"/>
      <c r="J175" s="137"/>
      <c r="K175" s="137"/>
      <c r="L175" s="137"/>
      <c r="M175" s="137"/>
      <c r="N175" s="137"/>
      <c r="O175" s="137"/>
      <c r="P175" s="137"/>
      <c r="Q175" s="137"/>
      <c r="R175" s="137"/>
      <c r="S175" s="137"/>
      <c r="T175" s="137"/>
      <c r="U175" s="137"/>
      <c r="V175" s="4504" t="s">
        <v>2100</v>
      </c>
      <c r="W175" s="4496"/>
      <c r="X175" s="4497"/>
      <c r="Y175" s="4497"/>
      <c r="Z175" s="4497"/>
      <c r="AA175" s="4497"/>
      <c r="AB175" s="4497"/>
      <c r="AC175" s="4497"/>
      <c r="AD175" s="4497"/>
      <c r="AE175" s="4498"/>
      <c r="AF175" s="606"/>
      <c r="AG175" s="137"/>
      <c r="AH175" s="356"/>
      <c r="AI175" s="356"/>
      <c r="AJ175" s="356"/>
      <c r="AK175" s="356"/>
      <c r="AL175" s="356"/>
    </row>
    <row r="176" spans="1:38" s="108" customFormat="1" ht="9.9499999999999993" customHeight="1">
      <c r="A176" s="543"/>
      <c r="B176" s="168"/>
      <c r="C176" s="2454"/>
      <c r="D176" s="2448" t="s">
        <v>2101</v>
      </c>
      <c r="E176" s="2448"/>
      <c r="F176" s="169"/>
      <c r="G176" s="169"/>
      <c r="H176" s="169"/>
      <c r="I176" s="169"/>
      <c r="J176" s="137"/>
      <c r="K176" s="137"/>
      <c r="L176" s="137"/>
      <c r="M176" s="137"/>
      <c r="N176" s="137"/>
      <c r="O176" s="137"/>
      <c r="P176" s="137"/>
      <c r="Q176" s="137"/>
      <c r="R176" s="137"/>
      <c r="S176" s="137"/>
      <c r="T176" s="137"/>
      <c r="U176" s="137"/>
      <c r="V176" s="4505"/>
      <c r="W176" s="4499"/>
      <c r="X176" s="4500"/>
      <c r="Y176" s="4500"/>
      <c r="Z176" s="4500"/>
      <c r="AA176" s="4500"/>
      <c r="AB176" s="4500"/>
      <c r="AC176" s="4500"/>
      <c r="AD176" s="4500"/>
      <c r="AE176" s="4501"/>
      <c r="AF176" s="606"/>
      <c r="AG176" s="137"/>
      <c r="AH176" s="356"/>
      <c r="AI176" s="356"/>
      <c r="AJ176" s="356"/>
      <c r="AK176" s="356"/>
      <c r="AL176" s="356"/>
    </row>
    <row r="177" spans="1:38" s="108" customFormat="1" ht="8.1" customHeight="1">
      <c r="A177" s="543"/>
      <c r="B177" s="168"/>
      <c r="C177" s="2454"/>
      <c r="D177" s="2448"/>
      <c r="E177" s="2448"/>
      <c r="F177" s="169"/>
      <c r="G177" s="169"/>
      <c r="H177" s="169"/>
      <c r="I177" s="169"/>
      <c r="J177" s="137"/>
      <c r="K177" s="137"/>
      <c r="L177" s="137"/>
      <c r="M177" s="137"/>
      <c r="N177" s="137"/>
      <c r="O177" s="137"/>
      <c r="P177" s="137"/>
      <c r="Q177" s="137"/>
      <c r="R177" s="137"/>
      <c r="S177" s="137"/>
      <c r="T177" s="137"/>
      <c r="U177" s="137"/>
      <c r="V177" s="2438"/>
      <c r="W177" s="2435"/>
      <c r="X177" s="2435"/>
      <c r="Y177" s="2435"/>
      <c r="Z177" s="2435"/>
      <c r="AA177" s="2435"/>
      <c r="AB177" s="2435"/>
      <c r="AC177" s="2435"/>
      <c r="AD177" s="2435"/>
      <c r="AE177" s="2435"/>
      <c r="AF177" s="606"/>
      <c r="AG177" s="137"/>
      <c r="AH177" s="356"/>
      <c r="AI177" s="356"/>
      <c r="AJ177" s="356"/>
      <c r="AK177" s="356"/>
      <c r="AL177" s="356"/>
    </row>
    <row r="178" spans="1:38" s="108" customFormat="1" ht="9.9499999999999993" customHeight="1">
      <c r="A178" s="543"/>
      <c r="B178" s="168"/>
      <c r="D178" s="138"/>
      <c r="E178" s="138"/>
      <c r="F178" s="169"/>
      <c r="G178" s="169"/>
      <c r="H178" s="169"/>
      <c r="I178" s="137"/>
      <c r="J178" s="137"/>
      <c r="K178" s="137"/>
      <c r="L178" s="137"/>
      <c r="M178" s="137"/>
      <c r="N178" s="137"/>
      <c r="O178" s="137"/>
      <c r="P178" s="137"/>
      <c r="Q178" s="137"/>
      <c r="R178" s="137"/>
      <c r="S178" s="137"/>
      <c r="T178" s="137"/>
      <c r="U178" s="137"/>
      <c r="V178" s="137"/>
      <c r="W178" s="137"/>
      <c r="X178" s="137"/>
      <c r="Y178" s="137"/>
      <c r="Z178" s="137"/>
      <c r="AA178" s="137"/>
      <c r="AB178" s="137"/>
      <c r="AC178" s="137"/>
      <c r="AD178" s="2436"/>
      <c r="AE178" s="2436"/>
      <c r="AF178" s="606"/>
      <c r="AG178" s="137"/>
      <c r="AH178" s="356"/>
      <c r="AI178" s="356"/>
      <c r="AJ178" s="356"/>
      <c r="AK178" s="356"/>
      <c r="AL178" s="356"/>
    </row>
    <row r="179" spans="1:38" s="108" customFormat="1" ht="9.9499999999999993" customHeight="1">
      <c r="A179" s="543"/>
      <c r="B179" s="168"/>
      <c r="C179" s="2441" t="s">
        <v>1575</v>
      </c>
      <c r="D179" s="168" t="s">
        <v>2102</v>
      </c>
      <c r="E179" s="168"/>
      <c r="F179" s="169"/>
      <c r="G179" s="169"/>
      <c r="H179" s="169"/>
      <c r="I179" s="169"/>
      <c r="J179" s="137"/>
      <c r="K179" s="137"/>
      <c r="L179" s="137"/>
      <c r="M179" s="137"/>
      <c r="N179" s="137"/>
      <c r="O179" s="137"/>
      <c r="P179" s="137"/>
      <c r="Q179" s="137"/>
      <c r="R179" s="137"/>
      <c r="S179" s="137"/>
      <c r="T179" s="137"/>
      <c r="U179" s="137"/>
      <c r="V179" s="4504" t="s">
        <v>2103</v>
      </c>
      <c r="W179" s="4496"/>
      <c r="X179" s="4497"/>
      <c r="Y179" s="4497"/>
      <c r="Z179" s="4497"/>
      <c r="AA179" s="4497"/>
      <c r="AB179" s="4497"/>
      <c r="AC179" s="4497"/>
      <c r="AD179" s="4497"/>
      <c r="AE179" s="4498"/>
      <c r="AF179" s="606"/>
      <c r="AG179" s="137"/>
      <c r="AH179" s="356"/>
      <c r="AI179" s="356"/>
      <c r="AJ179" s="356"/>
      <c r="AK179" s="356"/>
      <c r="AL179" s="356"/>
    </row>
    <row r="180" spans="1:38" s="108" customFormat="1" ht="9.9499999999999993" customHeight="1">
      <c r="A180" s="543"/>
      <c r="B180" s="168"/>
      <c r="C180" s="2454"/>
      <c r="D180" s="2448" t="s">
        <v>2104</v>
      </c>
      <c r="E180" s="2448"/>
      <c r="F180" s="169"/>
      <c r="G180" s="169"/>
      <c r="H180" s="169"/>
      <c r="I180" s="169"/>
      <c r="J180" s="137"/>
      <c r="K180" s="137"/>
      <c r="L180" s="137"/>
      <c r="M180" s="137"/>
      <c r="N180" s="137"/>
      <c r="O180" s="137"/>
      <c r="P180" s="137"/>
      <c r="Q180" s="137"/>
      <c r="R180" s="137"/>
      <c r="S180" s="137"/>
      <c r="T180" s="137"/>
      <c r="U180" s="137"/>
      <c r="V180" s="4505"/>
      <c r="W180" s="4499"/>
      <c r="X180" s="4500"/>
      <c r="Y180" s="4500"/>
      <c r="Z180" s="4500"/>
      <c r="AA180" s="4500"/>
      <c r="AB180" s="4500"/>
      <c r="AC180" s="4500"/>
      <c r="AD180" s="4500"/>
      <c r="AE180" s="4501"/>
      <c r="AF180" s="606"/>
      <c r="AG180" s="137"/>
      <c r="AH180" s="356"/>
      <c r="AI180" s="356"/>
      <c r="AJ180" s="356"/>
      <c r="AK180" s="356"/>
      <c r="AL180" s="356"/>
    </row>
    <row r="181" spans="1:38" s="108" customFormat="1" ht="8.1" customHeight="1">
      <c r="A181" s="543"/>
      <c r="B181" s="168"/>
      <c r="C181" s="2454"/>
      <c r="D181" s="2448"/>
      <c r="E181" s="2448"/>
      <c r="F181" s="169"/>
      <c r="G181" s="169"/>
      <c r="H181" s="169"/>
      <c r="I181" s="169"/>
      <c r="J181" s="137"/>
      <c r="K181" s="137"/>
      <c r="L181" s="137"/>
      <c r="M181" s="137"/>
      <c r="N181" s="137"/>
      <c r="O181" s="137"/>
      <c r="P181" s="137"/>
      <c r="Q181" s="137"/>
      <c r="R181" s="137"/>
      <c r="S181" s="137"/>
      <c r="T181" s="137"/>
      <c r="U181" s="137"/>
      <c r="V181" s="2438"/>
      <c r="W181" s="2435"/>
      <c r="X181" s="2435"/>
      <c r="Y181" s="2435"/>
      <c r="Z181" s="2435"/>
      <c r="AA181" s="2435"/>
      <c r="AB181" s="2435"/>
      <c r="AC181" s="2435"/>
      <c r="AD181" s="2435"/>
      <c r="AE181" s="2435"/>
      <c r="AF181" s="606"/>
      <c r="AG181" s="137"/>
      <c r="AH181" s="356"/>
      <c r="AI181" s="356"/>
      <c r="AJ181" s="356"/>
      <c r="AK181" s="356"/>
      <c r="AL181" s="356"/>
    </row>
    <row r="182" spans="1:38" s="108" customFormat="1" ht="9.9499999999999993" customHeight="1">
      <c r="A182" s="543"/>
      <c r="B182" s="168"/>
      <c r="D182" s="138"/>
      <c r="E182" s="138"/>
      <c r="F182" s="169"/>
      <c r="G182" s="169"/>
      <c r="H182" s="169"/>
      <c r="I182" s="137"/>
      <c r="J182" s="137"/>
      <c r="K182" s="137"/>
      <c r="L182" s="137"/>
      <c r="M182" s="137"/>
      <c r="N182" s="137"/>
      <c r="O182" s="137"/>
      <c r="P182" s="137"/>
      <c r="Q182" s="137"/>
      <c r="R182" s="137"/>
      <c r="S182" s="137"/>
      <c r="T182" s="137"/>
      <c r="U182" s="137"/>
      <c r="V182" s="137"/>
      <c r="W182" s="137"/>
      <c r="X182" s="137"/>
      <c r="Y182" s="137"/>
      <c r="Z182" s="137"/>
      <c r="AA182" s="137"/>
      <c r="AB182" s="137"/>
      <c r="AC182" s="137"/>
      <c r="AD182" s="2436"/>
      <c r="AE182" s="2436"/>
      <c r="AF182" s="606"/>
      <c r="AG182" s="137"/>
      <c r="AH182" s="356"/>
      <c r="AI182" s="356"/>
      <c r="AJ182" s="356"/>
      <c r="AK182" s="356"/>
      <c r="AL182" s="356"/>
    </row>
    <row r="183" spans="1:38" s="108" customFormat="1" ht="9.9499999999999993" customHeight="1">
      <c r="A183" s="543"/>
      <c r="B183" s="168"/>
      <c r="C183" s="2441" t="s">
        <v>1578</v>
      </c>
      <c r="D183" s="168" t="s">
        <v>1816</v>
      </c>
      <c r="E183" s="168"/>
      <c r="F183" s="169"/>
      <c r="G183" s="169"/>
      <c r="H183" s="169"/>
      <c r="I183" s="169"/>
      <c r="J183" s="137"/>
      <c r="K183" s="137"/>
      <c r="L183" s="137"/>
      <c r="M183" s="137"/>
      <c r="N183" s="137"/>
      <c r="O183" s="137"/>
      <c r="P183" s="137"/>
      <c r="Q183" s="137"/>
      <c r="R183" s="137"/>
      <c r="S183" s="137"/>
      <c r="T183" s="137"/>
      <c r="U183" s="137"/>
      <c r="V183" s="4504" t="s">
        <v>2105</v>
      </c>
      <c r="W183" s="4496"/>
      <c r="X183" s="4497"/>
      <c r="Y183" s="4497"/>
      <c r="Z183" s="4497"/>
      <c r="AA183" s="4497"/>
      <c r="AB183" s="4497"/>
      <c r="AC183" s="4497"/>
      <c r="AD183" s="4497"/>
      <c r="AE183" s="4498"/>
      <c r="AF183" s="606"/>
      <c r="AG183" s="137"/>
      <c r="AH183" s="356"/>
      <c r="AI183" s="356"/>
      <c r="AJ183" s="356"/>
      <c r="AK183" s="356"/>
      <c r="AL183" s="356"/>
    </row>
    <row r="184" spans="1:38" s="108" customFormat="1" ht="9.9499999999999993" customHeight="1">
      <c r="A184" s="543"/>
      <c r="B184" s="168"/>
      <c r="C184" s="2454"/>
      <c r="D184" s="2448" t="s">
        <v>1825</v>
      </c>
      <c r="E184" s="2448"/>
      <c r="F184" s="169"/>
      <c r="G184" s="169"/>
      <c r="H184" s="169"/>
      <c r="I184" s="169"/>
      <c r="J184" s="137"/>
      <c r="K184" s="137"/>
      <c r="L184" s="137"/>
      <c r="M184" s="137"/>
      <c r="N184" s="137"/>
      <c r="O184" s="137"/>
      <c r="P184" s="137"/>
      <c r="Q184" s="137"/>
      <c r="R184" s="137"/>
      <c r="S184" s="137"/>
      <c r="T184" s="137"/>
      <c r="U184" s="137"/>
      <c r="V184" s="4505"/>
      <c r="W184" s="4499"/>
      <c r="X184" s="4500"/>
      <c r="Y184" s="4500"/>
      <c r="Z184" s="4500"/>
      <c r="AA184" s="4500"/>
      <c r="AB184" s="4500"/>
      <c r="AC184" s="4500"/>
      <c r="AD184" s="4500"/>
      <c r="AE184" s="4501"/>
      <c r="AF184" s="606"/>
      <c r="AG184" s="137"/>
      <c r="AH184" s="356"/>
      <c r="AI184" s="356"/>
      <c r="AJ184" s="356"/>
      <c r="AK184" s="356"/>
      <c r="AL184" s="356"/>
    </row>
    <row r="185" spans="1:38" s="108" customFormat="1" ht="8.1" customHeight="1">
      <c r="A185" s="543"/>
      <c r="B185" s="168"/>
      <c r="C185" s="2454"/>
      <c r="D185" s="2448"/>
      <c r="E185" s="2448"/>
      <c r="F185" s="169"/>
      <c r="G185" s="169"/>
      <c r="H185" s="169"/>
      <c r="I185" s="169"/>
      <c r="J185" s="137"/>
      <c r="K185" s="137"/>
      <c r="L185" s="137"/>
      <c r="M185" s="137"/>
      <c r="N185" s="137"/>
      <c r="O185" s="137"/>
      <c r="P185" s="137"/>
      <c r="Q185" s="137"/>
      <c r="R185" s="137"/>
      <c r="S185" s="137"/>
      <c r="T185" s="137"/>
      <c r="U185" s="137"/>
      <c r="V185" s="2438"/>
      <c r="W185" s="2435"/>
      <c r="X185" s="2435"/>
      <c r="Y185" s="2435"/>
      <c r="Z185" s="2435"/>
      <c r="AA185" s="2435"/>
      <c r="AB185" s="2435"/>
      <c r="AC185" s="2435"/>
      <c r="AD185" s="2435"/>
      <c r="AE185" s="2435"/>
      <c r="AF185" s="606"/>
      <c r="AG185" s="137"/>
      <c r="AH185" s="356"/>
      <c r="AI185" s="356"/>
      <c r="AJ185" s="356"/>
      <c r="AK185" s="356"/>
      <c r="AL185" s="356"/>
    </row>
    <row r="186" spans="1:38" s="108" customFormat="1" ht="9.9499999999999993" customHeight="1">
      <c r="A186" s="543"/>
      <c r="B186" s="168"/>
      <c r="D186" s="138"/>
      <c r="E186" s="138"/>
      <c r="F186" s="169"/>
      <c r="G186" s="169"/>
      <c r="H186" s="169"/>
      <c r="I186" s="137"/>
      <c r="J186" s="137"/>
      <c r="K186" s="137"/>
      <c r="L186" s="137"/>
      <c r="M186" s="137"/>
      <c r="N186" s="137"/>
      <c r="O186" s="137"/>
      <c r="P186" s="137"/>
      <c r="Q186" s="137"/>
      <c r="R186" s="137"/>
      <c r="S186" s="137"/>
      <c r="T186" s="137"/>
      <c r="U186" s="137"/>
      <c r="V186" s="137"/>
      <c r="W186" s="137"/>
      <c r="X186" s="137"/>
      <c r="Y186" s="137"/>
      <c r="Z186" s="137"/>
      <c r="AA186" s="137"/>
      <c r="AB186" s="137"/>
      <c r="AC186" s="137"/>
      <c r="AD186" s="2436"/>
      <c r="AE186" s="2436"/>
      <c r="AF186" s="606"/>
      <c r="AG186" s="137"/>
      <c r="AH186" s="356"/>
      <c r="AI186" s="356"/>
      <c r="AJ186" s="356"/>
      <c r="AK186" s="356"/>
      <c r="AL186" s="356"/>
    </row>
    <row r="187" spans="1:38" s="108" customFormat="1" ht="9.9499999999999993" customHeight="1">
      <c r="A187" s="543"/>
      <c r="B187" s="168"/>
      <c r="C187" s="2441" t="s">
        <v>1581</v>
      </c>
      <c r="D187" s="168" t="s">
        <v>2106</v>
      </c>
      <c r="E187" s="168"/>
      <c r="F187" s="169"/>
      <c r="G187" s="169"/>
      <c r="H187" s="169"/>
      <c r="I187" s="169"/>
      <c r="J187" s="137"/>
      <c r="K187" s="137"/>
      <c r="L187" s="137"/>
      <c r="M187" s="137"/>
      <c r="N187" s="137"/>
      <c r="O187" s="137"/>
      <c r="P187" s="137"/>
      <c r="Q187" s="137"/>
      <c r="R187" s="137"/>
      <c r="S187" s="137"/>
      <c r="T187" s="137"/>
      <c r="U187" s="137"/>
      <c r="V187" s="4504" t="s">
        <v>2107</v>
      </c>
      <c r="W187" s="4496"/>
      <c r="X187" s="4497"/>
      <c r="Y187" s="4497"/>
      <c r="Z187" s="4497"/>
      <c r="AA187" s="4497"/>
      <c r="AB187" s="4497"/>
      <c r="AC187" s="4497"/>
      <c r="AD187" s="4497"/>
      <c r="AE187" s="4498"/>
      <c r="AF187" s="606"/>
      <c r="AG187" s="137"/>
      <c r="AH187" s="356"/>
      <c r="AI187" s="356"/>
      <c r="AJ187" s="356"/>
      <c r="AK187" s="356"/>
      <c r="AL187" s="356"/>
    </row>
    <row r="188" spans="1:38" s="108" customFormat="1" ht="9.9499999999999993" customHeight="1">
      <c r="A188" s="543"/>
      <c r="B188" s="168"/>
      <c r="C188" s="2454"/>
      <c r="D188" s="2448" t="s">
        <v>2108</v>
      </c>
      <c r="E188" s="2448"/>
      <c r="F188" s="169"/>
      <c r="G188" s="169"/>
      <c r="H188" s="169"/>
      <c r="I188" s="169"/>
      <c r="J188" s="137"/>
      <c r="K188" s="137"/>
      <c r="L188" s="137"/>
      <c r="M188" s="137"/>
      <c r="N188" s="137"/>
      <c r="O188" s="137"/>
      <c r="P188" s="137"/>
      <c r="Q188" s="137"/>
      <c r="R188" s="137"/>
      <c r="S188" s="137"/>
      <c r="T188" s="137"/>
      <c r="U188" s="137"/>
      <c r="V188" s="4505"/>
      <c r="W188" s="4499"/>
      <c r="X188" s="4500"/>
      <c r="Y188" s="4500"/>
      <c r="Z188" s="4500"/>
      <c r="AA188" s="4500"/>
      <c r="AB188" s="4500"/>
      <c r="AC188" s="4500"/>
      <c r="AD188" s="4500"/>
      <c r="AE188" s="4501"/>
      <c r="AF188" s="606"/>
      <c r="AG188" s="137"/>
      <c r="AH188" s="356"/>
      <c r="AI188" s="356"/>
      <c r="AJ188" s="356"/>
      <c r="AK188" s="356"/>
      <c r="AL188" s="356"/>
    </row>
    <row r="189" spans="1:38" s="108" customFormat="1" ht="8.1" customHeight="1">
      <c r="A189" s="543"/>
      <c r="B189" s="168"/>
      <c r="C189" s="2454"/>
      <c r="D189" s="2448"/>
      <c r="E189" s="2448"/>
      <c r="F189" s="169"/>
      <c r="G189" s="169"/>
      <c r="H189" s="169"/>
      <c r="I189" s="169"/>
      <c r="J189" s="137"/>
      <c r="K189" s="137"/>
      <c r="L189" s="137"/>
      <c r="M189" s="137"/>
      <c r="N189" s="137"/>
      <c r="O189" s="137"/>
      <c r="P189" s="137"/>
      <c r="Q189" s="137"/>
      <c r="R189" s="137"/>
      <c r="S189" s="137"/>
      <c r="T189" s="137"/>
      <c r="U189" s="137"/>
      <c r="V189" s="2438"/>
      <c r="W189" s="2435"/>
      <c r="X189" s="2435"/>
      <c r="Y189" s="2435"/>
      <c r="Z189" s="2435"/>
      <c r="AA189" s="2435"/>
      <c r="AB189" s="2435"/>
      <c r="AC189" s="2435"/>
      <c r="AD189" s="2435"/>
      <c r="AE189" s="2435"/>
      <c r="AF189" s="606"/>
      <c r="AG189" s="137"/>
      <c r="AH189" s="356"/>
      <c r="AI189" s="356"/>
      <c r="AJ189" s="356"/>
      <c r="AK189" s="356"/>
      <c r="AL189" s="356"/>
    </row>
    <row r="190" spans="1:38" s="108" customFormat="1" ht="9.9499999999999993" customHeight="1">
      <c r="A190" s="543"/>
      <c r="B190" s="168"/>
      <c r="D190" s="138"/>
      <c r="E190" s="138"/>
      <c r="F190" s="169"/>
      <c r="G190" s="169"/>
      <c r="H190" s="169"/>
      <c r="I190" s="137"/>
      <c r="J190" s="137"/>
      <c r="K190" s="137"/>
      <c r="L190" s="137"/>
      <c r="M190" s="137"/>
      <c r="N190" s="137"/>
      <c r="O190" s="137"/>
      <c r="P190" s="137"/>
      <c r="Q190" s="137"/>
      <c r="R190" s="137"/>
      <c r="S190" s="137"/>
      <c r="T190" s="137"/>
      <c r="U190" s="137"/>
      <c r="V190" s="137"/>
      <c r="W190" s="137"/>
      <c r="X190" s="137"/>
      <c r="Y190" s="137"/>
      <c r="Z190" s="137"/>
      <c r="AA190" s="137"/>
      <c r="AB190" s="137"/>
      <c r="AC190" s="137"/>
      <c r="AD190" s="2436"/>
      <c r="AE190" s="2436"/>
      <c r="AF190" s="606"/>
      <c r="AG190" s="137"/>
      <c r="AH190" s="356"/>
      <c r="AI190" s="356"/>
      <c r="AJ190" s="356"/>
      <c r="AK190" s="356"/>
      <c r="AL190" s="356"/>
    </row>
    <row r="191" spans="1:38" s="108" customFormat="1" ht="9.9499999999999993" customHeight="1">
      <c r="A191" s="543"/>
      <c r="B191" s="168"/>
      <c r="C191" s="2421" t="s">
        <v>1584</v>
      </c>
      <c r="D191" s="168" t="s">
        <v>2109</v>
      </c>
      <c r="E191" s="168"/>
      <c r="G191" s="136"/>
      <c r="H191" s="136"/>
      <c r="I191" s="137"/>
      <c r="J191" s="137"/>
      <c r="K191" s="137"/>
      <c r="L191" s="137"/>
      <c r="M191" s="137"/>
      <c r="N191" s="137"/>
      <c r="O191" s="137"/>
      <c r="P191" s="137"/>
      <c r="Q191" s="137"/>
      <c r="R191" s="137"/>
      <c r="S191" s="137"/>
      <c r="T191" s="137"/>
      <c r="U191" s="137"/>
      <c r="V191" s="4504" t="s">
        <v>2049</v>
      </c>
      <c r="W191" s="4496"/>
      <c r="X191" s="4497"/>
      <c r="Y191" s="4497"/>
      <c r="Z191" s="4497"/>
      <c r="AA191" s="4497"/>
      <c r="AB191" s="4497"/>
      <c r="AC191" s="4497"/>
      <c r="AD191" s="4497"/>
      <c r="AE191" s="4498"/>
      <c r="AF191" s="603"/>
      <c r="AG191" s="137"/>
      <c r="AH191" s="356"/>
      <c r="AI191" s="356"/>
      <c r="AJ191" s="356"/>
      <c r="AK191" s="356"/>
      <c r="AL191" s="356"/>
    </row>
    <row r="192" spans="1:38" s="108" customFormat="1" ht="9.9499999999999993" customHeight="1">
      <c r="A192" s="543"/>
      <c r="B192" s="138"/>
      <c r="C192" s="139"/>
      <c r="D192" s="139" t="s">
        <v>2110</v>
      </c>
      <c r="E192" s="143"/>
      <c r="G192" s="139"/>
      <c r="H192" s="139"/>
      <c r="I192" s="137"/>
      <c r="J192" s="137"/>
      <c r="K192" s="137"/>
      <c r="L192" s="137"/>
      <c r="M192" s="137"/>
      <c r="N192" s="137"/>
      <c r="O192" s="137"/>
      <c r="P192" s="137"/>
      <c r="Q192" s="137"/>
      <c r="R192" s="137"/>
      <c r="S192" s="137"/>
      <c r="T192" s="137"/>
      <c r="U192" s="137"/>
      <c r="V192" s="4504"/>
      <c r="W192" s="4499"/>
      <c r="X192" s="4500"/>
      <c r="Y192" s="4500"/>
      <c r="Z192" s="4500"/>
      <c r="AA192" s="4500"/>
      <c r="AB192" s="4500"/>
      <c r="AC192" s="4500"/>
      <c r="AD192" s="4500"/>
      <c r="AE192" s="4501"/>
      <c r="AF192" s="603"/>
      <c r="AG192" s="137"/>
      <c r="AH192" s="356"/>
      <c r="AI192" s="356"/>
      <c r="AJ192" s="356"/>
      <c r="AK192" s="356"/>
      <c r="AL192" s="356"/>
    </row>
    <row r="193" spans="1:44" s="108" customFormat="1" ht="9.9499999999999993" customHeight="1" thickBot="1">
      <c r="A193" s="2852"/>
      <c r="B193" s="2774"/>
      <c r="C193" s="2774"/>
      <c r="D193" s="2773"/>
      <c r="E193" s="2773"/>
      <c r="F193" s="2774"/>
      <c r="G193" s="2774"/>
      <c r="H193" s="2774"/>
      <c r="I193" s="2774"/>
      <c r="J193" s="2774"/>
      <c r="K193" s="2774"/>
      <c r="L193" s="2774"/>
      <c r="M193" s="2774"/>
      <c r="N193" s="2774"/>
      <c r="O193" s="2774"/>
      <c r="P193" s="2774"/>
      <c r="Q193" s="2774"/>
      <c r="R193" s="2774"/>
      <c r="S193" s="2774"/>
      <c r="T193" s="2774"/>
      <c r="U193" s="2774"/>
      <c r="V193" s="2853"/>
      <c r="W193" s="2854"/>
      <c r="X193" s="2854"/>
      <c r="Y193" s="2854"/>
      <c r="Z193" s="2854"/>
      <c r="AA193" s="2854"/>
      <c r="AB193" s="2854"/>
      <c r="AC193" s="2854"/>
      <c r="AD193" s="2854"/>
      <c r="AE193" s="2854"/>
      <c r="AF193" s="2855"/>
      <c r="AG193" s="137"/>
      <c r="AH193" s="356"/>
      <c r="AI193" s="356"/>
      <c r="AJ193" s="356"/>
      <c r="AK193" s="356"/>
      <c r="AL193" s="356"/>
    </row>
    <row r="194" spans="1:44" s="108" customFormat="1" ht="8.1" customHeight="1">
      <c r="A194" s="2079"/>
      <c r="B194" s="2805"/>
      <c r="C194" s="2806"/>
      <c r="D194" s="2807"/>
      <c r="E194" s="2807"/>
      <c r="F194" s="2808"/>
      <c r="G194" s="2079"/>
      <c r="H194" s="2079"/>
      <c r="I194" s="2806"/>
      <c r="J194" s="2079"/>
      <c r="K194" s="2079"/>
      <c r="L194" s="2079"/>
      <c r="M194" s="2079"/>
      <c r="N194" s="2079"/>
      <c r="O194" s="2079"/>
      <c r="P194" s="2079"/>
      <c r="Q194" s="2079"/>
      <c r="R194" s="2079"/>
      <c r="S194" s="2079"/>
      <c r="T194" s="2079"/>
      <c r="U194" s="2079"/>
      <c r="V194" s="2079"/>
      <c r="AF194" s="2079"/>
      <c r="AH194" s="356"/>
      <c r="AI194" s="356"/>
      <c r="AJ194" s="356"/>
      <c r="AK194" s="356"/>
      <c r="AL194" s="356"/>
    </row>
    <row r="195" spans="1:44" s="108" customFormat="1" ht="18" customHeight="1" thickBot="1">
      <c r="A195" s="4502">
        <f>A101+1</f>
        <v>19</v>
      </c>
      <c r="B195" s="4502"/>
      <c r="C195" s="4502"/>
      <c r="D195" s="4502"/>
      <c r="E195" s="4502"/>
      <c r="F195" s="4502"/>
      <c r="G195" s="4502"/>
      <c r="H195" s="4502"/>
      <c r="I195" s="4502"/>
      <c r="J195" s="4502"/>
      <c r="K195" s="4502"/>
      <c r="L195" s="4502"/>
      <c r="M195" s="4502"/>
      <c r="N195" s="4502"/>
      <c r="O195" s="4502"/>
      <c r="P195" s="4502"/>
      <c r="Q195" s="4502"/>
      <c r="R195" s="4502"/>
      <c r="S195" s="4502"/>
      <c r="T195" s="4502"/>
      <c r="U195" s="4502"/>
      <c r="V195" s="4502"/>
      <c r="W195" s="4502"/>
      <c r="X195" s="4502"/>
      <c r="Y195" s="4502"/>
      <c r="Z195" s="4502"/>
      <c r="AA195" s="4502"/>
      <c r="AB195" s="4502"/>
      <c r="AC195" s="4502"/>
      <c r="AD195" s="4502"/>
      <c r="AE195" s="4502"/>
      <c r="AF195" s="4502"/>
      <c r="AH195" s="356"/>
      <c r="AI195" s="356"/>
      <c r="AJ195" s="356"/>
      <c r="AK195" s="356"/>
      <c r="AL195" s="356"/>
    </row>
    <row r="196" spans="1:44" ht="15.95" customHeight="1">
      <c r="A196" s="612"/>
      <c r="B196" s="613"/>
      <c r="C196" s="613"/>
      <c r="D196" s="614"/>
      <c r="E196" s="614"/>
      <c r="F196" s="615"/>
      <c r="G196" s="615"/>
      <c r="H196" s="615"/>
      <c r="I196" s="613"/>
      <c r="J196" s="613"/>
      <c r="K196" s="613"/>
      <c r="L196" s="613"/>
      <c r="M196" s="613"/>
      <c r="N196" s="613"/>
      <c r="O196" s="613"/>
      <c r="P196" s="613"/>
      <c r="Q196" s="613"/>
      <c r="R196" s="613"/>
      <c r="S196" s="613"/>
      <c r="T196" s="613"/>
      <c r="U196" s="613"/>
      <c r="V196" s="613"/>
      <c r="W196" s="616"/>
      <c r="X196" s="616"/>
      <c r="Y196" s="616"/>
      <c r="Z196" s="616"/>
      <c r="AA196" s="616"/>
      <c r="AB196" s="616"/>
      <c r="AC196" s="613"/>
      <c r="AD196" s="613"/>
      <c r="AE196" s="613"/>
      <c r="AF196" s="2680"/>
    </row>
    <row r="197" spans="1:44" ht="15.95" customHeight="1">
      <c r="A197" s="617"/>
      <c r="B197" s="30"/>
      <c r="C197" s="30"/>
      <c r="E197" s="178" t="s">
        <v>2064</v>
      </c>
      <c r="J197" s="86"/>
      <c r="K197" s="86"/>
      <c r="L197" s="86"/>
      <c r="M197" s="86"/>
      <c r="N197" s="86"/>
      <c r="O197" s="86"/>
      <c r="P197" s="86"/>
      <c r="Q197" s="86"/>
      <c r="R197" s="86"/>
      <c r="S197" s="86"/>
      <c r="T197" s="86"/>
      <c r="U197" s="86"/>
      <c r="V197" s="11"/>
      <c r="W197" s="11"/>
      <c r="X197" s="11"/>
      <c r="Y197" s="11"/>
      <c r="Z197" s="11"/>
      <c r="AA197" s="11"/>
      <c r="AB197" s="11"/>
      <c r="AC197" s="11"/>
      <c r="AD197" s="11"/>
      <c r="AE197" s="11"/>
      <c r="AF197" s="618"/>
      <c r="AG197" s="11"/>
    </row>
    <row r="198" spans="1:44" ht="15.95" customHeight="1">
      <c r="A198" s="619"/>
      <c r="B198" s="57"/>
      <c r="C198" s="57"/>
      <c r="E198" s="177" t="s">
        <v>2065</v>
      </c>
      <c r="J198" s="66"/>
      <c r="K198" s="66"/>
      <c r="L198" s="66"/>
      <c r="M198" s="66"/>
      <c r="N198" s="66"/>
      <c r="O198" s="66"/>
      <c r="P198" s="66"/>
      <c r="Q198" s="66"/>
      <c r="R198" s="66"/>
      <c r="S198" s="66"/>
      <c r="T198" s="66"/>
      <c r="U198" s="66"/>
      <c r="V198" s="17"/>
      <c r="W198" s="17"/>
      <c r="X198" s="17"/>
      <c r="Y198" s="17"/>
      <c r="Z198" s="17"/>
      <c r="AA198" s="17"/>
      <c r="AB198" s="17"/>
      <c r="AC198" s="17"/>
      <c r="AD198" s="17"/>
      <c r="AE198" s="17"/>
      <c r="AF198" s="620"/>
      <c r="AG198" s="17"/>
      <c r="AH198" s="64"/>
      <c r="AI198" s="64"/>
      <c r="AJ198" s="64"/>
      <c r="AK198" s="64"/>
      <c r="AL198" s="64"/>
      <c r="AM198" s="25"/>
      <c r="AN198" s="25"/>
      <c r="AO198" s="25"/>
      <c r="AP198" s="25"/>
      <c r="AQ198" s="25"/>
      <c r="AR198" s="25"/>
    </row>
    <row r="199" spans="1:44" s="108" customFormat="1" ht="9.9499999999999993" customHeight="1">
      <c r="A199" s="543"/>
      <c r="B199" s="94"/>
      <c r="C199" s="120"/>
      <c r="AF199" s="605"/>
      <c r="AG199" s="137"/>
      <c r="AH199" s="356"/>
      <c r="AI199" s="356"/>
      <c r="AJ199" s="356"/>
      <c r="AK199" s="356"/>
      <c r="AL199" s="356"/>
    </row>
    <row r="200" spans="1:44" s="108" customFormat="1" ht="9.9499999999999993" customHeight="1">
      <c r="A200" s="543"/>
      <c r="B200" s="94"/>
      <c r="C200" s="120"/>
      <c r="W200" s="4488" t="s">
        <v>1985</v>
      </c>
      <c r="X200" s="4488"/>
      <c r="Y200" s="4488"/>
      <c r="Z200" s="4488"/>
      <c r="AA200" s="4488"/>
      <c r="AB200" s="4488"/>
      <c r="AC200" s="4488"/>
      <c r="AD200" s="4488"/>
      <c r="AE200" s="4488"/>
      <c r="AF200" s="605"/>
      <c r="AG200" s="137"/>
      <c r="AH200" s="356"/>
      <c r="AI200" s="356"/>
      <c r="AJ200" s="356"/>
      <c r="AK200" s="356"/>
      <c r="AL200" s="356"/>
    </row>
    <row r="201" spans="1:44" s="108" customFormat="1" ht="9.9499999999999993" customHeight="1">
      <c r="A201" s="543"/>
      <c r="B201" s="94"/>
      <c r="C201" s="120"/>
      <c r="W201" s="4488" t="s">
        <v>1633</v>
      </c>
      <c r="X201" s="4488"/>
      <c r="Y201" s="4488"/>
      <c r="Z201" s="4488"/>
      <c r="AA201" s="4488"/>
      <c r="AB201" s="4488"/>
      <c r="AC201" s="4488"/>
      <c r="AD201" s="4488"/>
      <c r="AE201" s="4488"/>
      <c r="AF201" s="605"/>
      <c r="AG201" s="137"/>
      <c r="AH201" s="356"/>
      <c r="AI201" s="356"/>
      <c r="AJ201" s="356"/>
      <c r="AK201" s="356"/>
      <c r="AL201" s="356"/>
    </row>
    <row r="202" spans="1:44" s="108" customFormat="1" ht="9.9499999999999993" customHeight="1">
      <c r="A202" s="543"/>
      <c r="B202" s="94"/>
      <c r="C202" s="120"/>
      <c r="W202" s="2428"/>
      <c r="X202" s="2428"/>
      <c r="Y202" s="2428"/>
      <c r="Z202" s="2428"/>
      <c r="AA202" s="2428"/>
      <c r="AB202" s="2428"/>
      <c r="AC202" s="2428"/>
      <c r="AD202" s="4489" t="s">
        <v>2054</v>
      </c>
      <c r="AE202" s="4489"/>
      <c r="AF202" s="605"/>
      <c r="AG202" s="137"/>
      <c r="AH202" s="356"/>
      <c r="AI202" s="356"/>
      <c r="AJ202" s="356"/>
      <c r="AK202" s="356"/>
      <c r="AL202" s="356"/>
    </row>
    <row r="203" spans="1:44" s="108" customFormat="1" ht="9.9499999999999993" customHeight="1">
      <c r="A203" s="543"/>
      <c r="B203" s="142">
        <v>8.1</v>
      </c>
      <c r="C203" s="2401" t="s">
        <v>2111</v>
      </c>
      <c r="D203" s="134"/>
      <c r="E203" s="134"/>
      <c r="F203" s="139"/>
      <c r="G203" s="139"/>
      <c r="H203" s="139"/>
      <c r="I203" s="137"/>
      <c r="J203" s="137"/>
      <c r="K203" s="137"/>
      <c r="L203" s="137"/>
      <c r="M203" s="137"/>
      <c r="N203" s="137"/>
      <c r="O203" s="137"/>
      <c r="P203" s="137"/>
      <c r="Q203" s="137"/>
      <c r="R203" s="137"/>
      <c r="S203" s="137"/>
      <c r="T203" s="137"/>
      <c r="U203" s="137"/>
      <c r="V203" s="4527" t="s">
        <v>1777</v>
      </c>
      <c r="W203" s="4496"/>
      <c r="X203" s="4497"/>
      <c r="Y203" s="4497"/>
      <c r="Z203" s="4497"/>
      <c r="AA203" s="4497"/>
      <c r="AB203" s="4497"/>
      <c r="AC203" s="4497"/>
      <c r="AD203" s="4497"/>
      <c r="AE203" s="4498"/>
      <c r="AF203" s="605"/>
      <c r="AG203" s="137"/>
      <c r="AH203" s="356"/>
      <c r="AI203" s="356"/>
      <c r="AJ203" s="356"/>
      <c r="AK203" s="356"/>
      <c r="AL203" s="356"/>
    </row>
    <row r="204" spans="1:44" s="108" customFormat="1" ht="9.9499999999999993" customHeight="1">
      <c r="A204" s="543"/>
      <c r="B204" s="141"/>
      <c r="C204" s="95" t="s">
        <v>2112</v>
      </c>
      <c r="D204" s="143"/>
      <c r="E204" s="143"/>
      <c r="F204" s="139"/>
      <c r="G204" s="139"/>
      <c r="H204" s="139"/>
      <c r="I204" s="137"/>
      <c r="J204" s="137"/>
      <c r="K204" s="137"/>
      <c r="L204" s="137"/>
      <c r="M204" s="137"/>
      <c r="N204" s="137"/>
      <c r="O204" s="137"/>
      <c r="P204" s="137"/>
      <c r="Q204" s="137"/>
      <c r="R204" s="137"/>
      <c r="S204" s="137"/>
      <c r="T204" s="137"/>
      <c r="U204" s="137"/>
      <c r="V204" s="4528"/>
      <c r="W204" s="4499"/>
      <c r="X204" s="4500"/>
      <c r="Y204" s="4500"/>
      <c r="Z204" s="4500"/>
      <c r="AA204" s="4500"/>
      <c r="AB204" s="4500"/>
      <c r="AC204" s="4500"/>
      <c r="AD204" s="4500"/>
      <c r="AE204" s="4501"/>
      <c r="AF204" s="605"/>
      <c r="AG204" s="137"/>
      <c r="AH204" s="356"/>
      <c r="AI204" s="356"/>
      <c r="AJ204" s="356"/>
      <c r="AK204" s="356"/>
      <c r="AL204" s="356"/>
    </row>
    <row r="205" spans="1:44" s="108" customFormat="1" ht="9.9499999999999993" customHeight="1">
      <c r="A205" s="543"/>
      <c r="B205" s="94"/>
      <c r="C205" s="120"/>
      <c r="W205" s="2428"/>
      <c r="X205" s="2428"/>
      <c r="Y205" s="2428"/>
      <c r="Z205" s="2428"/>
      <c r="AA205" s="2428"/>
      <c r="AB205" s="2428"/>
      <c r="AC205" s="2428"/>
      <c r="AD205" s="2428"/>
      <c r="AE205" s="2428"/>
      <c r="AF205" s="605"/>
      <c r="AG205" s="137"/>
      <c r="AH205" s="356"/>
      <c r="AI205" s="356"/>
      <c r="AJ205" s="356"/>
      <c r="AK205" s="356"/>
      <c r="AL205" s="356"/>
    </row>
    <row r="206" spans="1:44" s="108" customFormat="1" ht="9.9499999999999993" customHeight="1">
      <c r="A206" s="469"/>
      <c r="B206" s="2856"/>
      <c r="C206" s="2857"/>
      <c r="D206" s="2824"/>
      <c r="E206" s="2824"/>
      <c r="F206" s="2824"/>
      <c r="G206" s="2824"/>
      <c r="H206" s="2824"/>
      <c r="I206" s="2824"/>
      <c r="J206" s="2824"/>
      <c r="K206" s="2824"/>
      <c r="L206" s="2824"/>
      <c r="M206" s="2824"/>
      <c r="N206" s="2824"/>
      <c r="O206" s="2824"/>
      <c r="P206" s="2824"/>
      <c r="Q206" s="2824"/>
      <c r="R206" s="2824"/>
      <c r="S206" s="2824"/>
      <c r="T206" s="2824"/>
      <c r="U206" s="2824"/>
      <c r="V206" s="2824"/>
      <c r="W206" s="2858"/>
      <c r="X206" s="2858"/>
      <c r="Y206" s="2858"/>
      <c r="Z206" s="2858"/>
      <c r="AA206" s="2858"/>
      <c r="AB206" s="2858"/>
      <c r="AC206" s="2858"/>
      <c r="AD206" s="2858"/>
      <c r="AE206" s="2858"/>
      <c r="AF206" s="2811"/>
      <c r="AG206" s="137"/>
      <c r="AH206" s="356"/>
      <c r="AI206" s="356"/>
      <c r="AJ206" s="356"/>
      <c r="AK206" s="356"/>
      <c r="AL206" s="356"/>
    </row>
    <row r="207" spans="1:44" s="108" customFormat="1" ht="9.9499999999999993" customHeight="1">
      <c r="A207" s="543"/>
      <c r="B207" s="94"/>
      <c r="C207" s="120"/>
      <c r="W207" s="2428"/>
      <c r="X207" s="2428"/>
      <c r="Y207" s="2428"/>
      <c r="Z207" s="2428"/>
      <c r="AA207" s="2428"/>
      <c r="AB207" s="2428"/>
      <c r="AC207" s="2428"/>
      <c r="AD207" s="2428"/>
      <c r="AE207" s="2428"/>
      <c r="AF207" s="605"/>
      <c r="AG207" s="137"/>
      <c r="AH207" s="356"/>
      <c r="AI207" s="356"/>
      <c r="AJ207" s="356"/>
      <c r="AK207" s="356"/>
      <c r="AL207" s="356"/>
    </row>
    <row r="208" spans="1:44" s="108" customFormat="1" ht="9.9499999999999993" customHeight="1">
      <c r="A208" s="543"/>
      <c r="B208" s="94"/>
      <c r="C208" s="120"/>
      <c r="W208" s="2428"/>
      <c r="X208" s="2428"/>
      <c r="Y208" s="2428"/>
      <c r="Z208" s="2428"/>
      <c r="AA208" s="2428"/>
      <c r="AB208" s="2428"/>
      <c r="AC208" s="2428"/>
      <c r="AD208" s="2428"/>
      <c r="AE208" s="2428"/>
      <c r="AF208" s="605"/>
      <c r="AG208" s="137"/>
      <c r="AH208" s="356"/>
      <c r="AI208" s="356"/>
      <c r="AJ208" s="356"/>
      <c r="AK208" s="356"/>
      <c r="AL208" s="356"/>
    </row>
    <row r="209" spans="1:66" s="108" customFormat="1" ht="9.9499999999999993" customHeight="1">
      <c r="A209" s="543"/>
      <c r="D209" s="2401"/>
      <c r="E209" s="2401"/>
      <c r="V209" s="867"/>
      <c r="W209" s="137"/>
      <c r="X209" s="137"/>
      <c r="Y209" s="137"/>
      <c r="Z209" s="137"/>
      <c r="AA209" s="137"/>
      <c r="AB209" s="137"/>
      <c r="AC209" s="372"/>
      <c r="AD209" s="4542" t="s">
        <v>2054</v>
      </c>
      <c r="AE209" s="4542"/>
      <c r="AF209" s="605"/>
      <c r="AG209" s="137"/>
      <c r="AH209" s="356"/>
      <c r="AI209" s="356"/>
      <c r="AJ209" s="356"/>
      <c r="AK209" s="356"/>
      <c r="AL209" s="356"/>
    </row>
    <row r="210" spans="1:66" s="108" customFormat="1" ht="9.9499999999999993" customHeight="1">
      <c r="A210" s="543"/>
      <c r="B210" s="371">
        <v>8.11</v>
      </c>
      <c r="C210" s="136" t="s">
        <v>2113</v>
      </c>
      <c r="D210" s="187"/>
      <c r="E210" s="187"/>
      <c r="V210" s="4527" t="s">
        <v>1800</v>
      </c>
      <c r="W210" s="4535"/>
      <c r="X210" s="4536"/>
      <c r="Y210" s="4536"/>
      <c r="Z210" s="4536"/>
      <c r="AA210" s="4536"/>
      <c r="AB210" s="4536"/>
      <c r="AC210" s="4536"/>
      <c r="AD210" s="4536"/>
      <c r="AE210" s="4537"/>
      <c r="AF210" s="606"/>
      <c r="AG210" s="137"/>
      <c r="AH210" s="356"/>
      <c r="AI210" s="356"/>
      <c r="AJ210" s="356"/>
      <c r="AK210" s="356"/>
      <c r="AL210" s="356"/>
    </row>
    <row r="211" spans="1:66" s="108" customFormat="1" ht="9.9499999999999993" customHeight="1">
      <c r="A211" s="543"/>
      <c r="B211" s="141"/>
      <c r="C211" s="139" t="s">
        <v>2114</v>
      </c>
      <c r="D211" s="143"/>
      <c r="E211" s="143"/>
      <c r="V211" s="4528"/>
      <c r="W211" s="4538"/>
      <c r="X211" s="4539"/>
      <c r="Y211" s="4539"/>
      <c r="Z211" s="4539"/>
      <c r="AA211" s="4539"/>
      <c r="AB211" s="4539"/>
      <c r="AC211" s="4539"/>
      <c r="AD211" s="4539"/>
      <c r="AE211" s="4540"/>
      <c r="AF211" s="603"/>
      <c r="AG211" s="137"/>
      <c r="AH211" s="356"/>
      <c r="AI211" s="356"/>
      <c r="AJ211" s="356"/>
      <c r="AK211" s="356"/>
      <c r="AL211" s="356"/>
    </row>
    <row r="212" spans="1:66" s="108" customFormat="1" ht="9.9499999999999993" customHeight="1">
      <c r="A212" s="543"/>
      <c r="AF212" s="603"/>
      <c r="AG212" s="137"/>
      <c r="AH212" s="356"/>
      <c r="AI212" s="356"/>
      <c r="AJ212" s="356"/>
      <c r="AK212" s="356"/>
      <c r="AL212" s="356"/>
    </row>
    <row r="213" spans="1:66" s="375" customFormat="1" ht="9.9499999999999993" customHeight="1">
      <c r="A213" s="621"/>
      <c r="B213" s="374"/>
      <c r="C213" s="4553"/>
      <c r="D213" s="4553"/>
      <c r="E213" s="4553"/>
      <c r="F213" s="4553"/>
      <c r="G213" s="4553"/>
      <c r="H213" s="4553"/>
      <c r="I213" s="4553"/>
      <c r="J213" s="4553"/>
      <c r="K213" s="4553"/>
      <c r="L213" s="4553"/>
      <c r="M213" s="4553"/>
      <c r="V213" s="376"/>
      <c r="W213" s="377"/>
      <c r="X213" s="377"/>
      <c r="Y213" s="377"/>
      <c r="Z213" s="377"/>
      <c r="AA213" s="377"/>
      <c r="AB213" s="377"/>
      <c r="AC213" s="377"/>
      <c r="AD213" s="377"/>
      <c r="AE213" s="377"/>
      <c r="AF213" s="608"/>
      <c r="AG213" s="378"/>
    </row>
    <row r="214" spans="1:66" s="375" customFormat="1" ht="9.9499999999999993" customHeight="1">
      <c r="A214" s="621"/>
      <c r="B214" s="374"/>
      <c r="C214" s="470"/>
      <c r="D214" s="471"/>
      <c r="E214" s="471"/>
      <c r="V214" s="376"/>
      <c r="W214" s="377"/>
      <c r="X214" s="377"/>
      <c r="Y214" s="377"/>
      <c r="Z214" s="377"/>
      <c r="AA214" s="377"/>
      <c r="AB214" s="377"/>
      <c r="AC214" s="377"/>
      <c r="AD214" s="377"/>
      <c r="AE214" s="377"/>
      <c r="AF214" s="608"/>
      <c r="AG214" s="378"/>
      <c r="AH214" s="1944"/>
    </row>
    <row r="215" spans="1:66" s="108" customFormat="1" ht="11.25">
      <c r="A215" s="543"/>
      <c r="B215" s="141"/>
      <c r="C215" s="139"/>
      <c r="D215" s="143"/>
      <c r="E215" s="143"/>
      <c r="F215" s="137"/>
      <c r="G215" s="137"/>
      <c r="H215" s="137"/>
      <c r="I215" s="137"/>
      <c r="J215" s="137"/>
      <c r="K215" s="137"/>
      <c r="L215" s="137"/>
      <c r="M215" s="137"/>
      <c r="N215" s="137"/>
      <c r="O215" s="137"/>
      <c r="P215" s="137"/>
      <c r="Q215" s="137"/>
      <c r="R215" s="137"/>
      <c r="S215" s="137"/>
      <c r="T215" s="137"/>
      <c r="U215" s="137"/>
      <c r="V215" s="114"/>
      <c r="W215" s="137"/>
      <c r="X215" s="137"/>
      <c r="Y215" s="137"/>
      <c r="Z215" s="137"/>
      <c r="AA215" s="137"/>
      <c r="AB215" s="137"/>
      <c r="AC215" s="363"/>
      <c r="AD215" s="363"/>
      <c r="AE215" s="363"/>
      <c r="AF215" s="609"/>
      <c r="AG215" s="137"/>
      <c r="AH215" s="1943"/>
      <c r="AI215" s="356"/>
      <c r="AJ215" s="356"/>
      <c r="AK215" s="356"/>
      <c r="AL215" s="356"/>
    </row>
    <row r="216" spans="1:66" s="1946" customFormat="1" ht="11.25">
      <c r="A216" s="1406"/>
      <c r="B216" s="1413"/>
      <c r="C216" s="1399"/>
      <c r="D216" s="1414"/>
      <c r="E216" s="1414"/>
      <c r="F216" s="1395"/>
      <c r="G216" s="1395"/>
      <c r="H216" s="1395"/>
      <c r="I216" s="1395"/>
      <c r="J216" s="1395"/>
      <c r="K216" s="1395"/>
      <c r="L216" s="1395"/>
      <c r="M216" s="1395"/>
      <c r="N216" s="1395"/>
      <c r="O216" s="1395"/>
      <c r="P216" s="1395"/>
      <c r="Q216" s="1395"/>
      <c r="R216" s="1395"/>
      <c r="S216" s="1395"/>
      <c r="T216" s="1395"/>
      <c r="U216" s="1395"/>
      <c r="V216" s="1208"/>
      <c r="W216" s="1395"/>
      <c r="X216" s="1395"/>
      <c r="Y216" s="1395"/>
      <c r="Z216" s="1395"/>
      <c r="AA216" s="1395"/>
      <c r="AB216" s="1395"/>
      <c r="AC216" s="1415"/>
      <c r="AD216" s="1415"/>
      <c r="AE216" s="1415"/>
      <c r="AF216" s="1416"/>
      <c r="AH216" s="1947"/>
      <c r="AI216" s="1947"/>
      <c r="AJ216" s="1945"/>
      <c r="AK216" s="1945"/>
      <c r="AL216" s="1945"/>
    </row>
    <row r="217" spans="1:66" s="108" customFormat="1" ht="9.9499999999999993" customHeight="1">
      <c r="A217" s="1406"/>
      <c r="B217" s="1413"/>
      <c r="C217" s="1394" t="s">
        <v>2115</v>
      </c>
      <c r="D217" s="1414"/>
      <c r="E217" s="1394" t="s">
        <v>2116</v>
      </c>
      <c r="F217" s="1198"/>
      <c r="G217" s="1399"/>
      <c r="H217" s="1198"/>
      <c r="I217" s="1417"/>
      <c r="J217" s="1399"/>
      <c r="K217" s="1399"/>
      <c r="L217" s="1399"/>
      <c r="M217" s="1399"/>
      <c r="N217" s="1399"/>
      <c r="O217" s="1399"/>
      <c r="P217" s="1399"/>
      <c r="Q217" s="1399"/>
      <c r="R217" s="1399"/>
      <c r="S217" s="1399"/>
      <c r="T217" s="1399"/>
      <c r="U217" s="1399"/>
      <c r="V217" s="1418"/>
      <c r="W217" s="1419"/>
      <c r="X217" s="1419"/>
      <c r="Y217" s="1419"/>
      <c r="Z217" s="1419"/>
      <c r="AA217" s="1419"/>
      <c r="AB217" s="1419"/>
      <c r="AC217" s="1419"/>
      <c r="AD217" s="1419"/>
      <c r="AE217" s="1419"/>
      <c r="AF217" s="1420"/>
      <c r="AG217" s="1946"/>
      <c r="AH217" s="1947"/>
      <c r="AI217" s="1947"/>
      <c r="AJ217" s="1945"/>
      <c r="AK217" s="1945"/>
      <c r="AL217" s="1945"/>
      <c r="AM217" s="1946"/>
      <c r="AN217" s="1946"/>
      <c r="AO217" s="1946"/>
      <c r="AP217" s="1946"/>
      <c r="AQ217" s="1946"/>
      <c r="AR217" s="1946"/>
      <c r="AS217" s="1946"/>
      <c r="AT217" s="1946"/>
      <c r="AU217" s="1946"/>
      <c r="AV217" s="1946"/>
      <c r="AW217" s="1946"/>
      <c r="AX217" s="1946"/>
      <c r="AY217" s="1946"/>
      <c r="AZ217" s="1946"/>
      <c r="BA217" s="1946"/>
      <c r="BB217" s="1946"/>
      <c r="BC217" s="1946"/>
      <c r="BD217" s="1946"/>
      <c r="BE217" s="1946"/>
      <c r="BF217" s="1946"/>
      <c r="BG217" s="1946"/>
      <c r="BH217" s="1946"/>
      <c r="BI217" s="1946"/>
      <c r="BJ217" s="1946"/>
      <c r="BK217" s="1946"/>
      <c r="BL217" s="1946"/>
      <c r="BM217" s="1946"/>
      <c r="BN217" s="1946"/>
    </row>
    <row r="218" spans="1:66" s="108" customFormat="1" ht="9.9499999999999993" customHeight="1">
      <c r="A218" s="1406"/>
      <c r="B218" s="1421"/>
      <c r="C218" s="1422" t="s">
        <v>2117</v>
      </c>
      <c r="D218" s="1423"/>
      <c r="E218" s="1424" t="s">
        <v>2118</v>
      </c>
      <c r="F218" s="1198"/>
      <c r="G218" s="1424"/>
      <c r="H218" s="1198"/>
      <c r="I218" s="1425"/>
      <c r="J218" s="1422"/>
      <c r="K218" s="1422"/>
      <c r="L218" s="1422"/>
      <c r="M218" s="1422"/>
      <c r="N218" s="1422"/>
      <c r="O218" s="1422"/>
      <c r="P218" s="1422"/>
      <c r="Q218" s="1422"/>
      <c r="R218" s="1422"/>
      <c r="S218" s="1422"/>
      <c r="T218" s="1422"/>
      <c r="U218" s="1422"/>
      <c r="V218" s="1426"/>
      <c r="W218" s="1412"/>
      <c r="X218" s="1412"/>
      <c r="Y218" s="1412"/>
      <c r="Z218" s="1412"/>
      <c r="AA218" s="1412"/>
      <c r="AB218" s="1412"/>
      <c r="AC218" s="1412"/>
      <c r="AD218" s="1412"/>
      <c r="AE218" s="1412"/>
      <c r="AF218" s="1427"/>
      <c r="AG218" s="1946"/>
      <c r="AH218" s="1947"/>
      <c r="AI218" s="1947"/>
      <c r="AJ218" s="1945"/>
      <c r="AK218" s="1945"/>
      <c r="AL218" s="1945"/>
      <c r="AM218" s="1946"/>
      <c r="AN218" s="1946"/>
      <c r="AO218" s="1946"/>
      <c r="AP218" s="1946"/>
      <c r="AQ218" s="1946"/>
      <c r="AR218" s="1946"/>
      <c r="AS218" s="1946"/>
      <c r="AT218" s="1946"/>
      <c r="AU218" s="1946"/>
      <c r="AV218" s="1946"/>
      <c r="AW218" s="1946"/>
      <c r="AX218" s="1946"/>
      <c r="AY218" s="1946"/>
      <c r="AZ218" s="1946"/>
      <c r="BA218" s="1946"/>
      <c r="BB218" s="1946"/>
      <c r="BC218" s="1946"/>
      <c r="BD218" s="1946"/>
      <c r="BE218" s="1946"/>
      <c r="BF218" s="1946"/>
      <c r="BG218" s="1946"/>
      <c r="BH218" s="1946"/>
      <c r="BI218" s="1946"/>
      <c r="BJ218" s="1946"/>
      <c r="BK218" s="1946"/>
      <c r="BL218" s="1946"/>
      <c r="BM218" s="1946"/>
      <c r="BN218" s="1946"/>
    </row>
    <row r="219" spans="1:66" s="108" customFormat="1" ht="9.9499999999999993" customHeight="1">
      <c r="A219" s="1428"/>
      <c r="B219" s="2859"/>
      <c r="C219" s="2860"/>
      <c r="D219" s="2859"/>
      <c r="E219" s="2859"/>
      <c r="F219" s="2860"/>
      <c r="G219" s="2860"/>
      <c r="H219" s="2860"/>
      <c r="I219" s="2860"/>
      <c r="J219" s="2861"/>
      <c r="K219" s="2861"/>
      <c r="L219" s="2861"/>
      <c r="M219" s="2861"/>
      <c r="N219" s="2861"/>
      <c r="O219" s="2861"/>
      <c r="P219" s="2861"/>
      <c r="Q219" s="2861"/>
      <c r="R219" s="2861"/>
      <c r="S219" s="2861"/>
      <c r="T219" s="2861"/>
      <c r="U219" s="2861"/>
      <c r="V219" s="2861"/>
      <c r="W219" s="2861"/>
      <c r="X219" s="2861"/>
      <c r="Y219" s="2861"/>
      <c r="Z219" s="2861"/>
      <c r="AA219" s="2861"/>
      <c r="AB219" s="2861"/>
      <c r="AC219" s="2861"/>
      <c r="AD219" s="2861"/>
      <c r="AE219" s="2861"/>
      <c r="AF219" s="2862"/>
      <c r="AG219" s="1946"/>
      <c r="AH219" s="1945"/>
      <c r="AI219" s="1947"/>
      <c r="AJ219" s="1945"/>
      <c r="AK219" s="1945"/>
      <c r="AL219" s="1945"/>
      <c r="AM219" s="1946"/>
      <c r="AN219" s="1946"/>
      <c r="AO219" s="1946"/>
      <c r="AP219" s="1946"/>
      <c r="AQ219" s="1946"/>
      <c r="AR219" s="1946"/>
      <c r="AS219" s="1946"/>
      <c r="AT219" s="1946"/>
      <c r="AU219" s="1946"/>
      <c r="AV219" s="1946"/>
      <c r="AW219" s="1946"/>
      <c r="AX219" s="1946"/>
      <c r="AY219" s="1946"/>
      <c r="AZ219" s="1946"/>
      <c r="BA219" s="1946"/>
      <c r="BB219" s="1946"/>
      <c r="BC219" s="1946"/>
      <c r="BD219" s="1946"/>
      <c r="BE219" s="1946"/>
      <c r="BF219" s="1946"/>
      <c r="BG219" s="1946"/>
      <c r="BH219" s="1946"/>
      <c r="BI219" s="1946"/>
      <c r="BJ219" s="1946"/>
      <c r="BK219" s="1946"/>
      <c r="BL219" s="1946"/>
      <c r="BM219" s="1946"/>
      <c r="BN219" s="1946"/>
    </row>
    <row r="220" spans="1:66" s="108" customFormat="1" ht="9.9499999999999993" customHeight="1">
      <c r="A220" s="543"/>
      <c r="D220" s="120"/>
      <c r="E220" s="120"/>
      <c r="V220" s="2863"/>
      <c r="W220" s="137"/>
      <c r="X220" s="137"/>
      <c r="Y220" s="137"/>
      <c r="Z220" s="137"/>
      <c r="AA220" s="137"/>
      <c r="AB220" s="137"/>
      <c r="AC220" s="372"/>
      <c r="AE220" s="2843"/>
      <c r="AF220" s="606"/>
      <c r="AG220" s="137"/>
      <c r="AH220" s="356"/>
      <c r="AI220" s="356"/>
      <c r="AJ220" s="356"/>
      <c r="AK220" s="356"/>
      <c r="AL220" s="356"/>
    </row>
    <row r="221" spans="1:66" s="108" customFormat="1" ht="9.9499999999999993" customHeight="1">
      <c r="A221" s="543"/>
      <c r="B221" s="4543">
        <v>8.1199999999999992</v>
      </c>
      <c r="D221" s="120"/>
      <c r="E221" s="120"/>
      <c r="F221" s="139"/>
      <c r="G221" s="139"/>
      <c r="H221" s="139"/>
      <c r="I221" s="137"/>
      <c r="J221" s="137"/>
      <c r="V221" s="867"/>
      <c r="W221" s="137"/>
      <c r="X221" s="137"/>
      <c r="Y221" s="137"/>
      <c r="Z221" s="137"/>
      <c r="AA221" s="137"/>
      <c r="AB221" s="137"/>
      <c r="AC221" s="372"/>
      <c r="AF221" s="606"/>
      <c r="AG221" s="137"/>
      <c r="AH221" s="356"/>
      <c r="AI221" s="356"/>
      <c r="AJ221" s="356"/>
      <c r="AK221" s="356"/>
      <c r="AL221" s="356"/>
    </row>
    <row r="222" spans="1:66" s="108" customFormat="1" ht="9.9499999999999993" customHeight="1">
      <c r="A222" s="543"/>
      <c r="B222" s="4543"/>
      <c r="C222" s="135" t="s">
        <v>2119</v>
      </c>
      <c r="D222" s="120"/>
      <c r="E222" s="120"/>
      <c r="F222" s="139"/>
      <c r="G222" s="139"/>
      <c r="H222" s="139"/>
      <c r="I222" s="137"/>
      <c r="J222" s="137"/>
      <c r="V222" s="4525"/>
      <c r="W222" s="364"/>
      <c r="X222" s="364"/>
      <c r="Y222" s="364"/>
      <c r="Z222" s="364"/>
      <c r="AA222" s="364"/>
      <c r="AB222" s="364"/>
      <c r="AC222" s="364"/>
      <c r="AD222" s="364"/>
      <c r="AE222" s="364"/>
      <c r="AF222" s="603"/>
      <c r="AG222" s="137"/>
      <c r="AH222" s="356"/>
      <c r="AI222" s="356"/>
      <c r="AJ222" s="356"/>
      <c r="AK222" s="356"/>
      <c r="AL222" s="356"/>
    </row>
    <row r="223" spans="1:66" s="108" customFormat="1" ht="9.9499999999999993" customHeight="1">
      <c r="A223" s="543"/>
      <c r="B223" s="141"/>
      <c r="C223" s="139" t="s">
        <v>2120</v>
      </c>
      <c r="D223" s="120"/>
      <c r="E223" s="120"/>
      <c r="V223" s="4526"/>
      <c r="W223" s="364"/>
      <c r="X223" s="364"/>
      <c r="Y223" s="364"/>
      <c r="Z223" s="364"/>
      <c r="AA223" s="364"/>
      <c r="AB223" s="364"/>
      <c r="AC223" s="364"/>
      <c r="AD223" s="364"/>
      <c r="AE223" s="364"/>
      <c r="AF223" s="603"/>
      <c r="AG223" s="137"/>
      <c r="AH223" s="356"/>
      <c r="AI223" s="356"/>
      <c r="AJ223" s="356"/>
      <c r="AK223" s="356"/>
      <c r="AL223" s="356"/>
    </row>
    <row r="224" spans="1:66" s="108" customFormat="1" ht="9.9499999999999993" customHeight="1">
      <c r="A224" s="543"/>
      <c r="D224" s="120"/>
      <c r="E224" s="120"/>
      <c r="V224" s="2438"/>
      <c r="W224" s="373"/>
      <c r="X224" s="373"/>
      <c r="Y224" s="373"/>
      <c r="Z224" s="373"/>
      <c r="AA224" s="373"/>
      <c r="AB224" s="373"/>
      <c r="AC224" s="373"/>
      <c r="AD224" s="4489" t="s">
        <v>2054</v>
      </c>
      <c r="AE224" s="4489"/>
      <c r="AF224" s="603"/>
      <c r="AG224" s="137"/>
      <c r="AH224" s="356"/>
      <c r="AI224" s="356"/>
      <c r="AJ224" s="1943"/>
      <c r="AK224" s="356"/>
      <c r="AL224" s="356"/>
    </row>
    <row r="225" spans="1:38" s="108" customFormat="1" ht="9.9499999999999993" customHeight="1">
      <c r="A225" s="543"/>
      <c r="C225" s="2421" t="s">
        <v>1494</v>
      </c>
      <c r="D225" s="168" t="s">
        <v>2121</v>
      </c>
      <c r="E225" s="168"/>
      <c r="G225" s="136"/>
      <c r="H225" s="136"/>
      <c r="I225" s="137"/>
      <c r="J225" s="137"/>
      <c r="K225" s="137"/>
      <c r="L225" s="137"/>
      <c r="M225" s="137"/>
      <c r="N225" s="137"/>
      <c r="O225" s="137"/>
      <c r="P225" s="137"/>
      <c r="Q225" s="137"/>
      <c r="R225" s="137"/>
      <c r="S225" s="137"/>
      <c r="T225" s="137"/>
      <c r="U225" s="137"/>
      <c r="V225" s="4527" t="s">
        <v>2122</v>
      </c>
      <c r="W225" s="4554"/>
      <c r="X225" s="4555"/>
      <c r="Y225" s="4555"/>
      <c r="Z225" s="4555"/>
      <c r="AA225" s="4555"/>
      <c r="AB225" s="4555"/>
      <c r="AC225" s="4555"/>
      <c r="AD225" s="4555"/>
      <c r="AE225" s="4556"/>
      <c r="AF225" s="603"/>
      <c r="AG225" s="137"/>
      <c r="AH225" s="356"/>
      <c r="AI225" s="356"/>
      <c r="AJ225" s="356"/>
      <c r="AK225" s="356"/>
      <c r="AL225" s="356"/>
    </row>
    <row r="226" spans="1:38" s="108" customFormat="1" ht="9.9499999999999993" customHeight="1">
      <c r="A226" s="543"/>
      <c r="C226" s="139"/>
      <c r="D226" s="143" t="s">
        <v>2123</v>
      </c>
      <c r="E226" s="143"/>
      <c r="G226" s="139"/>
      <c r="H226" s="139"/>
      <c r="I226" s="137"/>
      <c r="J226" s="137"/>
      <c r="K226" s="137"/>
      <c r="L226" s="137"/>
      <c r="M226" s="137"/>
      <c r="N226" s="137"/>
      <c r="O226" s="137"/>
      <c r="P226" s="137"/>
      <c r="Q226" s="137"/>
      <c r="R226" s="137"/>
      <c r="S226" s="137"/>
      <c r="T226" s="137"/>
      <c r="U226" s="137"/>
      <c r="V226" s="4528"/>
      <c r="W226" s="4557"/>
      <c r="X226" s="4558"/>
      <c r="Y226" s="4558"/>
      <c r="Z226" s="4558"/>
      <c r="AA226" s="4558"/>
      <c r="AB226" s="4558"/>
      <c r="AC226" s="4558"/>
      <c r="AD226" s="4558"/>
      <c r="AE226" s="4559"/>
      <c r="AF226" s="603"/>
      <c r="AG226" s="137"/>
      <c r="AH226" s="356"/>
      <c r="AI226" s="356"/>
      <c r="AJ226" s="356"/>
      <c r="AK226" s="356"/>
      <c r="AL226" s="356"/>
    </row>
    <row r="227" spans="1:38" s="108" customFormat="1" ht="9.9499999999999993" customHeight="1">
      <c r="A227" s="543"/>
      <c r="C227" s="139"/>
      <c r="D227" s="143"/>
      <c r="E227" s="143"/>
      <c r="G227" s="139"/>
      <c r="H227" s="139"/>
      <c r="I227" s="137"/>
      <c r="J227" s="137"/>
      <c r="K227" s="137"/>
      <c r="L227" s="137"/>
      <c r="M227" s="137"/>
      <c r="N227" s="137"/>
      <c r="O227" s="137"/>
      <c r="P227" s="137"/>
      <c r="Q227" s="137"/>
      <c r="R227" s="137"/>
      <c r="S227" s="137"/>
      <c r="T227" s="137"/>
      <c r="U227" s="137"/>
      <c r="V227" s="2430"/>
      <c r="W227" s="2435"/>
      <c r="X227" s="2435"/>
      <c r="Y227" s="2435"/>
      <c r="Z227" s="2435"/>
      <c r="AA227" s="2435"/>
      <c r="AB227" s="2435"/>
      <c r="AC227" s="2435"/>
      <c r="AD227" s="2435"/>
      <c r="AE227" s="2435"/>
      <c r="AF227" s="603"/>
      <c r="AG227" s="137"/>
      <c r="AH227" s="356"/>
      <c r="AI227" s="356"/>
      <c r="AJ227" s="356"/>
      <c r="AK227" s="356"/>
      <c r="AL227" s="356"/>
    </row>
    <row r="228" spans="1:38" s="108" customFormat="1" ht="9.75" customHeight="1">
      <c r="A228" s="543"/>
      <c r="D228" s="120"/>
      <c r="E228" s="120"/>
      <c r="V228" s="2438"/>
      <c r="W228" s="373"/>
      <c r="X228" s="373"/>
      <c r="Y228" s="373"/>
      <c r="Z228" s="373"/>
      <c r="AA228" s="373"/>
      <c r="AB228" s="373"/>
      <c r="AC228" s="373"/>
      <c r="AD228" s="4495"/>
      <c r="AE228" s="4495"/>
      <c r="AF228" s="603"/>
      <c r="AG228" s="137"/>
      <c r="AH228" s="356"/>
      <c r="AI228" s="356"/>
      <c r="AJ228" s="356"/>
      <c r="AK228" s="356"/>
      <c r="AL228" s="356"/>
    </row>
    <row r="229" spans="1:38" s="108" customFormat="1" ht="9.9499999999999993" customHeight="1">
      <c r="A229" s="543"/>
      <c r="C229" s="2421" t="s">
        <v>1497</v>
      </c>
      <c r="D229" s="168" t="s">
        <v>2124</v>
      </c>
      <c r="E229" s="168"/>
      <c r="G229" s="136"/>
      <c r="H229" s="136"/>
      <c r="I229" s="137"/>
      <c r="J229" s="137"/>
      <c r="K229" s="137"/>
      <c r="L229" s="137"/>
      <c r="M229" s="137"/>
      <c r="N229" s="137"/>
      <c r="O229" s="137"/>
      <c r="P229" s="137"/>
      <c r="Q229" s="137"/>
      <c r="R229" s="137"/>
      <c r="S229" s="137"/>
      <c r="T229" s="137"/>
      <c r="U229" s="137"/>
      <c r="V229" s="4527" t="s">
        <v>2125</v>
      </c>
      <c r="W229" s="4496"/>
      <c r="X229" s="4497"/>
      <c r="Y229" s="4497"/>
      <c r="Z229" s="4497"/>
      <c r="AA229" s="4497"/>
      <c r="AB229" s="4497"/>
      <c r="AC229" s="4497"/>
      <c r="AD229" s="4497"/>
      <c r="AE229" s="4498"/>
      <c r="AF229" s="603"/>
      <c r="AG229" s="137"/>
      <c r="AH229" s="356"/>
      <c r="AI229" s="356"/>
      <c r="AJ229" s="356"/>
      <c r="AK229" s="356"/>
      <c r="AL229" s="356"/>
    </row>
    <row r="230" spans="1:38" s="108" customFormat="1" ht="9.75" customHeight="1">
      <c r="A230" s="543"/>
      <c r="C230" s="139"/>
      <c r="D230" s="143" t="s">
        <v>2126</v>
      </c>
      <c r="E230" s="143"/>
      <c r="G230" s="139"/>
      <c r="H230" s="139"/>
      <c r="I230" s="137"/>
      <c r="J230" s="137"/>
      <c r="K230" s="137"/>
      <c r="L230" s="137"/>
      <c r="M230" s="137"/>
      <c r="N230" s="137"/>
      <c r="O230" s="137"/>
      <c r="P230" s="137"/>
      <c r="Q230" s="137"/>
      <c r="R230" s="137"/>
      <c r="S230" s="137"/>
      <c r="T230" s="137"/>
      <c r="U230" s="137"/>
      <c r="V230" s="4528"/>
      <c r="W230" s="4499"/>
      <c r="X230" s="4500"/>
      <c r="Y230" s="4500"/>
      <c r="Z230" s="4500"/>
      <c r="AA230" s="4500"/>
      <c r="AB230" s="4500"/>
      <c r="AC230" s="4500"/>
      <c r="AD230" s="4500"/>
      <c r="AE230" s="4501"/>
      <c r="AF230" s="603"/>
      <c r="AG230" s="137"/>
      <c r="AH230" s="356"/>
      <c r="AI230" s="356"/>
      <c r="AJ230" s="356"/>
      <c r="AK230" s="356"/>
      <c r="AL230" s="356"/>
    </row>
    <row r="231" spans="1:38" s="108" customFormat="1" ht="9.9499999999999993" customHeight="1">
      <c r="A231" s="543"/>
      <c r="D231" s="139"/>
      <c r="E231" s="143"/>
      <c r="S231" s="713"/>
      <c r="V231" s="2438"/>
      <c r="W231" s="2435"/>
      <c r="X231" s="2435"/>
      <c r="Y231" s="2435"/>
      <c r="Z231" s="2435"/>
      <c r="AA231" s="2435"/>
      <c r="AB231" s="2435"/>
      <c r="AC231" s="2435"/>
      <c r="AD231" s="2435"/>
      <c r="AE231" s="2435"/>
      <c r="AF231" s="603"/>
      <c r="AG231" s="137"/>
      <c r="AH231" s="356"/>
      <c r="AI231" s="356"/>
      <c r="AJ231" s="356"/>
      <c r="AK231" s="356"/>
      <c r="AL231" s="356"/>
    </row>
    <row r="232" spans="1:38" s="108" customFormat="1" ht="9.9499999999999993" customHeight="1">
      <c r="A232" s="543"/>
      <c r="D232" s="111"/>
      <c r="E232" s="111"/>
      <c r="V232" s="114"/>
      <c r="W232" s="2433"/>
      <c r="X232" s="2433"/>
      <c r="Y232" s="2433"/>
      <c r="Z232" s="2433"/>
      <c r="AA232" s="2433"/>
      <c r="AB232" s="2433"/>
      <c r="AC232" s="2433"/>
      <c r="AD232" s="4542"/>
      <c r="AE232" s="4542"/>
      <c r="AF232" s="607"/>
      <c r="AG232" s="137"/>
      <c r="AH232" s="356"/>
      <c r="AI232" s="356"/>
      <c r="AJ232" s="356"/>
      <c r="AK232" s="356"/>
      <c r="AL232" s="356"/>
    </row>
    <row r="233" spans="1:38" s="108" customFormat="1" ht="9.9499999999999993" customHeight="1">
      <c r="A233" s="543"/>
      <c r="C233" s="2421" t="s">
        <v>1530</v>
      </c>
      <c r="D233" s="168" t="s">
        <v>2127</v>
      </c>
      <c r="E233" s="168"/>
      <c r="G233" s="136"/>
      <c r="H233" s="136"/>
      <c r="I233" s="137"/>
      <c r="J233" s="137"/>
      <c r="K233" s="137"/>
      <c r="L233" s="137"/>
      <c r="M233" s="137"/>
      <c r="N233" s="137"/>
      <c r="O233" s="137"/>
      <c r="P233" s="137"/>
      <c r="Q233" s="137"/>
      <c r="R233" s="137"/>
      <c r="S233" s="137"/>
      <c r="T233" s="137"/>
      <c r="U233" s="137"/>
      <c r="V233" s="4527" t="s">
        <v>2128</v>
      </c>
      <c r="W233" s="4496"/>
      <c r="X233" s="4497"/>
      <c r="Y233" s="4497"/>
      <c r="Z233" s="4497"/>
      <c r="AA233" s="4497"/>
      <c r="AB233" s="4497"/>
      <c r="AC233" s="4497"/>
      <c r="AD233" s="4497"/>
      <c r="AE233" s="4498"/>
      <c r="AF233" s="607"/>
      <c r="AG233" s="137"/>
      <c r="AH233" s="356"/>
      <c r="AI233" s="356"/>
      <c r="AJ233" s="356"/>
      <c r="AK233" s="356"/>
      <c r="AL233" s="356"/>
    </row>
    <row r="234" spans="1:38" s="108" customFormat="1" ht="9.9499999999999993" customHeight="1">
      <c r="A234" s="543"/>
      <c r="C234" s="139"/>
      <c r="D234" s="143" t="s">
        <v>2129</v>
      </c>
      <c r="E234" s="143"/>
      <c r="G234" s="139"/>
      <c r="H234" s="139"/>
      <c r="I234" s="137"/>
      <c r="J234" s="137"/>
      <c r="K234" s="137"/>
      <c r="L234" s="137"/>
      <c r="M234" s="137"/>
      <c r="N234" s="137"/>
      <c r="O234" s="137"/>
      <c r="P234" s="137"/>
      <c r="Q234" s="137"/>
      <c r="R234" s="137"/>
      <c r="S234" s="137"/>
      <c r="T234" s="137"/>
      <c r="U234" s="137"/>
      <c r="V234" s="4528"/>
      <c r="W234" s="4509"/>
      <c r="X234" s="4510"/>
      <c r="Y234" s="4510"/>
      <c r="Z234" s="4510"/>
      <c r="AA234" s="4510"/>
      <c r="AB234" s="4510"/>
      <c r="AC234" s="4510"/>
      <c r="AD234" s="4510"/>
      <c r="AE234" s="4511"/>
      <c r="AF234" s="607"/>
      <c r="AG234" s="137"/>
      <c r="AH234" s="356"/>
      <c r="AI234" s="356"/>
      <c r="AJ234" s="356"/>
      <c r="AK234" s="356"/>
      <c r="AL234" s="356"/>
    </row>
    <row r="235" spans="1:38" s="108" customFormat="1" ht="9.9499999999999993" customHeight="1">
      <c r="A235" s="543"/>
      <c r="C235" s="139"/>
      <c r="D235" s="143"/>
      <c r="E235" s="143"/>
      <c r="G235" s="139"/>
      <c r="H235" s="139"/>
      <c r="I235" s="137"/>
      <c r="J235" s="137"/>
      <c r="K235" s="137"/>
      <c r="L235" s="137"/>
      <c r="M235" s="137"/>
      <c r="N235" s="137"/>
      <c r="O235" s="137"/>
      <c r="P235" s="137"/>
      <c r="Q235" s="137"/>
      <c r="R235" s="137"/>
      <c r="S235" s="137"/>
      <c r="T235" s="137"/>
      <c r="U235" s="137"/>
      <c r="V235" s="2438"/>
      <c r="W235" s="2435"/>
      <c r="X235" s="2435"/>
      <c r="Y235" s="2435"/>
      <c r="Z235" s="2435"/>
      <c r="AA235" s="2435"/>
      <c r="AB235" s="2435"/>
      <c r="AC235" s="2435"/>
      <c r="AD235" s="2435"/>
      <c r="AE235" s="2435"/>
      <c r="AF235" s="607"/>
      <c r="AG235" s="873"/>
      <c r="AH235" s="356"/>
      <c r="AI235" s="356"/>
      <c r="AJ235" s="356"/>
      <c r="AK235" s="356"/>
      <c r="AL235" s="356"/>
    </row>
    <row r="236" spans="1:38" s="108" customFormat="1" ht="9.9499999999999993" customHeight="1">
      <c r="A236" s="543"/>
      <c r="D236" s="111"/>
      <c r="E236" s="111"/>
      <c r="V236" s="2438"/>
      <c r="W236" s="373"/>
      <c r="X236" s="373"/>
      <c r="Y236" s="373"/>
      <c r="Z236" s="373"/>
      <c r="AA236" s="373"/>
      <c r="AB236" s="373"/>
      <c r="AC236" s="373"/>
      <c r="AD236" s="373"/>
      <c r="AE236" s="373"/>
      <c r="AF236" s="607"/>
      <c r="AG236" s="137"/>
      <c r="AH236" s="356"/>
      <c r="AI236" s="356"/>
      <c r="AJ236" s="356"/>
      <c r="AK236" s="356"/>
      <c r="AL236" s="356"/>
    </row>
    <row r="237" spans="1:38" s="108" customFormat="1" ht="9.9499999999999993" customHeight="1">
      <c r="A237" s="543"/>
      <c r="C237" s="2421" t="s">
        <v>1575</v>
      </c>
      <c r="D237" s="168" t="s">
        <v>2130</v>
      </c>
      <c r="E237" s="168"/>
      <c r="G237" s="136"/>
      <c r="H237" s="136"/>
      <c r="I237" s="137"/>
      <c r="J237" s="137"/>
      <c r="K237" s="137"/>
      <c r="L237" s="137"/>
      <c r="M237" s="137"/>
      <c r="N237" s="137"/>
      <c r="O237" s="137"/>
      <c r="P237" s="137"/>
      <c r="Q237" s="137"/>
      <c r="R237" s="137"/>
      <c r="S237" s="137"/>
      <c r="T237" s="137"/>
      <c r="U237" s="137"/>
      <c r="V237" s="4527" t="s">
        <v>2131</v>
      </c>
      <c r="W237" s="4496"/>
      <c r="X237" s="4497"/>
      <c r="Y237" s="4497"/>
      <c r="Z237" s="4497"/>
      <c r="AA237" s="4497"/>
      <c r="AB237" s="4497"/>
      <c r="AC237" s="4497"/>
      <c r="AD237" s="4497"/>
      <c r="AE237" s="4498"/>
      <c r="AF237" s="607"/>
      <c r="AG237" s="137"/>
      <c r="AH237" s="356"/>
      <c r="AI237" s="356"/>
      <c r="AJ237" s="356"/>
      <c r="AK237" s="356"/>
      <c r="AL237" s="356"/>
    </row>
    <row r="238" spans="1:38" s="108" customFormat="1" ht="9.9499999999999993" customHeight="1">
      <c r="A238" s="543"/>
      <c r="C238" s="139"/>
      <c r="D238" s="143" t="s">
        <v>2132</v>
      </c>
      <c r="E238" s="143"/>
      <c r="G238" s="139"/>
      <c r="H238" s="139"/>
      <c r="I238" s="137"/>
      <c r="J238" s="137"/>
      <c r="K238" s="137"/>
      <c r="L238" s="137"/>
      <c r="M238" s="137"/>
      <c r="N238" s="137"/>
      <c r="O238" s="137"/>
      <c r="P238" s="137"/>
      <c r="Q238" s="137"/>
      <c r="R238" s="137"/>
      <c r="S238" s="137"/>
      <c r="T238" s="137"/>
      <c r="U238" s="137"/>
      <c r="V238" s="4528"/>
      <c r="W238" s="4509"/>
      <c r="X238" s="4510"/>
      <c r="Y238" s="4510"/>
      <c r="Z238" s="4510"/>
      <c r="AA238" s="4510"/>
      <c r="AB238" s="4510"/>
      <c r="AC238" s="4510"/>
      <c r="AD238" s="4510"/>
      <c r="AE238" s="4511"/>
      <c r="AF238" s="607"/>
      <c r="AG238" s="137"/>
      <c r="AH238" s="356"/>
      <c r="AI238" s="356"/>
      <c r="AJ238" s="356"/>
      <c r="AK238" s="356"/>
      <c r="AL238" s="356"/>
    </row>
    <row r="239" spans="1:38" s="108" customFormat="1" ht="9.9499999999999993" customHeight="1">
      <c r="A239" s="543"/>
      <c r="C239" s="139"/>
      <c r="D239" s="143"/>
      <c r="E239" s="143"/>
      <c r="G239" s="139"/>
      <c r="H239" s="139"/>
      <c r="I239" s="137"/>
      <c r="J239" s="137"/>
      <c r="K239" s="137"/>
      <c r="L239" s="137"/>
      <c r="M239" s="137"/>
      <c r="N239" s="137"/>
      <c r="O239" s="137"/>
      <c r="P239" s="137"/>
      <c r="Q239" s="137"/>
      <c r="R239" s="137"/>
      <c r="S239" s="137"/>
      <c r="T239" s="137"/>
      <c r="U239" s="137"/>
      <c r="V239" s="2438"/>
      <c r="W239" s="2435"/>
      <c r="X239" s="2435"/>
      <c r="Y239" s="2435"/>
      <c r="Z239" s="2435"/>
      <c r="AA239" s="2435"/>
      <c r="AB239" s="2435"/>
      <c r="AC239" s="2435"/>
      <c r="AD239" s="2435"/>
      <c r="AE239" s="2435"/>
      <c r="AF239" s="607"/>
      <c r="AG239" s="137"/>
      <c r="AH239" s="1945"/>
      <c r="AI239" s="356"/>
      <c r="AJ239" s="356"/>
      <c r="AK239" s="356"/>
      <c r="AL239" s="356"/>
    </row>
    <row r="240" spans="1:38" s="108" customFormat="1" ht="9.9499999999999993" customHeight="1">
      <c r="A240" s="544"/>
      <c r="D240" s="111"/>
      <c r="E240" s="111"/>
      <c r="AF240" s="605"/>
    </row>
    <row r="241" spans="1:38" s="108" customFormat="1" ht="9.9499999999999993" customHeight="1">
      <c r="A241" s="543"/>
      <c r="C241" s="2421" t="s">
        <v>1578</v>
      </c>
      <c r="D241" s="136" t="s">
        <v>2133</v>
      </c>
      <c r="E241" s="168"/>
      <c r="G241" s="136"/>
      <c r="H241" s="136"/>
      <c r="I241" s="137"/>
      <c r="J241" s="137"/>
      <c r="K241" s="137"/>
      <c r="L241" s="137"/>
      <c r="M241" s="137"/>
      <c r="N241" s="137"/>
      <c r="O241" s="137"/>
      <c r="P241" s="137"/>
      <c r="Q241" s="137"/>
      <c r="R241" s="137"/>
      <c r="S241" s="137"/>
      <c r="T241" s="137"/>
      <c r="U241" s="137"/>
      <c r="V241" s="4527" t="s">
        <v>2134</v>
      </c>
      <c r="W241" s="4496"/>
      <c r="X241" s="4497"/>
      <c r="Y241" s="4497"/>
      <c r="Z241" s="4497"/>
      <c r="AA241" s="4497"/>
      <c r="AB241" s="4497"/>
      <c r="AC241" s="4497"/>
      <c r="AD241" s="4497"/>
      <c r="AE241" s="4498"/>
      <c r="AF241" s="607"/>
      <c r="AG241" s="137"/>
      <c r="AH241" s="356"/>
      <c r="AI241" s="356"/>
      <c r="AJ241" s="356"/>
      <c r="AK241" s="356"/>
      <c r="AL241" s="356"/>
    </row>
    <row r="242" spans="1:38" s="108" customFormat="1" ht="9.9499999999999993" customHeight="1">
      <c r="A242" s="543"/>
      <c r="C242" s="139"/>
      <c r="D242" s="139" t="s">
        <v>2135</v>
      </c>
      <c r="E242" s="143"/>
      <c r="G242" s="139"/>
      <c r="H242" s="139"/>
      <c r="I242" s="137"/>
      <c r="J242" s="137"/>
      <c r="K242" s="137"/>
      <c r="L242" s="137"/>
      <c r="M242" s="137"/>
      <c r="N242" s="137"/>
      <c r="O242" s="137"/>
      <c r="P242" s="137"/>
      <c r="Q242" s="137"/>
      <c r="R242" s="137"/>
      <c r="S242" s="137"/>
      <c r="T242" s="137"/>
      <c r="U242" s="137"/>
      <c r="V242" s="4528"/>
      <c r="W242" s="4509"/>
      <c r="X242" s="4510"/>
      <c r="Y242" s="4510"/>
      <c r="Z242" s="4510"/>
      <c r="AA242" s="4510"/>
      <c r="AB242" s="4510"/>
      <c r="AC242" s="4510"/>
      <c r="AD242" s="4510"/>
      <c r="AE242" s="4511"/>
      <c r="AF242" s="607"/>
      <c r="AG242" s="137"/>
      <c r="AH242" s="356"/>
      <c r="AI242" s="356"/>
      <c r="AJ242" s="356"/>
      <c r="AK242" s="356"/>
      <c r="AL242" s="356"/>
    </row>
    <row r="243" spans="1:38" s="108" customFormat="1" ht="9.9499999999999993" customHeight="1">
      <c r="A243" s="543"/>
      <c r="D243" s="4553"/>
      <c r="E243" s="4553"/>
      <c r="F243" s="4553"/>
      <c r="G243" s="4553"/>
      <c r="H243" s="4553"/>
      <c r="I243" s="4553"/>
      <c r="J243" s="4553"/>
      <c r="K243" s="4553"/>
      <c r="L243" s="4553"/>
      <c r="M243" s="4553"/>
      <c r="V243" s="114"/>
      <c r="W243" s="2433"/>
      <c r="X243" s="2433"/>
      <c r="Y243" s="2433"/>
      <c r="Z243" s="2433"/>
      <c r="AA243" s="2433"/>
      <c r="AB243" s="2433"/>
      <c r="AC243" s="2433"/>
      <c r="AD243" s="2433"/>
      <c r="AE243" s="358"/>
      <c r="AF243" s="607"/>
      <c r="AG243" s="137"/>
      <c r="AH243" s="356"/>
      <c r="AI243" s="356"/>
      <c r="AJ243" s="356"/>
      <c r="AK243" s="356"/>
      <c r="AL243" s="356"/>
    </row>
    <row r="244" spans="1:38" s="108" customFormat="1" ht="12" customHeight="1">
      <c r="A244" s="543"/>
      <c r="D244" s="4545"/>
      <c r="E244" s="4545"/>
      <c r="F244" s="4545"/>
      <c r="G244" s="4545"/>
      <c r="H244" s="4545"/>
      <c r="I244" s="4545"/>
      <c r="J244" s="4545"/>
      <c r="K244" s="4545"/>
      <c r="L244" s="4545"/>
      <c r="M244" s="4545"/>
      <c r="V244" s="114"/>
      <c r="W244" s="2433"/>
      <c r="X244" s="2433"/>
      <c r="Y244" s="2433"/>
      <c r="Z244" s="2433"/>
      <c r="AA244" s="2433"/>
      <c r="AB244" s="2433"/>
      <c r="AC244" s="2433"/>
      <c r="AD244" s="2433"/>
      <c r="AE244" s="358"/>
      <c r="AF244" s="607"/>
      <c r="AG244" s="873"/>
      <c r="AH244" s="356"/>
      <c r="AI244" s="356"/>
      <c r="AJ244" s="356"/>
      <c r="AK244" s="356"/>
      <c r="AL244" s="356"/>
    </row>
    <row r="245" spans="1:38" s="108" customFormat="1" ht="8.1" customHeight="1">
      <c r="A245" s="543"/>
      <c r="D245" s="1429"/>
      <c r="E245" s="1430"/>
      <c r="F245" s="1430"/>
      <c r="G245" s="1430"/>
      <c r="H245" s="1430"/>
      <c r="I245" s="1430"/>
      <c r="J245" s="1430"/>
      <c r="K245" s="1430"/>
      <c r="L245" s="1430"/>
      <c r="M245" s="1430"/>
      <c r="N245" s="1431"/>
      <c r="O245" s="1431"/>
      <c r="P245" s="1431"/>
      <c r="Q245" s="1431"/>
      <c r="R245" s="1431"/>
      <c r="S245" s="1431"/>
      <c r="T245" s="1431"/>
      <c r="U245" s="1431"/>
      <c r="V245" s="1432"/>
      <c r="W245" s="1433"/>
      <c r="X245" s="1433"/>
      <c r="Y245" s="1433"/>
      <c r="Z245" s="1433"/>
      <c r="AA245" s="1433"/>
      <c r="AB245" s="1433"/>
      <c r="AC245" s="1434"/>
      <c r="AD245" s="1434"/>
      <c r="AE245" s="1435"/>
      <c r="AF245" s="607"/>
      <c r="AG245" s="543"/>
      <c r="AH245" s="356"/>
      <c r="AI245" s="356"/>
      <c r="AJ245" s="356"/>
      <c r="AK245" s="356"/>
      <c r="AL245" s="356"/>
    </row>
    <row r="246" spans="1:38" s="108" customFormat="1" ht="9.9499999999999993" customHeight="1">
      <c r="A246" s="543"/>
      <c r="D246" s="1436"/>
      <c r="E246" s="1437" t="s">
        <v>2136</v>
      </c>
      <c r="F246" s="1438"/>
      <c r="G246" s="1438"/>
      <c r="H246" s="1438"/>
      <c r="I246" s="1438"/>
      <c r="J246" s="1438"/>
      <c r="K246" s="1438"/>
      <c r="L246" s="1438"/>
      <c r="M246" s="1438"/>
      <c r="N246" s="1439"/>
      <c r="O246" s="1439"/>
      <c r="P246" s="1439"/>
      <c r="Q246" s="1439"/>
      <c r="R246" s="1439"/>
      <c r="S246" s="1439"/>
      <c r="T246" s="1439"/>
      <c r="U246" s="1439"/>
      <c r="V246" s="1440"/>
      <c r="W246" s="1441"/>
      <c r="X246" s="1441"/>
      <c r="Y246" s="1441"/>
      <c r="Z246" s="1441"/>
      <c r="AA246" s="1441"/>
      <c r="AB246" s="1441"/>
      <c r="AC246" s="1441"/>
      <c r="AD246" s="1441"/>
      <c r="AE246" s="1442"/>
      <c r="AF246" s="607"/>
      <c r="AG246" s="543"/>
      <c r="AH246" s="356"/>
      <c r="AI246" s="356"/>
      <c r="AJ246" s="356"/>
      <c r="AK246" s="356"/>
      <c r="AL246" s="356"/>
    </row>
    <row r="247" spans="1:38" s="108" customFormat="1" ht="9.9499999999999993" customHeight="1">
      <c r="A247" s="543"/>
      <c r="D247" s="1436"/>
      <c r="E247" s="1437" t="s">
        <v>2137</v>
      </c>
      <c r="F247" s="1437"/>
      <c r="G247" s="1437"/>
      <c r="H247" s="1437"/>
      <c r="I247" s="1437"/>
      <c r="J247" s="1437"/>
      <c r="K247" s="1437"/>
      <c r="L247" s="1437"/>
      <c r="M247" s="1437"/>
      <c r="N247" s="1130"/>
      <c r="O247" s="1130"/>
      <c r="P247" s="1130"/>
      <c r="Q247" s="1130"/>
      <c r="R247" s="1130"/>
      <c r="S247" s="1130"/>
      <c r="T247" s="1130"/>
      <c r="U247" s="1130"/>
      <c r="V247" s="1127"/>
      <c r="W247" s="1443"/>
      <c r="X247" s="1443"/>
      <c r="Y247" s="1443"/>
      <c r="Z247" s="1443"/>
      <c r="AA247" s="1443"/>
      <c r="AB247" s="1443"/>
      <c r="AC247" s="1443"/>
      <c r="AD247" s="1443"/>
      <c r="AE247" s="1442"/>
      <c r="AF247" s="607"/>
      <c r="AG247" s="543"/>
      <c r="AH247" s="356"/>
      <c r="AI247" s="356"/>
      <c r="AJ247" s="356"/>
      <c r="AK247" s="356"/>
      <c r="AL247" s="356"/>
    </row>
    <row r="248" spans="1:38" s="108" customFormat="1" ht="9.9499999999999993" customHeight="1">
      <c r="A248" s="543"/>
      <c r="D248" s="1436"/>
      <c r="E248" s="1437" t="s">
        <v>2138</v>
      </c>
      <c r="F248" s="1437"/>
      <c r="G248" s="1437"/>
      <c r="H248" s="1437"/>
      <c r="I248" s="1437"/>
      <c r="J248" s="1437"/>
      <c r="K248" s="1437"/>
      <c r="L248" s="1437"/>
      <c r="M248" s="1437"/>
      <c r="N248" s="1130"/>
      <c r="O248" s="1130"/>
      <c r="P248" s="1130"/>
      <c r="Q248" s="1130"/>
      <c r="R248" s="1130"/>
      <c r="S248" s="1130"/>
      <c r="T248" s="1130"/>
      <c r="U248" s="1130"/>
      <c r="V248" s="1127"/>
      <c r="W248" s="1443"/>
      <c r="X248" s="1443"/>
      <c r="Y248" s="1443"/>
      <c r="Z248" s="1443"/>
      <c r="AA248" s="1443"/>
      <c r="AB248" s="1443"/>
      <c r="AC248" s="1443"/>
      <c r="AD248" s="1443"/>
      <c r="AE248" s="1442"/>
      <c r="AF248" s="607"/>
      <c r="AG248" s="137"/>
      <c r="AH248" s="356"/>
      <c r="AI248" s="356"/>
      <c r="AJ248" s="356"/>
      <c r="AK248" s="356"/>
      <c r="AL248" s="356"/>
    </row>
    <row r="249" spans="1:38" s="108" customFormat="1" ht="9.9499999999999993" customHeight="1">
      <c r="A249" s="543"/>
      <c r="D249" s="1444"/>
      <c r="E249" s="1424" t="s">
        <v>2139</v>
      </c>
      <c r="F249" s="1424"/>
      <c r="G249" s="1424"/>
      <c r="H249" s="1424"/>
      <c r="I249" s="1424"/>
      <c r="J249" s="1424"/>
      <c r="K249" s="1424"/>
      <c r="L249" s="1424"/>
      <c r="M249" s="1424"/>
      <c r="N249" s="1183"/>
      <c r="O249" s="1183"/>
      <c r="P249" s="1183"/>
      <c r="Q249" s="1183"/>
      <c r="R249" s="1183"/>
      <c r="S249" s="1183"/>
      <c r="T249" s="1183"/>
      <c r="U249" s="1183"/>
      <c r="V249" s="1183"/>
      <c r="W249" s="1445"/>
      <c r="X249" s="1445"/>
      <c r="Y249" s="1445"/>
      <c r="Z249" s="1445"/>
      <c r="AA249" s="1445"/>
      <c r="AB249" s="1445"/>
      <c r="AC249" s="1445"/>
      <c r="AD249" s="1445"/>
      <c r="AE249" s="1442"/>
      <c r="AF249" s="607"/>
      <c r="AG249" s="137"/>
      <c r="AH249" s="356"/>
      <c r="AI249" s="356"/>
      <c r="AJ249" s="356"/>
      <c r="AK249" s="356"/>
      <c r="AL249" s="356"/>
    </row>
    <row r="250" spans="1:38" s="108" customFormat="1" ht="9.9499999999999993" customHeight="1">
      <c r="A250" s="543"/>
      <c r="D250" s="1444"/>
      <c r="E250" s="1424" t="s">
        <v>2140</v>
      </c>
      <c r="F250" s="1424"/>
      <c r="G250" s="1424"/>
      <c r="H250" s="1424"/>
      <c r="I250" s="1424"/>
      <c r="J250" s="1424"/>
      <c r="K250" s="1424"/>
      <c r="L250" s="1424"/>
      <c r="M250" s="1424"/>
      <c r="N250" s="1183"/>
      <c r="O250" s="1183"/>
      <c r="P250" s="1183"/>
      <c r="Q250" s="1183"/>
      <c r="R250" s="1183"/>
      <c r="S250" s="1183"/>
      <c r="T250" s="1183"/>
      <c r="U250" s="1183"/>
      <c r="V250" s="1183"/>
      <c r="W250" s="1445"/>
      <c r="X250" s="1445"/>
      <c r="Y250" s="1445"/>
      <c r="Z250" s="1445"/>
      <c r="AA250" s="1445"/>
      <c r="AB250" s="1445"/>
      <c r="AC250" s="1445"/>
      <c r="AD250" s="1445"/>
      <c r="AE250" s="1442"/>
      <c r="AF250" s="607"/>
      <c r="AG250" s="137"/>
      <c r="AH250" s="356"/>
      <c r="AI250" s="356"/>
      <c r="AJ250" s="356"/>
      <c r="AK250" s="356"/>
      <c r="AL250" s="356"/>
    </row>
    <row r="251" spans="1:38" s="108" customFormat="1" ht="8.1" customHeight="1">
      <c r="A251" s="543"/>
      <c r="D251" s="1446"/>
      <c r="E251" s="1447"/>
      <c r="F251" s="1447"/>
      <c r="G251" s="1447"/>
      <c r="H251" s="1447"/>
      <c r="I251" s="1447"/>
      <c r="J251" s="1447"/>
      <c r="K251" s="1447"/>
      <c r="L251" s="1447"/>
      <c r="M251" s="1447"/>
      <c r="N251" s="1448"/>
      <c r="O251" s="1448"/>
      <c r="P251" s="1448"/>
      <c r="Q251" s="1448"/>
      <c r="R251" s="1448"/>
      <c r="S251" s="1448"/>
      <c r="T251" s="1448"/>
      <c r="U251" s="1448"/>
      <c r="V251" s="1448"/>
      <c r="W251" s="1449"/>
      <c r="X251" s="1449"/>
      <c r="Y251" s="1449"/>
      <c r="Z251" s="1449"/>
      <c r="AA251" s="1449"/>
      <c r="AB251" s="1449"/>
      <c r="AC251" s="1450"/>
      <c r="AD251" s="1450"/>
      <c r="AE251" s="1451"/>
      <c r="AF251" s="607"/>
      <c r="AG251" s="137"/>
      <c r="AH251" s="356"/>
      <c r="AI251" s="356"/>
      <c r="AJ251" s="356"/>
      <c r="AK251" s="356"/>
      <c r="AL251" s="356"/>
    </row>
    <row r="252" spans="1:38" s="108" customFormat="1" ht="12" customHeight="1">
      <c r="A252" s="469"/>
      <c r="B252" s="2824"/>
      <c r="C252" s="2824"/>
      <c r="D252" s="2824"/>
      <c r="E252" s="2864"/>
      <c r="F252" s="2864"/>
      <c r="G252" s="2824"/>
      <c r="H252" s="2824"/>
      <c r="I252" s="2824"/>
      <c r="J252" s="2824"/>
      <c r="K252" s="2824"/>
      <c r="L252" s="2824"/>
      <c r="M252" s="2824"/>
      <c r="N252" s="2824"/>
      <c r="O252" s="2824"/>
      <c r="P252" s="2824"/>
      <c r="Q252" s="2824"/>
      <c r="R252" s="2824"/>
      <c r="S252" s="2824"/>
      <c r="T252" s="2824"/>
      <c r="U252" s="2824"/>
      <c r="V252" s="2865"/>
      <c r="W252" s="2866"/>
      <c r="X252" s="2866"/>
      <c r="Y252" s="2866"/>
      <c r="Z252" s="2866"/>
      <c r="AA252" s="2866"/>
      <c r="AB252" s="2866"/>
      <c r="AC252" s="2866"/>
      <c r="AD252" s="2866"/>
      <c r="AE252" s="2867"/>
      <c r="AF252" s="2868"/>
      <c r="AG252" s="137"/>
      <c r="AH252" s="356"/>
      <c r="AI252" s="356"/>
      <c r="AJ252" s="356"/>
      <c r="AK252" s="356"/>
      <c r="AL252" s="356"/>
    </row>
    <row r="253" spans="1:38" s="108" customFormat="1" ht="9.9499999999999993" customHeight="1">
      <c r="A253" s="543"/>
      <c r="E253" s="2401"/>
      <c r="F253" s="2401"/>
      <c r="V253" s="114"/>
      <c r="W253" s="2433"/>
      <c r="X253" s="2433"/>
      <c r="Y253" s="2433"/>
      <c r="Z253" s="2433"/>
      <c r="AA253" s="2433"/>
      <c r="AB253" s="2433"/>
      <c r="AC253" s="2433"/>
      <c r="AD253" s="2433"/>
      <c r="AE253" s="358"/>
      <c r="AF253" s="607"/>
      <c r="AG253" s="137"/>
      <c r="AH253" s="356"/>
      <c r="AI253" s="356"/>
      <c r="AJ253" s="356"/>
      <c r="AK253" s="356"/>
      <c r="AL253" s="356"/>
    </row>
    <row r="254" spans="1:38" s="108" customFormat="1" ht="9.9499999999999993" customHeight="1">
      <c r="A254" s="543"/>
      <c r="D254" s="2401"/>
      <c r="E254" s="2401"/>
      <c r="U254" s="114"/>
      <c r="V254" s="358"/>
      <c r="W254" s="358"/>
      <c r="X254" s="358"/>
      <c r="Y254" s="358"/>
      <c r="Z254" s="358"/>
      <c r="AA254" s="4552"/>
      <c r="AB254" s="4552"/>
      <c r="AD254" s="358"/>
      <c r="AE254" s="358"/>
      <c r="AF254" s="607"/>
      <c r="AG254" s="137"/>
      <c r="AH254" s="198"/>
      <c r="AI254" s="356"/>
      <c r="AJ254" s="356"/>
      <c r="AK254" s="356"/>
      <c r="AL254" s="356"/>
    </row>
    <row r="255" spans="1:38" s="108" customFormat="1" ht="9.9499999999999993" customHeight="1">
      <c r="A255" s="543"/>
      <c r="B255" s="142">
        <v>8.1300000000000008</v>
      </c>
      <c r="C255" s="135" t="s">
        <v>2141</v>
      </c>
      <c r="D255" s="134"/>
      <c r="E255" s="134"/>
      <c r="F255" s="137"/>
      <c r="G255" s="137"/>
      <c r="H255" s="137"/>
      <c r="I255" s="137"/>
      <c r="J255" s="137"/>
      <c r="K255" s="137"/>
      <c r="L255" s="379"/>
      <c r="M255" s="137"/>
      <c r="N255" s="137"/>
      <c r="O255" s="137"/>
      <c r="P255" s="137"/>
      <c r="Q255" s="137"/>
      <c r="T255" s="2869" t="s">
        <v>2018</v>
      </c>
      <c r="U255" s="4546">
        <f>W44+W79+W89+W109+W124+W130+W138+W144+W152+W159+W167+W171+W175+W179+W183+W187+W191+W203+W210+W225+W229+W233+W237+W241</f>
        <v>0</v>
      </c>
      <c r="V255" s="4547"/>
      <c r="W255" s="4547"/>
      <c r="X255" s="4547"/>
      <c r="Y255" s="4547"/>
      <c r="Z255" s="4547"/>
      <c r="AA255" s="4547"/>
      <c r="AB255" s="4548"/>
      <c r="AD255" s="169"/>
      <c r="AE255" s="169"/>
      <c r="AF255" s="611"/>
      <c r="AG255" s="137"/>
      <c r="AI255" s="380"/>
      <c r="AJ255" s="356"/>
      <c r="AK255" s="356"/>
      <c r="AL255" s="356"/>
    </row>
    <row r="256" spans="1:38" s="108" customFormat="1" ht="9.9499999999999993" customHeight="1">
      <c r="A256" s="543"/>
      <c r="B256" s="168"/>
      <c r="C256" s="139" t="s">
        <v>2142</v>
      </c>
      <c r="D256" s="143"/>
      <c r="E256" s="143"/>
      <c r="F256" s="137"/>
      <c r="G256" s="137"/>
      <c r="H256" s="137"/>
      <c r="I256" s="137"/>
      <c r="J256" s="137"/>
      <c r="K256" s="137"/>
      <c r="L256" s="137"/>
      <c r="M256" s="137"/>
      <c r="N256" s="137"/>
      <c r="O256" s="137"/>
      <c r="P256" s="137"/>
      <c r="Q256" s="137"/>
      <c r="T256" s="2870"/>
      <c r="U256" s="4549"/>
      <c r="V256" s="4550"/>
      <c r="W256" s="4550"/>
      <c r="X256" s="4550"/>
      <c r="Y256" s="4550"/>
      <c r="Z256" s="4550"/>
      <c r="AA256" s="4550"/>
      <c r="AB256" s="4551"/>
      <c r="AD256" s="169"/>
      <c r="AE256" s="169"/>
      <c r="AF256" s="611"/>
      <c r="AG256" s="137"/>
      <c r="AI256" s="381"/>
      <c r="AJ256" s="382"/>
      <c r="AK256" s="356"/>
      <c r="AL256" s="356"/>
    </row>
    <row r="257" spans="1:38" s="108" customFormat="1" ht="9.9499999999999993" customHeight="1">
      <c r="A257" s="2871"/>
      <c r="B257" s="2872"/>
      <c r="C257" s="2873"/>
      <c r="D257" s="2874"/>
      <c r="E257" s="2874"/>
      <c r="F257" s="2875"/>
      <c r="G257" s="2875"/>
      <c r="H257" s="2875"/>
      <c r="I257" s="2875"/>
      <c r="J257" s="2875"/>
      <c r="K257" s="2875"/>
      <c r="L257" s="2875"/>
      <c r="M257" s="2875"/>
      <c r="N257" s="2875"/>
      <c r="O257" s="2875"/>
      <c r="P257" s="2875"/>
      <c r="Q257" s="2875"/>
      <c r="R257" s="2875"/>
      <c r="S257" s="2875"/>
      <c r="T257" s="2875"/>
      <c r="U257" s="2876"/>
      <c r="V257" s="2877"/>
      <c r="W257" s="2878"/>
      <c r="X257" s="2878"/>
      <c r="Y257" s="2878"/>
      <c r="Z257" s="2878"/>
      <c r="AA257" s="2878"/>
      <c r="AB257" s="2878"/>
      <c r="AC257" s="2879"/>
      <c r="AD257" s="2879"/>
      <c r="AE257" s="2879"/>
      <c r="AF257" s="2880"/>
      <c r="AG257" s="137"/>
      <c r="AH257" s="356"/>
      <c r="AI257" s="356"/>
      <c r="AJ257" s="356"/>
      <c r="AK257" s="356"/>
      <c r="AL257" s="356"/>
    </row>
    <row r="258" spans="1:38" s="108" customFormat="1" ht="9.9499999999999993" customHeight="1">
      <c r="A258" s="543"/>
      <c r="B258" s="168"/>
      <c r="C258" s="139"/>
      <c r="D258" s="143"/>
      <c r="E258" s="143"/>
      <c r="F258" s="137"/>
      <c r="G258" s="137"/>
      <c r="H258" s="137"/>
      <c r="I258" s="137"/>
      <c r="J258" s="137"/>
      <c r="K258" s="137"/>
      <c r="L258" s="137"/>
      <c r="M258" s="137"/>
      <c r="N258" s="137"/>
      <c r="O258" s="137"/>
      <c r="P258" s="137"/>
      <c r="Q258" s="137"/>
      <c r="R258" s="137"/>
      <c r="S258" s="137"/>
      <c r="T258" s="137"/>
      <c r="U258" s="2464"/>
      <c r="V258" s="114"/>
      <c r="W258" s="383"/>
      <c r="X258" s="383"/>
      <c r="Y258" s="383"/>
      <c r="Z258" s="383"/>
      <c r="AA258" s="383"/>
      <c r="AB258" s="383"/>
      <c r="AC258" s="363"/>
      <c r="AD258" s="363"/>
      <c r="AE258" s="363"/>
      <c r="AF258" s="609"/>
      <c r="AG258" s="137"/>
      <c r="AH258" s="356"/>
      <c r="AI258" s="356"/>
      <c r="AJ258" s="356"/>
      <c r="AK258" s="356"/>
      <c r="AL258" s="356"/>
    </row>
    <row r="259" spans="1:38" s="108" customFormat="1" ht="9.9499999999999993" customHeight="1">
      <c r="A259" s="543"/>
      <c r="B259" s="168"/>
      <c r="C259" s="139"/>
      <c r="D259" s="143"/>
      <c r="E259" s="143"/>
      <c r="F259" s="137"/>
      <c r="G259" s="137"/>
      <c r="H259" s="137"/>
      <c r="I259" s="137"/>
      <c r="J259" s="137"/>
      <c r="K259" s="137"/>
      <c r="L259" s="137"/>
      <c r="M259" s="137"/>
      <c r="N259" s="137"/>
      <c r="O259" s="137"/>
      <c r="P259" s="137"/>
      <c r="Q259" s="137"/>
      <c r="R259" s="137"/>
      <c r="S259" s="137"/>
      <c r="T259" s="137"/>
      <c r="U259" s="2464"/>
      <c r="V259" s="114"/>
      <c r="W259" s="383"/>
      <c r="X259" s="383"/>
      <c r="Y259" s="383"/>
      <c r="Z259" s="383"/>
      <c r="AA259" s="383"/>
      <c r="AB259" s="383"/>
      <c r="AC259" s="363"/>
      <c r="AD259" s="363"/>
      <c r="AE259" s="363"/>
      <c r="AF259" s="609"/>
      <c r="AG259" s="137"/>
      <c r="AH259" s="356"/>
      <c r="AI259" s="356"/>
      <c r="AJ259" s="356"/>
      <c r="AK259" s="356"/>
      <c r="AL259" s="356"/>
    </row>
    <row r="260" spans="1:38" s="108" customFormat="1" ht="9.9499999999999993" customHeight="1">
      <c r="A260" s="543"/>
      <c r="B260" s="371">
        <v>8.14</v>
      </c>
      <c r="C260" s="135" t="s">
        <v>2143</v>
      </c>
      <c r="D260" s="143"/>
      <c r="E260" s="143"/>
      <c r="F260" s="137"/>
      <c r="G260" s="137"/>
      <c r="H260" s="137"/>
      <c r="I260" s="137"/>
      <c r="J260" s="137"/>
      <c r="K260" s="137"/>
      <c r="L260" s="137"/>
      <c r="M260" s="137"/>
      <c r="N260" s="137"/>
      <c r="O260" s="137"/>
      <c r="P260" s="137"/>
      <c r="Q260" s="137"/>
      <c r="R260" s="137"/>
      <c r="S260" s="137"/>
      <c r="T260" s="137"/>
      <c r="U260" s="2464"/>
      <c r="V260" s="114"/>
      <c r="W260" s="383"/>
      <c r="X260" s="383"/>
      <c r="Y260" s="383"/>
      <c r="Z260" s="383"/>
      <c r="AA260" s="383"/>
      <c r="AB260" s="383"/>
      <c r="AC260" s="363"/>
      <c r="AD260" s="4542"/>
      <c r="AE260" s="4542"/>
      <c r="AF260" s="606"/>
      <c r="AG260" s="137"/>
      <c r="AH260" s="356"/>
      <c r="AI260" s="356"/>
      <c r="AJ260" s="356"/>
      <c r="AK260" s="356"/>
      <c r="AL260" s="356"/>
    </row>
    <row r="261" spans="1:38" s="108" customFormat="1" ht="9.9499999999999993" customHeight="1">
      <c r="A261" s="543"/>
      <c r="B261" s="168"/>
      <c r="C261" s="139" t="s">
        <v>2144</v>
      </c>
      <c r="E261" s="134"/>
      <c r="F261" s="134"/>
      <c r="G261" s="137"/>
      <c r="H261" s="137"/>
      <c r="I261" s="137"/>
      <c r="J261" s="135"/>
      <c r="K261" s="135"/>
      <c r="L261" s="135"/>
      <c r="M261" s="137"/>
      <c r="N261" s="137"/>
      <c r="O261" s="137"/>
      <c r="P261" s="137"/>
      <c r="Q261" s="137"/>
      <c r="R261" s="137"/>
      <c r="S261" s="137"/>
      <c r="T261" s="137"/>
      <c r="U261" s="137"/>
      <c r="V261" s="4527" t="s">
        <v>1804</v>
      </c>
      <c r="W261" s="4496"/>
      <c r="X261" s="4497"/>
      <c r="Y261" s="4497"/>
      <c r="Z261" s="4497"/>
      <c r="AA261" s="4497"/>
      <c r="AB261" s="4497"/>
      <c r="AC261" s="4497"/>
      <c r="AD261" s="4497"/>
      <c r="AE261" s="4498"/>
      <c r="AF261" s="603"/>
      <c r="AG261" s="137"/>
      <c r="AH261" s="356"/>
      <c r="AI261" s="356"/>
      <c r="AJ261" s="384"/>
      <c r="AK261" s="356"/>
      <c r="AL261" s="356"/>
    </row>
    <row r="262" spans="1:38" s="108" customFormat="1" ht="9.9499999999999993" customHeight="1">
      <c r="A262" s="543"/>
      <c r="C262" s="141"/>
      <c r="E262" s="143"/>
      <c r="F262" s="143"/>
      <c r="G262" s="137"/>
      <c r="H262" s="137"/>
      <c r="I262" s="137"/>
      <c r="J262" s="137"/>
      <c r="K262" s="137"/>
      <c r="L262" s="137"/>
      <c r="M262" s="137"/>
      <c r="N262" s="137"/>
      <c r="O262" s="137"/>
      <c r="P262" s="137"/>
      <c r="Q262" s="137"/>
      <c r="R262" s="137"/>
      <c r="S262" s="137"/>
      <c r="T262" s="137"/>
      <c r="U262" s="137"/>
      <c r="V262" s="4528"/>
      <c r="W262" s="4509"/>
      <c r="X262" s="4510"/>
      <c r="Y262" s="4510"/>
      <c r="Z262" s="4510"/>
      <c r="AA262" s="4510"/>
      <c r="AB262" s="4510"/>
      <c r="AC262" s="4510"/>
      <c r="AD262" s="4510"/>
      <c r="AE262" s="4511"/>
      <c r="AF262" s="603"/>
      <c r="AG262" s="137"/>
      <c r="AH262" s="356"/>
      <c r="AI262" s="356"/>
      <c r="AJ262" s="356"/>
      <c r="AK262" s="356"/>
      <c r="AL262" s="356"/>
    </row>
    <row r="263" spans="1:38" s="108" customFormat="1" ht="9.9499999999999993" customHeight="1">
      <c r="A263" s="2871"/>
      <c r="B263" s="2881"/>
      <c r="C263" s="2873"/>
      <c r="D263" s="2874"/>
      <c r="E263" s="2874"/>
      <c r="F263" s="2875"/>
      <c r="G263" s="2875"/>
      <c r="H263" s="2875"/>
      <c r="I263" s="2875"/>
      <c r="J263" s="2875"/>
      <c r="K263" s="2875"/>
      <c r="L263" s="2875"/>
      <c r="M263" s="2875"/>
      <c r="N263" s="2875"/>
      <c r="O263" s="2875"/>
      <c r="P263" s="2875"/>
      <c r="Q263" s="2875"/>
      <c r="R263" s="2875"/>
      <c r="S263" s="2875"/>
      <c r="T263" s="2875"/>
      <c r="U263" s="2875"/>
      <c r="V263" s="2865"/>
      <c r="W263" s="2875"/>
      <c r="X263" s="2875"/>
      <c r="Y263" s="2875"/>
      <c r="Z263" s="2875"/>
      <c r="AA263" s="2875"/>
      <c r="AB263" s="2875"/>
      <c r="AC263" s="2879"/>
      <c r="AD263" s="2879"/>
      <c r="AE263" s="2879"/>
      <c r="AF263" s="2880"/>
      <c r="AG263" s="137"/>
      <c r="AH263" s="356"/>
      <c r="AI263" s="356"/>
      <c r="AJ263" s="356"/>
      <c r="AK263" s="356"/>
      <c r="AL263" s="356"/>
    </row>
    <row r="264" spans="1:38" s="108" customFormat="1" ht="9.9499999999999993" customHeight="1">
      <c r="A264" s="543"/>
      <c r="B264" s="141"/>
      <c r="C264" s="139"/>
      <c r="D264" s="143"/>
      <c r="E264" s="143"/>
      <c r="F264" s="137"/>
      <c r="G264" s="137"/>
      <c r="H264" s="137"/>
      <c r="I264" s="137"/>
      <c r="J264" s="137"/>
      <c r="K264" s="137"/>
      <c r="L264" s="137"/>
      <c r="M264" s="137"/>
      <c r="N264" s="137"/>
      <c r="O264" s="137"/>
      <c r="P264" s="137"/>
      <c r="Q264" s="137"/>
      <c r="R264" s="137"/>
      <c r="S264" s="137"/>
      <c r="T264" s="137"/>
      <c r="U264" s="137"/>
      <c r="V264" s="114"/>
      <c r="W264" s="137"/>
      <c r="X264" s="137"/>
      <c r="Y264" s="137"/>
      <c r="Z264" s="137"/>
      <c r="AA264" s="137"/>
      <c r="AC264" s="2882"/>
      <c r="AD264" s="363"/>
      <c r="AE264" s="363"/>
      <c r="AF264" s="609"/>
      <c r="AG264" s="137"/>
      <c r="AH264" s="356"/>
      <c r="AI264" s="356"/>
      <c r="AJ264" s="356"/>
      <c r="AK264" s="356"/>
      <c r="AL264" s="356"/>
    </row>
    <row r="265" spans="1:38" s="108" customFormat="1" ht="9.9499999999999993" customHeight="1">
      <c r="A265" s="543"/>
      <c r="B265" s="141"/>
      <c r="C265" s="139"/>
      <c r="D265" s="143"/>
      <c r="E265" s="143"/>
      <c r="F265" s="137"/>
      <c r="G265" s="137"/>
      <c r="H265" s="137"/>
      <c r="I265" s="137"/>
      <c r="J265" s="137"/>
      <c r="K265" s="137"/>
      <c r="L265" s="137"/>
      <c r="M265" s="137"/>
      <c r="N265" s="137"/>
      <c r="O265" s="137"/>
      <c r="P265" s="137"/>
      <c r="Q265" s="137"/>
      <c r="R265" s="137"/>
      <c r="S265" s="137"/>
      <c r="T265" s="137"/>
      <c r="U265" s="137"/>
      <c r="V265" s="114"/>
      <c r="W265" s="137"/>
      <c r="X265" s="137"/>
      <c r="Y265" s="137"/>
      <c r="Z265" s="137"/>
      <c r="AA265" s="137"/>
      <c r="AC265" s="482"/>
      <c r="AD265" s="363"/>
      <c r="AE265" s="363"/>
      <c r="AF265" s="609"/>
      <c r="AG265" s="137"/>
      <c r="AH265" s="356"/>
      <c r="AI265" s="356"/>
      <c r="AJ265" s="356"/>
      <c r="AK265" s="356"/>
      <c r="AL265" s="356"/>
    </row>
    <row r="266" spans="1:38" s="108" customFormat="1" ht="9.9499999999999993" customHeight="1">
      <c r="A266" s="543"/>
      <c r="B266" s="141"/>
      <c r="C266" s="139"/>
      <c r="D266" s="143"/>
      <c r="E266" s="143"/>
      <c r="F266" s="137"/>
      <c r="G266" s="137"/>
      <c r="H266" s="137"/>
      <c r="I266" s="137"/>
      <c r="J266" s="137"/>
      <c r="K266" s="137"/>
      <c r="L266" s="137"/>
      <c r="M266" s="137"/>
      <c r="N266" s="137"/>
      <c r="O266" s="137"/>
      <c r="P266" s="137"/>
      <c r="Q266" s="137"/>
      <c r="R266" s="137"/>
      <c r="S266" s="137"/>
      <c r="T266" s="137"/>
      <c r="U266" s="137"/>
      <c r="V266" s="114"/>
      <c r="W266" s="137"/>
      <c r="X266" s="137"/>
      <c r="Y266" s="137"/>
      <c r="Z266" s="137"/>
      <c r="AA266" s="137"/>
      <c r="AB266" s="4552"/>
      <c r="AC266" s="4552"/>
      <c r="AD266" s="363"/>
      <c r="AE266" s="363"/>
      <c r="AF266" s="609"/>
      <c r="AG266" s="137"/>
      <c r="AH266" s="356"/>
      <c r="AI266" s="356"/>
      <c r="AJ266" s="356"/>
      <c r="AK266" s="356"/>
      <c r="AL266" s="356"/>
    </row>
    <row r="267" spans="1:38" s="108" customFormat="1" ht="9.9499999999999993" customHeight="1">
      <c r="A267" s="543"/>
      <c r="B267" s="142">
        <v>8.15</v>
      </c>
      <c r="C267" s="135" t="s">
        <v>2145</v>
      </c>
      <c r="D267" s="134"/>
      <c r="E267" s="134"/>
      <c r="F267" s="137"/>
      <c r="G267" s="137"/>
      <c r="H267" s="137"/>
      <c r="I267" s="137"/>
      <c r="J267" s="137"/>
      <c r="K267" s="137"/>
      <c r="L267" s="379"/>
      <c r="U267" s="4525" t="s">
        <v>2146</v>
      </c>
      <c r="V267" s="4529">
        <f>U255+W261</f>
        <v>0</v>
      </c>
      <c r="W267" s="4530"/>
      <c r="X267" s="4530"/>
      <c r="Y267" s="4530"/>
      <c r="Z267" s="4530"/>
      <c r="AA267" s="4530"/>
      <c r="AB267" s="4530"/>
      <c r="AC267" s="4531"/>
      <c r="AD267" s="169"/>
      <c r="AE267" s="169"/>
      <c r="AF267" s="611"/>
      <c r="AG267" s="137"/>
      <c r="AH267" s="356"/>
      <c r="AI267" s="356"/>
      <c r="AJ267" s="356"/>
      <c r="AK267" s="356"/>
      <c r="AL267" s="356"/>
    </row>
    <row r="268" spans="1:38" s="108" customFormat="1" ht="9.9499999999999993" customHeight="1">
      <c r="A268" s="543"/>
      <c r="B268" s="141"/>
      <c r="C268" s="139" t="s">
        <v>2147</v>
      </c>
      <c r="D268" s="143"/>
      <c r="E268" s="143"/>
      <c r="F268" s="137"/>
      <c r="G268" s="137"/>
      <c r="H268" s="137"/>
      <c r="I268" s="137"/>
      <c r="J268" s="137"/>
      <c r="K268" s="137"/>
      <c r="L268" s="137"/>
      <c r="M268" s="137"/>
      <c r="N268" s="137"/>
      <c r="O268" s="137"/>
      <c r="P268" s="137"/>
      <c r="Q268" s="137"/>
      <c r="R268" s="137"/>
      <c r="S268" s="137"/>
      <c r="T268" s="137"/>
      <c r="U268" s="4526"/>
      <c r="V268" s="4532"/>
      <c r="W268" s="4533"/>
      <c r="X268" s="4533"/>
      <c r="Y268" s="4533"/>
      <c r="Z268" s="4533"/>
      <c r="AA268" s="4533"/>
      <c r="AB268" s="4533"/>
      <c r="AC268" s="4534"/>
      <c r="AD268" s="169"/>
      <c r="AE268" s="169"/>
      <c r="AF268" s="611"/>
      <c r="AG268" s="137"/>
      <c r="AH268" s="356"/>
      <c r="AI268" s="356"/>
      <c r="AJ268" s="356"/>
      <c r="AK268" s="356"/>
      <c r="AL268" s="356"/>
    </row>
    <row r="269" spans="1:38" s="108" customFormat="1" ht="9.9499999999999993" customHeight="1">
      <c r="A269" s="543"/>
      <c r="D269" s="2401"/>
      <c r="E269" s="2401"/>
      <c r="V269" s="114"/>
      <c r="W269" s="358"/>
      <c r="X269" s="358"/>
      <c r="Y269" s="358"/>
      <c r="Z269" s="358"/>
      <c r="AA269" s="358"/>
      <c r="AB269" s="358"/>
      <c r="AC269" s="358"/>
      <c r="AD269" s="358"/>
      <c r="AE269" s="358"/>
      <c r="AF269" s="607"/>
      <c r="AG269" s="137"/>
      <c r="AH269" s="356"/>
      <c r="AI269" s="356"/>
      <c r="AJ269" s="356"/>
      <c r="AK269" s="356"/>
      <c r="AL269" s="356"/>
    </row>
    <row r="270" spans="1:38" s="108" customFormat="1" ht="9.9499999999999993" customHeight="1">
      <c r="A270" s="543"/>
      <c r="D270" s="2401"/>
      <c r="E270" s="2401"/>
      <c r="V270" s="114"/>
      <c r="W270" s="358"/>
      <c r="X270" s="358"/>
      <c r="Y270" s="358"/>
      <c r="Z270" s="358"/>
      <c r="AA270" s="358"/>
      <c r="AB270" s="358"/>
      <c r="AC270" s="358"/>
      <c r="AD270" s="358"/>
      <c r="AE270" s="358"/>
      <c r="AF270" s="607"/>
      <c r="AG270" s="137"/>
      <c r="AH270" s="356"/>
      <c r="AI270" s="356"/>
      <c r="AJ270" s="356"/>
      <c r="AK270" s="356"/>
      <c r="AL270" s="356"/>
    </row>
    <row r="271" spans="1:38" s="108" customFormat="1" ht="9.9499999999999993" customHeight="1">
      <c r="A271" s="543"/>
      <c r="D271" s="2401"/>
      <c r="E271" s="2401"/>
      <c r="V271" s="114"/>
      <c r="W271" s="358"/>
      <c r="X271" s="358"/>
      <c r="Y271" s="358"/>
      <c r="Z271" s="358"/>
      <c r="AA271" s="358"/>
      <c r="AB271" s="358"/>
      <c r="AC271" s="358"/>
      <c r="AD271" s="358"/>
      <c r="AE271" s="358"/>
      <c r="AF271" s="607"/>
      <c r="AG271" s="137"/>
      <c r="AH271" s="356"/>
      <c r="AI271" s="356"/>
      <c r="AJ271" s="356"/>
      <c r="AK271" s="356"/>
      <c r="AL271" s="356"/>
    </row>
    <row r="272" spans="1:38" s="108" customFormat="1" ht="9.9499999999999993" customHeight="1">
      <c r="A272" s="543"/>
      <c r="D272" s="2401"/>
      <c r="E272" s="2401"/>
      <c r="V272" s="114"/>
      <c r="W272" s="358"/>
      <c r="X272" s="358"/>
      <c r="Y272" s="358"/>
      <c r="Z272" s="358"/>
      <c r="AA272" s="358"/>
      <c r="AB272" s="358"/>
      <c r="AC272" s="358"/>
      <c r="AD272" s="358"/>
      <c r="AE272" s="358"/>
      <c r="AF272" s="607"/>
      <c r="AG272" s="137"/>
      <c r="AH272" s="356"/>
      <c r="AI272" s="356"/>
      <c r="AJ272" s="356"/>
      <c r="AK272" s="356"/>
      <c r="AL272" s="356"/>
    </row>
    <row r="273" spans="1:38" s="108" customFormat="1" ht="9.9499999999999993" customHeight="1">
      <c r="A273" s="543"/>
      <c r="D273" s="2401"/>
      <c r="E273" s="2401"/>
      <c r="V273" s="114"/>
      <c r="W273" s="358"/>
      <c r="X273" s="358"/>
      <c r="Y273" s="358"/>
      <c r="Z273" s="358"/>
      <c r="AA273" s="358"/>
      <c r="AB273" s="358"/>
      <c r="AC273" s="358"/>
      <c r="AD273" s="358"/>
      <c r="AE273" s="358"/>
      <c r="AF273" s="607"/>
      <c r="AG273" s="137"/>
      <c r="AH273" s="356"/>
      <c r="AI273" s="356"/>
      <c r="AJ273" s="356"/>
      <c r="AK273" s="356"/>
      <c r="AL273" s="356"/>
    </row>
    <row r="274" spans="1:38" s="108" customFormat="1" ht="9.9499999999999993" customHeight="1">
      <c r="A274" s="543"/>
      <c r="D274" s="2401"/>
      <c r="E274" s="2401"/>
      <c r="V274" s="114"/>
      <c r="W274" s="358"/>
      <c r="X274" s="358"/>
      <c r="Y274" s="358"/>
      <c r="Z274" s="358"/>
      <c r="AA274" s="358"/>
      <c r="AB274" s="358"/>
      <c r="AC274" s="358"/>
      <c r="AD274" s="358"/>
      <c r="AE274" s="358"/>
      <c r="AF274" s="607"/>
      <c r="AG274" s="137"/>
      <c r="AH274" s="356"/>
      <c r="AI274" s="356"/>
      <c r="AJ274" s="356"/>
      <c r="AK274" s="356"/>
      <c r="AL274" s="356"/>
    </row>
    <row r="275" spans="1:38" s="108" customFormat="1" ht="9.9499999999999993" customHeight="1">
      <c r="A275" s="543"/>
      <c r="D275" s="2401"/>
      <c r="E275" s="2401"/>
      <c r="V275" s="114"/>
      <c r="W275" s="358"/>
      <c r="X275" s="358"/>
      <c r="Y275" s="358"/>
      <c r="Z275" s="358"/>
      <c r="AA275" s="358"/>
      <c r="AB275" s="358"/>
      <c r="AC275" s="358"/>
      <c r="AD275" s="358"/>
      <c r="AE275" s="358"/>
      <c r="AF275" s="607"/>
      <c r="AG275" s="137"/>
      <c r="AH275" s="356"/>
      <c r="AI275" s="356"/>
      <c r="AJ275" s="356"/>
      <c r="AK275" s="356"/>
      <c r="AL275" s="356"/>
    </row>
    <row r="276" spans="1:38" s="108" customFormat="1" ht="9.9499999999999993" customHeight="1">
      <c r="A276" s="543"/>
      <c r="D276" s="2401"/>
      <c r="E276" s="2401"/>
      <c r="V276" s="114"/>
      <c r="W276" s="358"/>
      <c r="X276" s="358"/>
      <c r="Y276" s="358"/>
      <c r="Z276" s="358"/>
      <c r="AA276" s="358"/>
      <c r="AB276" s="358"/>
      <c r="AC276" s="358"/>
      <c r="AD276" s="358"/>
      <c r="AE276" s="358"/>
      <c r="AF276" s="607"/>
      <c r="AG276" s="137"/>
      <c r="AH276" s="356"/>
      <c r="AI276" s="356"/>
      <c r="AJ276" s="356"/>
      <c r="AK276" s="356"/>
      <c r="AL276" s="356"/>
    </row>
    <row r="277" spans="1:38" s="108" customFormat="1" ht="9.9499999999999993" customHeight="1">
      <c r="A277" s="543"/>
      <c r="D277" s="2401"/>
      <c r="E277" s="2401"/>
      <c r="V277" s="114"/>
      <c r="W277" s="358"/>
      <c r="X277" s="358"/>
      <c r="Y277" s="358"/>
      <c r="Z277" s="358"/>
      <c r="AA277" s="358"/>
      <c r="AB277" s="358"/>
      <c r="AC277" s="358"/>
      <c r="AD277" s="358"/>
      <c r="AE277" s="358"/>
      <c r="AF277" s="607"/>
      <c r="AG277" s="137"/>
      <c r="AH277" s="356"/>
      <c r="AI277" s="356"/>
      <c r="AJ277" s="356"/>
      <c r="AK277" s="356"/>
      <c r="AL277" s="356"/>
    </row>
    <row r="278" spans="1:38" s="108" customFormat="1" ht="9.9499999999999993" customHeight="1">
      <c r="A278" s="543"/>
      <c r="D278" s="2401"/>
      <c r="E278" s="2401"/>
      <c r="V278" s="114"/>
      <c r="W278" s="358"/>
      <c r="X278" s="358"/>
      <c r="Y278" s="358"/>
      <c r="Z278" s="358"/>
      <c r="AA278" s="358"/>
      <c r="AB278" s="358"/>
      <c r="AC278" s="358"/>
      <c r="AD278" s="358"/>
      <c r="AE278" s="358"/>
      <c r="AF278" s="607"/>
      <c r="AG278" s="137"/>
      <c r="AH278" s="356"/>
      <c r="AI278" s="356"/>
      <c r="AJ278" s="356"/>
      <c r="AK278" s="356"/>
      <c r="AL278" s="356"/>
    </row>
    <row r="279" spans="1:38" s="108" customFormat="1" ht="9.9499999999999993" customHeight="1">
      <c r="A279" s="543"/>
      <c r="D279" s="2401"/>
      <c r="E279" s="2401"/>
      <c r="V279" s="114"/>
      <c r="W279" s="358"/>
      <c r="X279" s="358"/>
      <c r="Y279" s="358"/>
      <c r="Z279" s="358"/>
      <c r="AA279" s="358"/>
      <c r="AB279" s="358"/>
      <c r="AC279" s="358"/>
      <c r="AD279" s="358"/>
      <c r="AE279" s="358"/>
      <c r="AF279" s="607"/>
      <c r="AG279" s="137"/>
      <c r="AH279" s="356"/>
      <c r="AI279" s="356"/>
      <c r="AJ279" s="356"/>
      <c r="AK279" s="356"/>
      <c r="AL279" s="356"/>
    </row>
    <row r="280" spans="1:38" s="108" customFormat="1" ht="9.9499999999999993" customHeight="1">
      <c r="A280" s="543"/>
      <c r="D280" s="2401"/>
      <c r="E280" s="2401"/>
      <c r="V280" s="114"/>
      <c r="W280" s="358"/>
      <c r="X280" s="358"/>
      <c r="Y280" s="358"/>
      <c r="Z280" s="358"/>
      <c r="AA280" s="358"/>
      <c r="AB280" s="358"/>
      <c r="AC280" s="358"/>
      <c r="AD280" s="358"/>
      <c r="AE280" s="358"/>
      <c r="AF280" s="607"/>
      <c r="AG280" s="137"/>
      <c r="AH280" s="356"/>
      <c r="AI280" s="356"/>
      <c r="AJ280" s="356"/>
      <c r="AK280" s="356"/>
      <c r="AL280" s="356"/>
    </row>
    <row r="281" spans="1:38" s="108" customFormat="1" ht="9.9499999999999993" customHeight="1">
      <c r="A281" s="543"/>
      <c r="D281" s="2401"/>
      <c r="E281" s="2401"/>
      <c r="V281" s="114"/>
      <c r="W281" s="358"/>
      <c r="X281" s="358"/>
      <c r="Y281" s="358"/>
      <c r="Z281" s="358"/>
      <c r="AA281" s="358"/>
      <c r="AB281" s="358"/>
      <c r="AC281" s="358"/>
      <c r="AD281" s="358"/>
      <c r="AE281" s="358"/>
      <c r="AF281" s="607"/>
      <c r="AG281" s="137"/>
      <c r="AH281" s="356"/>
      <c r="AI281" s="356"/>
      <c r="AJ281" s="356"/>
      <c r="AK281" s="356"/>
      <c r="AL281" s="356"/>
    </row>
    <row r="282" spans="1:38" s="108" customFormat="1" ht="9.9499999999999993" customHeight="1">
      <c r="A282" s="543"/>
      <c r="D282" s="2401"/>
      <c r="E282" s="2401"/>
      <c r="V282" s="114"/>
      <c r="W282" s="358"/>
      <c r="X282" s="358"/>
      <c r="Y282" s="358"/>
      <c r="Z282" s="358"/>
      <c r="AA282" s="358"/>
      <c r="AB282" s="358"/>
      <c r="AC282" s="358"/>
      <c r="AD282" s="358"/>
      <c r="AE282" s="358"/>
      <c r="AF282" s="607"/>
      <c r="AG282" s="137"/>
      <c r="AH282" s="356"/>
      <c r="AI282" s="356"/>
      <c r="AJ282" s="356"/>
      <c r="AK282" s="356"/>
      <c r="AL282" s="356"/>
    </row>
    <row r="283" spans="1:38" s="108" customFormat="1" ht="9.9499999999999993" customHeight="1">
      <c r="A283" s="543"/>
      <c r="D283" s="2401"/>
      <c r="E283" s="2401"/>
      <c r="V283" s="114"/>
      <c r="W283" s="358"/>
      <c r="X283" s="358"/>
      <c r="Y283" s="358"/>
      <c r="Z283" s="358"/>
      <c r="AA283" s="358"/>
      <c r="AB283" s="358"/>
      <c r="AC283" s="358"/>
      <c r="AD283" s="358"/>
      <c r="AE283" s="358"/>
      <c r="AF283" s="607"/>
      <c r="AG283" s="137"/>
      <c r="AH283" s="356"/>
      <c r="AI283" s="356"/>
      <c r="AJ283" s="356"/>
      <c r="AK283" s="356"/>
      <c r="AL283" s="356"/>
    </row>
    <row r="284" spans="1:38" s="108" customFormat="1" ht="9.9499999999999993" customHeight="1">
      <c r="A284" s="543"/>
      <c r="D284" s="2401"/>
      <c r="E284" s="2401"/>
      <c r="V284" s="114"/>
      <c r="W284" s="358"/>
      <c r="X284" s="358"/>
      <c r="Y284" s="358"/>
      <c r="Z284" s="358"/>
      <c r="AA284" s="358"/>
      <c r="AB284" s="358"/>
      <c r="AC284" s="358"/>
      <c r="AD284" s="358"/>
      <c r="AE284" s="358"/>
      <c r="AF284" s="607"/>
      <c r="AG284" s="137"/>
      <c r="AH284" s="356"/>
      <c r="AI284" s="356"/>
      <c r="AJ284" s="356"/>
      <c r="AK284" s="356"/>
      <c r="AL284" s="356"/>
    </row>
    <row r="285" spans="1:38" s="108" customFormat="1" ht="9.9499999999999993" customHeight="1">
      <c r="A285" s="543"/>
      <c r="D285" s="2401"/>
      <c r="E285" s="2401"/>
      <c r="V285" s="114"/>
      <c r="W285" s="358"/>
      <c r="X285" s="358"/>
      <c r="Y285" s="358"/>
      <c r="Z285" s="358"/>
      <c r="AA285" s="358"/>
      <c r="AB285" s="358"/>
      <c r="AC285" s="358"/>
      <c r="AD285" s="358"/>
      <c r="AE285" s="358"/>
      <c r="AF285" s="607"/>
      <c r="AG285" s="137"/>
      <c r="AH285" s="356"/>
      <c r="AI285" s="356"/>
      <c r="AJ285" s="356"/>
      <c r="AK285" s="356"/>
      <c r="AL285" s="356"/>
    </row>
    <row r="286" spans="1:38" s="108" customFormat="1" ht="9.9499999999999993" customHeight="1">
      <c r="A286" s="543"/>
      <c r="D286" s="2401"/>
      <c r="E286" s="2401"/>
      <c r="V286" s="114"/>
      <c r="W286" s="358"/>
      <c r="X286" s="358"/>
      <c r="Y286" s="358"/>
      <c r="Z286" s="358"/>
      <c r="AA286" s="358"/>
      <c r="AB286" s="358"/>
      <c r="AC286" s="358"/>
      <c r="AD286" s="358"/>
      <c r="AE286" s="358"/>
      <c r="AF286" s="607"/>
      <c r="AG286" s="137"/>
      <c r="AH286" s="356"/>
      <c r="AI286" s="356"/>
      <c r="AJ286" s="356"/>
      <c r="AK286" s="356"/>
      <c r="AL286" s="356"/>
    </row>
    <row r="287" spans="1:38" s="108" customFormat="1" ht="9.9499999999999993" customHeight="1">
      <c r="A287" s="543"/>
      <c r="D287" s="2401"/>
      <c r="E287" s="2401"/>
      <c r="V287" s="114"/>
      <c r="W287" s="358"/>
      <c r="X287" s="358"/>
      <c r="Y287" s="358"/>
      <c r="Z287" s="358"/>
      <c r="AA287" s="358"/>
      <c r="AB287" s="358"/>
      <c r="AC287" s="358"/>
      <c r="AD287" s="358"/>
      <c r="AE287" s="358"/>
      <c r="AF287" s="607"/>
      <c r="AG287" s="137"/>
      <c r="AH287" s="356"/>
      <c r="AI287" s="356"/>
      <c r="AJ287" s="356"/>
      <c r="AK287" s="356"/>
      <c r="AL287" s="356"/>
    </row>
    <row r="288" spans="1:38" s="108" customFormat="1" ht="9.9499999999999993" customHeight="1">
      <c r="A288" s="543"/>
      <c r="D288" s="2401"/>
      <c r="E288" s="2401"/>
      <c r="V288" s="114"/>
      <c r="W288" s="358"/>
      <c r="X288" s="358"/>
      <c r="Y288" s="358"/>
      <c r="Z288" s="358"/>
      <c r="AA288" s="358"/>
      <c r="AB288" s="358"/>
      <c r="AC288" s="358"/>
      <c r="AD288" s="358"/>
      <c r="AE288" s="358"/>
      <c r="AF288" s="607"/>
      <c r="AG288" s="137"/>
      <c r="AH288" s="356"/>
      <c r="AI288" s="356"/>
      <c r="AJ288" s="356"/>
      <c r="AK288" s="356"/>
      <c r="AL288" s="356"/>
    </row>
    <row r="289" spans="1:38" s="108" customFormat="1" ht="9.9499999999999993" customHeight="1">
      <c r="A289" s="543"/>
      <c r="D289" s="2401"/>
      <c r="E289" s="2401"/>
      <c r="V289" s="114"/>
      <c r="W289" s="358"/>
      <c r="X289" s="358"/>
      <c r="Y289" s="358"/>
      <c r="Z289" s="358"/>
      <c r="AA289" s="358"/>
      <c r="AB289" s="358"/>
      <c r="AC289" s="358"/>
      <c r="AD289" s="358"/>
      <c r="AE289" s="358"/>
      <c r="AF289" s="607"/>
      <c r="AG289" s="137"/>
      <c r="AH289" s="356"/>
      <c r="AI289" s="356"/>
      <c r="AJ289" s="356"/>
      <c r="AK289" s="356"/>
      <c r="AL289" s="356"/>
    </row>
    <row r="290" spans="1:38" s="108" customFormat="1" ht="9.9499999999999993" customHeight="1">
      <c r="A290" s="544"/>
      <c r="D290" s="120"/>
      <c r="E290" s="120"/>
      <c r="W290" s="170"/>
      <c r="X290" s="170"/>
      <c r="Y290" s="170"/>
      <c r="Z290" s="170"/>
      <c r="AA290" s="170"/>
      <c r="AB290" s="170"/>
      <c r="AF290" s="605"/>
      <c r="AH290" s="356"/>
      <c r="AI290" s="356"/>
      <c r="AJ290" s="356"/>
      <c r="AK290" s="356"/>
      <c r="AL290" s="356"/>
    </row>
    <row r="291" spans="1:38" s="108" customFormat="1" ht="9.9499999999999993" customHeight="1">
      <c r="A291" s="544"/>
      <c r="D291" s="120"/>
      <c r="E291" s="120"/>
      <c r="W291" s="170"/>
      <c r="X291" s="170"/>
      <c r="Y291" s="170"/>
      <c r="Z291" s="170"/>
      <c r="AA291" s="170"/>
      <c r="AB291" s="170"/>
      <c r="AF291" s="605"/>
      <c r="AH291" s="356"/>
      <c r="AI291" s="356"/>
      <c r="AJ291" s="356"/>
      <c r="AK291" s="356"/>
      <c r="AL291" s="356"/>
    </row>
    <row r="292" spans="1:38" s="108" customFormat="1" ht="9.9499999999999993" customHeight="1">
      <c r="A292" s="544"/>
      <c r="D292" s="120"/>
      <c r="E292" s="120"/>
      <c r="W292" s="170"/>
      <c r="X292" s="170"/>
      <c r="Y292" s="170"/>
      <c r="Z292" s="170"/>
      <c r="AA292" s="170"/>
      <c r="AB292" s="170"/>
      <c r="AF292" s="605"/>
      <c r="AH292" s="356"/>
      <c r="AI292" s="356"/>
      <c r="AJ292" s="356"/>
      <c r="AK292" s="356"/>
      <c r="AL292" s="356"/>
    </row>
    <row r="293" spans="1:38" ht="9.9499999999999993" customHeight="1">
      <c r="A293" s="548"/>
      <c r="AF293" s="493"/>
    </row>
    <row r="294" spans="1:38" ht="9.9499999999999993" customHeight="1" thickBot="1">
      <c r="A294" s="2596"/>
      <c r="B294" s="2597"/>
      <c r="C294" s="2597"/>
      <c r="D294" s="2883"/>
      <c r="E294" s="2883"/>
      <c r="F294" s="2597"/>
      <c r="G294" s="2597"/>
      <c r="H294" s="2597"/>
      <c r="I294" s="2597"/>
      <c r="J294" s="2597"/>
      <c r="K294" s="2597"/>
      <c r="L294" s="2597"/>
      <c r="M294" s="2597"/>
      <c r="N294" s="2597"/>
      <c r="O294" s="2597"/>
      <c r="P294" s="2597"/>
      <c r="Q294" s="2597"/>
      <c r="R294" s="2597"/>
      <c r="S294" s="2597"/>
      <c r="T294" s="2597"/>
      <c r="U294" s="2597"/>
      <c r="V294" s="2597"/>
      <c r="W294" s="2884"/>
      <c r="X294" s="2884"/>
      <c r="Y294" s="2884"/>
      <c r="Z294" s="2884"/>
      <c r="AA294" s="2884"/>
      <c r="AB294" s="2884"/>
      <c r="AC294" s="2597"/>
      <c r="AD294" s="2597"/>
      <c r="AE294" s="2597"/>
      <c r="AF294" s="2598"/>
    </row>
    <row r="295" spans="1:38" s="108" customFormat="1" ht="8.1" customHeight="1">
      <c r="A295" s="2079"/>
      <c r="B295" s="2805"/>
      <c r="C295" s="2806"/>
      <c r="D295" s="2807"/>
      <c r="E295" s="2807"/>
      <c r="F295" s="2808"/>
      <c r="G295" s="2079"/>
      <c r="H295" s="2079"/>
      <c r="I295" s="2806"/>
      <c r="J295" s="2079"/>
      <c r="K295" s="2079"/>
      <c r="L295" s="2079"/>
      <c r="M295" s="2079"/>
      <c r="N295" s="2079"/>
      <c r="O295" s="2079"/>
      <c r="P295" s="2079"/>
      <c r="Q295" s="2079"/>
      <c r="R295" s="2079"/>
      <c r="S295" s="2079"/>
      <c r="T295" s="2079"/>
      <c r="U295" s="2079"/>
      <c r="V295" s="2079"/>
      <c r="W295" s="2079"/>
      <c r="X295" s="2079"/>
      <c r="Y295" s="2079"/>
      <c r="Z295" s="2079"/>
      <c r="AA295" s="2079"/>
      <c r="AB295" s="2079"/>
      <c r="AC295" s="2079"/>
      <c r="AD295" s="2079"/>
      <c r="AE295" s="2079"/>
      <c r="AF295" s="2079"/>
      <c r="AH295" s="356"/>
      <c r="AI295" s="356"/>
      <c r="AJ295" s="356"/>
      <c r="AK295" s="356"/>
      <c r="AL295" s="356"/>
    </row>
    <row r="296" spans="1:38" s="108" customFormat="1" ht="18" customHeight="1">
      <c r="A296" s="4502">
        <f>A195+1</f>
        <v>20</v>
      </c>
      <c r="B296" s="4502"/>
      <c r="C296" s="4502"/>
      <c r="D296" s="4502"/>
      <c r="E296" s="4502"/>
      <c r="F296" s="4502"/>
      <c r="G296" s="4502"/>
      <c r="H296" s="4502"/>
      <c r="I296" s="4502"/>
      <c r="J296" s="4502"/>
      <c r="K296" s="4502"/>
      <c r="L296" s="4502"/>
      <c r="M296" s="4502"/>
      <c r="N296" s="4502"/>
      <c r="O296" s="4502"/>
      <c r="P296" s="4502"/>
      <c r="Q296" s="4502"/>
      <c r="R296" s="4502"/>
      <c r="S296" s="4502"/>
      <c r="T296" s="4502"/>
      <c r="U296" s="4502"/>
      <c r="V296" s="4502"/>
      <c r="W296" s="4502"/>
      <c r="X296" s="4502"/>
      <c r="Y296" s="4502"/>
      <c r="Z296" s="4502"/>
      <c r="AA296" s="4502"/>
      <c r="AB296" s="4502"/>
      <c r="AC296" s="4502"/>
      <c r="AD296" s="4502"/>
      <c r="AE296" s="4502"/>
      <c r="AF296" s="4502"/>
      <c r="AH296" s="356"/>
      <c r="AI296" s="356"/>
      <c r="AJ296" s="356"/>
      <c r="AK296" s="356"/>
      <c r="AL296" s="356"/>
    </row>
    <row r="297" spans="1:38" s="108" customFormat="1" ht="8.1" customHeight="1">
      <c r="B297" s="2393"/>
      <c r="C297" s="109"/>
      <c r="D297" s="120"/>
      <c r="E297" s="120"/>
      <c r="F297" s="116"/>
      <c r="I297" s="109"/>
      <c r="AH297" s="356"/>
      <c r="AI297" s="356"/>
      <c r="AJ297" s="356"/>
      <c r="AK297" s="356"/>
      <c r="AL297" s="356"/>
    </row>
    <row r="305" spans="4:28" ht="16.5" customHeight="1">
      <c r="D305" s="1"/>
      <c r="E305" s="1"/>
      <c r="W305" s="1"/>
      <c r="X305" s="1"/>
      <c r="Y305" s="1"/>
      <c r="Z305" s="1"/>
      <c r="AA305" s="1"/>
      <c r="AB305" s="1"/>
    </row>
  </sheetData>
  <sheetProtection selectLockedCells="1" selectUnlockedCells="1"/>
  <mergeCells count="143">
    <mergeCell ref="V34:V35"/>
    <mergeCell ref="V203:V204"/>
    <mergeCell ref="W203:AE204"/>
    <mergeCell ref="V79:V80"/>
    <mergeCell ref="AD151:AE151"/>
    <mergeCell ref="W144:AE145"/>
    <mergeCell ref="V144:V145"/>
    <mergeCell ref="V159:V160"/>
    <mergeCell ref="AD158:AE158"/>
    <mergeCell ref="AC83:AC84"/>
    <mergeCell ref="AD94:AE95"/>
    <mergeCell ref="AD114:AE115"/>
    <mergeCell ref="W123:AC123"/>
    <mergeCell ref="W79:AE80"/>
    <mergeCell ref="AC114:AC115"/>
    <mergeCell ref="AC13:AC14"/>
    <mergeCell ref="AC21:AC22"/>
    <mergeCell ref="AC30:AC31"/>
    <mergeCell ref="AB29:AB30"/>
    <mergeCell ref="V17:V18"/>
    <mergeCell ref="W17:AE18"/>
    <mergeCell ref="AC29:AD29"/>
    <mergeCell ref="AC20:AD20"/>
    <mergeCell ref="AB266:AC266"/>
    <mergeCell ref="AD260:AE260"/>
    <mergeCell ref="V241:V242"/>
    <mergeCell ref="V237:V238"/>
    <mergeCell ref="AD54:AE54"/>
    <mergeCell ref="AD24:AE24"/>
    <mergeCell ref="AB39:AB40"/>
    <mergeCell ref="AD33:AE33"/>
    <mergeCell ref="AD39:AE40"/>
    <mergeCell ref="AD43:AE43"/>
    <mergeCell ref="W59:AE60"/>
    <mergeCell ref="V55:V56"/>
    <mergeCell ref="AD78:AE78"/>
    <mergeCell ref="W77:AC77"/>
    <mergeCell ref="V59:V60"/>
    <mergeCell ref="W76:AC76"/>
    <mergeCell ref="U255:AB256"/>
    <mergeCell ref="AA254:AB254"/>
    <mergeCell ref="V233:V234"/>
    <mergeCell ref="W233:AE234"/>
    <mergeCell ref="AD170:AE170"/>
    <mergeCell ref="W241:AE242"/>
    <mergeCell ref="D243:M243"/>
    <mergeCell ref="V229:V230"/>
    <mergeCell ref="W229:AE230"/>
    <mergeCell ref="W183:AE184"/>
    <mergeCell ref="W179:AE180"/>
    <mergeCell ref="V222:V223"/>
    <mergeCell ref="AD224:AE224"/>
    <mergeCell ref="V225:V226"/>
    <mergeCell ref="W225:AE226"/>
    <mergeCell ref="AD228:AE228"/>
    <mergeCell ref="V171:V172"/>
    <mergeCell ref="W171:AE172"/>
    <mergeCell ref="W200:AE200"/>
    <mergeCell ref="C213:M213"/>
    <mergeCell ref="W237:AE238"/>
    <mergeCell ref="AD209:AE209"/>
    <mergeCell ref="A195:AF195"/>
    <mergeCell ref="C127:I127"/>
    <mergeCell ref="AD232:AE232"/>
    <mergeCell ref="B221:B222"/>
    <mergeCell ref="W187:AE188"/>
    <mergeCell ref="C134:M134"/>
    <mergeCell ref="C148:M148"/>
    <mergeCell ref="V130:V131"/>
    <mergeCell ref="AD202:AE202"/>
    <mergeCell ref="D244:M244"/>
    <mergeCell ref="W5:AE5"/>
    <mergeCell ref="W6:AE6"/>
    <mergeCell ref="A296:AF296"/>
    <mergeCell ref="AH59:AH60"/>
    <mergeCell ref="U267:U268"/>
    <mergeCell ref="V210:V211"/>
    <mergeCell ref="V261:V262"/>
    <mergeCell ref="V267:AC268"/>
    <mergeCell ref="W210:AE211"/>
    <mergeCell ref="V152:V153"/>
    <mergeCell ref="W152:AE153"/>
    <mergeCell ref="W167:AE168"/>
    <mergeCell ref="V167:V168"/>
    <mergeCell ref="W159:AE160"/>
    <mergeCell ref="V191:V192"/>
    <mergeCell ref="W191:AE192"/>
    <mergeCell ref="W261:AE262"/>
    <mergeCell ref="V187:V188"/>
    <mergeCell ref="V179:V180"/>
    <mergeCell ref="V138:V139"/>
    <mergeCell ref="AD108:AE108"/>
    <mergeCell ref="V109:V110"/>
    <mergeCell ref="W109:AE110"/>
    <mergeCell ref="AC113:AD113"/>
    <mergeCell ref="AD7:AE7"/>
    <mergeCell ref="V44:V45"/>
    <mergeCell ref="V50:V51"/>
    <mergeCell ref="W50:AE51"/>
    <mergeCell ref="AB21:AB22"/>
    <mergeCell ref="W106:AE106"/>
    <mergeCell ref="W138:AE139"/>
    <mergeCell ref="W130:AE131"/>
    <mergeCell ref="W55:AE56"/>
    <mergeCell ref="W44:AE45"/>
    <mergeCell ref="AD49:AE49"/>
    <mergeCell ref="AC12:AD12"/>
    <mergeCell ref="AD16:AE16"/>
    <mergeCell ref="AD58:AE58"/>
    <mergeCell ref="AC94:AC95"/>
    <mergeCell ref="AD83:AE84"/>
    <mergeCell ref="W8:AE9"/>
    <mergeCell ref="W25:AE26"/>
    <mergeCell ref="W34:AE35"/>
    <mergeCell ref="AD13:AE14"/>
    <mergeCell ref="AD21:AE22"/>
    <mergeCell ref="AD30:AE31"/>
    <mergeCell ref="V25:V26"/>
    <mergeCell ref="V8:V9"/>
    <mergeCell ref="C72:C73"/>
    <mergeCell ref="W201:AE201"/>
    <mergeCell ref="AD143:AE143"/>
    <mergeCell ref="AD123:AE123"/>
    <mergeCell ref="AD129:AE129"/>
    <mergeCell ref="AB83:AB84"/>
    <mergeCell ref="AC82:AD82"/>
    <mergeCell ref="AD88:AE88"/>
    <mergeCell ref="AC93:AD93"/>
    <mergeCell ref="AD98:AE98"/>
    <mergeCell ref="W89:AE90"/>
    <mergeCell ref="A101:AF101"/>
    <mergeCell ref="W122:AE122"/>
    <mergeCell ref="V89:V90"/>
    <mergeCell ref="AB94:AB95"/>
    <mergeCell ref="V124:V125"/>
    <mergeCell ref="V183:V184"/>
    <mergeCell ref="W107:AE107"/>
    <mergeCell ref="W124:AE125"/>
    <mergeCell ref="AD137:AE137"/>
    <mergeCell ref="AC133:AD133"/>
    <mergeCell ref="V175:V176"/>
    <mergeCell ref="W175:AE176"/>
    <mergeCell ref="AD165:AE166"/>
  </mergeCells>
  <phoneticPr fontId="22" type="noConversion"/>
  <printOptions horizontalCentered="1"/>
  <pageMargins left="0" right="0" top="0.47244094488188998" bottom="0" header="0" footer="0"/>
  <pageSetup paperSize="9" scale="78" firstPageNumber="19" orientation="portrait" r:id="rId1"/>
  <headerFooter alignWithMargins="0"/>
  <rowBreaks count="2" manualBreakCount="2">
    <brk id="101" max="31" man="1"/>
    <brk id="195" max="31" man="1"/>
  </rowBreaks>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
    <tabColor theme="4" tint="0.79998168889431442"/>
  </sheetPr>
  <dimension ref="A1:AS480"/>
  <sheetViews>
    <sheetView showGridLines="0" view="pageBreakPreview" topLeftCell="A406" zoomScaleNormal="90" zoomScaleSheetLayoutView="100" workbookViewId="0">
      <selection activeCell="AC458" sqref="AC458"/>
    </sheetView>
  </sheetViews>
  <sheetFormatPr defaultColWidth="9.140625" defaultRowHeight="15"/>
  <cols>
    <col min="1" max="1" width="1.5703125" style="1" customWidth="1"/>
    <col min="2" max="2" width="5.140625" style="3" customWidth="1"/>
    <col min="3" max="3" width="6.5703125" style="1" customWidth="1"/>
    <col min="4" max="4" width="2.5703125" style="1" customWidth="1"/>
    <col min="5" max="7" width="5.7109375" style="1" customWidth="1"/>
    <col min="8" max="8" width="3.7109375" style="1" customWidth="1"/>
    <col min="9" max="14" width="5.7109375" style="1" customWidth="1"/>
    <col min="15" max="16" width="7.7109375" style="1" customWidth="1"/>
    <col min="17" max="17" width="5.7109375" style="1" customWidth="1"/>
    <col min="18" max="18" width="5.7109375" style="108" customWidth="1"/>
    <col min="19" max="26" width="4" style="100" customWidth="1"/>
    <col min="27" max="27" width="4" style="9" customWidth="1"/>
    <col min="28" max="28" width="2.140625" style="1" customWidth="1"/>
    <col min="29" max="29" width="5.42578125" style="10" customWidth="1"/>
    <col min="30" max="30" width="12" style="10" customWidth="1"/>
    <col min="31" max="32" width="9.140625" style="10"/>
    <col min="33" max="16384" width="9.140625" style="1"/>
  </cols>
  <sheetData>
    <row r="1" spans="1:32" ht="9.9499999999999993" customHeight="1">
      <c r="A1" s="612"/>
      <c r="B1" s="2885"/>
      <c r="C1" s="2886"/>
      <c r="D1" s="2887"/>
      <c r="E1" s="2887"/>
      <c r="F1" s="613"/>
      <c r="G1" s="613"/>
      <c r="H1" s="613"/>
      <c r="I1" s="613"/>
      <c r="J1" s="613"/>
      <c r="K1" s="613"/>
      <c r="L1" s="613"/>
      <c r="M1" s="613"/>
      <c r="N1" s="613"/>
      <c r="O1" s="613"/>
      <c r="P1" s="613"/>
      <c r="Q1" s="613"/>
      <c r="R1" s="2079"/>
      <c r="S1" s="2888"/>
      <c r="T1" s="2888"/>
      <c r="U1" s="2888"/>
      <c r="V1" s="2888"/>
      <c r="W1" s="2888"/>
      <c r="X1" s="2888"/>
      <c r="Y1" s="2888"/>
      <c r="Z1" s="2888"/>
      <c r="AA1" s="616"/>
      <c r="AB1" s="2680"/>
    </row>
    <row r="2" spans="1:32" ht="9.9499999999999993" customHeight="1">
      <c r="A2" s="548"/>
      <c r="B2" s="93"/>
      <c r="C2" s="2404"/>
      <c r="D2" s="622"/>
      <c r="E2" s="622"/>
      <c r="AB2" s="493"/>
    </row>
    <row r="3" spans="1:32" ht="15" customHeight="1">
      <c r="A3" s="617"/>
      <c r="B3" s="88"/>
      <c r="C3" s="30"/>
      <c r="D3" s="24" t="s">
        <v>2148</v>
      </c>
      <c r="E3" s="2403"/>
      <c r="H3" s="87"/>
      <c r="I3" s="87"/>
      <c r="J3" s="87"/>
      <c r="K3" s="87"/>
      <c r="L3" s="87"/>
      <c r="M3" s="87"/>
      <c r="N3" s="87"/>
      <c r="O3" s="87"/>
      <c r="P3" s="87"/>
      <c r="Q3" s="87"/>
      <c r="R3" s="136"/>
      <c r="S3" s="87"/>
      <c r="T3" s="101"/>
      <c r="U3" s="101"/>
      <c r="V3" s="101"/>
      <c r="W3" s="101"/>
      <c r="X3" s="101"/>
      <c r="Y3" s="101"/>
      <c r="Z3" s="101"/>
      <c r="AA3" s="14"/>
      <c r="AB3" s="2693"/>
    </row>
    <row r="4" spans="1:32" ht="15" customHeight="1">
      <c r="A4" s="617"/>
      <c r="B4" s="88"/>
      <c r="C4" s="30"/>
      <c r="D4" s="66" t="s">
        <v>2149</v>
      </c>
      <c r="E4" s="2403"/>
      <c r="H4" s="87"/>
      <c r="I4" s="87"/>
      <c r="J4" s="87"/>
      <c r="K4" s="87"/>
      <c r="L4" s="87"/>
      <c r="M4" s="87"/>
      <c r="N4" s="87"/>
      <c r="O4" s="87"/>
      <c r="P4" s="87"/>
      <c r="Q4" s="87"/>
      <c r="R4" s="136"/>
      <c r="T4" s="179"/>
      <c r="U4" s="179"/>
      <c r="V4" s="179"/>
      <c r="W4" s="179"/>
      <c r="X4" s="179"/>
      <c r="Y4" s="179"/>
      <c r="Z4" s="179"/>
      <c r="AA4" s="14"/>
      <c r="AB4" s="2693"/>
    </row>
    <row r="5" spans="1:32" s="108" customFormat="1" ht="9.9499999999999993" customHeight="1">
      <c r="A5" s="623"/>
      <c r="B5" s="2393"/>
      <c r="C5" s="114"/>
      <c r="D5" s="139"/>
      <c r="E5" s="2392"/>
      <c r="H5" s="136"/>
      <c r="I5" s="136"/>
      <c r="J5" s="136"/>
      <c r="K5" s="136"/>
      <c r="L5" s="136"/>
      <c r="M5" s="136"/>
      <c r="N5" s="136"/>
      <c r="O5" s="136"/>
      <c r="P5" s="136"/>
      <c r="Q5" s="136"/>
      <c r="R5" s="136"/>
      <c r="S5" s="4567" t="s">
        <v>2150</v>
      </c>
      <c r="T5" s="4567"/>
      <c r="U5" s="4567"/>
      <c r="V5" s="4567"/>
      <c r="W5" s="4567"/>
      <c r="X5" s="4567"/>
      <c r="Y5" s="4567"/>
      <c r="Z5" s="4567"/>
      <c r="AA5" s="4567"/>
      <c r="AB5" s="604"/>
      <c r="AC5" s="356"/>
      <c r="AD5" s="356"/>
      <c r="AE5" s="356"/>
      <c r="AF5" s="356"/>
    </row>
    <row r="6" spans="1:32" s="108" customFormat="1" ht="11.1" customHeight="1">
      <c r="A6" s="623"/>
      <c r="B6" s="2393"/>
      <c r="C6" s="114"/>
      <c r="D6" s="139"/>
      <c r="E6" s="2392"/>
      <c r="H6" s="136"/>
      <c r="I6" s="136"/>
      <c r="J6" s="136"/>
      <c r="K6" s="136"/>
      <c r="L6" s="136"/>
      <c r="M6" s="136"/>
      <c r="N6" s="136"/>
      <c r="O6" s="136"/>
      <c r="P6" s="136"/>
      <c r="Q6" s="136"/>
      <c r="R6" s="136"/>
      <c r="S6" s="4526" t="s">
        <v>1633</v>
      </c>
      <c r="T6" s="4526"/>
      <c r="U6" s="4526"/>
      <c r="V6" s="4526"/>
      <c r="W6" s="4526"/>
      <c r="X6" s="4526"/>
      <c r="Y6" s="4526"/>
      <c r="Z6" s="4526"/>
      <c r="AA6" s="4526"/>
      <c r="AB6" s="604"/>
      <c r="AC6" s="356"/>
      <c r="AD6" s="356"/>
      <c r="AE6" s="356"/>
      <c r="AF6" s="356"/>
    </row>
    <row r="7" spans="1:32" s="108" customFormat="1" ht="11.1" customHeight="1">
      <c r="A7" s="543"/>
      <c r="B7" s="120"/>
      <c r="D7" s="137"/>
      <c r="E7" s="137"/>
      <c r="F7" s="137"/>
      <c r="G7" s="137"/>
      <c r="H7" s="137"/>
      <c r="I7" s="137"/>
      <c r="J7" s="137"/>
      <c r="K7" s="137"/>
      <c r="L7" s="137"/>
      <c r="M7" s="137"/>
      <c r="N7" s="137"/>
      <c r="O7" s="137"/>
      <c r="P7" s="137"/>
      <c r="Q7" s="137"/>
      <c r="R7" s="137"/>
      <c r="S7" s="4526"/>
      <c r="T7" s="4526"/>
      <c r="U7" s="4526"/>
      <c r="V7" s="4526"/>
      <c r="W7" s="4526"/>
      <c r="X7" s="4526"/>
      <c r="Y7" s="4526"/>
      <c r="Z7" s="4570" t="s">
        <v>2151</v>
      </c>
      <c r="AA7" s="4570"/>
      <c r="AB7" s="604"/>
      <c r="AC7" s="356"/>
      <c r="AD7" s="356"/>
      <c r="AE7" s="356"/>
      <c r="AF7" s="356"/>
    </row>
    <row r="8" spans="1:32" s="108" customFormat="1" ht="11.1" customHeight="1">
      <c r="A8" s="543"/>
      <c r="B8" s="134">
        <v>9.1</v>
      </c>
      <c r="C8" s="135" t="s">
        <v>2152</v>
      </c>
      <c r="D8" s="137"/>
      <c r="E8" s="137"/>
      <c r="F8" s="137"/>
      <c r="G8" s="137"/>
      <c r="H8" s="137"/>
      <c r="I8" s="137"/>
      <c r="J8" s="137"/>
      <c r="K8" s="137"/>
      <c r="L8" s="137"/>
      <c r="M8" s="137"/>
      <c r="N8" s="137"/>
      <c r="O8" s="137"/>
      <c r="P8" s="137"/>
      <c r="Q8" s="137"/>
      <c r="R8" s="4527" t="s">
        <v>1636</v>
      </c>
      <c r="S8" s="4617"/>
      <c r="T8" s="4617"/>
      <c r="U8" s="4617"/>
      <c r="V8" s="4617"/>
      <c r="W8" s="4617"/>
      <c r="X8" s="4617"/>
      <c r="Y8" s="4617"/>
      <c r="Z8" s="4617"/>
      <c r="AA8" s="4617"/>
      <c r="AB8" s="604"/>
      <c r="AC8" s="356"/>
      <c r="AD8" s="356"/>
      <c r="AE8" s="356"/>
      <c r="AF8" s="356"/>
    </row>
    <row r="9" spans="1:32" s="108" customFormat="1" ht="11.1" customHeight="1">
      <c r="A9" s="543"/>
      <c r="B9" s="134"/>
      <c r="C9" s="116" t="s">
        <v>2153</v>
      </c>
      <c r="R9" s="4527"/>
      <c r="S9" s="4617"/>
      <c r="T9" s="4617"/>
      <c r="U9" s="4617"/>
      <c r="V9" s="4617"/>
      <c r="W9" s="4617"/>
      <c r="X9" s="4617"/>
      <c r="Y9" s="4617"/>
      <c r="Z9" s="4617"/>
      <c r="AA9" s="4617"/>
      <c r="AB9" s="604"/>
      <c r="AC9" s="356"/>
      <c r="AD9" s="356"/>
      <c r="AE9" s="356"/>
      <c r="AF9" s="356"/>
    </row>
    <row r="10" spans="1:32" s="108" customFormat="1" ht="8.1" customHeight="1">
      <c r="A10" s="543"/>
      <c r="B10" s="134"/>
      <c r="C10" s="116"/>
      <c r="S10" s="170"/>
      <c r="T10" s="170"/>
      <c r="U10" s="170"/>
      <c r="V10" s="170"/>
      <c r="W10" s="170"/>
      <c r="X10" s="170"/>
      <c r="Y10" s="170"/>
      <c r="Z10" s="170"/>
      <c r="AA10" s="170"/>
      <c r="AB10" s="604"/>
      <c r="AC10" s="356"/>
      <c r="AD10" s="356"/>
      <c r="AE10" s="356"/>
      <c r="AF10" s="356"/>
    </row>
    <row r="11" spans="1:32" s="108" customFormat="1" ht="3" customHeight="1">
      <c r="A11" s="543"/>
      <c r="B11" s="134"/>
      <c r="C11" s="1452"/>
      <c r="D11" s="1188"/>
      <c r="E11" s="1188"/>
      <c r="F11" s="1188"/>
      <c r="G11" s="1188"/>
      <c r="H11" s="1188"/>
      <c r="I11" s="1188"/>
      <c r="J11" s="1188"/>
      <c r="K11" s="1188"/>
      <c r="L11" s="1188"/>
      <c r="M11" s="1188"/>
      <c r="N11" s="1188"/>
      <c r="O11" s="1188"/>
      <c r="P11" s="1188"/>
      <c r="Q11" s="1188"/>
      <c r="R11" s="1188"/>
      <c r="S11" s="1188"/>
      <c r="T11" s="1188"/>
      <c r="U11" s="1188"/>
      <c r="V11" s="1188"/>
      <c r="W11" s="1188"/>
      <c r="X11" s="1453"/>
      <c r="Y11" s="1454"/>
      <c r="Z11" s="170"/>
      <c r="AA11" s="170"/>
      <c r="AB11" s="604"/>
      <c r="AC11" s="356"/>
      <c r="AD11" s="356"/>
      <c r="AE11" s="356"/>
      <c r="AF11" s="356"/>
    </row>
    <row r="12" spans="1:32" s="108" customFormat="1" ht="11.1" customHeight="1">
      <c r="A12" s="543"/>
      <c r="B12" s="134"/>
      <c r="C12" s="1455" t="s">
        <v>2154</v>
      </c>
      <c r="D12" s="1198"/>
      <c r="E12" s="1198"/>
      <c r="F12" s="1198"/>
      <c r="G12" s="1198"/>
      <c r="H12" s="1198"/>
      <c r="I12" s="1198"/>
      <c r="J12" s="1198"/>
      <c r="K12" s="1198"/>
      <c r="L12" s="1198"/>
      <c r="M12" s="1198"/>
      <c r="N12" s="1198"/>
      <c r="O12" s="1120"/>
      <c r="P12" s="1120"/>
      <c r="Q12" s="1120"/>
      <c r="R12" s="1120"/>
      <c r="S12" s="1120"/>
      <c r="T12" s="1120"/>
      <c r="U12" s="1120"/>
      <c r="V12" s="1120"/>
      <c r="W12" s="1120"/>
      <c r="X12" s="1456"/>
      <c r="Y12" s="1457"/>
      <c r="Z12" s="170"/>
      <c r="AA12" s="170"/>
      <c r="AB12" s="604"/>
      <c r="AC12" s="356"/>
      <c r="AD12" s="356"/>
      <c r="AE12" s="356"/>
      <c r="AF12" s="356"/>
    </row>
    <row r="13" spans="1:32" s="108" customFormat="1" ht="11.1" customHeight="1">
      <c r="A13" s="543"/>
      <c r="B13" s="134"/>
      <c r="C13" s="1458" t="s">
        <v>2155</v>
      </c>
      <c r="D13" s="1198"/>
      <c r="E13" s="1198"/>
      <c r="F13" s="1198"/>
      <c r="G13" s="1198"/>
      <c r="H13" s="1198"/>
      <c r="I13" s="1198"/>
      <c r="J13" s="1198"/>
      <c r="K13" s="1198"/>
      <c r="L13" s="1198"/>
      <c r="M13" s="1198"/>
      <c r="N13" s="1198"/>
      <c r="O13" s="1120"/>
      <c r="P13" s="1120"/>
      <c r="Q13" s="1120"/>
      <c r="R13" s="1120"/>
      <c r="S13" s="1120"/>
      <c r="T13" s="1120"/>
      <c r="U13" s="1120"/>
      <c r="V13" s="1120"/>
      <c r="W13" s="1120"/>
      <c r="X13" s="1120"/>
      <c r="Y13" s="1273"/>
      <c r="Z13" s="170"/>
      <c r="AA13" s="170"/>
      <c r="AB13" s="604"/>
      <c r="AC13" s="356"/>
      <c r="AD13" s="356"/>
      <c r="AE13" s="356"/>
      <c r="AF13" s="356"/>
    </row>
    <row r="14" spans="1:32" s="108" customFormat="1" ht="5.0999999999999996" customHeight="1">
      <c r="A14" s="543"/>
      <c r="B14" s="134"/>
      <c r="C14" s="1455"/>
      <c r="D14" s="1199"/>
      <c r="E14" s="1459"/>
      <c r="F14" s="1459"/>
      <c r="G14" s="1459"/>
      <c r="H14" s="1459"/>
      <c r="I14" s="1459"/>
      <c r="J14" s="1459"/>
      <c r="K14" s="1459"/>
      <c r="L14" s="1459"/>
      <c r="M14" s="1459"/>
      <c r="N14" s="1459"/>
      <c r="O14" s="1460"/>
      <c r="P14" s="1120"/>
      <c r="Q14" s="1120"/>
      <c r="R14" s="1120"/>
      <c r="S14" s="1120"/>
      <c r="T14" s="1120"/>
      <c r="U14" s="1120"/>
      <c r="V14" s="1120"/>
      <c r="W14" s="1120"/>
      <c r="X14" s="1120"/>
      <c r="Y14" s="1273"/>
      <c r="Z14" s="170"/>
      <c r="AA14" s="170"/>
      <c r="AB14" s="604"/>
      <c r="AC14" s="356"/>
      <c r="AD14" s="356"/>
      <c r="AE14" s="356"/>
      <c r="AF14" s="356"/>
    </row>
    <row r="15" spans="1:32" s="108" customFormat="1" ht="11.1" customHeight="1">
      <c r="A15" s="543"/>
      <c r="B15" s="134"/>
      <c r="C15" s="1461" t="s">
        <v>2156</v>
      </c>
      <c r="D15" s="1462" t="s">
        <v>2157</v>
      </c>
      <c r="E15" s="1197"/>
      <c r="F15" s="1197"/>
      <c r="G15" s="1197"/>
      <c r="H15" s="1463"/>
      <c r="I15" s="1462"/>
      <c r="J15" s="1464" t="s">
        <v>2156</v>
      </c>
      <c r="K15" s="1462" t="s">
        <v>2158</v>
      </c>
      <c r="L15" s="1462"/>
      <c r="M15" s="1462"/>
      <c r="N15" s="1465"/>
      <c r="O15" s="1464" t="s">
        <v>2156</v>
      </c>
      <c r="P15" s="1462" t="s">
        <v>2159</v>
      </c>
      <c r="Q15" s="1198"/>
      <c r="R15" s="1130"/>
      <c r="S15" s="1130"/>
      <c r="T15" s="2386"/>
      <c r="U15" s="1127"/>
      <c r="V15" s="1127"/>
      <c r="W15" s="1127"/>
      <c r="X15" s="1456"/>
      <c r="Y15" s="1457"/>
      <c r="Z15" s="170"/>
      <c r="AA15" s="170"/>
      <c r="AB15" s="604"/>
      <c r="AC15" s="356"/>
      <c r="AD15" s="356"/>
      <c r="AE15" s="356"/>
      <c r="AF15" s="356"/>
    </row>
    <row r="16" spans="1:32" s="108" customFormat="1" ht="11.1" customHeight="1">
      <c r="A16" s="543"/>
      <c r="B16" s="134"/>
      <c r="C16" s="1455"/>
      <c r="D16" s="1466" t="s">
        <v>2160</v>
      </c>
      <c r="E16" s="1198"/>
      <c r="F16" s="1198"/>
      <c r="G16" s="1198"/>
      <c r="H16" s="1462"/>
      <c r="I16" s="1466"/>
      <c r="J16" s="1462"/>
      <c r="K16" s="1466" t="s">
        <v>2161</v>
      </c>
      <c r="L16" s="1462"/>
      <c r="M16" s="1462"/>
      <c r="N16" s="1465"/>
      <c r="O16" s="1127"/>
      <c r="P16" s="1466" t="s">
        <v>2162</v>
      </c>
      <c r="Q16" s="1198"/>
      <c r="R16" s="1120"/>
      <c r="S16" s="1120"/>
      <c r="T16" s="1138"/>
      <c r="U16" s="1183"/>
      <c r="V16" s="1183"/>
      <c r="W16" s="1183"/>
      <c r="X16" s="1456"/>
      <c r="Y16" s="1457"/>
      <c r="Z16" s="170"/>
      <c r="AA16" s="170"/>
      <c r="AB16" s="604"/>
      <c r="AC16" s="356"/>
      <c r="AD16" s="356"/>
      <c r="AE16" s="356"/>
      <c r="AF16" s="356"/>
    </row>
    <row r="17" spans="1:32" s="108" customFormat="1" ht="3" customHeight="1">
      <c r="A17" s="543"/>
      <c r="B17" s="134"/>
      <c r="C17" s="1455"/>
      <c r="D17" s="1466"/>
      <c r="E17" s="1198"/>
      <c r="F17" s="1198"/>
      <c r="G17" s="1198"/>
      <c r="H17" s="1462"/>
      <c r="I17" s="1466"/>
      <c r="J17" s="1462"/>
      <c r="K17" s="1462"/>
      <c r="L17" s="1462"/>
      <c r="M17" s="1462"/>
      <c r="N17" s="1462"/>
      <c r="O17" s="1465"/>
      <c r="P17" s="1127"/>
      <c r="Q17" s="1127"/>
      <c r="R17" s="1120"/>
      <c r="S17" s="1120"/>
      <c r="T17" s="1138"/>
      <c r="U17" s="1138"/>
      <c r="V17" s="1138"/>
      <c r="W17" s="1183"/>
      <c r="X17" s="1456"/>
      <c r="Y17" s="1457"/>
      <c r="Z17" s="170"/>
      <c r="AA17" s="170"/>
      <c r="AB17" s="604"/>
      <c r="AC17" s="356"/>
      <c r="AD17" s="356"/>
      <c r="AE17" s="356"/>
      <c r="AF17" s="356"/>
    </row>
    <row r="18" spans="1:32" s="108" customFormat="1" ht="3" customHeight="1">
      <c r="A18" s="543"/>
      <c r="B18" s="134"/>
      <c r="C18" s="1455"/>
      <c r="D18" s="1466"/>
      <c r="E18" s="1198"/>
      <c r="F18" s="1198"/>
      <c r="G18" s="1198"/>
      <c r="H18" s="1462"/>
      <c r="I18" s="1466"/>
      <c r="J18" s="1462"/>
      <c r="K18" s="1462"/>
      <c r="L18" s="1462"/>
      <c r="M18" s="1462"/>
      <c r="N18" s="1462"/>
      <c r="O18" s="1465"/>
      <c r="P18" s="1127"/>
      <c r="Q18" s="1127"/>
      <c r="R18" s="1120"/>
      <c r="S18" s="1120"/>
      <c r="T18" s="1138"/>
      <c r="U18" s="1138"/>
      <c r="V18" s="1138"/>
      <c r="W18" s="1183"/>
      <c r="X18" s="1456"/>
      <c r="Y18" s="1457"/>
      <c r="Z18" s="170"/>
      <c r="AA18" s="170"/>
      <c r="AB18" s="604"/>
      <c r="AC18" s="356"/>
      <c r="AD18" s="356"/>
      <c r="AE18" s="356"/>
      <c r="AF18" s="356"/>
    </row>
    <row r="19" spans="1:32" s="108" customFormat="1" ht="3" customHeight="1">
      <c r="A19" s="543"/>
      <c r="B19" s="134"/>
      <c r="C19" s="1467"/>
      <c r="D19" s="1468"/>
      <c r="E19" s="1216"/>
      <c r="F19" s="1216"/>
      <c r="G19" s="1216"/>
      <c r="H19" s="1469"/>
      <c r="I19" s="1468"/>
      <c r="J19" s="1469"/>
      <c r="K19" s="1469"/>
      <c r="L19" s="1469"/>
      <c r="M19" s="1469"/>
      <c r="N19" s="1469"/>
      <c r="O19" s="1469"/>
      <c r="P19" s="1470"/>
      <c r="Q19" s="1470"/>
      <c r="R19" s="1216"/>
      <c r="S19" s="1216"/>
      <c r="T19" s="1269"/>
      <c r="U19" s="1269"/>
      <c r="V19" s="1269"/>
      <c r="W19" s="1471"/>
      <c r="X19" s="1472"/>
      <c r="Y19" s="1473"/>
      <c r="Z19" s="170"/>
      <c r="AA19" s="170"/>
      <c r="AB19" s="604"/>
      <c r="AC19" s="356"/>
      <c r="AD19" s="356"/>
      <c r="AE19" s="356"/>
      <c r="AF19" s="356"/>
    </row>
    <row r="20" spans="1:32" s="108" customFormat="1" ht="7.5" customHeight="1">
      <c r="A20" s="543"/>
      <c r="B20" s="134"/>
      <c r="C20" s="94"/>
      <c r="D20" s="114"/>
      <c r="S20" s="170"/>
      <c r="T20" s="170"/>
      <c r="U20" s="170"/>
      <c r="V20" s="170"/>
      <c r="W20" s="170"/>
      <c r="X20" s="170"/>
      <c r="Y20" s="170"/>
      <c r="Z20" s="170"/>
      <c r="AA20" s="146"/>
      <c r="AB20" s="604"/>
      <c r="AC20" s="356"/>
      <c r="AD20" s="356"/>
      <c r="AE20" s="356"/>
      <c r="AF20" s="356"/>
    </row>
    <row r="21" spans="1:32" s="108" customFormat="1" ht="8.1" customHeight="1">
      <c r="A21" s="2889"/>
      <c r="B21" s="1474"/>
      <c r="C21" s="1474"/>
      <c r="D21" s="1462"/>
      <c r="E21" s="1459"/>
      <c r="F21" s="1459"/>
      <c r="G21" s="1459"/>
      <c r="H21" s="1459"/>
      <c r="I21" s="1459"/>
      <c r="J21" s="1459"/>
      <c r="K21" s="1459"/>
      <c r="L21" s="1459"/>
      <c r="M21" s="1459"/>
      <c r="N21" s="1459"/>
      <c r="O21" s="1459"/>
      <c r="P21" s="1459"/>
      <c r="Q21" s="1459"/>
      <c r="R21" s="1459"/>
      <c r="S21" s="1475"/>
      <c r="T21" s="1475"/>
      <c r="U21" s="1475"/>
      <c r="V21" s="1475"/>
      <c r="W21" s="1475"/>
      <c r="X21" s="1475"/>
      <c r="Y21" s="1475"/>
      <c r="Z21" s="1475"/>
      <c r="AA21" s="1475"/>
      <c r="AB21" s="2890"/>
      <c r="AC21" s="356"/>
      <c r="AD21" s="356"/>
      <c r="AE21" s="356"/>
      <c r="AF21" s="356"/>
    </row>
    <row r="22" spans="1:32" s="108" customFormat="1" ht="11.1" customHeight="1">
      <c r="A22" s="2891"/>
      <c r="B22" s="1474" t="s">
        <v>2115</v>
      </c>
      <c r="C22" s="1476" t="s">
        <v>2163</v>
      </c>
      <c r="D22" s="1462"/>
      <c r="E22" s="1462"/>
      <c r="F22" s="1462"/>
      <c r="G22" s="1462"/>
      <c r="H22" s="1462"/>
      <c r="I22" s="1462"/>
      <c r="J22" s="1462"/>
      <c r="K22" s="1462"/>
      <c r="L22" s="1462"/>
      <c r="M22" s="1462"/>
      <c r="N22" s="1462"/>
      <c r="O22" s="1462"/>
      <c r="P22" s="1462"/>
      <c r="Q22" s="1462"/>
      <c r="R22" s="1466"/>
      <c r="S22" s="1477"/>
      <c r="T22" s="1477"/>
      <c r="U22" s="1477"/>
      <c r="V22" s="1477"/>
      <c r="W22" s="1477"/>
      <c r="X22" s="1477"/>
      <c r="Y22" s="1477"/>
      <c r="Z22" s="1477"/>
      <c r="AA22" s="1477"/>
      <c r="AB22" s="2892"/>
      <c r="AC22" s="356"/>
      <c r="AD22" s="356"/>
      <c r="AE22" s="356"/>
      <c r="AF22" s="356"/>
    </row>
    <row r="23" spans="1:32" s="108" customFormat="1" ht="11.1" customHeight="1">
      <c r="A23" s="2891"/>
      <c r="B23" s="1478" t="s">
        <v>2117</v>
      </c>
      <c r="C23" s="1479" t="s">
        <v>2164</v>
      </c>
      <c r="D23" s="1480"/>
      <c r="E23" s="1480"/>
      <c r="F23" s="1480"/>
      <c r="G23" s="1480"/>
      <c r="H23" s="1480"/>
      <c r="I23" s="1480"/>
      <c r="J23" s="1480"/>
      <c r="K23" s="1480"/>
      <c r="L23" s="1480"/>
      <c r="M23" s="1480"/>
      <c r="N23" s="1480"/>
      <c r="O23" s="1480"/>
      <c r="P23" s="1480"/>
      <c r="Q23" s="1480"/>
      <c r="R23" s="1480"/>
      <c r="S23" s="1477"/>
      <c r="T23" s="1477"/>
      <c r="U23" s="1477"/>
      <c r="V23" s="1477"/>
      <c r="W23" s="1477"/>
      <c r="X23" s="1477"/>
      <c r="Y23" s="1477"/>
      <c r="Z23" s="1477"/>
      <c r="AA23" s="1477"/>
      <c r="AB23" s="2892"/>
      <c r="AC23" s="356"/>
      <c r="AD23" s="356"/>
      <c r="AE23" s="356"/>
      <c r="AF23" s="356"/>
    </row>
    <row r="24" spans="1:32" s="108" customFormat="1" ht="8.1" customHeight="1">
      <c r="A24" s="2893"/>
      <c r="B24" s="2894"/>
      <c r="C24" s="2895"/>
      <c r="D24" s="2895"/>
      <c r="E24" s="2895"/>
      <c r="F24" s="2895"/>
      <c r="G24" s="2895"/>
      <c r="H24" s="2895"/>
      <c r="I24" s="2895"/>
      <c r="J24" s="2895"/>
      <c r="K24" s="2895"/>
      <c r="L24" s="2895"/>
      <c r="M24" s="2895"/>
      <c r="N24" s="2895"/>
      <c r="O24" s="2895"/>
      <c r="P24" s="2895"/>
      <c r="Q24" s="2895"/>
      <c r="R24" s="2895"/>
      <c r="S24" s="2896"/>
      <c r="T24" s="2896"/>
      <c r="U24" s="2896"/>
      <c r="V24" s="2896"/>
      <c r="W24" s="2896"/>
      <c r="X24" s="2896"/>
      <c r="Y24" s="2896"/>
      <c r="Z24" s="2896"/>
      <c r="AA24" s="2896"/>
      <c r="AB24" s="2897"/>
      <c r="AC24" s="356"/>
      <c r="AD24" s="356"/>
      <c r="AE24" s="356"/>
      <c r="AF24" s="356"/>
    </row>
    <row r="25" spans="1:32" s="108" customFormat="1" ht="19.149999999999999" customHeight="1">
      <c r="A25" s="543"/>
      <c r="B25" s="134"/>
      <c r="C25" s="137"/>
      <c r="D25" s="137"/>
      <c r="E25" s="137"/>
      <c r="F25" s="137"/>
      <c r="G25" s="137"/>
      <c r="H25" s="137"/>
      <c r="I25" s="137"/>
      <c r="J25" s="137"/>
      <c r="K25" s="137"/>
      <c r="L25" s="137"/>
      <c r="M25" s="137"/>
      <c r="N25" s="137"/>
      <c r="O25" s="137"/>
      <c r="P25" s="137"/>
      <c r="Q25" s="137"/>
      <c r="R25" s="137"/>
      <c r="S25" s="385"/>
      <c r="T25" s="385"/>
      <c r="U25" s="385"/>
      <c r="V25" s="385"/>
      <c r="W25" s="385"/>
      <c r="X25" s="385"/>
      <c r="Y25" s="385"/>
      <c r="Z25" s="4570"/>
      <c r="AA25" s="4570"/>
      <c r="AB25" s="604"/>
      <c r="AC25" s="356"/>
      <c r="AD25" s="356"/>
      <c r="AE25" s="356"/>
      <c r="AF25" s="356"/>
    </row>
    <row r="26" spans="1:32" s="108" customFormat="1" ht="11.1" customHeight="1">
      <c r="A26" s="543"/>
      <c r="B26" s="134">
        <v>9.1999999999999993</v>
      </c>
      <c r="C26" s="135" t="s">
        <v>2165</v>
      </c>
      <c r="D26" s="137"/>
      <c r="E26" s="137"/>
      <c r="F26" s="137"/>
      <c r="G26" s="137"/>
      <c r="H26" s="137"/>
      <c r="I26" s="137"/>
      <c r="J26" s="137"/>
      <c r="K26" s="137"/>
      <c r="L26" s="137"/>
      <c r="M26" s="137"/>
      <c r="N26" s="137"/>
      <c r="O26" s="137"/>
      <c r="P26" s="137"/>
      <c r="Q26" s="137"/>
      <c r="R26" s="4527" t="s">
        <v>1638</v>
      </c>
      <c r="S26" s="4571"/>
      <c r="T26" s="4572"/>
      <c r="U26" s="4572"/>
      <c r="V26" s="4572"/>
      <c r="W26" s="4572"/>
      <c r="X26" s="4572"/>
      <c r="Y26" s="4572"/>
      <c r="Z26" s="4572"/>
      <c r="AA26" s="4573"/>
      <c r="AB26" s="604"/>
      <c r="AC26" s="356"/>
      <c r="AD26" s="356"/>
      <c r="AE26" s="356"/>
      <c r="AF26" s="356"/>
    </row>
    <row r="27" spans="1:32" s="108" customFormat="1" ht="11.1" customHeight="1">
      <c r="A27" s="543"/>
      <c r="B27" s="134"/>
      <c r="C27" s="139" t="s">
        <v>2166</v>
      </c>
      <c r="D27" s="137"/>
      <c r="E27" s="137"/>
      <c r="F27" s="137"/>
      <c r="G27" s="137"/>
      <c r="H27" s="137"/>
      <c r="I27" s="137"/>
      <c r="J27" s="137"/>
      <c r="K27" s="137"/>
      <c r="L27" s="137"/>
      <c r="M27" s="137"/>
      <c r="N27" s="137"/>
      <c r="O27" s="137"/>
      <c r="P27" s="137"/>
      <c r="Q27" s="137"/>
      <c r="R27" s="4527"/>
      <c r="S27" s="4574"/>
      <c r="T27" s="4575"/>
      <c r="U27" s="4575"/>
      <c r="V27" s="4575"/>
      <c r="W27" s="4575"/>
      <c r="X27" s="4575"/>
      <c r="Y27" s="4575"/>
      <c r="Z27" s="4575"/>
      <c r="AA27" s="4576"/>
      <c r="AB27" s="604"/>
      <c r="AC27" s="356"/>
      <c r="AD27" s="356"/>
      <c r="AE27" s="356"/>
      <c r="AF27" s="356"/>
    </row>
    <row r="28" spans="1:32" s="108" customFormat="1" ht="18.399999999999999" customHeight="1">
      <c r="A28" s="2871"/>
      <c r="B28" s="2898"/>
      <c r="C28" s="2899"/>
      <c r="D28" s="2875"/>
      <c r="E28" s="2875"/>
      <c r="F28" s="2875"/>
      <c r="G28" s="2875"/>
      <c r="H28" s="2875"/>
      <c r="I28" s="2875"/>
      <c r="J28" s="2875"/>
      <c r="K28" s="2875"/>
      <c r="L28" s="2875"/>
      <c r="M28" s="2875"/>
      <c r="N28" s="2875"/>
      <c r="O28" s="2875"/>
      <c r="P28" s="2875"/>
      <c r="Q28" s="2875"/>
      <c r="R28" s="2875"/>
      <c r="S28" s="2900"/>
      <c r="T28" s="2900"/>
      <c r="U28" s="2900"/>
      <c r="V28" s="2900"/>
      <c r="W28" s="2900"/>
      <c r="X28" s="2900"/>
      <c r="Y28" s="2900"/>
      <c r="Z28" s="2900"/>
      <c r="AA28" s="2900"/>
      <c r="AB28" s="2901"/>
      <c r="AC28" s="356"/>
      <c r="AD28" s="356"/>
      <c r="AE28" s="356"/>
      <c r="AF28" s="356"/>
    </row>
    <row r="29" spans="1:32" s="108" customFormat="1" ht="19.149999999999999" customHeight="1">
      <c r="A29" s="543"/>
      <c r="B29" s="134"/>
      <c r="C29" s="137"/>
      <c r="D29" s="137"/>
      <c r="E29" s="137"/>
      <c r="F29" s="137"/>
      <c r="G29" s="137"/>
      <c r="H29" s="137"/>
      <c r="I29" s="137"/>
      <c r="J29" s="137"/>
      <c r="K29" s="137"/>
      <c r="L29" s="137"/>
      <c r="M29" s="137"/>
      <c r="N29" s="137"/>
      <c r="O29" s="137"/>
      <c r="P29" s="137"/>
      <c r="Q29" s="137"/>
      <c r="R29" s="137"/>
      <c r="S29" s="385"/>
      <c r="T29" s="385"/>
      <c r="U29" s="385"/>
      <c r="V29" s="385"/>
      <c r="W29" s="385"/>
      <c r="X29" s="385"/>
      <c r="Y29" s="385"/>
      <c r="Z29" s="4570"/>
      <c r="AA29" s="4570"/>
      <c r="AB29" s="604"/>
      <c r="AC29" s="356"/>
      <c r="AD29" s="356"/>
      <c r="AE29" s="356"/>
      <c r="AF29" s="356"/>
    </row>
    <row r="30" spans="1:32" s="108" customFormat="1" ht="11.1" customHeight="1">
      <c r="A30" s="543"/>
      <c r="B30" s="134">
        <v>9.3000000000000007</v>
      </c>
      <c r="C30" s="135" t="s">
        <v>2167</v>
      </c>
      <c r="D30" s="137"/>
      <c r="E30" s="137"/>
      <c r="F30" s="137"/>
      <c r="G30" s="137"/>
      <c r="H30" s="137"/>
      <c r="I30" s="137"/>
      <c r="J30" s="137"/>
      <c r="K30" s="137"/>
      <c r="L30" s="137"/>
      <c r="M30" s="137"/>
      <c r="N30" s="137"/>
      <c r="O30" s="137"/>
      <c r="P30" s="137"/>
      <c r="Q30" s="137"/>
      <c r="R30" s="4527" t="s">
        <v>1729</v>
      </c>
      <c r="S30" s="4571"/>
      <c r="T30" s="4572"/>
      <c r="U30" s="4572"/>
      <c r="V30" s="4572"/>
      <c r="W30" s="4572"/>
      <c r="X30" s="4572"/>
      <c r="Y30" s="4572"/>
      <c r="Z30" s="4572"/>
      <c r="AA30" s="4573"/>
      <c r="AB30" s="604"/>
      <c r="AC30" s="356"/>
      <c r="AD30" s="356"/>
      <c r="AE30" s="356"/>
      <c r="AF30" s="356"/>
    </row>
    <row r="31" spans="1:32" s="108" customFormat="1" ht="11.1" customHeight="1">
      <c r="A31" s="543"/>
      <c r="B31" s="134"/>
      <c r="C31" s="139" t="s">
        <v>2168</v>
      </c>
      <c r="D31" s="137"/>
      <c r="E31" s="137"/>
      <c r="F31" s="137"/>
      <c r="G31" s="137"/>
      <c r="H31" s="137"/>
      <c r="I31" s="137"/>
      <c r="J31" s="137"/>
      <c r="K31" s="137"/>
      <c r="L31" s="137"/>
      <c r="M31" s="137"/>
      <c r="N31" s="137"/>
      <c r="O31" s="137"/>
      <c r="P31" s="137"/>
      <c r="Q31" s="137"/>
      <c r="R31" s="4527"/>
      <c r="S31" s="4574"/>
      <c r="T31" s="4575"/>
      <c r="U31" s="4575"/>
      <c r="V31" s="4575"/>
      <c r="W31" s="4575"/>
      <c r="X31" s="4575"/>
      <c r="Y31" s="4575"/>
      <c r="Z31" s="4575"/>
      <c r="AA31" s="4576"/>
      <c r="AB31" s="604"/>
      <c r="AC31" s="356"/>
      <c r="AD31" s="356"/>
      <c r="AE31" s="356"/>
      <c r="AF31" s="356"/>
    </row>
    <row r="32" spans="1:32" s="108" customFormat="1" ht="18.399999999999999" customHeight="1">
      <c r="A32" s="2871"/>
      <c r="B32" s="2898"/>
      <c r="C32" s="2899"/>
      <c r="D32" s="2875"/>
      <c r="E32" s="2875"/>
      <c r="F32" s="2875"/>
      <c r="G32" s="2875"/>
      <c r="H32" s="2875"/>
      <c r="I32" s="2875"/>
      <c r="J32" s="2875"/>
      <c r="K32" s="2875"/>
      <c r="L32" s="2875"/>
      <c r="M32" s="2875"/>
      <c r="N32" s="2875"/>
      <c r="O32" s="2875"/>
      <c r="P32" s="2875"/>
      <c r="Q32" s="2875"/>
      <c r="R32" s="2875"/>
      <c r="S32" s="2900"/>
      <c r="T32" s="2900"/>
      <c r="U32" s="2900"/>
      <c r="V32" s="2900"/>
      <c r="W32" s="2900"/>
      <c r="X32" s="2900"/>
      <c r="Y32" s="2900"/>
      <c r="Z32" s="2900"/>
      <c r="AA32" s="2900"/>
      <c r="AB32" s="2901"/>
      <c r="AC32" s="356"/>
      <c r="AD32" s="356"/>
      <c r="AE32" s="356"/>
      <c r="AF32" s="356"/>
    </row>
    <row r="33" spans="1:32" s="108" customFormat="1" ht="19.149999999999999" customHeight="1">
      <c r="A33" s="543"/>
      <c r="B33" s="134"/>
      <c r="C33" s="137"/>
      <c r="D33" s="137"/>
      <c r="E33" s="137"/>
      <c r="F33" s="137"/>
      <c r="G33" s="137"/>
      <c r="H33" s="137"/>
      <c r="I33" s="137"/>
      <c r="J33" s="137"/>
      <c r="K33" s="137"/>
      <c r="L33" s="137"/>
      <c r="M33" s="137"/>
      <c r="N33" s="137"/>
      <c r="O33" s="137"/>
      <c r="P33" s="137"/>
      <c r="Q33" s="137"/>
      <c r="R33" s="137"/>
      <c r="S33" s="385"/>
      <c r="T33" s="385"/>
      <c r="U33" s="385"/>
      <c r="V33" s="385"/>
      <c r="W33" s="385"/>
      <c r="X33" s="385"/>
      <c r="Y33" s="385"/>
      <c r="Z33" s="4570"/>
      <c r="AA33" s="4570"/>
      <c r="AB33" s="604"/>
      <c r="AC33" s="356"/>
      <c r="AD33" s="356"/>
      <c r="AE33" s="356"/>
      <c r="AF33" s="356"/>
    </row>
    <row r="34" spans="1:32" s="108" customFormat="1" ht="11.1" customHeight="1">
      <c r="A34" s="543"/>
      <c r="B34" s="134">
        <v>9.4</v>
      </c>
      <c r="C34" s="135" t="s">
        <v>2169</v>
      </c>
      <c r="D34" s="137"/>
      <c r="E34" s="137"/>
      <c r="F34" s="137"/>
      <c r="G34" s="137"/>
      <c r="H34" s="137"/>
      <c r="I34" s="137"/>
      <c r="J34" s="137"/>
      <c r="K34" s="137"/>
      <c r="L34" s="137"/>
      <c r="M34" s="137"/>
      <c r="N34" s="137"/>
      <c r="O34" s="137"/>
      <c r="P34" s="137"/>
      <c r="Q34" s="137"/>
      <c r="R34" s="4527" t="s">
        <v>1734</v>
      </c>
      <c r="S34" s="4571"/>
      <c r="T34" s="4572"/>
      <c r="U34" s="4572"/>
      <c r="V34" s="4572"/>
      <c r="W34" s="4572"/>
      <c r="X34" s="4572"/>
      <c r="Y34" s="4572"/>
      <c r="Z34" s="4572"/>
      <c r="AA34" s="4573"/>
      <c r="AB34" s="604"/>
      <c r="AC34" s="356"/>
      <c r="AD34" s="356"/>
      <c r="AE34" s="356"/>
      <c r="AF34" s="356"/>
    </row>
    <row r="35" spans="1:32" s="108" customFormat="1" ht="11.1" customHeight="1">
      <c r="A35" s="543"/>
      <c r="B35" s="134"/>
      <c r="C35" s="139" t="s">
        <v>2170</v>
      </c>
      <c r="D35" s="137"/>
      <c r="E35" s="137"/>
      <c r="F35" s="137"/>
      <c r="G35" s="137"/>
      <c r="H35" s="137"/>
      <c r="I35" s="137"/>
      <c r="J35" s="137"/>
      <c r="K35" s="137"/>
      <c r="L35" s="137"/>
      <c r="M35" s="137"/>
      <c r="N35" s="137"/>
      <c r="O35" s="137"/>
      <c r="P35" s="137"/>
      <c r="Q35" s="137"/>
      <c r="R35" s="4527"/>
      <c r="S35" s="4612"/>
      <c r="T35" s="4613"/>
      <c r="U35" s="4613"/>
      <c r="V35" s="4613"/>
      <c r="W35" s="4613"/>
      <c r="X35" s="4613"/>
      <c r="Y35" s="4613"/>
      <c r="Z35" s="4613"/>
      <c r="AA35" s="4618"/>
      <c r="AB35" s="604"/>
      <c r="AC35" s="356"/>
      <c r="AD35" s="356"/>
      <c r="AE35" s="356"/>
      <c r="AF35" s="356"/>
    </row>
    <row r="36" spans="1:32" s="108" customFormat="1" ht="18.399999999999999" customHeight="1">
      <c r="A36" s="2871"/>
      <c r="B36" s="2898"/>
      <c r="C36" s="2875"/>
      <c r="D36" s="2875"/>
      <c r="E36" s="2875"/>
      <c r="F36" s="2875"/>
      <c r="G36" s="2875"/>
      <c r="H36" s="2875"/>
      <c r="I36" s="2875"/>
      <c r="J36" s="2875"/>
      <c r="K36" s="2875"/>
      <c r="L36" s="2875"/>
      <c r="M36" s="2875"/>
      <c r="N36" s="2875"/>
      <c r="O36" s="2875"/>
      <c r="P36" s="2875"/>
      <c r="Q36" s="2875"/>
      <c r="R36" s="2875"/>
      <c r="S36" s="2900"/>
      <c r="T36" s="2900"/>
      <c r="U36" s="2900"/>
      <c r="V36" s="2900"/>
      <c r="W36" s="2900"/>
      <c r="X36" s="2900"/>
      <c r="Y36" s="2900"/>
      <c r="Z36" s="2900"/>
      <c r="AA36" s="2900"/>
      <c r="AB36" s="2901"/>
      <c r="AC36" s="356"/>
      <c r="AD36" s="356"/>
      <c r="AE36" s="356"/>
      <c r="AF36" s="356"/>
    </row>
    <row r="37" spans="1:32" s="108" customFormat="1" ht="19.149999999999999" customHeight="1">
      <c r="A37" s="543"/>
      <c r="B37" s="134"/>
      <c r="C37" s="137"/>
      <c r="D37" s="137"/>
      <c r="E37" s="137"/>
      <c r="F37" s="137"/>
      <c r="G37" s="137"/>
      <c r="H37" s="137"/>
      <c r="I37" s="137"/>
      <c r="J37" s="137"/>
      <c r="K37" s="137"/>
      <c r="L37" s="137"/>
      <c r="M37" s="137"/>
      <c r="N37" s="137"/>
      <c r="O37" s="137"/>
      <c r="P37" s="137"/>
      <c r="Q37" s="137"/>
      <c r="R37" s="137"/>
      <c r="S37" s="385"/>
      <c r="T37" s="385"/>
      <c r="U37" s="385"/>
      <c r="V37" s="385"/>
      <c r="W37" s="385"/>
      <c r="X37" s="385"/>
      <c r="Y37" s="385"/>
      <c r="Z37" s="4570"/>
      <c r="AA37" s="4570"/>
      <c r="AB37" s="604"/>
      <c r="AC37" s="356"/>
      <c r="AD37" s="356"/>
      <c r="AE37" s="356"/>
      <c r="AF37" s="356"/>
    </row>
    <row r="38" spans="1:32" s="108" customFormat="1" ht="11.1" customHeight="1">
      <c r="A38" s="543"/>
      <c r="B38" s="134">
        <v>9.5</v>
      </c>
      <c r="C38" s="135" t="s">
        <v>2171</v>
      </c>
      <c r="D38" s="137"/>
      <c r="E38" s="137"/>
      <c r="F38" s="137"/>
      <c r="G38" s="137"/>
      <c r="H38" s="137"/>
      <c r="I38" s="137"/>
      <c r="J38" s="137"/>
      <c r="K38" s="137"/>
      <c r="L38" s="137"/>
      <c r="M38" s="137"/>
      <c r="N38" s="137"/>
      <c r="O38" s="137"/>
      <c r="P38" s="137"/>
      <c r="Q38" s="137"/>
      <c r="R38" s="4527" t="s">
        <v>1738</v>
      </c>
      <c r="S38" s="4571"/>
      <c r="T38" s="4572"/>
      <c r="U38" s="4572"/>
      <c r="V38" s="4572"/>
      <c r="W38" s="4572"/>
      <c r="X38" s="4572"/>
      <c r="Y38" s="4572"/>
      <c r="Z38" s="4572"/>
      <c r="AA38" s="4573"/>
      <c r="AB38" s="604"/>
      <c r="AC38" s="356"/>
      <c r="AD38" s="356"/>
      <c r="AE38" s="356"/>
      <c r="AF38" s="356"/>
    </row>
    <row r="39" spans="1:32" s="108" customFormat="1" ht="11.1" customHeight="1">
      <c r="A39" s="543"/>
      <c r="B39" s="134"/>
      <c r="C39" s="139" t="s">
        <v>2172</v>
      </c>
      <c r="D39" s="137"/>
      <c r="E39" s="137"/>
      <c r="F39" s="137"/>
      <c r="G39" s="137"/>
      <c r="H39" s="137"/>
      <c r="I39" s="137"/>
      <c r="J39" s="137"/>
      <c r="K39" s="137"/>
      <c r="L39" s="137"/>
      <c r="M39" s="137"/>
      <c r="N39" s="137"/>
      <c r="O39" s="137"/>
      <c r="P39" s="137"/>
      <c r="Q39" s="137"/>
      <c r="R39" s="4527"/>
      <c r="S39" s="4574"/>
      <c r="T39" s="4575"/>
      <c r="U39" s="4575"/>
      <c r="V39" s="4575"/>
      <c r="W39" s="4575"/>
      <c r="X39" s="4575"/>
      <c r="Y39" s="4575"/>
      <c r="Z39" s="4575"/>
      <c r="AA39" s="4576"/>
      <c r="AB39" s="604"/>
      <c r="AC39" s="356"/>
      <c r="AD39" s="356"/>
      <c r="AE39" s="356"/>
      <c r="AF39" s="356"/>
    </row>
    <row r="40" spans="1:32" s="108" customFormat="1" ht="19.149999999999999" customHeight="1">
      <c r="A40" s="2871"/>
      <c r="B40" s="2898"/>
      <c r="C40" s="2875"/>
      <c r="D40" s="2875"/>
      <c r="E40" s="2875"/>
      <c r="F40" s="2875"/>
      <c r="G40" s="2875"/>
      <c r="H40" s="2875"/>
      <c r="I40" s="2875"/>
      <c r="J40" s="2875"/>
      <c r="K40" s="2875"/>
      <c r="L40" s="2875"/>
      <c r="M40" s="2875"/>
      <c r="N40" s="2875"/>
      <c r="O40" s="2875"/>
      <c r="P40" s="2875"/>
      <c r="Q40" s="2875"/>
      <c r="R40" s="2875"/>
      <c r="S40" s="2900"/>
      <c r="T40" s="2900"/>
      <c r="U40" s="2900"/>
      <c r="V40" s="2900"/>
      <c r="W40" s="2900"/>
      <c r="X40" s="2900"/>
      <c r="Y40" s="2900"/>
      <c r="Z40" s="2900"/>
      <c r="AA40" s="2900"/>
      <c r="AB40" s="2901"/>
      <c r="AC40" s="356"/>
      <c r="AD40" s="356"/>
      <c r="AE40" s="356"/>
      <c r="AF40" s="356"/>
    </row>
    <row r="41" spans="1:32" s="108" customFormat="1" ht="18.399999999999999" customHeight="1">
      <c r="A41" s="543"/>
      <c r="B41" s="134"/>
      <c r="C41" s="137"/>
      <c r="D41" s="137"/>
      <c r="E41" s="137"/>
      <c r="F41" s="137"/>
      <c r="G41" s="137"/>
      <c r="H41" s="137"/>
      <c r="I41" s="137"/>
      <c r="J41" s="137"/>
      <c r="K41" s="137"/>
      <c r="L41" s="137"/>
      <c r="M41" s="137"/>
      <c r="N41" s="137"/>
      <c r="O41" s="137"/>
      <c r="P41" s="137"/>
      <c r="Q41" s="137"/>
      <c r="R41" s="137"/>
      <c r="S41" s="385"/>
      <c r="T41" s="385"/>
      <c r="U41" s="385"/>
      <c r="V41" s="385"/>
      <c r="W41" s="385"/>
      <c r="X41" s="385"/>
      <c r="Y41" s="385"/>
      <c r="Z41" s="4570"/>
      <c r="AA41" s="4570"/>
      <c r="AB41" s="604"/>
      <c r="AC41" s="356"/>
      <c r="AD41" s="356"/>
      <c r="AE41" s="356"/>
      <c r="AF41" s="356"/>
    </row>
    <row r="42" spans="1:32" s="108" customFormat="1" ht="11.1" customHeight="1">
      <c r="A42" s="543"/>
      <c r="B42" s="134">
        <v>9.6</v>
      </c>
      <c r="C42" s="135" t="s">
        <v>2173</v>
      </c>
      <c r="D42" s="137"/>
      <c r="E42" s="137"/>
      <c r="F42" s="137"/>
      <c r="G42" s="137"/>
      <c r="H42" s="137"/>
      <c r="I42" s="137"/>
      <c r="J42" s="137"/>
      <c r="K42" s="137"/>
      <c r="L42" s="137"/>
      <c r="M42" s="137"/>
      <c r="N42" s="137"/>
      <c r="O42" s="137"/>
      <c r="P42" s="137"/>
      <c r="Q42" s="137"/>
      <c r="R42" s="4527" t="s">
        <v>1744</v>
      </c>
      <c r="S42" s="4571"/>
      <c r="T42" s="4572"/>
      <c r="U42" s="4572"/>
      <c r="V42" s="4572"/>
      <c r="W42" s="4572"/>
      <c r="X42" s="4572"/>
      <c r="Y42" s="4572"/>
      <c r="Z42" s="4572"/>
      <c r="AA42" s="4573"/>
      <c r="AB42" s="604"/>
      <c r="AC42" s="356"/>
      <c r="AD42" s="356"/>
      <c r="AE42" s="356"/>
      <c r="AF42" s="356"/>
    </row>
    <row r="43" spans="1:32" s="108" customFormat="1" ht="11.1" customHeight="1">
      <c r="A43" s="543"/>
      <c r="B43" s="134"/>
      <c r="C43" s="139" t="s">
        <v>2174</v>
      </c>
      <c r="D43" s="137"/>
      <c r="E43" s="137"/>
      <c r="F43" s="137"/>
      <c r="G43" s="137"/>
      <c r="H43" s="137"/>
      <c r="I43" s="137"/>
      <c r="J43" s="137"/>
      <c r="K43" s="137"/>
      <c r="L43" s="137"/>
      <c r="M43" s="137"/>
      <c r="N43" s="137"/>
      <c r="O43" s="137"/>
      <c r="P43" s="137"/>
      <c r="Q43" s="137"/>
      <c r="R43" s="4527"/>
      <c r="S43" s="4574"/>
      <c r="T43" s="4575"/>
      <c r="U43" s="4575"/>
      <c r="V43" s="4575"/>
      <c r="W43" s="4575"/>
      <c r="X43" s="4575"/>
      <c r="Y43" s="4575"/>
      <c r="Z43" s="4575"/>
      <c r="AA43" s="4576"/>
      <c r="AB43" s="604"/>
      <c r="AC43" s="356"/>
      <c r="AD43" s="356"/>
      <c r="AE43" s="356"/>
      <c r="AF43" s="356"/>
    </row>
    <row r="44" spans="1:32" s="108" customFormat="1" ht="18.399999999999999" customHeight="1">
      <c r="A44" s="2871"/>
      <c r="B44" s="2898"/>
      <c r="C44" s="2875"/>
      <c r="D44" s="2875"/>
      <c r="E44" s="2875"/>
      <c r="F44" s="2875"/>
      <c r="G44" s="2875"/>
      <c r="H44" s="2875"/>
      <c r="I44" s="2875"/>
      <c r="J44" s="2875"/>
      <c r="K44" s="2875"/>
      <c r="L44" s="2875"/>
      <c r="M44" s="2875"/>
      <c r="N44" s="2875"/>
      <c r="O44" s="2875"/>
      <c r="P44" s="2875"/>
      <c r="Q44" s="2875"/>
      <c r="R44" s="2875"/>
      <c r="S44" s="2900"/>
      <c r="T44" s="2900"/>
      <c r="U44" s="2900"/>
      <c r="V44" s="2900"/>
      <c r="W44" s="2900"/>
      <c r="X44" s="2900"/>
      <c r="Y44" s="2900"/>
      <c r="Z44" s="2900"/>
      <c r="AA44" s="2900"/>
      <c r="AB44" s="2901"/>
      <c r="AC44" s="356"/>
      <c r="AD44" s="356"/>
      <c r="AE44" s="356"/>
      <c r="AF44" s="356"/>
    </row>
    <row r="45" spans="1:32" s="108" customFormat="1" ht="19.149999999999999" customHeight="1">
      <c r="A45" s="543"/>
      <c r="B45" s="134"/>
      <c r="C45" s="137"/>
      <c r="D45" s="137"/>
      <c r="E45" s="137"/>
      <c r="F45" s="137"/>
      <c r="G45" s="137"/>
      <c r="H45" s="137"/>
      <c r="I45" s="137"/>
      <c r="J45" s="137"/>
      <c r="K45" s="137"/>
      <c r="L45" s="137"/>
      <c r="M45" s="137"/>
      <c r="N45" s="137"/>
      <c r="O45" s="137"/>
      <c r="P45" s="137"/>
      <c r="Q45" s="137"/>
      <c r="R45" s="137"/>
      <c r="S45" s="385"/>
      <c r="T45" s="385"/>
      <c r="U45" s="385"/>
      <c r="V45" s="385"/>
      <c r="W45" s="385"/>
      <c r="X45" s="385"/>
      <c r="Y45" s="385"/>
      <c r="Z45" s="4570"/>
      <c r="AA45" s="4570"/>
      <c r="AB45" s="604"/>
      <c r="AC45" s="356"/>
      <c r="AD45" s="356"/>
      <c r="AE45" s="356"/>
      <c r="AF45" s="356"/>
    </row>
    <row r="46" spans="1:32" s="108" customFormat="1" ht="11.1" customHeight="1">
      <c r="A46" s="543"/>
      <c r="B46" s="134">
        <v>9.6999999999999993</v>
      </c>
      <c r="C46" s="135" t="s">
        <v>2175</v>
      </c>
      <c r="D46" s="137"/>
      <c r="E46" s="137"/>
      <c r="F46" s="137"/>
      <c r="G46" s="137"/>
      <c r="H46" s="137"/>
      <c r="I46" s="137"/>
      <c r="J46" s="137"/>
      <c r="K46" s="137"/>
      <c r="L46" s="137"/>
      <c r="M46" s="137"/>
      <c r="N46" s="137"/>
      <c r="O46" s="137"/>
      <c r="P46" s="137"/>
      <c r="Q46" s="137"/>
      <c r="R46" s="4527" t="s">
        <v>1748</v>
      </c>
      <c r="S46" s="4571"/>
      <c r="T46" s="4572"/>
      <c r="U46" s="4572"/>
      <c r="V46" s="4572"/>
      <c r="W46" s="4572"/>
      <c r="X46" s="4572"/>
      <c r="Y46" s="4572"/>
      <c r="Z46" s="4572"/>
      <c r="AA46" s="4573"/>
      <c r="AB46" s="604"/>
      <c r="AC46" s="356"/>
      <c r="AD46" s="356"/>
      <c r="AE46" s="356"/>
      <c r="AF46" s="356"/>
    </row>
    <row r="47" spans="1:32" s="108" customFormat="1" ht="11.1" customHeight="1">
      <c r="A47" s="543"/>
      <c r="B47" s="134"/>
      <c r="C47" s="139" t="s">
        <v>2176</v>
      </c>
      <c r="D47" s="137"/>
      <c r="E47" s="137"/>
      <c r="F47" s="137"/>
      <c r="G47" s="137"/>
      <c r="H47" s="137"/>
      <c r="I47" s="137"/>
      <c r="J47" s="137"/>
      <c r="K47" s="137"/>
      <c r="L47" s="137"/>
      <c r="M47" s="137"/>
      <c r="N47" s="137"/>
      <c r="O47" s="137"/>
      <c r="P47" s="137"/>
      <c r="Q47" s="137"/>
      <c r="R47" s="4527"/>
      <c r="S47" s="4574"/>
      <c r="T47" s="4575"/>
      <c r="U47" s="4575"/>
      <c r="V47" s="4575"/>
      <c r="W47" s="4575"/>
      <c r="X47" s="4575"/>
      <c r="Y47" s="4575"/>
      <c r="Z47" s="4575"/>
      <c r="AA47" s="4576"/>
      <c r="AB47" s="604"/>
      <c r="AC47" s="356"/>
      <c r="AD47" s="356"/>
      <c r="AE47" s="356"/>
      <c r="AF47" s="356"/>
    </row>
    <row r="48" spans="1:32" s="108" customFormat="1" ht="18.399999999999999" customHeight="1">
      <c r="A48" s="2871"/>
      <c r="B48" s="2898"/>
      <c r="C48" s="2875"/>
      <c r="D48" s="2875"/>
      <c r="E48" s="2875"/>
      <c r="F48" s="2875"/>
      <c r="G48" s="2875"/>
      <c r="H48" s="2875"/>
      <c r="I48" s="2875"/>
      <c r="J48" s="2875"/>
      <c r="K48" s="2875"/>
      <c r="L48" s="2875"/>
      <c r="M48" s="2875"/>
      <c r="N48" s="2875"/>
      <c r="O48" s="2875"/>
      <c r="P48" s="2875"/>
      <c r="Q48" s="2875"/>
      <c r="R48" s="2875"/>
      <c r="S48" s="2900"/>
      <c r="T48" s="2900"/>
      <c r="U48" s="2900"/>
      <c r="V48" s="2900"/>
      <c r="W48" s="2900"/>
      <c r="X48" s="2900"/>
      <c r="Y48" s="2900"/>
      <c r="Z48" s="2900"/>
      <c r="AA48" s="2900"/>
      <c r="AB48" s="2901"/>
      <c r="AC48" s="356"/>
      <c r="AD48" s="356"/>
      <c r="AE48" s="356"/>
      <c r="AF48" s="356"/>
    </row>
    <row r="49" spans="1:32" s="108" customFormat="1" ht="19.149999999999999" customHeight="1">
      <c r="A49" s="543"/>
      <c r="B49" s="134"/>
      <c r="C49" s="137"/>
      <c r="D49" s="137"/>
      <c r="E49" s="137"/>
      <c r="F49" s="137"/>
      <c r="G49" s="137"/>
      <c r="H49" s="137"/>
      <c r="I49" s="137"/>
      <c r="J49" s="137"/>
      <c r="K49" s="137"/>
      <c r="L49" s="137"/>
      <c r="M49" s="137"/>
      <c r="N49" s="137"/>
      <c r="O49" s="137"/>
      <c r="P49" s="137"/>
      <c r="Q49" s="137"/>
      <c r="R49" s="137"/>
      <c r="S49" s="385"/>
      <c r="T49" s="385"/>
      <c r="U49" s="385"/>
      <c r="V49" s="385"/>
      <c r="W49" s="385"/>
      <c r="X49" s="385"/>
      <c r="Y49" s="385"/>
      <c r="Z49" s="4570"/>
      <c r="AA49" s="4570"/>
      <c r="AB49" s="604"/>
      <c r="AC49" s="356"/>
      <c r="AD49" s="356"/>
      <c r="AE49" s="356"/>
      <c r="AF49" s="356"/>
    </row>
    <row r="50" spans="1:32" s="108" customFormat="1" ht="11.1" customHeight="1">
      <c r="A50" s="543"/>
      <c r="B50" s="134">
        <v>9.8000000000000007</v>
      </c>
      <c r="C50" s="135" t="s">
        <v>2177</v>
      </c>
      <c r="D50" s="137"/>
      <c r="E50" s="137"/>
      <c r="F50" s="137"/>
      <c r="G50" s="137"/>
      <c r="H50" s="137"/>
      <c r="I50" s="137"/>
      <c r="J50" s="137"/>
      <c r="K50" s="137"/>
      <c r="L50" s="137"/>
      <c r="M50" s="137"/>
      <c r="N50" s="137"/>
      <c r="O50" s="137"/>
      <c r="P50" s="137"/>
      <c r="Q50" s="137"/>
      <c r="R50" s="4527" t="s">
        <v>1673</v>
      </c>
      <c r="S50" s="4571"/>
      <c r="T50" s="4572"/>
      <c r="U50" s="4572"/>
      <c r="V50" s="4572"/>
      <c r="W50" s="4572"/>
      <c r="X50" s="4572"/>
      <c r="Y50" s="4572"/>
      <c r="Z50" s="4572"/>
      <c r="AA50" s="4573"/>
      <c r="AB50" s="604"/>
      <c r="AC50" s="356"/>
      <c r="AD50" s="356"/>
      <c r="AE50" s="356"/>
      <c r="AF50" s="356"/>
    </row>
    <row r="51" spans="1:32" s="108" customFormat="1" ht="11.1" customHeight="1">
      <c r="A51" s="543"/>
      <c r="B51" s="134"/>
      <c r="C51" s="139" t="s">
        <v>2178</v>
      </c>
      <c r="D51" s="137"/>
      <c r="E51" s="137"/>
      <c r="F51" s="137"/>
      <c r="G51" s="137"/>
      <c r="H51" s="137"/>
      <c r="I51" s="137"/>
      <c r="J51" s="137"/>
      <c r="K51" s="137"/>
      <c r="L51" s="137"/>
      <c r="M51" s="137"/>
      <c r="N51" s="137"/>
      <c r="O51" s="137"/>
      <c r="P51" s="137"/>
      <c r="Q51" s="137"/>
      <c r="R51" s="4527"/>
      <c r="S51" s="4574"/>
      <c r="T51" s="4575"/>
      <c r="U51" s="4575"/>
      <c r="V51" s="4575"/>
      <c r="W51" s="4575"/>
      <c r="X51" s="4575"/>
      <c r="Y51" s="4575"/>
      <c r="Z51" s="4575"/>
      <c r="AA51" s="4576"/>
      <c r="AB51" s="604"/>
      <c r="AC51" s="356"/>
      <c r="AD51" s="356"/>
      <c r="AE51" s="356"/>
      <c r="AF51" s="356"/>
    </row>
    <row r="52" spans="1:32" s="108" customFormat="1" ht="18.399999999999999" customHeight="1">
      <c r="A52" s="469"/>
      <c r="B52" s="2821"/>
      <c r="C52" s="2902"/>
      <c r="D52" s="2824"/>
      <c r="E52" s="2828"/>
      <c r="F52" s="2828"/>
      <c r="G52" s="2828"/>
      <c r="H52" s="2828"/>
      <c r="I52" s="2828"/>
      <c r="J52" s="2828"/>
      <c r="K52" s="2828"/>
      <c r="L52" s="2828"/>
      <c r="M52" s="2828"/>
      <c r="N52" s="2828"/>
      <c r="O52" s="2828"/>
      <c r="P52" s="2828"/>
      <c r="Q52" s="2828"/>
      <c r="R52" s="2828"/>
      <c r="S52" s="2903"/>
      <c r="T52" s="2903"/>
      <c r="U52" s="2903"/>
      <c r="V52" s="2903"/>
      <c r="W52" s="2903"/>
      <c r="X52" s="2903"/>
      <c r="Y52" s="2903"/>
      <c r="Z52" s="2903"/>
      <c r="AA52" s="2903"/>
      <c r="AB52" s="2904"/>
      <c r="AC52" s="356"/>
      <c r="AD52" s="356"/>
      <c r="AE52" s="356"/>
      <c r="AF52" s="356"/>
    </row>
    <row r="53" spans="1:32" s="108" customFormat="1" ht="19.149999999999999" customHeight="1">
      <c r="A53" s="543"/>
      <c r="B53" s="134"/>
      <c r="C53" s="143"/>
      <c r="D53" s="139"/>
      <c r="E53" s="139"/>
      <c r="G53" s="137"/>
      <c r="H53" s="137"/>
      <c r="I53" s="137"/>
      <c r="J53" s="137"/>
      <c r="K53" s="137"/>
      <c r="L53" s="137"/>
      <c r="M53" s="137"/>
      <c r="N53" s="137"/>
      <c r="O53" s="137"/>
      <c r="P53" s="137"/>
      <c r="Q53" s="137"/>
      <c r="R53" s="137"/>
      <c r="S53" s="385"/>
      <c r="T53" s="385"/>
      <c r="U53" s="385"/>
      <c r="V53" s="385"/>
      <c r="W53" s="385"/>
      <c r="X53" s="385"/>
      <c r="Y53" s="385"/>
      <c r="Z53" s="4570"/>
      <c r="AA53" s="4570"/>
      <c r="AB53" s="604"/>
      <c r="AC53" s="356"/>
      <c r="AD53" s="356"/>
      <c r="AE53" s="356"/>
      <c r="AF53" s="356"/>
    </row>
    <row r="54" spans="1:32" s="108" customFormat="1" ht="11.1" customHeight="1">
      <c r="A54" s="543"/>
      <c r="B54" s="134">
        <v>9.9</v>
      </c>
      <c r="C54" s="135" t="s">
        <v>2179</v>
      </c>
      <c r="D54" s="137"/>
      <c r="E54" s="137"/>
      <c r="F54" s="137"/>
      <c r="G54" s="137"/>
      <c r="H54" s="137"/>
      <c r="I54" s="137"/>
      <c r="J54" s="137"/>
      <c r="K54" s="137"/>
      <c r="L54" s="137"/>
      <c r="M54" s="137"/>
      <c r="N54" s="137"/>
      <c r="O54" s="137"/>
      <c r="P54" s="137"/>
      <c r="Q54" s="137"/>
      <c r="R54" s="4527" t="s">
        <v>1675</v>
      </c>
      <c r="S54" s="4571"/>
      <c r="T54" s="4572"/>
      <c r="U54" s="4572"/>
      <c r="V54" s="4572"/>
      <c r="W54" s="4572"/>
      <c r="X54" s="4572"/>
      <c r="Y54" s="4572"/>
      <c r="Z54" s="4572"/>
      <c r="AA54" s="4573"/>
      <c r="AB54" s="604"/>
      <c r="AC54" s="356"/>
      <c r="AD54" s="356"/>
      <c r="AE54" s="356"/>
      <c r="AF54" s="356"/>
    </row>
    <row r="55" spans="1:32" s="108" customFormat="1" ht="11.1" customHeight="1">
      <c r="A55" s="543"/>
      <c r="B55" s="134"/>
      <c r="C55" s="135" t="s">
        <v>2077</v>
      </c>
      <c r="D55" s="137"/>
      <c r="E55" s="137"/>
      <c r="F55" s="137"/>
      <c r="G55" s="137"/>
      <c r="H55" s="137"/>
      <c r="I55" s="137"/>
      <c r="J55" s="137"/>
      <c r="K55" s="137"/>
      <c r="L55" s="137"/>
      <c r="M55" s="137"/>
      <c r="N55" s="137"/>
      <c r="O55" s="137"/>
      <c r="P55" s="137"/>
      <c r="Q55" s="137"/>
      <c r="R55" s="4527"/>
      <c r="S55" s="4574"/>
      <c r="T55" s="4575"/>
      <c r="U55" s="4575"/>
      <c r="V55" s="4575"/>
      <c r="W55" s="4575"/>
      <c r="X55" s="4575"/>
      <c r="Y55" s="4575"/>
      <c r="Z55" s="4575"/>
      <c r="AA55" s="4576"/>
      <c r="AB55" s="604"/>
      <c r="AC55" s="356"/>
      <c r="AD55" s="356"/>
      <c r="AE55" s="356"/>
      <c r="AF55" s="356"/>
    </row>
    <row r="56" spans="1:32" s="108" customFormat="1" ht="11.1" customHeight="1">
      <c r="A56" s="543"/>
      <c r="B56" s="134"/>
      <c r="C56" s="144" t="s">
        <v>2180</v>
      </c>
      <c r="D56" s="137"/>
      <c r="E56" s="137"/>
      <c r="F56" s="137"/>
      <c r="G56" s="137"/>
      <c r="H56" s="137"/>
      <c r="I56" s="137"/>
      <c r="J56" s="137"/>
      <c r="K56" s="137"/>
      <c r="L56" s="137"/>
      <c r="M56" s="137"/>
      <c r="N56" s="137"/>
      <c r="O56" s="137"/>
      <c r="P56" s="137"/>
      <c r="Q56" s="137"/>
      <c r="R56" s="137"/>
      <c r="S56" s="386"/>
      <c r="T56" s="386"/>
      <c r="U56" s="386"/>
      <c r="V56" s="386"/>
      <c r="W56" s="386"/>
      <c r="X56" s="386"/>
      <c r="Y56" s="386"/>
      <c r="Z56" s="386"/>
      <c r="AA56" s="386"/>
      <c r="AB56" s="604"/>
      <c r="AC56" s="356"/>
      <c r="AD56" s="356"/>
      <c r="AE56" s="356"/>
      <c r="AF56" s="356"/>
    </row>
    <row r="57" spans="1:32" s="108" customFormat="1" ht="11.1" customHeight="1">
      <c r="A57" s="543"/>
      <c r="C57" s="144" t="s">
        <v>2079</v>
      </c>
      <c r="D57" s="137"/>
      <c r="E57" s="137"/>
      <c r="F57" s="137"/>
      <c r="G57" s="137"/>
      <c r="H57" s="137"/>
      <c r="I57" s="137"/>
      <c r="J57" s="137"/>
      <c r="K57" s="137"/>
      <c r="L57" s="137"/>
      <c r="M57" s="137"/>
      <c r="N57" s="137"/>
      <c r="O57" s="137"/>
      <c r="P57" s="137"/>
      <c r="Q57" s="137"/>
      <c r="AB57" s="604"/>
      <c r="AC57" s="356"/>
      <c r="AD57" s="356"/>
      <c r="AE57" s="356"/>
      <c r="AF57" s="356"/>
    </row>
    <row r="58" spans="1:32" s="108" customFormat="1" ht="18.399999999999999" customHeight="1">
      <c r="A58" s="2871"/>
      <c r="B58" s="2898"/>
      <c r="C58" s="2875"/>
      <c r="D58" s="2875"/>
      <c r="E58" s="2875"/>
      <c r="F58" s="2905"/>
      <c r="G58" s="2905"/>
      <c r="H58" s="2905"/>
      <c r="I58" s="2905"/>
      <c r="J58" s="2905"/>
      <c r="K58" s="2905"/>
      <c r="L58" s="2905"/>
      <c r="M58" s="2905"/>
      <c r="N58" s="2905"/>
      <c r="O58" s="2905"/>
      <c r="P58" s="2905"/>
      <c r="Q58" s="2905"/>
      <c r="R58" s="2905"/>
      <c r="S58" s="2906"/>
      <c r="T58" s="2900"/>
      <c r="U58" s="2900"/>
      <c r="V58" s="2900"/>
      <c r="W58" s="2900"/>
      <c r="X58" s="2900"/>
      <c r="Y58" s="2900"/>
      <c r="Z58" s="2900"/>
      <c r="AA58" s="2900"/>
      <c r="AB58" s="2901"/>
      <c r="AC58" s="356"/>
      <c r="AD58" s="356"/>
      <c r="AE58" s="356"/>
      <c r="AF58" s="356"/>
    </row>
    <row r="59" spans="1:32" s="108" customFormat="1" ht="19.149999999999999" customHeight="1">
      <c r="A59" s="543"/>
      <c r="B59" s="134"/>
      <c r="C59" s="137"/>
      <c r="D59" s="137"/>
      <c r="E59" s="137"/>
      <c r="F59" s="137"/>
      <c r="G59" s="137"/>
      <c r="H59" s="137"/>
      <c r="I59" s="137"/>
      <c r="J59" s="137"/>
      <c r="K59" s="137"/>
      <c r="L59" s="137"/>
      <c r="M59" s="137"/>
      <c r="N59" s="137"/>
      <c r="O59" s="137"/>
      <c r="P59" s="137"/>
      <c r="Q59" s="137"/>
      <c r="R59" s="137"/>
      <c r="S59" s="385"/>
      <c r="T59" s="385"/>
      <c r="U59" s="385"/>
      <c r="V59" s="385"/>
      <c r="W59" s="385"/>
      <c r="X59" s="385"/>
      <c r="Y59" s="385"/>
      <c r="Z59" s="4570"/>
      <c r="AA59" s="4570"/>
      <c r="AB59" s="604"/>
      <c r="AC59" s="356"/>
      <c r="AD59" s="356"/>
      <c r="AE59" s="356"/>
      <c r="AF59" s="356"/>
    </row>
    <row r="60" spans="1:32" s="108" customFormat="1" ht="11.1" customHeight="1">
      <c r="A60" s="543"/>
      <c r="B60" s="142">
        <v>9.1</v>
      </c>
      <c r="C60" s="135" t="s">
        <v>2181</v>
      </c>
      <c r="D60" s="137"/>
      <c r="E60" s="137"/>
      <c r="F60" s="137"/>
      <c r="G60" s="137"/>
      <c r="H60" s="137"/>
      <c r="I60" s="137"/>
      <c r="J60" s="137"/>
      <c r="K60" s="137"/>
      <c r="L60" s="137"/>
      <c r="M60" s="137"/>
      <c r="N60" s="137"/>
      <c r="O60" s="137"/>
      <c r="P60" s="137"/>
      <c r="Q60" s="137"/>
      <c r="R60" s="4527" t="s">
        <v>1678</v>
      </c>
      <c r="S60" s="4571"/>
      <c r="T60" s="4572"/>
      <c r="U60" s="4572"/>
      <c r="V60" s="4572"/>
      <c r="W60" s="4572"/>
      <c r="X60" s="4572"/>
      <c r="Y60" s="4572"/>
      <c r="Z60" s="4572"/>
      <c r="AA60" s="4573"/>
      <c r="AB60" s="604"/>
      <c r="AC60" s="356"/>
      <c r="AD60" s="356"/>
      <c r="AE60" s="356"/>
      <c r="AF60" s="356"/>
    </row>
    <row r="61" spans="1:32" s="108" customFormat="1" ht="11.1" customHeight="1">
      <c r="A61" s="543"/>
      <c r="B61" s="134"/>
      <c r="C61" s="135" t="s">
        <v>2182</v>
      </c>
      <c r="D61" s="137"/>
      <c r="E61" s="137"/>
      <c r="F61" s="137"/>
      <c r="G61" s="137"/>
      <c r="H61" s="137"/>
      <c r="I61" s="137"/>
      <c r="J61" s="137"/>
      <c r="K61" s="137"/>
      <c r="L61" s="137"/>
      <c r="M61" s="137"/>
      <c r="N61" s="137"/>
      <c r="O61" s="137"/>
      <c r="P61" s="137"/>
      <c r="Q61" s="137"/>
      <c r="R61" s="4527"/>
      <c r="S61" s="4612"/>
      <c r="T61" s="4613"/>
      <c r="U61" s="4613"/>
      <c r="V61" s="4613"/>
      <c r="W61" s="4613"/>
      <c r="X61" s="4613"/>
      <c r="Y61" s="4613"/>
      <c r="Z61" s="4613"/>
      <c r="AA61" s="4618"/>
      <c r="AB61" s="604"/>
      <c r="AC61" s="356"/>
      <c r="AD61" s="356"/>
      <c r="AE61" s="356"/>
      <c r="AF61" s="356"/>
    </row>
    <row r="62" spans="1:32" s="108" customFormat="1" ht="11.1" customHeight="1">
      <c r="A62" s="543"/>
      <c r="B62" s="134"/>
      <c r="C62" s="135" t="s">
        <v>2183</v>
      </c>
      <c r="D62" s="137"/>
      <c r="E62" s="137"/>
      <c r="F62" s="137"/>
      <c r="G62" s="137"/>
      <c r="H62" s="137"/>
      <c r="I62" s="137"/>
      <c r="J62" s="137"/>
      <c r="K62" s="137"/>
      <c r="L62" s="137"/>
      <c r="M62" s="137"/>
      <c r="N62" s="137"/>
      <c r="O62" s="137"/>
      <c r="P62" s="137"/>
      <c r="Q62" s="137"/>
      <c r="R62" s="2437"/>
      <c r="S62" s="2444"/>
      <c r="T62" s="2444"/>
      <c r="U62" s="2444"/>
      <c r="V62" s="2444"/>
      <c r="W62" s="2444"/>
      <c r="X62" s="2444"/>
      <c r="Y62" s="2444"/>
      <c r="Z62" s="2444"/>
      <c r="AA62" s="2444"/>
      <c r="AB62" s="604"/>
      <c r="AC62" s="356"/>
      <c r="AD62" s="356"/>
      <c r="AE62" s="356"/>
      <c r="AF62" s="356"/>
    </row>
    <row r="63" spans="1:32" s="108" customFormat="1" ht="11.1" customHeight="1">
      <c r="A63" s="543"/>
      <c r="B63" s="134"/>
      <c r="C63" s="145" t="s">
        <v>2184</v>
      </c>
      <c r="D63" s="137"/>
      <c r="E63" s="137"/>
      <c r="F63" s="137"/>
      <c r="G63" s="137"/>
      <c r="H63" s="137"/>
      <c r="I63" s="137"/>
      <c r="J63" s="137"/>
      <c r="K63" s="137"/>
      <c r="L63" s="137"/>
      <c r="M63" s="137"/>
      <c r="N63" s="137"/>
      <c r="O63" s="137"/>
      <c r="P63" s="137"/>
      <c r="Q63" s="137"/>
      <c r="R63" s="180"/>
      <c r="S63" s="386"/>
      <c r="T63" s="386"/>
      <c r="U63" s="386"/>
      <c r="V63" s="386"/>
      <c r="W63" s="386"/>
      <c r="X63" s="386"/>
      <c r="Y63" s="386"/>
      <c r="Z63" s="386"/>
      <c r="AA63" s="386"/>
      <c r="AB63" s="604"/>
      <c r="AC63" s="356"/>
      <c r="AD63" s="356"/>
      <c r="AE63" s="356"/>
      <c r="AF63" s="356"/>
    </row>
    <row r="64" spans="1:32" s="108" customFormat="1" ht="11.1" customHeight="1">
      <c r="A64" s="543"/>
      <c r="B64" s="134"/>
      <c r="C64" s="145" t="s">
        <v>2185</v>
      </c>
      <c r="D64" s="137"/>
      <c r="E64" s="137"/>
      <c r="F64" s="137"/>
      <c r="G64" s="137"/>
      <c r="H64" s="146"/>
      <c r="I64" s="146"/>
      <c r="J64" s="146"/>
      <c r="K64" s="146"/>
      <c r="L64" s="146"/>
      <c r="M64" s="146"/>
      <c r="N64" s="146"/>
      <c r="O64" s="146"/>
      <c r="P64" s="146"/>
      <c r="Q64" s="146"/>
      <c r="R64" s="146"/>
      <c r="AB64" s="604"/>
      <c r="AC64" s="356"/>
      <c r="AD64" s="356"/>
      <c r="AE64" s="356"/>
      <c r="AF64" s="356"/>
    </row>
    <row r="65" spans="1:32" s="108" customFormat="1" ht="15.6" customHeight="1">
      <c r="A65" s="621"/>
      <c r="B65" s="387"/>
      <c r="C65" s="4623"/>
      <c r="D65" s="4623"/>
      <c r="E65" s="4623"/>
      <c r="F65" s="4623"/>
      <c r="G65" s="4623"/>
      <c r="H65" s="4623"/>
      <c r="I65" s="4623"/>
      <c r="J65" s="4623"/>
      <c r="K65" s="4623"/>
      <c r="L65" s="4623"/>
      <c r="M65" s="4623"/>
      <c r="N65" s="4623"/>
      <c r="O65" s="4623"/>
      <c r="P65" s="4623"/>
      <c r="Q65" s="388"/>
      <c r="R65" s="388"/>
      <c r="S65" s="389"/>
      <c r="T65" s="389"/>
      <c r="U65" s="389"/>
      <c r="V65" s="389"/>
      <c r="W65" s="389"/>
      <c r="X65" s="389"/>
      <c r="Y65" s="389"/>
      <c r="Z65" s="389"/>
      <c r="AA65" s="389"/>
      <c r="AB65" s="879"/>
      <c r="AC65" s="356"/>
      <c r="AD65" s="356"/>
      <c r="AE65" s="356"/>
      <c r="AF65" s="356"/>
    </row>
    <row r="66" spans="1:32" s="108" customFormat="1" ht="13.15" customHeight="1">
      <c r="A66" s="2871"/>
      <c r="B66" s="2898"/>
      <c r="C66" s="2907"/>
      <c r="D66" s="2875"/>
      <c r="E66" s="2875"/>
      <c r="F66" s="2875"/>
      <c r="G66" s="2875"/>
      <c r="H66" s="2908"/>
      <c r="I66" s="2908"/>
      <c r="J66" s="2908"/>
      <c r="K66" s="2908"/>
      <c r="L66" s="2908"/>
      <c r="M66" s="2908"/>
      <c r="N66" s="2908"/>
      <c r="O66" s="2908"/>
      <c r="P66" s="2908"/>
      <c r="Q66" s="2908"/>
      <c r="R66" s="2908"/>
      <c r="S66" s="2908"/>
      <c r="T66" s="2908"/>
      <c r="U66" s="2908"/>
      <c r="V66" s="2908"/>
      <c r="W66" s="2908"/>
      <c r="X66" s="2908"/>
      <c r="Y66" s="2908"/>
      <c r="Z66" s="2908"/>
      <c r="AA66" s="2908"/>
      <c r="AB66" s="2901"/>
      <c r="AC66" s="356"/>
      <c r="AD66" s="356"/>
      <c r="AE66" s="356"/>
      <c r="AF66" s="356"/>
    </row>
    <row r="67" spans="1:32" s="108" customFormat="1" ht="19.149999999999999" customHeight="1">
      <c r="A67" s="543"/>
      <c r="B67" s="134"/>
      <c r="C67" s="145"/>
      <c r="D67" s="137"/>
      <c r="E67" s="137"/>
      <c r="F67" s="137"/>
      <c r="G67" s="137"/>
      <c r="H67" s="146"/>
      <c r="I67" s="146"/>
      <c r="J67" s="146"/>
      <c r="K67" s="146"/>
      <c r="L67" s="146"/>
      <c r="M67" s="146"/>
      <c r="N67" s="146"/>
      <c r="O67" s="146"/>
      <c r="P67" s="146"/>
      <c r="Q67" s="146"/>
      <c r="R67" s="146"/>
      <c r="S67" s="146"/>
      <c r="T67" s="146"/>
      <c r="U67" s="146"/>
      <c r="V67" s="146"/>
      <c r="W67" s="146"/>
      <c r="X67" s="146"/>
      <c r="Y67" s="146"/>
      <c r="Z67" s="4570"/>
      <c r="AA67" s="4570"/>
      <c r="AB67" s="604"/>
      <c r="AC67" s="356"/>
      <c r="AD67" s="356"/>
      <c r="AE67" s="356"/>
      <c r="AF67" s="356"/>
    </row>
    <row r="68" spans="1:32" s="108" customFormat="1" ht="11.1" customHeight="1">
      <c r="A68" s="543"/>
      <c r="B68" s="142">
        <v>9.11</v>
      </c>
      <c r="C68" s="135" t="s">
        <v>2186</v>
      </c>
      <c r="D68" s="137"/>
      <c r="E68" s="137"/>
      <c r="F68" s="137"/>
      <c r="G68" s="137"/>
      <c r="H68" s="137"/>
      <c r="I68" s="137"/>
      <c r="J68" s="137"/>
      <c r="K68" s="137"/>
      <c r="L68" s="137"/>
      <c r="M68" s="137"/>
      <c r="N68" s="137"/>
      <c r="O68" s="137"/>
      <c r="P68" s="137"/>
      <c r="Q68" s="137"/>
      <c r="R68" s="4527" t="s">
        <v>1682</v>
      </c>
      <c r="S68" s="4571"/>
      <c r="T68" s="4572"/>
      <c r="U68" s="4572"/>
      <c r="V68" s="4572"/>
      <c r="W68" s="4572"/>
      <c r="X68" s="4572"/>
      <c r="Y68" s="4572"/>
      <c r="Z68" s="4572"/>
      <c r="AA68" s="4573"/>
      <c r="AB68" s="604"/>
      <c r="AC68" s="356"/>
      <c r="AD68" s="356"/>
      <c r="AE68" s="356"/>
      <c r="AF68" s="356"/>
    </row>
    <row r="69" spans="1:32" s="108" customFormat="1" ht="11.1" customHeight="1">
      <c r="A69" s="543"/>
      <c r="B69" s="134"/>
      <c r="C69" s="135" t="s">
        <v>2187</v>
      </c>
      <c r="D69" s="137"/>
      <c r="E69" s="137"/>
      <c r="F69" s="137"/>
      <c r="G69" s="137"/>
      <c r="H69" s="137"/>
      <c r="I69" s="137"/>
      <c r="J69" s="137"/>
      <c r="K69" s="137"/>
      <c r="L69" s="137"/>
      <c r="M69" s="137"/>
      <c r="N69" s="137"/>
      <c r="O69" s="137"/>
      <c r="P69" s="137"/>
      <c r="Q69" s="137"/>
      <c r="R69" s="4527"/>
      <c r="S69" s="4574"/>
      <c r="T69" s="4575"/>
      <c r="U69" s="4575"/>
      <c r="V69" s="4575"/>
      <c r="W69" s="4575"/>
      <c r="X69" s="4575"/>
      <c r="Y69" s="4575"/>
      <c r="Z69" s="4575"/>
      <c r="AA69" s="4576"/>
      <c r="AB69" s="604"/>
      <c r="AC69" s="356"/>
      <c r="AD69" s="356"/>
      <c r="AE69" s="356"/>
      <c r="AF69" s="356"/>
    </row>
    <row r="70" spans="1:32" s="108" customFormat="1" ht="11.1" customHeight="1">
      <c r="A70" s="543"/>
      <c r="B70" s="134"/>
      <c r="C70" s="139" t="s">
        <v>2188</v>
      </c>
      <c r="D70" s="137"/>
      <c r="E70" s="137"/>
      <c r="F70" s="137"/>
      <c r="G70" s="137"/>
      <c r="H70" s="137"/>
      <c r="I70" s="137"/>
      <c r="J70" s="137"/>
      <c r="K70" s="137"/>
      <c r="L70" s="137"/>
      <c r="M70" s="137"/>
      <c r="N70" s="137"/>
      <c r="O70" s="137"/>
      <c r="P70" s="137"/>
      <c r="Q70" s="137"/>
      <c r="R70" s="137"/>
      <c r="S70" s="146"/>
      <c r="T70" s="146"/>
      <c r="U70" s="146"/>
      <c r="V70" s="146"/>
      <c r="W70" s="146"/>
      <c r="X70" s="146"/>
      <c r="Y70" s="146"/>
      <c r="Z70" s="146"/>
      <c r="AA70" s="146"/>
      <c r="AB70" s="604"/>
      <c r="AC70" s="356"/>
      <c r="AD70" s="356"/>
      <c r="AE70" s="356"/>
      <c r="AF70" s="356"/>
    </row>
    <row r="71" spans="1:32" s="108" customFormat="1" ht="11.1" customHeight="1">
      <c r="A71" s="543"/>
      <c r="B71" s="134"/>
      <c r="C71" s="139" t="s">
        <v>2189</v>
      </c>
      <c r="D71" s="137"/>
      <c r="E71" s="137"/>
      <c r="F71" s="137"/>
      <c r="G71" s="137"/>
      <c r="H71" s="137"/>
      <c r="I71" s="137"/>
      <c r="J71" s="137"/>
      <c r="K71" s="137"/>
      <c r="L71" s="137"/>
      <c r="M71" s="137"/>
      <c r="N71" s="137"/>
      <c r="O71" s="137"/>
      <c r="P71" s="137"/>
      <c r="Q71" s="137"/>
      <c r="R71" s="137"/>
      <c r="S71" s="146"/>
      <c r="T71" s="146"/>
      <c r="U71" s="146"/>
      <c r="V71" s="146"/>
      <c r="W71" s="146"/>
      <c r="X71" s="146"/>
      <c r="Y71" s="146"/>
      <c r="Z71" s="146"/>
      <c r="AA71" s="146"/>
      <c r="AB71" s="604"/>
      <c r="AC71" s="356"/>
      <c r="AD71" s="356"/>
      <c r="AE71" s="356"/>
      <c r="AF71" s="356"/>
    </row>
    <row r="72" spans="1:32" s="108" customFormat="1" ht="8.1" customHeight="1">
      <c r="A72" s="543"/>
      <c r="B72" s="134"/>
      <c r="C72" s="137"/>
      <c r="D72" s="139"/>
      <c r="E72" s="137"/>
      <c r="F72" s="137"/>
      <c r="G72" s="137"/>
      <c r="H72" s="137"/>
      <c r="I72" s="137"/>
      <c r="J72" s="137"/>
      <c r="K72" s="137"/>
      <c r="L72" s="137"/>
      <c r="M72" s="137"/>
      <c r="N72" s="137"/>
      <c r="O72" s="137"/>
      <c r="P72" s="137"/>
      <c r="Q72" s="137"/>
      <c r="R72" s="137"/>
      <c r="S72" s="146"/>
      <c r="T72" s="146"/>
      <c r="U72" s="146"/>
      <c r="V72" s="146"/>
      <c r="W72" s="146"/>
      <c r="X72" s="146"/>
      <c r="Y72" s="146"/>
      <c r="Z72" s="146"/>
      <c r="AA72" s="146"/>
      <c r="AB72" s="604"/>
      <c r="AC72" s="356"/>
      <c r="AD72" s="356"/>
      <c r="AE72" s="356"/>
      <c r="AF72" s="356"/>
    </row>
    <row r="73" spans="1:32" s="108" customFormat="1" ht="6" customHeight="1">
      <c r="A73" s="543"/>
      <c r="B73" s="134"/>
      <c r="C73" s="1263"/>
      <c r="D73" s="1264"/>
      <c r="E73" s="1188"/>
      <c r="F73" s="1188"/>
      <c r="G73" s="1188"/>
      <c r="H73" s="1264"/>
      <c r="I73" s="1264"/>
      <c r="J73" s="1264"/>
      <c r="K73" s="1264"/>
      <c r="L73" s="1264"/>
      <c r="M73" s="1264"/>
      <c r="N73" s="1264"/>
      <c r="O73" s="1264"/>
      <c r="P73" s="1264"/>
      <c r="Q73" s="1264"/>
      <c r="R73" s="1264"/>
      <c r="S73" s="1188"/>
      <c r="T73" s="1453"/>
      <c r="U73" s="1453"/>
      <c r="V73" s="1453"/>
      <c r="W73" s="1453"/>
      <c r="X73" s="1453"/>
      <c r="Y73" s="1453"/>
      <c r="Z73" s="1454"/>
      <c r="AA73" s="170"/>
      <c r="AB73" s="604"/>
      <c r="AC73" s="356"/>
      <c r="AD73" s="356"/>
      <c r="AE73" s="356"/>
      <c r="AF73" s="356"/>
    </row>
    <row r="74" spans="1:32" s="108" customFormat="1" ht="15" customHeight="1">
      <c r="A74" s="543"/>
      <c r="B74" s="134"/>
      <c r="C74" s="1481" t="s">
        <v>2190</v>
      </c>
      <c r="D74" s="1235"/>
      <c r="E74" s="1198"/>
      <c r="F74" s="1198"/>
      <c r="G74" s="1198"/>
      <c r="H74" s="1235"/>
      <c r="I74" s="1235"/>
      <c r="J74" s="1235"/>
      <c r="K74" s="1235"/>
      <c r="L74" s="1235"/>
      <c r="M74" s="1235"/>
      <c r="N74" s="1235"/>
      <c r="O74" s="1235"/>
      <c r="P74" s="1235"/>
      <c r="Q74" s="1235"/>
      <c r="R74" s="1235"/>
      <c r="S74" s="1198"/>
      <c r="T74" s="1482"/>
      <c r="U74" s="1482"/>
      <c r="V74" s="1482"/>
      <c r="W74" s="1482"/>
      <c r="X74" s="1482"/>
      <c r="Y74" s="1482"/>
      <c r="Z74" s="1457"/>
      <c r="AA74" s="170"/>
      <c r="AB74" s="604"/>
      <c r="AC74" s="356"/>
      <c r="AD74" s="356"/>
      <c r="AE74" s="356"/>
      <c r="AF74" s="356"/>
    </row>
    <row r="75" spans="1:32" s="108" customFormat="1" ht="11.1" customHeight="1">
      <c r="A75" s="543"/>
      <c r="B75" s="134"/>
      <c r="C75" s="1266" t="s">
        <v>2191</v>
      </c>
      <c r="D75" s="1196"/>
      <c r="E75" s="1198"/>
      <c r="F75" s="1198"/>
      <c r="G75" s="1198"/>
      <c r="H75" s="1196"/>
      <c r="I75" s="1196"/>
      <c r="J75" s="1196"/>
      <c r="K75" s="1196"/>
      <c r="L75" s="1196"/>
      <c r="M75" s="1196"/>
      <c r="N75" s="1196"/>
      <c r="O75" s="1196"/>
      <c r="P75" s="1196"/>
      <c r="Q75" s="1196"/>
      <c r="R75" s="1196"/>
      <c r="S75" s="1482"/>
      <c r="T75" s="1482"/>
      <c r="U75" s="1482"/>
      <c r="V75" s="1482"/>
      <c r="W75" s="1482"/>
      <c r="X75" s="1482"/>
      <c r="Y75" s="1482"/>
      <c r="Z75" s="1457"/>
      <c r="AA75" s="170"/>
      <c r="AB75" s="604"/>
      <c r="AC75" s="356"/>
      <c r="AD75" s="356"/>
      <c r="AE75" s="356"/>
      <c r="AF75" s="356"/>
    </row>
    <row r="76" spans="1:32" s="108" customFormat="1" ht="12" customHeight="1">
      <c r="A76" s="2788"/>
      <c r="B76" s="187"/>
      <c r="C76" s="1483" t="s">
        <v>2192</v>
      </c>
      <c r="D76" s="1484"/>
      <c r="E76" s="1276"/>
      <c r="F76" s="1276"/>
      <c r="G76" s="1276"/>
      <c r="H76" s="1484"/>
      <c r="I76" s="1484"/>
      <c r="J76" s="1484"/>
      <c r="K76" s="1484"/>
      <c r="L76" s="1484"/>
      <c r="M76" s="1484"/>
      <c r="N76" s="1484"/>
      <c r="O76" s="1484"/>
      <c r="P76" s="1484"/>
      <c r="Q76" s="1484"/>
      <c r="R76" s="1484"/>
      <c r="S76" s="1485"/>
      <c r="T76" s="1485"/>
      <c r="U76" s="1485"/>
      <c r="V76" s="1485"/>
      <c r="W76" s="1485"/>
      <c r="X76" s="1485"/>
      <c r="Y76" s="1485"/>
      <c r="Z76" s="1486"/>
      <c r="AA76" s="390"/>
      <c r="AB76" s="2818"/>
      <c r="AC76" s="356"/>
      <c r="AD76" s="356"/>
      <c r="AE76" s="356"/>
      <c r="AF76" s="356"/>
    </row>
    <row r="77" spans="1:32" s="108" customFormat="1" ht="6" customHeight="1">
      <c r="A77" s="543"/>
      <c r="B77" s="134"/>
      <c r="C77" s="1487"/>
      <c r="D77" s="1269"/>
      <c r="E77" s="1216"/>
      <c r="F77" s="1216"/>
      <c r="G77" s="1216"/>
      <c r="H77" s="1269"/>
      <c r="I77" s="1269"/>
      <c r="J77" s="1269"/>
      <c r="K77" s="1269"/>
      <c r="L77" s="1269"/>
      <c r="M77" s="1269"/>
      <c r="N77" s="1269"/>
      <c r="O77" s="1269"/>
      <c r="P77" s="1269"/>
      <c r="Q77" s="1269"/>
      <c r="R77" s="1269"/>
      <c r="S77" s="1472"/>
      <c r="T77" s="1472"/>
      <c r="U77" s="1472"/>
      <c r="V77" s="1472"/>
      <c r="W77" s="1472"/>
      <c r="X77" s="1472"/>
      <c r="Y77" s="1472"/>
      <c r="Z77" s="1473"/>
      <c r="AA77" s="170"/>
      <c r="AB77" s="604"/>
      <c r="AC77" s="356"/>
      <c r="AD77" s="356"/>
      <c r="AE77" s="356"/>
      <c r="AF77" s="356"/>
    </row>
    <row r="78" spans="1:32" s="108" customFormat="1" ht="18.399999999999999" customHeight="1">
      <c r="A78" s="469"/>
      <c r="B78" s="2821"/>
      <c r="C78" s="2909"/>
      <c r="D78" s="2824"/>
      <c r="E78" s="2824"/>
      <c r="F78" s="2824"/>
      <c r="G78" s="2824"/>
      <c r="H78" s="2824"/>
      <c r="I78" s="2824"/>
      <c r="J78" s="2824"/>
      <c r="K78" s="2824"/>
      <c r="L78" s="2824"/>
      <c r="M78" s="2824"/>
      <c r="N78" s="2824"/>
      <c r="O78" s="2824"/>
      <c r="P78" s="2824"/>
      <c r="Q78" s="2824"/>
      <c r="R78" s="2824"/>
      <c r="S78" s="2910"/>
      <c r="T78" s="2910"/>
      <c r="U78" s="2910"/>
      <c r="V78" s="2910"/>
      <c r="W78" s="2911"/>
      <c r="X78" s="2911"/>
      <c r="Y78" s="2911"/>
      <c r="Z78" s="2911"/>
      <c r="AA78" s="2911"/>
      <c r="AB78" s="2904"/>
      <c r="AC78" s="356"/>
      <c r="AD78" s="356"/>
      <c r="AE78" s="356"/>
      <c r="AF78" s="356"/>
    </row>
    <row r="79" spans="1:32" s="108" customFormat="1" ht="19.149999999999999" customHeight="1">
      <c r="A79" s="543"/>
      <c r="B79" s="134"/>
      <c r="C79" s="2441"/>
      <c r="D79" s="135"/>
      <c r="E79" s="137"/>
      <c r="F79" s="137"/>
      <c r="G79" s="137"/>
      <c r="H79" s="137"/>
      <c r="I79" s="137"/>
      <c r="J79" s="137"/>
      <c r="K79" s="137"/>
      <c r="L79" s="137"/>
      <c r="M79" s="137"/>
      <c r="N79" s="137"/>
      <c r="O79" s="137"/>
      <c r="P79" s="137"/>
      <c r="Q79" s="137"/>
      <c r="R79" s="137"/>
      <c r="S79" s="146"/>
      <c r="T79" s="146"/>
      <c r="U79" s="146"/>
      <c r="V79" s="146"/>
      <c r="W79" s="146"/>
      <c r="X79" s="146"/>
      <c r="Y79" s="146"/>
      <c r="Z79" s="4570"/>
      <c r="AA79" s="4570"/>
      <c r="AB79" s="604"/>
      <c r="AC79" s="356"/>
      <c r="AD79" s="356"/>
      <c r="AE79" s="356"/>
      <c r="AF79" s="356"/>
    </row>
    <row r="80" spans="1:32" s="108" customFormat="1" ht="11.1" customHeight="1">
      <c r="A80" s="543"/>
      <c r="B80" s="142">
        <v>9.1199999999999992</v>
      </c>
      <c r="C80" s="135" t="s">
        <v>2193</v>
      </c>
      <c r="D80" s="137"/>
      <c r="E80" s="137"/>
      <c r="F80" s="137"/>
      <c r="G80" s="137"/>
      <c r="H80" s="137"/>
      <c r="I80" s="137"/>
      <c r="J80" s="137"/>
      <c r="K80" s="137"/>
      <c r="L80" s="137"/>
      <c r="M80" s="137"/>
      <c r="N80" s="137"/>
      <c r="O80" s="137"/>
      <c r="P80" s="137"/>
      <c r="Q80" s="137"/>
      <c r="R80" s="4527" t="s">
        <v>2044</v>
      </c>
      <c r="S80" s="4571"/>
      <c r="T80" s="4572"/>
      <c r="U80" s="4572"/>
      <c r="V80" s="4572"/>
      <c r="W80" s="4572"/>
      <c r="X80" s="4572"/>
      <c r="Y80" s="4572"/>
      <c r="Z80" s="4572"/>
      <c r="AA80" s="4573"/>
      <c r="AB80" s="604"/>
      <c r="AC80" s="356"/>
      <c r="AD80" s="356"/>
      <c r="AE80" s="356" t="s">
        <v>2194</v>
      </c>
      <c r="AF80" s="356"/>
    </row>
    <row r="81" spans="1:32" s="108" customFormat="1" ht="11.1" customHeight="1">
      <c r="A81" s="543"/>
      <c r="B81" s="134"/>
      <c r="C81" s="139" t="s">
        <v>2195</v>
      </c>
      <c r="D81" s="137"/>
      <c r="E81" s="137"/>
      <c r="F81" s="137"/>
      <c r="G81" s="137"/>
      <c r="H81" s="137"/>
      <c r="I81" s="137"/>
      <c r="J81" s="137"/>
      <c r="K81" s="137"/>
      <c r="L81" s="137"/>
      <c r="M81" s="137"/>
      <c r="N81" s="137"/>
      <c r="O81" s="137"/>
      <c r="P81" s="137"/>
      <c r="Q81" s="137"/>
      <c r="R81" s="4527"/>
      <c r="S81" s="4574"/>
      <c r="T81" s="4575"/>
      <c r="U81" s="4575"/>
      <c r="V81" s="4575"/>
      <c r="W81" s="4575"/>
      <c r="X81" s="4575"/>
      <c r="Y81" s="4575"/>
      <c r="Z81" s="4575"/>
      <c r="AA81" s="4576"/>
      <c r="AB81" s="604"/>
      <c r="AC81" s="356"/>
      <c r="AD81" s="356"/>
      <c r="AE81" s="356"/>
      <c r="AF81" s="356"/>
    </row>
    <row r="82" spans="1:32" s="108" customFormat="1" ht="11.1" customHeight="1">
      <c r="A82" s="543"/>
      <c r="B82" s="134"/>
      <c r="C82" s="139"/>
      <c r="D82" s="137"/>
      <c r="E82" s="137"/>
      <c r="F82" s="137"/>
      <c r="G82" s="137"/>
      <c r="H82" s="137"/>
      <c r="I82" s="137"/>
      <c r="J82" s="137"/>
      <c r="K82" s="137"/>
      <c r="L82" s="137"/>
      <c r="M82" s="137"/>
      <c r="N82" s="137"/>
      <c r="O82" s="137"/>
      <c r="P82" s="137"/>
      <c r="Q82" s="137"/>
      <c r="R82" s="137"/>
      <c r="S82" s="2912"/>
      <c r="T82" s="2912"/>
      <c r="U82" s="2912"/>
      <c r="V82" s="2912"/>
      <c r="W82" s="2912"/>
      <c r="X82" s="2912"/>
      <c r="Y82" s="2912"/>
      <c r="Z82" s="2912"/>
      <c r="AA82" s="2912"/>
      <c r="AB82" s="604"/>
      <c r="AC82" s="356"/>
      <c r="AD82" s="356"/>
      <c r="AE82" s="356"/>
      <c r="AF82" s="356"/>
    </row>
    <row r="83" spans="1:32" s="108" customFormat="1" ht="11.1" customHeight="1">
      <c r="A83" s="543"/>
      <c r="B83" s="134"/>
      <c r="C83" s="2441" t="s">
        <v>1494</v>
      </c>
      <c r="D83" s="136" t="s">
        <v>2196</v>
      </c>
      <c r="E83" s="169"/>
      <c r="F83" s="137"/>
      <c r="G83" s="137"/>
      <c r="H83" s="137"/>
      <c r="I83" s="137"/>
      <c r="J83" s="137"/>
      <c r="K83" s="137"/>
      <c r="L83" s="137"/>
      <c r="M83" s="137"/>
      <c r="N83" s="137"/>
      <c r="O83" s="137"/>
      <c r="P83" s="137"/>
      <c r="Q83" s="137"/>
      <c r="R83" s="4527" t="s">
        <v>2049</v>
      </c>
      <c r="S83" s="4591"/>
      <c r="T83" s="4592"/>
      <c r="U83" s="4593"/>
      <c r="V83" s="4503" t="s">
        <v>2197</v>
      </c>
      <c r="W83" s="170"/>
      <c r="X83" s="170"/>
      <c r="Y83" s="2443"/>
      <c r="Z83" s="2443"/>
      <c r="AA83" s="2443"/>
      <c r="AB83" s="604"/>
      <c r="AC83" s="356"/>
      <c r="AD83" s="4605"/>
      <c r="AE83" s="356"/>
      <c r="AF83" s="356"/>
    </row>
    <row r="84" spans="1:32" s="108" customFormat="1" ht="11.1" customHeight="1">
      <c r="A84" s="543"/>
      <c r="B84" s="134"/>
      <c r="C84" s="139"/>
      <c r="D84" s="139" t="s">
        <v>2198</v>
      </c>
      <c r="E84" s="137"/>
      <c r="F84" s="137"/>
      <c r="G84" s="137"/>
      <c r="H84" s="137"/>
      <c r="I84" s="137"/>
      <c r="J84" s="137"/>
      <c r="K84" s="137"/>
      <c r="L84" s="137"/>
      <c r="M84" s="137"/>
      <c r="N84" s="137"/>
      <c r="O84" s="137"/>
      <c r="P84" s="137"/>
      <c r="Q84" s="137"/>
      <c r="R84" s="4527"/>
      <c r="S84" s="4594"/>
      <c r="T84" s="4595"/>
      <c r="U84" s="4596"/>
      <c r="V84" s="4503"/>
      <c r="W84" s="170"/>
      <c r="X84" s="170"/>
      <c r="Y84" s="2443"/>
      <c r="Z84" s="2443"/>
      <c r="AA84" s="2443"/>
      <c r="AB84" s="604"/>
      <c r="AC84" s="356"/>
      <c r="AD84" s="4605"/>
      <c r="AE84" s="356"/>
      <c r="AF84" s="356"/>
    </row>
    <row r="85" spans="1:32" s="108" customFormat="1" ht="11.1" customHeight="1">
      <c r="A85" s="543"/>
      <c r="B85" s="134"/>
      <c r="C85" s="139"/>
      <c r="D85" s="135"/>
      <c r="E85" s="137"/>
      <c r="F85" s="137"/>
      <c r="G85" s="137"/>
      <c r="H85" s="137"/>
      <c r="I85" s="137"/>
      <c r="J85" s="137"/>
      <c r="K85" s="137"/>
      <c r="L85" s="137"/>
      <c r="M85" s="137"/>
      <c r="N85" s="137"/>
      <c r="O85" s="137"/>
      <c r="P85" s="137"/>
      <c r="Q85" s="137"/>
      <c r="R85" s="137"/>
      <c r="S85" s="391"/>
      <c r="T85" s="391"/>
      <c r="V85" s="426"/>
      <c r="W85" s="170"/>
      <c r="X85" s="170"/>
      <c r="Y85" s="2443"/>
      <c r="Z85" s="2443" t="s">
        <v>2199</v>
      </c>
      <c r="AA85" s="2443"/>
      <c r="AB85" s="604"/>
      <c r="AC85" s="356"/>
      <c r="AD85" s="356"/>
      <c r="AE85" s="356"/>
      <c r="AF85" s="356"/>
    </row>
    <row r="86" spans="1:32" s="108" customFormat="1" ht="11.1" customHeight="1">
      <c r="A86" s="543"/>
      <c r="B86" s="134"/>
      <c r="C86" s="2441" t="s">
        <v>1497</v>
      </c>
      <c r="D86" s="136" t="s">
        <v>2200</v>
      </c>
      <c r="E86" s="137"/>
      <c r="F86" s="137"/>
      <c r="G86" s="137"/>
      <c r="H86" s="137"/>
      <c r="I86" s="137"/>
      <c r="J86" s="137"/>
      <c r="K86" s="137"/>
      <c r="L86" s="137"/>
      <c r="M86" s="137"/>
      <c r="N86" s="137"/>
      <c r="O86" s="137"/>
      <c r="P86" s="137"/>
      <c r="Q86" s="137"/>
      <c r="R86" s="4527" t="s">
        <v>1777</v>
      </c>
      <c r="S86" s="4591"/>
      <c r="T86" s="4592"/>
      <c r="U86" s="4593"/>
      <c r="V86" s="4503" t="s">
        <v>2197</v>
      </c>
      <c r="W86" s="170"/>
      <c r="X86" s="2443"/>
      <c r="Y86" s="2443"/>
      <c r="Z86" s="2443"/>
      <c r="AA86" s="2443"/>
      <c r="AB86" s="604"/>
      <c r="AC86" s="356"/>
      <c r="AD86" s="4605"/>
      <c r="AE86" s="356"/>
      <c r="AF86" s="356"/>
    </row>
    <row r="87" spans="1:32" s="108" customFormat="1" ht="11.1" customHeight="1">
      <c r="A87" s="543"/>
      <c r="B87" s="134"/>
      <c r="C87" s="139"/>
      <c r="D87" s="139" t="s">
        <v>2201</v>
      </c>
      <c r="E87" s="137"/>
      <c r="F87" s="137"/>
      <c r="G87" s="137"/>
      <c r="H87" s="137"/>
      <c r="I87" s="137"/>
      <c r="J87" s="137"/>
      <c r="K87" s="137"/>
      <c r="L87" s="137"/>
      <c r="M87" s="137"/>
      <c r="N87" s="137"/>
      <c r="O87" s="137"/>
      <c r="P87" s="137"/>
      <c r="Q87" s="137"/>
      <c r="R87" s="4527"/>
      <c r="S87" s="4594"/>
      <c r="T87" s="4595"/>
      <c r="U87" s="4596"/>
      <c r="V87" s="4503"/>
      <c r="W87" s="170"/>
      <c r="X87" s="2443"/>
      <c r="Y87" s="2443"/>
      <c r="Z87" s="2443"/>
      <c r="AA87" s="2443"/>
      <c r="AB87" s="604"/>
      <c r="AC87" s="356"/>
      <c r="AD87" s="4605"/>
      <c r="AE87" s="356"/>
      <c r="AF87" s="356"/>
    </row>
    <row r="88" spans="1:32" s="108" customFormat="1" ht="11.1" customHeight="1">
      <c r="A88" s="543"/>
      <c r="B88" s="134"/>
      <c r="C88" s="139"/>
      <c r="D88" s="135"/>
      <c r="E88" s="137"/>
      <c r="F88" s="137"/>
      <c r="G88" s="137"/>
      <c r="H88" s="137"/>
      <c r="I88" s="137"/>
      <c r="J88" s="137"/>
      <c r="K88" s="137"/>
      <c r="L88" s="137"/>
      <c r="M88" s="137"/>
      <c r="N88" s="137"/>
      <c r="O88" s="137"/>
      <c r="P88" s="137"/>
      <c r="Q88" s="137"/>
      <c r="R88" s="137"/>
      <c r="S88" s="2443"/>
      <c r="T88" s="2443"/>
      <c r="V88" s="426"/>
      <c r="W88" s="170"/>
      <c r="X88" s="2443"/>
      <c r="Y88" s="2443"/>
      <c r="Z88" s="2443"/>
      <c r="AA88" s="2443"/>
      <c r="AB88" s="604"/>
      <c r="AC88" s="356"/>
      <c r="AD88" s="356"/>
      <c r="AE88" s="356"/>
      <c r="AF88" s="356"/>
    </row>
    <row r="89" spans="1:32" s="108" customFormat="1" ht="12" customHeight="1" thickBot="1">
      <c r="A89" s="543"/>
      <c r="B89" s="134"/>
      <c r="C89" s="143"/>
      <c r="D89" s="143"/>
      <c r="E89" s="137"/>
      <c r="F89" s="137"/>
      <c r="G89" s="137"/>
      <c r="H89" s="137"/>
      <c r="I89" s="137"/>
      <c r="J89" s="137"/>
      <c r="K89" s="137"/>
      <c r="L89" s="137"/>
      <c r="M89" s="137"/>
      <c r="N89" s="137"/>
      <c r="O89" s="137"/>
      <c r="P89" s="137"/>
      <c r="Q89" s="137"/>
      <c r="R89" s="137"/>
      <c r="S89" s="146"/>
      <c r="T89" s="379"/>
      <c r="U89" s="379"/>
      <c r="V89" s="379"/>
      <c r="W89" s="394"/>
      <c r="X89" s="146"/>
      <c r="Y89" s="146"/>
      <c r="Z89" s="2440"/>
      <c r="AA89" s="2440"/>
      <c r="AB89" s="604"/>
      <c r="AC89" s="356"/>
      <c r="AD89" s="356"/>
      <c r="AE89" s="356"/>
      <c r="AF89" s="356"/>
    </row>
    <row r="90" spans="1:32" s="108" customFormat="1" ht="8.1" customHeight="1">
      <c r="A90" s="692"/>
      <c r="B90" s="2913"/>
      <c r="C90" s="2914"/>
      <c r="D90" s="2914"/>
      <c r="E90" s="692"/>
      <c r="F90" s="692"/>
      <c r="G90" s="692"/>
      <c r="H90" s="692"/>
      <c r="I90" s="692"/>
      <c r="J90" s="692"/>
      <c r="K90" s="692"/>
      <c r="L90" s="692"/>
      <c r="M90" s="692"/>
      <c r="N90" s="692"/>
      <c r="O90" s="692"/>
      <c r="P90" s="692"/>
      <c r="Q90" s="692"/>
      <c r="R90" s="692"/>
      <c r="S90" s="697"/>
      <c r="T90" s="2915"/>
      <c r="U90" s="2915"/>
      <c r="V90" s="2915"/>
      <c r="W90" s="2916"/>
      <c r="X90" s="697"/>
      <c r="Y90" s="697"/>
      <c r="Z90" s="698"/>
      <c r="AA90" s="698"/>
      <c r="AB90" s="692"/>
      <c r="AC90" s="356"/>
      <c r="AD90" s="356"/>
      <c r="AE90" s="356"/>
      <c r="AF90" s="356"/>
    </row>
    <row r="91" spans="1:32" s="108" customFormat="1" ht="18" customHeight="1">
      <c r="A91" s="4587">
        <f>'Soalan 8(ms18-20)'!A296:AF296+1</f>
        <v>21</v>
      </c>
      <c r="B91" s="4587"/>
      <c r="C91" s="4587"/>
      <c r="D91" s="4587"/>
      <c r="E91" s="4587"/>
      <c r="F91" s="4587"/>
      <c r="G91" s="4587"/>
      <c r="H91" s="4587"/>
      <c r="I91" s="4587"/>
      <c r="J91" s="4587"/>
      <c r="K91" s="4587"/>
      <c r="L91" s="4587"/>
      <c r="M91" s="4587"/>
      <c r="N91" s="4587"/>
      <c r="O91" s="4587"/>
      <c r="P91" s="4587"/>
      <c r="Q91" s="4587"/>
      <c r="R91" s="4587"/>
      <c r="S91" s="4587"/>
      <c r="T91" s="4587"/>
      <c r="U91" s="4587"/>
      <c r="V91" s="4587"/>
      <c r="W91" s="4587"/>
      <c r="X91" s="4587"/>
      <c r="Y91" s="4587"/>
      <c r="Z91" s="4587"/>
      <c r="AA91" s="4587"/>
      <c r="AB91" s="4587"/>
      <c r="AC91" s="356"/>
      <c r="AD91" s="356"/>
      <c r="AE91" s="356"/>
      <c r="AF91" s="356"/>
    </row>
    <row r="92" spans="1:32" s="108" customFormat="1" ht="8.1" customHeight="1" thickBot="1">
      <c r="A92" s="137"/>
      <c r="B92" s="134"/>
      <c r="C92" s="143"/>
      <c r="D92" s="143"/>
      <c r="E92" s="137"/>
      <c r="F92" s="137"/>
      <c r="G92" s="137"/>
      <c r="H92" s="137"/>
      <c r="I92" s="137"/>
      <c r="J92" s="137"/>
      <c r="K92" s="137"/>
      <c r="L92" s="137"/>
      <c r="M92" s="137"/>
      <c r="N92" s="137"/>
      <c r="O92" s="137"/>
      <c r="P92" s="137"/>
      <c r="Q92" s="137"/>
      <c r="R92" s="137"/>
      <c r="S92" s="146"/>
      <c r="T92" s="379"/>
      <c r="U92" s="379"/>
      <c r="V92" s="379"/>
      <c r="W92" s="394"/>
      <c r="X92" s="146"/>
      <c r="Y92" s="146"/>
      <c r="Z92" s="2440"/>
      <c r="AA92" s="2440"/>
      <c r="AB92" s="137"/>
      <c r="AC92" s="356"/>
      <c r="AD92" s="356"/>
      <c r="AE92" s="356"/>
      <c r="AF92" s="356"/>
    </row>
    <row r="93" spans="1:32" s="108" customFormat="1" ht="10.9" customHeight="1">
      <c r="A93" s="612"/>
      <c r="B93" s="2885"/>
      <c r="C93" s="2886"/>
      <c r="D93" s="2887"/>
      <c r="E93" s="2887"/>
      <c r="F93" s="613"/>
      <c r="G93" s="613"/>
      <c r="H93" s="613"/>
      <c r="I93" s="613"/>
      <c r="J93" s="613"/>
      <c r="K93" s="613"/>
      <c r="L93" s="613"/>
      <c r="M93" s="613"/>
      <c r="N93" s="613"/>
      <c r="O93" s="613"/>
      <c r="P93" s="613"/>
      <c r="Q93" s="613"/>
      <c r="R93" s="2079"/>
      <c r="S93" s="2888"/>
      <c r="T93" s="2888"/>
      <c r="U93" s="2888"/>
      <c r="V93" s="2888"/>
      <c r="W93" s="2888"/>
      <c r="X93" s="2888"/>
      <c r="Y93" s="2888"/>
      <c r="Z93" s="2888"/>
      <c r="AA93" s="616"/>
      <c r="AB93" s="2680"/>
      <c r="AC93" s="356"/>
      <c r="AD93" s="356"/>
      <c r="AE93" s="356"/>
      <c r="AF93" s="356"/>
    </row>
    <row r="94" spans="1:32" s="108" customFormat="1" ht="10.9" customHeight="1">
      <c r="A94" s="548"/>
      <c r="B94" s="93"/>
      <c r="C94" s="2404"/>
      <c r="D94" s="622"/>
      <c r="E94" s="622"/>
      <c r="F94" s="1"/>
      <c r="G94" s="1"/>
      <c r="H94" s="1"/>
      <c r="I94" s="1"/>
      <c r="J94" s="1"/>
      <c r="K94" s="1"/>
      <c r="L94" s="1"/>
      <c r="M94" s="1"/>
      <c r="N94" s="1"/>
      <c r="O94" s="1"/>
      <c r="P94" s="1"/>
      <c r="Q94" s="1"/>
      <c r="S94" s="100"/>
      <c r="T94" s="100"/>
      <c r="U94" s="100"/>
      <c r="V94" s="100"/>
      <c r="W94" s="100"/>
      <c r="X94" s="100"/>
      <c r="Y94" s="100"/>
      <c r="Z94" s="100"/>
      <c r="AA94" s="9"/>
      <c r="AB94" s="493"/>
      <c r="AC94" s="356"/>
      <c r="AD94" s="356"/>
      <c r="AE94" s="356"/>
      <c r="AF94" s="356"/>
    </row>
    <row r="95" spans="1:32" s="108" customFormat="1" ht="15" customHeight="1">
      <c r="A95" s="617"/>
      <c r="B95" s="88"/>
      <c r="C95" s="30"/>
      <c r="D95" s="192" t="s">
        <v>2202</v>
      </c>
      <c r="E95" s="2403"/>
      <c r="F95" s="1"/>
      <c r="G95" s="1"/>
      <c r="H95" s="87"/>
      <c r="I95" s="87"/>
      <c r="J95" s="87"/>
      <c r="K95" s="87"/>
      <c r="L95" s="87"/>
      <c r="M95" s="87"/>
      <c r="N95" s="87"/>
      <c r="O95" s="87"/>
      <c r="P95" s="87"/>
      <c r="Q95" s="87"/>
      <c r="R95" s="136"/>
      <c r="S95" s="87"/>
      <c r="T95" s="101"/>
      <c r="U95" s="101"/>
      <c r="V95" s="101"/>
      <c r="W95" s="101"/>
      <c r="X95" s="101"/>
      <c r="Y95" s="101"/>
      <c r="Z95" s="101"/>
      <c r="AA95" s="14"/>
      <c r="AB95" s="2693"/>
      <c r="AC95" s="356"/>
      <c r="AD95" s="356"/>
      <c r="AE95" s="356"/>
      <c r="AF95" s="356"/>
    </row>
    <row r="96" spans="1:32" s="108" customFormat="1" ht="15" customHeight="1">
      <c r="A96" s="617"/>
      <c r="B96" s="88"/>
      <c r="C96" s="30"/>
      <c r="D96" s="19" t="s">
        <v>2203</v>
      </c>
      <c r="E96" s="553"/>
      <c r="F96" s="1"/>
      <c r="G96" s="1"/>
      <c r="H96" s="87"/>
      <c r="I96" s="87"/>
      <c r="J96" s="87"/>
      <c r="K96" s="87"/>
      <c r="L96" s="87"/>
      <c r="M96" s="87"/>
      <c r="N96" s="87"/>
      <c r="O96" s="87"/>
      <c r="P96" s="87"/>
      <c r="Q96" s="87"/>
      <c r="R96" s="136"/>
      <c r="S96" s="100"/>
      <c r="T96" s="179"/>
      <c r="U96" s="179"/>
      <c r="V96" s="179"/>
      <c r="W96" s="179"/>
      <c r="X96" s="179"/>
      <c r="Y96" s="179"/>
      <c r="Z96" s="179"/>
      <c r="AA96" s="14"/>
      <c r="AB96" s="2693"/>
      <c r="AC96" s="356"/>
      <c r="AD96" s="356"/>
      <c r="AE96" s="356"/>
      <c r="AF96" s="356"/>
    </row>
    <row r="97" spans="1:32" s="108" customFormat="1" ht="11.1" customHeight="1">
      <c r="A97" s="623"/>
      <c r="B97" s="2393"/>
      <c r="C97" s="114"/>
      <c r="D97" s="139"/>
      <c r="E97" s="2392"/>
      <c r="H97" s="136"/>
      <c r="I97" s="136"/>
      <c r="J97" s="136"/>
      <c r="K97" s="136"/>
      <c r="L97" s="136"/>
      <c r="M97" s="136"/>
      <c r="N97" s="136"/>
      <c r="O97" s="136"/>
      <c r="P97" s="136"/>
      <c r="Q97" s="136"/>
      <c r="R97" s="136"/>
      <c r="S97" s="4567" t="s">
        <v>2150</v>
      </c>
      <c r="T97" s="4567"/>
      <c r="U97" s="4567"/>
      <c r="V97" s="4567"/>
      <c r="W97" s="4567"/>
      <c r="X97" s="4567"/>
      <c r="Y97" s="4567"/>
      <c r="Z97" s="4567"/>
      <c r="AA97" s="4567"/>
      <c r="AB97" s="604"/>
      <c r="AC97" s="356"/>
      <c r="AD97" s="356"/>
      <c r="AE97" s="356"/>
      <c r="AF97" s="356"/>
    </row>
    <row r="98" spans="1:32" s="108" customFormat="1" ht="11.1" customHeight="1">
      <c r="A98" s="543"/>
      <c r="B98" s="148"/>
      <c r="C98" s="148"/>
      <c r="D98" s="148"/>
      <c r="E98" s="148"/>
      <c r="F98" s="148"/>
      <c r="G98" s="148"/>
      <c r="S98" s="4526" t="s">
        <v>1633</v>
      </c>
      <c r="T98" s="4526"/>
      <c r="U98" s="4526"/>
      <c r="V98" s="4526"/>
      <c r="W98" s="4526"/>
      <c r="X98" s="4526"/>
      <c r="Y98" s="4526"/>
      <c r="Z98" s="4526"/>
      <c r="AA98" s="4526"/>
      <c r="AB98" s="2917"/>
      <c r="AC98" s="356"/>
      <c r="AD98" s="356"/>
      <c r="AE98" s="356"/>
      <c r="AF98" s="356"/>
    </row>
    <row r="99" spans="1:32" s="108" customFormat="1" ht="11.1" customHeight="1">
      <c r="A99" s="543"/>
      <c r="B99" s="134"/>
      <c r="C99" s="143"/>
      <c r="D99" s="143"/>
      <c r="E99" s="137"/>
      <c r="F99" s="137"/>
      <c r="G99" s="137"/>
      <c r="H99" s="137"/>
      <c r="I99" s="137"/>
      <c r="J99" s="137"/>
      <c r="K99" s="137"/>
      <c r="L99" s="137"/>
      <c r="M99" s="137"/>
      <c r="N99" s="137"/>
      <c r="O99" s="137"/>
      <c r="P99" s="137"/>
      <c r="Q99" s="137"/>
      <c r="R99" s="137"/>
      <c r="S99" s="136"/>
      <c r="T99" s="136"/>
      <c r="U99" s="136"/>
      <c r="V99" s="136"/>
      <c r="W99" s="136"/>
      <c r="X99" s="136"/>
      <c r="Y99" s="136"/>
      <c r="Z99" s="4578" t="s">
        <v>2204</v>
      </c>
      <c r="AA99" s="4578"/>
      <c r="AB99" s="604"/>
      <c r="AC99" s="356"/>
      <c r="AD99" s="356"/>
      <c r="AE99" s="356"/>
      <c r="AF99" s="356"/>
    </row>
    <row r="100" spans="1:32" s="108" customFormat="1" ht="11.1" customHeight="1">
      <c r="A100" s="543"/>
      <c r="B100" s="142">
        <v>9.1300000000000008</v>
      </c>
      <c r="C100" s="168" t="s">
        <v>2205</v>
      </c>
      <c r="E100" s="137"/>
      <c r="F100" s="137"/>
      <c r="G100" s="137"/>
      <c r="H100" s="137"/>
      <c r="I100" s="137"/>
      <c r="J100" s="137"/>
      <c r="K100" s="137"/>
      <c r="L100" s="137"/>
      <c r="M100" s="137"/>
      <c r="N100" s="137"/>
      <c r="O100" s="137"/>
      <c r="P100" s="137"/>
      <c r="Q100" s="137"/>
      <c r="R100" s="4527" t="s">
        <v>1636</v>
      </c>
      <c r="S100" s="4571"/>
      <c r="T100" s="4572"/>
      <c r="U100" s="4572"/>
      <c r="V100" s="4572"/>
      <c r="W100" s="4572"/>
      <c r="X100" s="4572"/>
      <c r="Y100" s="4572"/>
      <c r="Z100" s="4572"/>
      <c r="AA100" s="4573"/>
      <c r="AB100" s="604"/>
      <c r="AC100" s="356"/>
      <c r="AD100" s="356"/>
      <c r="AE100" s="356"/>
      <c r="AF100" s="356"/>
    </row>
    <row r="101" spans="1:32" s="108" customFormat="1" ht="11.1" customHeight="1">
      <c r="A101" s="543"/>
      <c r="B101" s="134"/>
      <c r="C101" s="2448" t="s">
        <v>2206</v>
      </c>
      <c r="E101" s="137"/>
      <c r="F101" s="137"/>
      <c r="G101" s="137"/>
      <c r="H101" s="137"/>
      <c r="I101" s="137"/>
      <c r="J101" s="137"/>
      <c r="K101" s="137"/>
      <c r="L101" s="137"/>
      <c r="M101" s="137"/>
      <c r="N101" s="137"/>
      <c r="O101" s="137"/>
      <c r="P101" s="137"/>
      <c r="Q101" s="137"/>
      <c r="R101" s="4527"/>
      <c r="S101" s="4574"/>
      <c r="T101" s="4575"/>
      <c r="U101" s="4575"/>
      <c r="V101" s="4575"/>
      <c r="W101" s="4575"/>
      <c r="X101" s="4575"/>
      <c r="Y101" s="4575"/>
      <c r="Z101" s="4575"/>
      <c r="AA101" s="4576"/>
      <c r="AB101" s="604"/>
      <c r="AC101" s="356"/>
      <c r="AD101" s="356"/>
      <c r="AE101" s="356"/>
      <c r="AF101" s="356"/>
    </row>
    <row r="102" spans="1:32" s="108" customFormat="1" ht="13.15" customHeight="1">
      <c r="A102" s="469"/>
      <c r="B102" s="2821"/>
      <c r="C102" s="2902"/>
      <c r="D102" s="2902"/>
      <c r="E102" s="2828"/>
      <c r="F102" s="2828"/>
      <c r="G102" s="2828"/>
      <c r="H102" s="2828"/>
      <c r="I102" s="2828"/>
      <c r="J102" s="2828"/>
      <c r="K102" s="2828"/>
      <c r="L102" s="2828"/>
      <c r="M102" s="2828"/>
      <c r="N102" s="2828"/>
      <c r="O102" s="2828"/>
      <c r="P102" s="2828"/>
      <c r="Q102" s="2828"/>
      <c r="R102" s="2828"/>
      <c r="S102" s="2911"/>
      <c r="T102" s="2918"/>
      <c r="U102" s="2918"/>
      <c r="V102" s="2918"/>
      <c r="W102" s="2919"/>
      <c r="X102" s="2911"/>
      <c r="Y102" s="2911"/>
      <c r="Z102" s="2920"/>
      <c r="AA102" s="2921"/>
      <c r="AB102" s="2904"/>
      <c r="AC102" s="356"/>
      <c r="AD102" s="356"/>
      <c r="AE102" s="356"/>
      <c r="AF102" s="356"/>
    </row>
    <row r="103" spans="1:32" s="108" customFormat="1" ht="10.15" customHeight="1">
      <c r="A103" s="543"/>
      <c r="B103" s="134"/>
      <c r="C103" s="143"/>
      <c r="E103" s="137"/>
      <c r="F103" s="137"/>
      <c r="G103" s="137"/>
      <c r="I103" s="137"/>
      <c r="J103" s="137"/>
      <c r="K103" s="137"/>
      <c r="L103" s="137"/>
      <c r="M103" s="137"/>
      <c r="N103" s="137"/>
      <c r="O103" s="137"/>
      <c r="P103" s="137"/>
      <c r="Q103" s="137"/>
      <c r="R103" s="137"/>
      <c r="S103" s="385"/>
      <c r="T103" s="392"/>
      <c r="U103" s="392"/>
      <c r="V103" s="392"/>
      <c r="W103" s="393"/>
      <c r="X103" s="385"/>
      <c r="Y103" s="385"/>
      <c r="Z103" s="2922"/>
      <c r="AA103" s="2922"/>
      <c r="AB103" s="604"/>
      <c r="AC103" s="356"/>
      <c r="AD103" s="356"/>
      <c r="AE103" s="356"/>
      <c r="AF103" s="356"/>
    </row>
    <row r="104" spans="1:32" s="108" customFormat="1" ht="11.1" customHeight="1">
      <c r="A104" s="543"/>
      <c r="B104" s="134"/>
      <c r="C104" s="143"/>
      <c r="E104" s="137"/>
      <c r="F104" s="137"/>
      <c r="G104" s="137"/>
      <c r="I104" s="137"/>
      <c r="J104" s="137"/>
      <c r="K104" s="137"/>
      <c r="L104" s="137"/>
      <c r="M104" s="137"/>
      <c r="N104" s="137"/>
      <c r="O104" s="137"/>
      <c r="P104" s="137"/>
      <c r="Q104" s="137"/>
      <c r="R104" s="137"/>
      <c r="S104" s="385"/>
      <c r="T104" s="392"/>
      <c r="U104" s="392"/>
      <c r="V104" s="392"/>
      <c r="W104" s="393"/>
      <c r="X104" s="385"/>
      <c r="Y104" s="385"/>
      <c r="Z104" s="4578"/>
      <c r="AA104" s="4578"/>
      <c r="AB104" s="604"/>
      <c r="AC104" s="356"/>
      <c r="AD104" s="356"/>
      <c r="AE104" s="356"/>
      <c r="AF104" s="356"/>
    </row>
    <row r="105" spans="1:32" s="108" customFormat="1" ht="11.1" customHeight="1">
      <c r="A105" s="543"/>
      <c r="B105" s="142">
        <v>9.14</v>
      </c>
      <c r="C105" s="135" t="s">
        <v>2207</v>
      </c>
      <c r="E105" s="137"/>
      <c r="F105" s="137"/>
      <c r="G105" s="137"/>
      <c r="H105" s="137"/>
      <c r="I105" s="137"/>
      <c r="J105" s="137"/>
      <c r="K105" s="137"/>
      <c r="L105" s="137"/>
      <c r="M105" s="137"/>
      <c r="N105" s="137"/>
      <c r="O105" s="137"/>
      <c r="P105" s="137"/>
      <c r="Q105" s="137"/>
      <c r="R105" s="4527" t="s">
        <v>1638</v>
      </c>
      <c r="S105" s="4571"/>
      <c r="T105" s="4572"/>
      <c r="U105" s="4572"/>
      <c r="V105" s="4572"/>
      <c r="W105" s="4572"/>
      <c r="X105" s="4572"/>
      <c r="Y105" s="4572"/>
      <c r="Z105" s="4572"/>
      <c r="AA105" s="4573"/>
      <c r="AB105" s="604"/>
      <c r="AC105" s="356"/>
      <c r="AD105" s="356"/>
      <c r="AE105" s="356"/>
      <c r="AF105" s="356"/>
    </row>
    <row r="106" spans="1:32" s="108" customFormat="1" ht="11.1" customHeight="1">
      <c r="A106" s="543"/>
      <c r="B106" s="168"/>
      <c r="C106" s="135" t="s">
        <v>2208</v>
      </c>
      <c r="E106" s="137"/>
      <c r="F106" s="137"/>
      <c r="G106" s="137"/>
      <c r="H106" s="137"/>
      <c r="I106" s="137"/>
      <c r="J106" s="137"/>
      <c r="K106" s="137"/>
      <c r="L106" s="137"/>
      <c r="M106" s="137"/>
      <c r="N106" s="137"/>
      <c r="O106" s="137"/>
      <c r="P106" s="137"/>
      <c r="Q106" s="137"/>
      <c r="R106" s="4527"/>
      <c r="S106" s="4574"/>
      <c r="T106" s="4575"/>
      <c r="U106" s="4575"/>
      <c r="V106" s="4575"/>
      <c r="W106" s="4575"/>
      <c r="X106" s="4575"/>
      <c r="Y106" s="4575"/>
      <c r="Z106" s="4575"/>
      <c r="AA106" s="4576"/>
      <c r="AB106" s="604"/>
      <c r="AC106" s="356"/>
      <c r="AD106" s="356"/>
      <c r="AE106" s="356"/>
      <c r="AF106" s="356"/>
    </row>
    <row r="107" spans="1:32" s="108" customFormat="1" ht="11.1" customHeight="1">
      <c r="A107" s="543"/>
      <c r="B107" s="168"/>
      <c r="C107" s="139" t="s">
        <v>2209</v>
      </c>
      <c r="E107" s="137"/>
      <c r="F107" s="137"/>
      <c r="G107" s="137"/>
      <c r="H107" s="137"/>
      <c r="I107" s="137"/>
      <c r="J107" s="137"/>
      <c r="K107" s="137"/>
      <c r="L107" s="137"/>
      <c r="M107" s="137"/>
      <c r="N107" s="137"/>
      <c r="O107" s="137"/>
      <c r="P107" s="137"/>
      <c r="Q107" s="137"/>
      <c r="R107" s="2437"/>
      <c r="S107" s="2444"/>
      <c r="T107" s="2444"/>
      <c r="U107" s="2444"/>
      <c r="V107" s="2444"/>
      <c r="W107" s="2444"/>
      <c r="X107" s="2444"/>
      <c r="Y107" s="2444"/>
      <c r="Z107" s="2444"/>
      <c r="AA107" s="2444"/>
      <c r="AB107" s="604"/>
      <c r="AC107" s="356"/>
      <c r="AD107" s="356"/>
      <c r="AE107" s="356"/>
      <c r="AF107" s="356"/>
    </row>
    <row r="108" spans="1:32" s="108" customFormat="1" ht="11.1" customHeight="1">
      <c r="A108" s="543"/>
      <c r="B108" s="168"/>
      <c r="C108" s="139" t="s">
        <v>2210</v>
      </c>
      <c r="E108" s="137"/>
      <c r="F108" s="137"/>
      <c r="G108" s="137"/>
      <c r="H108" s="137"/>
      <c r="I108" s="137"/>
      <c r="J108" s="137"/>
      <c r="K108" s="137"/>
      <c r="L108" s="137"/>
      <c r="M108" s="137"/>
      <c r="N108" s="137"/>
      <c r="O108" s="137"/>
      <c r="P108" s="137"/>
      <c r="Q108" s="137"/>
      <c r="R108" s="137"/>
      <c r="S108" s="146"/>
      <c r="T108" s="379"/>
      <c r="U108" s="379"/>
      <c r="V108" s="379"/>
      <c r="W108" s="394"/>
      <c r="X108" s="146"/>
      <c r="Y108" s="146"/>
      <c r="Z108" s="2440"/>
      <c r="AA108" s="2440"/>
      <c r="AB108" s="604"/>
      <c r="AC108" s="356"/>
      <c r="AD108" s="356"/>
      <c r="AE108" s="356"/>
      <c r="AF108" s="356"/>
    </row>
    <row r="109" spans="1:32" s="108" customFormat="1" ht="13.15" customHeight="1">
      <c r="A109" s="469"/>
      <c r="B109" s="2821"/>
      <c r="C109" s="2902"/>
      <c r="D109" s="2902"/>
      <c r="E109" s="2828"/>
      <c r="F109" s="2828"/>
      <c r="G109" s="2828"/>
      <c r="H109" s="2828"/>
      <c r="I109" s="2828"/>
      <c r="J109" s="2828"/>
      <c r="K109" s="2828"/>
      <c r="L109" s="2828"/>
      <c r="M109" s="2828"/>
      <c r="N109" s="2828"/>
      <c r="O109" s="2828"/>
      <c r="P109" s="2828"/>
      <c r="Q109" s="2828"/>
      <c r="R109" s="2828"/>
      <c r="S109" s="2911"/>
      <c r="T109" s="2918"/>
      <c r="U109" s="2918"/>
      <c r="V109" s="2918"/>
      <c r="W109" s="2919"/>
      <c r="X109" s="2911"/>
      <c r="Y109" s="2911"/>
      <c r="Z109" s="2920"/>
      <c r="AA109" s="2921"/>
      <c r="AB109" s="2904"/>
      <c r="AC109" s="356"/>
      <c r="AD109" s="356"/>
      <c r="AE109" s="356"/>
      <c r="AF109" s="356"/>
    </row>
    <row r="110" spans="1:32" s="108" customFormat="1" ht="10.15" customHeight="1">
      <c r="A110" s="543"/>
      <c r="B110" s="134"/>
      <c r="C110" s="143"/>
      <c r="D110" s="143"/>
      <c r="E110" s="137"/>
      <c r="F110" s="137"/>
      <c r="G110" s="137"/>
      <c r="H110" s="137"/>
      <c r="I110" s="137"/>
      <c r="J110" s="137"/>
      <c r="K110" s="137"/>
      <c r="L110" s="137"/>
      <c r="M110" s="137"/>
      <c r="N110" s="137"/>
      <c r="O110" s="137"/>
      <c r="P110" s="137"/>
      <c r="Q110" s="137"/>
      <c r="R110" s="137"/>
      <c r="S110" s="146"/>
      <c r="T110" s="379"/>
      <c r="U110" s="379"/>
      <c r="V110" s="379"/>
      <c r="W110" s="394"/>
      <c r="X110" s="146"/>
      <c r="Y110" s="146"/>
      <c r="Z110" s="174"/>
      <c r="AA110" s="2922"/>
      <c r="AB110" s="604"/>
      <c r="AC110" s="356"/>
      <c r="AD110" s="356"/>
      <c r="AE110" s="356"/>
      <c r="AF110" s="356"/>
    </row>
    <row r="111" spans="1:32" s="108" customFormat="1" ht="11.1" customHeight="1">
      <c r="A111" s="543"/>
      <c r="B111" s="134"/>
      <c r="C111" s="143"/>
      <c r="D111" s="143"/>
      <c r="E111" s="137"/>
      <c r="F111" s="137"/>
      <c r="G111" s="137"/>
      <c r="H111" s="137"/>
      <c r="I111" s="137"/>
      <c r="J111" s="137"/>
      <c r="K111" s="137"/>
      <c r="L111" s="137"/>
      <c r="M111" s="137"/>
      <c r="N111" s="137"/>
      <c r="O111" s="137"/>
      <c r="P111" s="137"/>
      <c r="Q111" s="137"/>
      <c r="R111" s="137"/>
      <c r="S111" s="146"/>
      <c r="T111" s="379"/>
      <c r="U111" s="379"/>
      <c r="V111" s="379"/>
      <c r="W111" s="394"/>
      <c r="X111" s="146"/>
      <c r="Y111" s="146"/>
      <c r="Z111" s="4578"/>
      <c r="AA111" s="4578"/>
      <c r="AB111" s="604"/>
      <c r="AC111" s="356"/>
      <c r="AD111" s="356"/>
      <c r="AE111" s="356"/>
      <c r="AF111" s="356"/>
    </row>
    <row r="112" spans="1:32" s="108" customFormat="1" ht="11.1" customHeight="1">
      <c r="A112" s="543"/>
      <c r="B112" s="142">
        <v>9.15</v>
      </c>
      <c r="C112" s="135" t="s">
        <v>2211</v>
      </c>
      <c r="E112" s="137"/>
      <c r="F112" s="137"/>
      <c r="G112" s="137"/>
      <c r="H112" s="137"/>
      <c r="I112" s="137"/>
      <c r="J112" s="137"/>
      <c r="K112" s="137"/>
      <c r="L112" s="137"/>
      <c r="M112" s="137"/>
      <c r="N112" s="137"/>
      <c r="O112" s="137"/>
      <c r="P112" s="137"/>
      <c r="Q112" s="137"/>
      <c r="R112" s="4527" t="s">
        <v>1729</v>
      </c>
      <c r="S112" s="4571"/>
      <c r="T112" s="4572"/>
      <c r="U112" s="4572"/>
      <c r="V112" s="4572"/>
      <c r="W112" s="4572"/>
      <c r="X112" s="4572"/>
      <c r="Y112" s="4572"/>
      <c r="Z112" s="4572"/>
      <c r="AA112" s="4573"/>
      <c r="AB112" s="604"/>
      <c r="AC112" s="356"/>
      <c r="AD112" s="356"/>
      <c r="AE112" s="356"/>
      <c r="AF112" s="356"/>
    </row>
    <row r="113" spans="1:32" s="108" customFormat="1" ht="11.1" customHeight="1">
      <c r="A113" s="543"/>
      <c r="B113" s="134"/>
      <c r="C113" s="139" t="s">
        <v>2212</v>
      </c>
      <c r="E113" s="137"/>
      <c r="F113" s="137"/>
      <c r="G113" s="137"/>
      <c r="H113" s="137"/>
      <c r="I113" s="137"/>
      <c r="J113" s="137"/>
      <c r="K113" s="137"/>
      <c r="L113" s="137"/>
      <c r="M113" s="137"/>
      <c r="N113" s="137"/>
      <c r="O113" s="137"/>
      <c r="P113" s="137"/>
      <c r="Q113" s="137"/>
      <c r="R113" s="4527"/>
      <c r="S113" s="4574"/>
      <c r="T113" s="4575"/>
      <c r="U113" s="4575"/>
      <c r="V113" s="4575"/>
      <c r="W113" s="4575"/>
      <c r="X113" s="4575"/>
      <c r="Y113" s="4575"/>
      <c r="Z113" s="4575"/>
      <c r="AA113" s="4576"/>
      <c r="AB113" s="604"/>
      <c r="AC113" s="356"/>
      <c r="AD113" s="356"/>
      <c r="AE113" s="356"/>
      <c r="AF113" s="356"/>
    </row>
    <row r="114" spans="1:32" s="108" customFormat="1" ht="13.15" customHeight="1">
      <c r="A114" s="469"/>
      <c r="B114" s="2821"/>
      <c r="C114" s="2923"/>
      <c r="D114" s="2824"/>
      <c r="E114" s="2828"/>
      <c r="F114" s="2828"/>
      <c r="G114" s="2828"/>
      <c r="H114" s="2828"/>
      <c r="I114" s="2828"/>
      <c r="J114" s="2828"/>
      <c r="K114" s="2828"/>
      <c r="L114" s="2828"/>
      <c r="M114" s="2828"/>
      <c r="N114" s="2828"/>
      <c r="O114" s="2828"/>
      <c r="P114" s="2828"/>
      <c r="Q114" s="2828"/>
      <c r="R114" s="2828"/>
      <c r="S114" s="2924"/>
      <c r="T114" s="2924"/>
      <c r="U114" s="2924"/>
      <c r="V114" s="2924"/>
      <c r="W114" s="2924"/>
      <c r="X114" s="2924"/>
      <c r="Y114" s="2924"/>
      <c r="Z114" s="2924"/>
      <c r="AA114" s="2924"/>
      <c r="AB114" s="2904"/>
      <c r="AC114" s="356"/>
      <c r="AD114" s="356"/>
      <c r="AE114" s="356"/>
      <c r="AF114" s="356"/>
    </row>
    <row r="115" spans="1:32" s="108" customFormat="1" ht="10.15" customHeight="1">
      <c r="A115" s="543"/>
      <c r="B115" s="134"/>
      <c r="C115" s="143"/>
      <c r="D115" s="143"/>
      <c r="E115" s="137"/>
      <c r="F115" s="137"/>
      <c r="G115" s="137"/>
      <c r="H115" s="137"/>
      <c r="I115" s="137"/>
      <c r="J115" s="137"/>
      <c r="K115" s="137"/>
      <c r="L115" s="137"/>
      <c r="M115" s="137"/>
      <c r="N115" s="137"/>
      <c r="O115" s="137"/>
      <c r="P115" s="137"/>
      <c r="Q115" s="137"/>
      <c r="R115" s="137"/>
      <c r="S115" s="146"/>
      <c r="T115" s="379"/>
      <c r="U115" s="379"/>
      <c r="V115" s="379"/>
      <c r="W115" s="394"/>
      <c r="X115" s="146"/>
      <c r="Y115" s="146"/>
      <c r="Z115" s="2922"/>
      <c r="AA115" s="2922"/>
      <c r="AB115" s="604"/>
      <c r="AC115" s="356"/>
      <c r="AD115" s="356"/>
      <c r="AE115" s="356"/>
      <c r="AF115" s="356"/>
    </row>
    <row r="116" spans="1:32" s="108" customFormat="1" ht="11.1" customHeight="1">
      <c r="A116" s="543"/>
      <c r="B116" s="134"/>
      <c r="C116" s="143"/>
      <c r="D116" s="143"/>
      <c r="E116" s="137"/>
      <c r="F116" s="137"/>
      <c r="G116" s="137"/>
      <c r="H116" s="137"/>
      <c r="I116" s="137"/>
      <c r="J116" s="137"/>
      <c r="K116" s="137"/>
      <c r="L116" s="137"/>
      <c r="M116" s="137"/>
      <c r="N116" s="137"/>
      <c r="O116" s="137"/>
      <c r="P116" s="137"/>
      <c r="Q116" s="137"/>
      <c r="R116" s="137"/>
      <c r="S116" s="146"/>
      <c r="T116" s="379"/>
      <c r="U116" s="379"/>
      <c r="V116" s="379"/>
      <c r="W116" s="394"/>
      <c r="X116" s="146"/>
      <c r="Y116" s="146"/>
      <c r="Z116" s="4578"/>
      <c r="AA116" s="4578"/>
      <c r="AB116" s="604"/>
      <c r="AC116" s="356"/>
      <c r="AD116" s="356"/>
      <c r="AE116" s="356"/>
      <c r="AF116" s="356"/>
    </row>
    <row r="117" spans="1:32" s="108" customFormat="1" ht="11.1" customHeight="1">
      <c r="A117" s="543"/>
      <c r="B117" s="142">
        <v>9.16</v>
      </c>
      <c r="C117" s="135" t="s">
        <v>2213</v>
      </c>
      <c r="E117" s="137"/>
      <c r="F117" s="137"/>
      <c r="G117" s="137"/>
      <c r="H117" s="137"/>
      <c r="I117" s="137"/>
      <c r="J117" s="137"/>
      <c r="K117" s="137"/>
      <c r="L117" s="137"/>
      <c r="M117" s="137"/>
      <c r="N117" s="137"/>
      <c r="O117" s="137"/>
      <c r="P117" s="137"/>
      <c r="Q117" s="137"/>
      <c r="R117" s="4527" t="s">
        <v>1734</v>
      </c>
      <c r="S117" s="4571"/>
      <c r="T117" s="4572"/>
      <c r="U117" s="4572"/>
      <c r="V117" s="4572"/>
      <c r="W117" s="4572"/>
      <c r="X117" s="4572"/>
      <c r="Y117" s="4572"/>
      <c r="Z117" s="4572"/>
      <c r="AA117" s="4573"/>
      <c r="AB117" s="604"/>
      <c r="AC117" s="356"/>
      <c r="AD117" s="356"/>
      <c r="AE117" s="356"/>
      <c r="AF117" s="356"/>
    </row>
    <row r="118" spans="1:32" s="108" customFormat="1" ht="11.1" customHeight="1">
      <c r="A118" s="543"/>
      <c r="B118" s="134"/>
      <c r="C118" s="139" t="s">
        <v>2214</v>
      </c>
      <c r="E118" s="137"/>
      <c r="F118" s="137"/>
      <c r="G118" s="137"/>
      <c r="H118" s="137"/>
      <c r="I118" s="137"/>
      <c r="J118" s="137"/>
      <c r="K118" s="137"/>
      <c r="L118" s="137"/>
      <c r="M118" s="137"/>
      <c r="N118" s="137"/>
      <c r="O118" s="137"/>
      <c r="P118" s="137"/>
      <c r="Q118" s="137"/>
      <c r="R118" s="4527"/>
      <c r="S118" s="4574"/>
      <c r="T118" s="4575"/>
      <c r="U118" s="4575"/>
      <c r="V118" s="4575"/>
      <c r="W118" s="4575"/>
      <c r="X118" s="4575"/>
      <c r="Y118" s="4575"/>
      <c r="Z118" s="4575"/>
      <c r="AA118" s="4576"/>
      <c r="AB118" s="604"/>
      <c r="AC118" s="356"/>
      <c r="AD118" s="356"/>
      <c r="AE118" s="356"/>
      <c r="AF118" s="356"/>
    </row>
    <row r="119" spans="1:32" s="108" customFormat="1" ht="13.15" customHeight="1">
      <c r="A119" s="469"/>
      <c r="B119" s="2821"/>
      <c r="C119" s="2923"/>
      <c r="D119" s="2824"/>
      <c r="E119" s="2828"/>
      <c r="F119" s="2828"/>
      <c r="G119" s="2828"/>
      <c r="H119" s="2828"/>
      <c r="I119" s="2828"/>
      <c r="J119" s="2828"/>
      <c r="K119" s="2828"/>
      <c r="L119" s="2828"/>
      <c r="M119" s="2828"/>
      <c r="N119" s="2828"/>
      <c r="O119" s="2828"/>
      <c r="P119" s="2828"/>
      <c r="Q119" s="2828"/>
      <c r="R119" s="2828"/>
      <c r="S119" s="2924"/>
      <c r="T119" s="2924"/>
      <c r="U119" s="2924"/>
      <c r="V119" s="2924"/>
      <c r="W119" s="2924"/>
      <c r="X119" s="2924"/>
      <c r="Y119" s="2924"/>
      <c r="Z119" s="2924"/>
      <c r="AA119" s="2924"/>
      <c r="AB119" s="2904"/>
      <c r="AC119" s="356"/>
      <c r="AD119" s="356"/>
      <c r="AE119" s="356"/>
      <c r="AF119" s="356"/>
    </row>
    <row r="120" spans="1:32" s="108" customFormat="1" ht="10.15" customHeight="1">
      <c r="A120" s="543"/>
      <c r="B120" s="134"/>
      <c r="C120" s="143"/>
      <c r="D120" s="143"/>
      <c r="E120" s="137"/>
      <c r="F120" s="137"/>
      <c r="G120" s="137"/>
      <c r="H120" s="137"/>
      <c r="I120" s="137"/>
      <c r="J120" s="137"/>
      <c r="K120" s="137"/>
      <c r="L120" s="137"/>
      <c r="M120" s="137"/>
      <c r="N120" s="137"/>
      <c r="O120" s="137"/>
      <c r="P120" s="137"/>
      <c r="Q120" s="137"/>
      <c r="R120" s="137"/>
      <c r="S120" s="146"/>
      <c r="T120" s="379"/>
      <c r="U120" s="379"/>
      <c r="V120" s="379"/>
      <c r="W120" s="394"/>
      <c r="X120" s="146"/>
      <c r="Y120" s="146"/>
      <c r="Z120" s="2922"/>
      <c r="AA120" s="2922"/>
      <c r="AB120" s="604"/>
      <c r="AC120" s="356"/>
      <c r="AD120" s="356"/>
      <c r="AE120" s="356"/>
      <c r="AF120" s="356"/>
    </row>
    <row r="121" spans="1:32" s="108" customFormat="1" ht="11.1" customHeight="1">
      <c r="A121" s="543"/>
      <c r="B121" s="134"/>
      <c r="C121" s="143"/>
      <c r="D121" s="143"/>
      <c r="E121" s="137"/>
      <c r="F121" s="137"/>
      <c r="G121" s="137"/>
      <c r="H121" s="137"/>
      <c r="I121" s="137"/>
      <c r="J121" s="137"/>
      <c r="K121" s="137"/>
      <c r="L121" s="137"/>
      <c r="M121" s="137"/>
      <c r="N121" s="137"/>
      <c r="O121" s="137"/>
      <c r="P121" s="137"/>
      <c r="Q121" s="137"/>
      <c r="R121" s="137"/>
      <c r="S121" s="146"/>
      <c r="T121" s="379"/>
      <c r="U121" s="379"/>
      <c r="V121" s="379"/>
      <c r="W121" s="394"/>
      <c r="X121" s="146"/>
      <c r="Y121" s="146"/>
      <c r="Z121" s="4578"/>
      <c r="AA121" s="4578"/>
      <c r="AB121" s="604"/>
      <c r="AC121" s="356"/>
      <c r="AD121" s="356"/>
      <c r="AE121" s="356"/>
      <c r="AF121" s="356"/>
    </row>
    <row r="122" spans="1:32" s="108" customFormat="1" ht="11.1" customHeight="1">
      <c r="A122" s="543"/>
      <c r="B122" s="142">
        <v>9.17</v>
      </c>
      <c r="C122" s="135" t="s">
        <v>2215</v>
      </c>
      <c r="E122" s="137"/>
      <c r="F122" s="137"/>
      <c r="G122" s="137"/>
      <c r="H122" s="137"/>
      <c r="I122" s="137"/>
      <c r="J122" s="137"/>
      <c r="K122" s="137"/>
      <c r="L122" s="137"/>
      <c r="M122" s="137"/>
      <c r="N122" s="137"/>
      <c r="O122" s="137"/>
      <c r="P122" s="137"/>
      <c r="Q122" s="137"/>
      <c r="R122" s="4527" t="s">
        <v>1738</v>
      </c>
      <c r="S122" s="4571"/>
      <c r="T122" s="4572"/>
      <c r="U122" s="4572"/>
      <c r="V122" s="4572"/>
      <c r="W122" s="4572"/>
      <c r="X122" s="4572"/>
      <c r="Y122" s="4572"/>
      <c r="Z122" s="4572"/>
      <c r="AA122" s="4573"/>
      <c r="AB122" s="604"/>
      <c r="AC122" s="356"/>
      <c r="AD122" s="356"/>
      <c r="AE122" s="356"/>
      <c r="AF122" s="356"/>
    </row>
    <row r="123" spans="1:32" s="108" customFormat="1" ht="11.1" customHeight="1">
      <c r="A123" s="543"/>
      <c r="B123" s="134"/>
      <c r="C123" s="139" t="s">
        <v>2216</v>
      </c>
      <c r="E123" s="137"/>
      <c r="F123" s="137"/>
      <c r="G123" s="137"/>
      <c r="H123" s="137"/>
      <c r="I123" s="137"/>
      <c r="J123" s="137"/>
      <c r="K123" s="137"/>
      <c r="L123" s="137"/>
      <c r="M123" s="137"/>
      <c r="N123" s="137"/>
      <c r="O123" s="137"/>
      <c r="P123" s="137"/>
      <c r="Q123" s="137"/>
      <c r="R123" s="4527"/>
      <c r="S123" s="4574"/>
      <c r="T123" s="4575"/>
      <c r="U123" s="4575"/>
      <c r="V123" s="4575"/>
      <c r="W123" s="4575"/>
      <c r="X123" s="4575"/>
      <c r="Y123" s="4575"/>
      <c r="Z123" s="4575"/>
      <c r="AA123" s="4576"/>
      <c r="AB123" s="604"/>
      <c r="AC123" s="356"/>
      <c r="AD123" s="356"/>
      <c r="AE123" s="356"/>
      <c r="AF123" s="356"/>
    </row>
    <row r="124" spans="1:32" s="108" customFormat="1" ht="13.15" customHeight="1">
      <c r="A124" s="469"/>
      <c r="B124" s="2821"/>
      <c r="C124" s="2923"/>
      <c r="D124" s="2824"/>
      <c r="E124" s="2828"/>
      <c r="F124" s="2828"/>
      <c r="G124" s="2828"/>
      <c r="H124" s="2828"/>
      <c r="I124" s="2828"/>
      <c r="J124" s="2828"/>
      <c r="K124" s="2828"/>
      <c r="L124" s="2828"/>
      <c r="M124" s="2828"/>
      <c r="N124" s="2828"/>
      <c r="O124" s="2828"/>
      <c r="P124" s="2828"/>
      <c r="Q124" s="2828"/>
      <c r="R124" s="2828"/>
      <c r="S124" s="2924"/>
      <c r="T124" s="2924"/>
      <c r="U124" s="2924"/>
      <c r="V124" s="2924"/>
      <c r="W124" s="2924"/>
      <c r="X124" s="2924"/>
      <c r="Y124" s="2924"/>
      <c r="Z124" s="2924"/>
      <c r="AA124" s="2924"/>
      <c r="AB124" s="2904"/>
      <c r="AC124" s="356"/>
      <c r="AD124" s="356"/>
      <c r="AE124" s="356"/>
      <c r="AF124" s="356"/>
    </row>
    <row r="125" spans="1:32" s="108" customFormat="1" ht="10.15" customHeight="1">
      <c r="A125" s="543"/>
      <c r="B125" s="134"/>
      <c r="C125" s="143"/>
      <c r="D125" s="143"/>
      <c r="E125" s="137"/>
      <c r="F125" s="137"/>
      <c r="G125" s="137"/>
      <c r="H125" s="137"/>
      <c r="I125" s="137"/>
      <c r="J125" s="137"/>
      <c r="K125" s="137"/>
      <c r="L125" s="137"/>
      <c r="M125" s="137"/>
      <c r="N125" s="137"/>
      <c r="O125" s="137"/>
      <c r="P125" s="137"/>
      <c r="Q125" s="137"/>
      <c r="R125" s="137"/>
      <c r="S125" s="146"/>
      <c r="T125" s="379"/>
      <c r="U125" s="379"/>
      <c r="V125" s="379"/>
      <c r="W125" s="394"/>
      <c r="X125" s="146"/>
      <c r="Y125" s="146"/>
      <c r="Z125" s="2922"/>
      <c r="AA125" s="2922"/>
      <c r="AB125" s="604"/>
      <c r="AC125" s="356"/>
      <c r="AD125" s="356"/>
      <c r="AE125" s="356"/>
      <c r="AF125" s="356"/>
    </row>
    <row r="126" spans="1:32" s="108" customFormat="1" ht="11.1" customHeight="1">
      <c r="A126" s="543"/>
      <c r="B126" s="134"/>
      <c r="C126" s="143"/>
      <c r="D126" s="143"/>
      <c r="E126" s="137"/>
      <c r="F126" s="137"/>
      <c r="G126" s="137"/>
      <c r="H126" s="137"/>
      <c r="I126" s="137"/>
      <c r="J126" s="137"/>
      <c r="K126" s="137"/>
      <c r="L126" s="137"/>
      <c r="M126" s="137"/>
      <c r="N126" s="137"/>
      <c r="O126" s="137"/>
      <c r="P126" s="137"/>
      <c r="Q126" s="137"/>
      <c r="R126" s="137"/>
      <c r="S126" s="146"/>
      <c r="T126" s="379"/>
      <c r="U126" s="379"/>
      <c r="V126" s="379"/>
      <c r="W126" s="394"/>
      <c r="X126" s="146"/>
      <c r="Y126" s="146"/>
      <c r="Z126" s="4578"/>
      <c r="AA126" s="4578"/>
      <c r="AB126" s="604"/>
      <c r="AC126" s="356"/>
      <c r="AD126" s="356"/>
      <c r="AE126" s="356"/>
      <c r="AF126" s="356"/>
    </row>
    <row r="127" spans="1:32" s="108" customFormat="1" ht="11.1" customHeight="1">
      <c r="A127" s="543"/>
      <c r="B127" s="142">
        <v>9.18</v>
      </c>
      <c r="C127" s="135" t="s">
        <v>2217</v>
      </c>
      <c r="E127" s="137"/>
      <c r="F127" s="137"/>
      <c r="G127" s="137"/>
      <c r="H127" s="137"/>
      <c r="I127" s="137"/>
      <c r="J127" s="137"/>
      <c r="K127" s="137"/>
      <c r="L127" s="137"/>
      <c r="M127" s="137"/>
      <c r="N127" s="137"/>
      <c r="O127" s="137"/>
      <c r="P127" s="137"/>
      <c r="Q127" s="137"/>
      <c r="R127" s="4527" t="s">
        <v>1744</v>
      </c>
      <c r="S127" s="4571"/>
      <c r="T127" s="4572"/>
      <c r="U127" s="4572"/>
      <c r="V127" s="4572"/>
      <c r="W127" s="4572"/>
      <c r="X127" s="4572"/>
      <c r="Y127" s="4572"/>
      <c r="Z127" s="4572"/>
      <c r="AA127" s="4573"/>
      <c r="AB127" s="604"/>
      <c r="AC127" s="356"/>
      <c r="AD127" s="356"/>
      <c r="AE127" s="356"/>
      <c r="AF127" s="356"/>
    </row>
    <row r="128" spans="1:32" s="108" customFormat="1" ht="11.1" customHeight="1">
      <c r="A128" s="543"/>
      <c r="B128" s="134"/>
      <c r="C128" s="139" t="s">
        <v>2218</v>
      </c>
      <c r="E128" s="137"/>
      <c r="F128" s="137"/>
      <c r="G128" s="137"/>
      <c r="H128" s="137"/>
      <c r="I128" s="137"/>
      <c r="J128" s="137"/>
      <c r="K128" s="137"/>
      <c r="L128" s="137"/>
      <c r="M128" s="137"/>
      <c r="N128" s="137"/>
      <c r="O128" s="137"/>
      <c r="P128" s="137"/>
      <c r="Q128" s="137"/>
      <c r="R128" s="4527"/>
      <c r="S128" s="4574"/>
      <c r="T128" s="4575"/>
      <c r="U128" s="4575"/>
      <c r="V128" s="4575"/>
      <c r="W128" s="4575"/>
      <c r="X128" s="4575"/>
      <c r="Y128" s="4575"/>
      <c r="Z128" s="4575"/>
      <c r="AA128" s="4576"/>
      <c r="AB128" s="604"/>
      <c r="AC128" s="356"/>
      <c r="AD128" s="356"/>
      <c r="AE128" s="356"/>
      <c r="AF128" s="356"/>
    </row>
    <row r="129" spans="1:32" s="108" customFormat="1" ht="13.15" customHeight="1">
      <c r="A129" s="469"/>
      <c r="B129" s="2821"/>
      <c r="C129" s="2923"/>
      <c r="D129" s="2824"/>
      <c r="E129" s="2828"/>
      <c r="F129" s="2828"/>
      <c r="G129" s="2828"/>
      <c r="H129" s="2828"/>
      <c r="I129" s="2828"/>
      <c r="J129" s="2828"/>
      <c r="K129" s="2828"/>
      <c r="L129" s="2828"/>
      <c r="M129" s="2828"/>
      <c r="N129" s="2828"/>
      <c r="O129" s="2828"/>
      <c r="P129" s="2828"/>
      <c r="Q129" s="2828"/>
      <c r="R129" s="2828"/>
      <c r="S129" s="2924"/>
      <c r="T129" s="2924"/>
      <c r="U129" s="2924"/>
      <c r="V129" s="2924"/>
      <c r="W129" s="2924"/>
      <c r="X129" s="2924"/>
      <c r="Y129" s="2924"/>
      <c r="Z129" s="2924"/>
      <c r="AA129" s="2924"/>
      <c r="AB129" s="2904"/>
      <c r="AC129" s="356"/>
      <c r="AD129" s="356"/>
      <c r="AE129" s="356"/>
      <c r="AF129" s="356"/>
    </row>
    <row r="130" spans="1:32" s="108" customFormat="1" ht="10.15" customHeight="1">
      <c r="A130" s="543"/>
      <c r="B130" s="134"/>
      <c r="C130" s="143"/>
      <c r="D130" s="143"/>
      <c r="E130" s="137"/>
      <c r="F130" s="137"/>
      <c r="G130" s="137"/>
      <c r="H130" s="137"/>
      <c r="I130" s="137"/>
      <c r="J130" s="137"/>
      <c r="K130" s="137"/>
      <c r="L130" s="137"/>
      <c r="M130" s="137"/>
      <c r="N130" s="137"/>
      <c r="O130" s="137"/>
      <c r="P130" s="137"/>
      <c r="Q130" s="137"/>
      <c r="R130" s="137"/>
      <c r="S130" s="146"/>
      <c r="T130" s="379"/>
      <c r="U130" s="379"/>
      <c r="V130" s="379"/>
      <c r="W130" s="394"/>
      <c r="X130" s="146"/>
      <c r="Y130" s="146"/>
      <c r="Z130" s="2922"/>
      <c r="AA130" s="2922"/>
      <c r="AB130" s="604"/>
      <c r="AC130" s="356"/>
      <c r="AD130" s="356"/>
      <c r="AE130" s="356"/>
      <c r="AF130" s="356"/>
    </row>
    <row r="131" spans="1:32" s="108" customFormat="1" ht="11.1" customHeight="1">
      <c r="A131" s="543"/>
      <c r="B131" s="134"/>
      <c r="C131" s="143"/>
      <c r="D131" s="143"/>
      <c r="E131" s="137"/>
      <c r="F131" s="137"/>
      <c r="G131" s="137"/>
      <c r="H131" s="137"/>
      <c r="I131" s="137"/>
      <c r="J131" s="137"/>
      <c r="K131" s="137"/>
      <c r="L131" s="137"/>
      <c r="M131" s="137"/>
      <c r="N131" s="137"/>
      <c r="O131" s="137"/>
      <c r="P131" s="137"/>
      <c r="Q131" s="137"/>
      <c r="R131" s="137"/>
      <c r="S131" s="146"/>
      <c r="T131" s="379"/>
      <c r="U131" s="379"/>
      <c r="V131" s="379"/>
      <c r="W131" s="394"/>
      <c r="X131" s="146"/>
      <c r="Y131" s="146"/>
      <c r="Z131" s="4578"/>
      <c r="AA131" s="4578"/>
      <c r="AB131" s="604"/>
      <c r="AC131" s="356"/>
      <c r="AD131" s="356"/>
      <c r="AE131" s="356"/>
      <c r="AF131" s="356"/>
    </row>
    <row r="132" spans="1:32" s="108" customFormat="1" ht="11.25" customHeight="1">
      <c r="A132" s="543"/>
      <c r="B132" s="142">
        <v>9.19</v>
      </c>
      <c r="C132" s="135" t="s">
        <v>2219</v>
      </c>
      <c r="E132" s="137"/>
      <c r="F132" s="137"/>
      <c r="G132" s="137"/>
      <c r="H132" s="137"/>
      <c r="I132" s="137"/>
      <c r="J132" s="137"/>
      <c r="K132" s="137"/>
      <c r="L132" s="137"/>
      <c r="M132" s="137"/>
      <c r="N132" s="137"/>
      <c r="O132" s="137"/>
      <c r="P132" s="137"/>
      <c r="Q132" s="137"/>
      <c r="R132" s="4527" t="s">
        <v>1748</v>
      </c>
      <c r="S132" s="4571"/>
      <c r="T132" s="4572"/>
      <c r="U132" s="4572"/>
      <c r="V132" s="4572"/>
      <c r="W132" s="4572"/>
      <c r="X132" s="4572"/>
      <c r="Y132" s="4572"/>
      <c r="Z132" s="4572"/>
      <c r="AA132" s="4573"/>
      <c r="AB132" s="604"/>
      <c r="AC132" s="356"/>
      <c r="AD132" s="356"/>
      <c r="AE132" s="356"/>
      <c r="AF132" s="356"/>
    </row>
    <row r="133" spans="1:32" s="108" customFormat="1" ht="11.1" customHeight="1">
      <c r="A133" s="543"/>
      <c r="B133" s="134"/>
      <c r="C133" s="139" t="s">
        <v>2220</v>
      </c>
      <c r="E133" s="137"/>
      <c r="F133" s="137"/>
      <c r="G133" s="137"/>
      <c r="H133" s="137"/>
      <c r="I133" s="137"/>
      <c r="J133" s="137"/>
      <c r="K133" s="137"/>
      <c r="L133" s="137"/>
      <c r="M133" s="137"/>
      <c r="N133" s="137"/>
      <c r="O133" s="137"/>
      <c r="P133" s="137"/>
      <c r="Q133" s="137"/>
      <c r="R133" s="4527"/>
      <c r="S133" s="4574"/>
      <c r="T133" s="4575"/>
      <c r="U133" s="4575"/>
      <c r="V133" s="4575"/>
      <c r="W133" s="4575"/>
      <c r="X133" s="4575"/>
      <c r="Y133" s="4575"/>
      <c r="Z133" s="4575"/>
      <c r="AA133" s="4576"/>
      <c r="AB133" s="604"/>
      <c r="AC133" s="356"/>
      <c r="AD133" s="356"/>
      <c r="AE133" s="356"/>
      <c r="AF133" s="356"/>
    </row>
    <row r="134" spans="1:32" s="108" customFormat="1" ht="13.15" customHeight="1">
      <c r="A134" s="469"/>
      <c r="B134" s="2821"/>
      <c r="C134" s="2923"/>
      <c r="D134" s="2824"/>
      <c r="E134" s="2828"/>
      <c r="F134" s="2828"/>
      <c r="G134" s="2828"/>
      <c r="H134" s="2828"/>
      <c r="I134" s="2828"/>
      <c r="J134" s="2828"/>
      <c r="K134" s="2828"/>
      <c r="L134" s="2828"/>
      <c r="M134" s="2828"/>
      <c r="N134" s="2828"/>
      <c r="O134" s="2828"/>
      <c r="P134" s="2828"/>
      <c r="Q134" s="2828"/>
      <c r="R134" s="2828"/>
      <c r="S134" s="2924"/>
      <c r="T134" s="2924"/>
      <c r="U134" s="2924"/>
      <c r="V134" s="2924"/>
      <c r="W134" s="2924"/>
      <c r="X134" s="2924"/>
      <c r="Y134" s="2924"/>
      <c r="Z134" s="2924"/>
      <c r="AA134" s="2924"/>
      <c r="AB134" s="2904"/>
      <c r="AC134" s="356"/>
      <c r="AD134" s="356"/>
      <c r="AE134" s="356"/>
      <c r="AF134" s="356"/>
    </row>
    <row r="135" spans="1:32" s="108" customFormat="1" ht="10.15" customHeight="1">
      <c r="A135" s="543"/>
      <c r="B135" s="134"/>
      <c r="C135" s="143"/>
      <c r="D135" s="143"/>
      <c r="E135" s="137"/>
      <c r="F135" s="137"/>
      <c r="G135" s="137"/>
      <c r="H135" s="137"/>
      <c r="I135" s="137"/>
      <c r="J135" s="137"/>
      <c r="K135" s="137"/>
      <c r="L135" s="137"/>
      <c r="M135" s="137"/>
      <c r="N135" s="137"/>
      <c r="O135" s="137"/>
      <c r="P135" s="137"/>
      <c r="Q135" s="137"/>
      <c r="R135" s="137"/>
      <c r="S135" s="146"/>
      <c r="T135" s="379"/>
      <c r="U135" s="379"/>
      <c r="V135" s="379"/>
      <c r="W135" s="394"/>
      <c r="X135" s="146"/>
      <c r="Y135" s="146"/>
      <c r="Z135" s="2922"/>
      <c r="AA135" s="2922"/>
      <c r="AB135" s="604"/>
      <c r="AC135" s="356"/>
      <c r="AD135" s="356"/>
      <c r="AE135" s="356"/>
      <c r="AF135" s="356"/>
    </row>
    <row r="136" spans="1:32" s="108" customFormat="1" ht="11.1" customHeight="1">
      <c r="A136" s="543"/>
      <c r="B136" s="134"/>
      <c r="C136" s="143"/>
      <c r="D136" s="143"/>
      <c r="E136" s="137"/>
      <c r="F136" s="137"/>
      <c r="G136" s="137"/>
      <c r="H136" s="137"/>
      <c r="I136" s="137"/>
      <c r="J136" s="137"/>
      <c r="K136" s="137"/>
      <c r="L136" s="137"/>
      <c r="M136" s="137"/>
      <c r="N136" s="137"/>
      <c r="O136" s="137"/>
      <c r="P136" s="137"/>
      <c r="Q136" s="137"/>
      <c r="R136" s="137"/>
      <c r="S136" s="146"/>
      <c r="T136" s="379"/>
      <c r="U136" s="379"/>
      <c r="V136" s="379"/>
      <c r="W136" s="394"/>
      <c r="X136" s="146"/>
      <c r="Y136" s="146"/>
      <c r="Z136" s="4578"/>
      <c r="AA136" s="4578"/>
      <c r="AB136" s="604"/>
      <c r="AC136" s="356"/>
      <c r="AD136" s="356"/>
      <c r="AE136" s="356"/>
      <c r="AF136" s="356"/>
    </row>
    <row r="137" spans="1:32" s="108" customFormat="1" ht="11.25" customHeight="1">
      <c r="A137" s="543"/>
      <c r="B137" s="483" t="s">
        <v>2221</v>
      </c>
      <c r="C137" s="135" t="s">
        <v>2222</v>
      </c>
      <c r="E137" s="137"/>
      <c r="F137" s="137"/>
      <c r="G137" s="137"/>
      <c r="H137" s="137"/>
      <c r="I137" s="137"/>
      <c r="J137" s="137"/>
      <c r="K137" s="137"/>
      <c r="L137" s="137"/>
      <c r="M137" s="137"/>
      <c r="N137" s="137"/>
      <c r="O137" s="137"/>
      <c r="P137" s="137"/>
      <c r="Q137" s="137"/>
      <c r="R137" s="4527" t="s">
        <v>1673</v>
      </c>
      <c r="S137" s="4571"/>
      <c r="T137" s="4572"/>
      <c r="U137" s="4572"/>
      <c r="V137" s="4572"/>
      <c r="W137" s="4572"/>
      <c r="X137" s="4572"/>
      <c r="Y137" s="4572"/>
      <c r="Z137" s="4572"/>
      <c r="AA137" s="4573"/>
      <c r="AB137" s="604"/>
      <c r="AC137" s="356"/>
      <c r="AD137" s="356"/>
      <c r="AE137" s="356"/>
      <c r="AF137" s="356"/>
    </row>
    <row r="138" spans="1:32" s="108" customFormat="1" ht="11.1" customHeight="1">
      <c r="A138" s="543"/>
      <c r="B138" s="134"/>
      <c r="C138" s="139" t="s">
        <v>2223</v>
      </c>
      <c r="E138" s="137"/>
      <c r="F138" s="137"/>
      <c r="G138" s="137"/>
      <c r="H138" s="137"/>
      <c r="I138" s="137"/>
      <c r="J138" s="137"/>
      <c r="K138" s="137"/>
      <c r="L138" s="137"/>
      <c r="M138" s="137"/>
      <c r="N138" s="137"/>
      <c r="O138" s="137"/>
      <c r="P138" s="137"/>
      <c r="Q138" s="137"/>
      <c r="R138" s="4527"/>
      <c r="S138" s="4574"/>
      <c r="T138" s="4575"/>
      <c r="U138" s="4575"/>
      <c r="V138" s="4575"/>
      <c r="W138" s="4575"/>
      <c r="X138" s="4575"/>
      <c r="Y138" s="4575"/>
      <c r="Z138" s="4575"/>
      <c r="AA138" s="4576"/>
      <c r="AB138" s="604"/>
      <c r="AC138" s="356"/>
      <c r="AD138" s="356"/>
      <c r="AE138" s="356"/>
      <c r="AF138" s="356"/>
    </row>
    <row r="139" spans="1:32" s="108" customFormat="1" ht="13.15" customHeight="1">
      <c r="A139" s="469"/>
      <c r="B139" s="2821"/>
      <c r="C139" s="2923"/>
      <c r="D139" s="2824"/>
      <c r="E139" s="2828"/>
      <c r="F139" s="2828"/>
      <c r="G139" s="2828"/>
      <c r="H139" s="2828"/>
      <c r="I139" s="2828"/>
      <c r="J139" s="2828"/>
      <c r="K139" s="2828"/>
      <c r="L139" s="2828"/>
      <c r="M139" s="2828"/>
      <c r="N139" s="2828"/>
      <c r="O139" s="2828"/>
      <c r="P139" s="2828"/>
      <c r="Q139" s="2828"/>
      <c r="R139" s="2828"/>
      <c r="S139" s="2924"/>
      <c r="T139" s="2924"/>
      <c r="U139" s="2924"/>
      <c r="V139" s="2924"/>
      <c r="W139" s="2924"/>
      <c r="X139" s="2924"/>
      <c r="Y139" s="2924"/>
      <c r="Z139" s="2924"/>
      <c r="AA139" s="2924"/>
      <c r="AB139" s="2904"/>
      <c r="AC139" s="356"/>
      <c r="AD139" s="356"/>
      <c r="AE139" s="356"/>
      <c r="AF139" s="356"/>
    </row>
    <row r="140" spans="1:32" s="108" customFormat="1" ht="10.15" customHeight="1">
      <c r="A140" s="543"/>
      <c r="B140" s="134"/>
      <c r="C140" s="143"/>
      <c r="E140" s="137"/>
      <c r="F140" s="137"/>
      <c r="G140" s="137"/>
      <c r="H140" s="137"/>
      <c r="I140" s="137"/>
      <c r="J140" s="137"/>
      <c r="K140" s="137"/>
      <c r="L140" s="137"/>
      <c r="M140" s="137"/>
      <c r="N140" s="137"/>
      <c r="O140" s="137"/>
      <c r="P140" s="137"/>
      <c r="Q140" s="137"/>
      <c r="R140" s="137"/>
      <c r="S140" s="385"/>
      <c r="T140" s="392"/>
      <c r="U140" s="392"/>
      <c r="V140" s="392"/>
      <c r="W140" s="393"/>
      <c r="X140" s="385"/>
      <c r="Y140" s="385"/>
      <c r="Z140" s="2922"/>
      <c r="AA140" s="2922"/>
      <c r="AB140" s="604"/>
      <c r="AC140" s="356"/>
      <c r="AD140" s="356"/>
      <c r="AE140" s="356"/>
      <c r="AF140" s="356"/>
    </row>
    <row r="141" spans="1:32" s="108" customFormat="1" ht="11.1" customHeight="1">
      <c r="A141" s="543"/>
      <c r="B141" s="134"/>
      <c r="C141" s="143"/>
      <c r="D141" s="143"/>
      <c r="E141" s="137"/>
      <c r="F141" s="137"/>
      <c r="G141" s="137"/>
      <c r="H141" s="137"/>
      <c r="I141" s="137"/>
      <c r="J141" s="137"/>
      <c r="K141" s="137"/>
      <c r="L141" s="137"/>
      <c r="M141" s="137"/>
      <c r="N141" s="137"/>
      <c r="O141" s="137"/>
      <c r="P141" s="137"/>
      <c r="Q141" s="137"/>
      <c r="R141" s="137"/>
      <c r="S141" s="146"/>
      <c r="T141" s="379"/>
      <c r="U141" s="379"/>
      <c r="V141" s="379"/>
      <c r="W141" s="394"/>
      <c r="X141" s="146"/>
      <c r="Y141" s="146"/>
      <c r="Z141" s="4578"/>
      <c r="AA141" s="4578"/>
      <c r="AB141" s="604"/>
      <c r="AC141" s="356"/>
      <c r="AD141" s="356"/>
      <c r="AE141" s="356"/>
      <c r="AF141" s="356"/>
    </row>
    <row r="142" spans="1:32" s="108" customFormat="1" ht="11.1" customHeight="1">
      <c r="A142" s="543"/>
      <c r="B142" s="142">
        <v>9.2100000000000009</v>
      </c>
      <c r="C142" s="135" t="s">
        <v>2224</v>
      </c>
      <c r="E142" s="137"/>
      <c r="F142" s="137"/>
      <c r="G142" s="137"/>
      <c r="H142" s="137"/>
      <c r="I142" s="137"/>
      <c r="J142" s="137"/>
      <c r="K142" s="137"/>
      <c r="L142" s="137"/>
      <c r="M142" s="137"/>
      <c r="N142" s="137"/>
      <c r="O142" s="137"/>
      <c r="P142" s="137"/>
      <c r="Q142" s="137"/>
      <c r="R142" s="4527" t="s">
        <v>1675</v>
      </c>
      <c r="S142" s="4571"/>
      <c r="T142" s="4572"/>
      <c r="U142" s="4572"/>
      <c r="V142" s="4572"/>
      <c r="W142" s="4572"/>
      <c r="X142" s="4572"/>
      <c r="Y142" s="4572"/>
      <c r="Z142" s="4572"/>
      <c r="AA142" s="4573"/>
      <c r="AB142" s="604"/>
      <c r="AC142" s="356"/>
      <c r="AD142" s="356"/>
      <c r="AE142" s="356"/>
      <c r="AF142" s="356"/>
    </row>
    <row r="143" spans="1:32" s="108" customFormat="1" ht="11.1" customHeight="1">
      <c r="A143" s="543"/>
      <c r="B143" s="168"/>
      <c r="C143" s="135" t="s">
        <v>2225</v>
      </c>
      <c r="E143" s="137"/>
      <c r="F143" s="137"/>
      <c r="G143" s="137"/>
      <c r="H143" s="137"/>
      <c r="I143" s="137"/>
      <c r="J143" s="137"/>
      <c r="K143" s="137"/>
      <c r="L143" s="137"/>
      <c r="M143" s="137"/>
      <c r="N143" s="137"/>
      <c r="O143" s="137"/>
      <c r="P143" s="137"/>
      <c r="Q143" s="137"/>
      <c r="R143" s="4527"/>
      <c r="S143" s="4574"/>
      <c r="T143" s="4575"/>
      <c r="U143" s="4575"/>
      <c r="V143" s="4575"/>
      <c r="W143" s="4575"/>
      <c r="X143" s="4575"/>
      <c r="Y143" s="4575"/>
      <c r="Z143" s="4575"/>
      <c r="AA143" s="4576"/>
      <c r="AB143" s="604"/>
      <c r="AC143" s="356"/>
      <c r="AD143" s="356"/>
      <c r="AE143" s="356"/>
      <c r="AF143" s="356"/>
    </row>
    <row r="144" spans="1:32" s="108" customFormat="1" ht="11.1" customHeight="1">
      <c r="A144" s="543"/>
      <c r="B144" s="168"/>
      <c r="C144" s="139" t="s">
        <v>2226</v>
      </c>
      <c r="E144" s="137"/>
      <c r="F144" s="137"/>
      <c r="G144" s="137"/>
      <c r="H144" s="137"/>
      <c r="I144" s="137"/>
      <c r="J144" s="137"/>
      <c r="K144" s="137"/>
      <c r="L144" s="137"/>
      <c r="M144" s="137"/>
      <c r="N144" s="137"/>
      <c r="O144" s="137"/>
      <c r="P144" s="137"/>
      <c r="Q144" s="137"/>
      <c r="R144" s="2437"/>
      <c r="S144" s="2444"/>
      <c r="T144" s="2444"/>
      <c r="U144" s="2444"/>
      <c r="V144" s="2444"/>
      <c r="W144" s="2444"/>
      <c r="X144" s="2444"/>
      <c r="Y144" s="2444"/>
      <c r="Z144" s="2444"/>
      <c r="AA144" s="2444"/>
      <c r="AB144" s="604"/>
      <c r="AC144" s="356"/>
      <c r="AD144" s="356"/>
      <c r="AE144" s="356"/>
      <c r="AF144" s="356"/>
    </row>
    <row r="145" spans="1:32" s="108" customFormat="1" ht="13.15" customHeight="1">
      <c r="A145" s="469"/>
      <c r="B145" s="2821"/>
      <c r="C145" s="2902"/>
      <c r="D145" s="2902"/>
      <c r="E145" s="2828"/>
      <c r="F145" s="2828"/>
      <c r="G145" s="2828"/>
      <c r="H145" s="2828"/>
      <c r="I145" s="2828"/>
      <c r="J145" s="2828"/>
      <c r="K145" s="2828"/>
      <c r="L145" s="2828"/>
      <c r="M145" s="2828"/>
      <c r="N145" s="2828"/>
      <c r="O145" s="2828"/>
      <c r="P145" s="2828"/>
      <c r="Q145" s="2828"/>
      <c r="R145" s="2828"/>
      <c r="S145" s="2911"/>
      <c r="T145" s="2918"/>
      <c r="U145" s="2918"/>
      <c r="V145" s="2918"/>
      <c r="W145" s="2919"/>
      <c r="X145" s="2911"/>
      <c r="Y145" s="2911"/>
      <c r="Z145" s="2920"/>
      <c r="AA145" s="2921"/>
      <c r="AB145" s="2904"/>
      <c r="AC145" s="356"/>
      <c r="AD145" s="356"/>
      <c r="AE145" s="356"/>
      <c r="AF145" s="356"/>
    </row>
    <row r="146" spans="1:32" s="108" customFormat="1" ht="10.15" customHeight="1">
      <c r="A146" s="543"/>
      <c r="B146" s="134"/>
      <c r="C146" s="143"/>
      <c r="E146" s="137"/>
      <c r="F146" s="137"/>
      <c r="G146" s="137"/>
      <c r="I146" s="137"/>
      <c r="J146" s="137"/>
      <c r="K146" s="137"/>
      <c r="L146" s="137"/>
      <c r="M146" s="137"/>
      <c r="N146" s="137"/>
      <c r="O146" s="137"/>
      <c r="P146" s="137"/>
      <c r="Q146" s="137"/>
      <c r="R146" s="137"/>
      <c r="S146" s="385"/>
      <c r="T146" s="392"/>
      <c r="U146" s="392"/>
      <c r="V146" s="392"/>
      <c r="W146" s="393"/>
      <c r="X146" s="385"/>
      <c r="Y146" s="385"/>
      <c r="Z146" s="2922"/>
      <c r="AA146" s="2922"/>
      <c r="AB146" s="604"/>
      <c r="AC146" s="356"/>
      <c r="AD146" s="356"/>
      <c r="AE146" s="356"/>
      <c r="AF146" s="356"/>
    </row>
    <row r="147" spans="1:32" s="108" customFormat="1" ht="11.1" customHeight="1">
      <c r="A147" s="543"/>
      <c r="B147" s="134"/>
      <c r="C147" s="143"/>
      <c r="D147" s="143"/>
      <c r="E147" s="137"/>
      <c r="F147" s="137"/>
      <c r="G147" s="137"/>
      <c r="H147" s="137"/>
      <c r="I147" s="137"/>
      <c r="J147" s="137"/>
      <c r="K147" s="137"/>
      <c r="L147" s="137"/>
      <c r="M147" s="137"/>
      <c r="N147" s="137"/>
      <c r="O147" s="137"/>
      <c r="P147" s="137"/>
      <c r="Q147" s="137"/>
      <c r="R147" s="137"/>
      <c r="S147" s="146"/>
      <c r="T147" s="379"/>
      <c r="U147" s="379"/>
      <c r="V147" s="379"/>
      <c r="W147" s="394"/>
      <c r="X147" s="146"/>
      <c r="Y147" s="146"/>
      <c r="Z147" s="4578" t="s">
        <v>2227</v>
      </c>
      <c r="AA147" s="4578"/>
      <c r="AB147" s="604"/>
      <c r="AC147" s="356"/>
      <c r="AD147" s="356"/>
      <c r="AE147" s="356"/>
      <c r="AF147" s="356"/>
    </row>
    <row r="148" spans="1:32" s="108" customFormat="1" ht="11.1" customHeight="1">
      <c r="A148" s="543"/>
      <c r="B148" s="142">
        <v>9.2200000000000006</v>
      </c>
      <c r="C148" s="135" t="s">
        <v>2228</v>
      </c>
      <c r="E148" s="137"/>
      <c r="F148" s="137"/>
      <c r="G148" s="137"/>
      <c r="H148" s="137"/>
      <c r="I148" s="137"/>
      <c r="J148" s="137"/>
      <c r="K148" s="137"/>
      <c r="L148" s="137"/>
      <c r="M148" s="137"/>
      <c r="N148" s="137"/>
      <c r="O148" s="137"/>
      <c r="P148" s="137"/>
      <c r="Q148" s="137"/>
      <c r="R148" s="4527" t="s">
        <v>1675</v>
      </c>
      <c r="S148" s="4571"/>
      <c r="T148" s="4572"/>
      <c r="U148" s="4572"/>
      <c r="V148" s="4572"/>
      <c r="W148" s="4572"/>
      <c r="X148" s="4572"/>
      <c r="Y148" s="4572"/>
      <c r="Z148" s="4572"/>
      <c r="AA148" s="4573"/>
      <c r="AB148" s="604"/>
      <c r="AC148" s="356"/>
      <c r="AD148" s="356"/>
      <c r="AE148" s="356"/>
      <c r="AF148" s="356"/>
    </row>
    <row r="149" spans="1:32" s="108" customFormat="1" ht="11.1" customHeight="1">
      <c r="A149" s="543"/>
      <c r="B149" s="134"/>
      <c r="C149" s="139" t="s">
        <v>2229</v>
      </c>
      <c r="E149" s="137"/>
      <c r="F149" s="137"/>
      <c r="G149" s="137"/>
      <c r="H149" s="137"/>
      <c r="I149" s="137"/>
      <c r="J149" s="137"/>
      <c r="K149" s="137"/>
      <c r="L149" s="137"/>
      <c r="M149" s="137"/>
      <c r="N149" s="137"/>
      <c r="O149" s="137"/>
      <c r="P149" s="137"/>
      <c r="Q149" s="137"/>
      <c r="R149" s="4527"/>
      <c r="S149" s="4574"/>
      <c r="T149" s="4575"/>
      <c r="U149" s="4575"/>
      <c r="V149" s="4575"/>
      <c r="W149" s="4575"/>
      <c r="X149" s="4575"/>
      <c r="Y149" s="4575"/>
      <c r="Z149" s="4575"/>
      <c r="AA149" s="4576"/>
      <c r="AB149" s="604"/>
      <c r="AC149" s="356"/>
      <c r="AD149" s="356"/>
      <c r="AE149" s="356"/>
      <c r="AF149" s="356"/>
    </row>
    <row r="150" spans="1:32" s="108" customFormat="1" ht="13.15" customHeight="1">
      <c r="A150" s="469"/>
      <c r="B150" s="2821"/>
      <c r="C150" s="2923"/>
      <c r="D150" s="2824"/>
      <c r="E150" s="2828"/>
      <c r="F150" s="2828"/>
      <c r="G150" s="2828"/>
      <c r="H150" s="2828"/>
      <c r="I150" s="2828"/>
      <c r="J150" s="2828"/>
      <c r="K150" s="2828"/>
      <c r="L150" s="2828"/>
      <c r="M150" s="2828"/>
      <c r="N150" s="2828"/>
      <c r="O150" s="2828"/>
      <c r="P150" s="2828"/>
      <c r="Q150" s="2828"/>
      <c r="R150" s="2828"/>
      <c r="S150" s="2924"/>
      <c r="T150" s="2924"/>
      <c r="U150" s="2924"/>
      <c r="V150" s="2924"/>
      <c r="W150" s="2924"/>
      <c r="X150" s="2924"/>
      <c r="Y150" s="2924"/>
      <c r="Z150" s="2924"/>
      <c r="AA150" s="2924"/>
      <c r="AB150" s="2904"/>
      <c r="AC150" s="356"/>
      <c r="AD150" s="356"/>
      <c r="AE150" s="356"/>
      <c r="AF150" s="356"/>
    </row>
    <row r="151" spans="1:32" s="108" customFormat="1" ht="10.15" customHeight="1">
      <c r="A151" s="543"/>
      <c r="B151" s="134"/>
      <c r="C151" s="143"/>
      <c r="D151" s="143"/>
      <c r="E151" s="137"/>
      <c r="F151" s="137"/>
      <c r="G151" s="137"/>
      <c r="H151" s="137"/>
      <c r="I151" s="137"/>
      <c r="J151" s="137"/>
      <c r="K151" s="137"/>
      <c r="L151" s="137"/>
      <c r="M151" s="137"/>
      <c r="N151" s="137"/>
      <c r="O151" s="137"/>
      <c r="P151" s="137"/>
      <c r="Q151" s="137"/>
      <c r="R151" s="137"/>
      <c r="S151" s="146"/>
      <c r="T151" s="379"/>
      <c r="U151" s="379"/>
      <c r="V151" s="379"/>
      <c r="W151" s="394"/>
      <c r="X151" s="146"/>
      <c r="Y151" s="146"/>
      <c r="Z151" s="2922"/>
      <c r="AA151" s="2922"/>
      <c r="AB151" s="604"/>
      <c r="AC151" s="356"/>
      <c r="AD151" s="356"/>
      <c r="AE151" s="356"/>
      <c r="AF151" s="356"/>
    </row>
    <row r="152" spans="1:32" s="108" customFormat="1" ht="11.1" customHeight="1">
      <c r="A152" s="543"/>
      <c r="B152" s="134"/>
      <c r="C152" s="143"/>
      <c r="D152" s="143"/>
      <c r="E152" s="137"/>
      <c r="F152" s="137"/>
      <c r="G152" s="137"/>
      <c r="H152" s="137"/>
      <c r="I152" s="137"/>
      <c r="J152" s="137"/>
      <c r="K152" s="137"/>
      <c r="L152" s="137"/>
      <c r="M152" s="137"/>
      <c r="N152" s="137"/>
      <c r="O152" s="137"/>
      <c r="P152" s="137"/>
      <c r="Q152" s="137"/>
      <c r="R152" s="137"/>
      <c r="S152" s="146"/>
      <c r="T152" s="379"/>
      <c r="U152" s="379"/>
      <c r="V152" s="379"/>
      <c r="W152" s="394"/>
      <c r="X152" s="146"/>
      <c r="Y152" s="146"/>
      <c r="Z152" s="4578" t="s">
        <v>2151</v>
      </c>
      <c r="AA152" s="4578"/>
      <c r="AB152" s="604"/>
      <c r="AC152" s="356"/>
      <c r="AD152" s="356"/>
      <c r="AE152" s="356"/>
      <c r="AF152" s="356"/>
    </row>
    <row r="153" spans="1:32" s="108" customFormat="1" ht="11.1" customHeight="1">
      <c r="A153" s="543"/>
      <c r="B153" s="142">
        <v>9.23</v>
      </c>
      <c r="C153" s="135" t="s">
        <v>2230</v>
      </c>
      <c r="E153" s="137"/>
      <c r="F153" s="137"/>
      <c r="G153" s="137"/>
      <c r="H153" s="137"/>
      <c r="I153" s="137"/>
      <c r="J153" s="137"/>
      <c r="K153" s="137"/>
      <c r="L153" s="137"/>
      <c r="M153" s="137"/>
      <c r="N153" s="137"/>
      <c r="O153" s="137"/>
      <c r="P153" s="137"/>
      <c r="Q153" s="137"/>
      <c r="R153" s="4527">
        <v>63</v>
      </c>
      <c r="S153" s="4571"/>
      <c r="T153" s="4572"/>
      <c r="U153" s="4572"/>
      <c r="V153" s="4572"/>
      <c r="W153" s="4572"/>
      <c r="X153" s="4572"/>
      <c r="Y153" s="4572"/>
      <c r="Z153" s="4572"/>
      <c r="AA153" s="4573"/>
      <c r="AB153" s="604"/>
      <c r="AC153" s="356"/>
      <c r="AD153" s="356"/>
      <c r="AE153" s="356"/>
      <c r="AF153" s="356"/>
    </row>
    <row r="154" spans="1:32" s="108" customFormat="1" ht="11.1" customHeight="1">
      <c r="A154" s="543"/>
      <c r="B154" s="134"/>
      <c r="C154" s="139" t="s">
        <v>2231</v>
      </c>
      <c r="E154" s="137"/>
      <c r="F154" s="137"/>
      <c r="G154" s="137"/>
      <c r="H154" s="137"/>
      <c r="I154" s="137"/>
      <c r="J154" s="137"/>
      <c r="K154" s="137"/>
      <c r="L154" s="137"/>
      <c r="M154" s="137"/>
      <c r="N154" s="137"/>
      <c r="O154" s="137"/>
      <c r="P154" s="137"/>
      <c r="Q154" s="137"/>
      <c r="R154" s="4527"/>
      <c r="S154" s="4574"/>
      <c r="T154" s="4575"/>
      <c r="U154" s="4575"/>
      <c r="V154" s="4575"/>
      <c r="W154" s="4575"/>
      <c r="X154" s="4575"/>
      <c r="Y154" s="4575"/>
      <c r="Z154" s="4575"/>
      <c r="AA154" s="4576"/>
      <c r="AB154" s="604"/>
      <c r="AC154" s="356"/>
      <c r="AD154" s="356"/>
      <c r="AE154" s="356"/>
      <c r="AF154" s="356"/>
    </row>
    <row r="155" spans="1:32" s="108" customFormat="1" ht="13.15" customHeight="1">
      <c r="A155" s="469"/>
      <c r="B155" s="2821"/>
      <c r="C155" s="2923"/>
      <c r="D155" s="2824"/>
      <c r="E155" s="2828"/>
      <c r="F155" s="2828"/>
      <c r="G155" s="2828"/>
      <c r="H155" s="2828"/>
      <c r="I155" s="2828"/>
      <c r="J155" s="2828"/>
      <c r="K155" s="2828"/>
      <c r="L155" s="2828"/>
      <c r="M155" s="2828"/>
      <c r="N155" s="2828"/>
      <c r="O155" s="2828"/>
      <c r="P155" s="2828"/>
      <c r="Q155" s="2828"/>
      <c r="R155" s="2828"/>
      <c r="S155" s="2924"/>
      <c r="T155" s="2924"/>
      <c r="U155" s="2924"/>
      <c r="V155" s="2924"/>
      <c r="W155" s="2924"/>
      <c r="X155" s="2924"/>
      <c r="Y155" s="2924"/>
      <c r="Z155" s="2924"/>
      <c r="AA155" s="2924"/>
      <c r="AB155" s="2904"/>
      <c r="AC155" s="356"/>
      <c r="AD155" s="356"/>
      <c r="AE155" s="356"/>
      <c r="AF155" s="356"/>
    </row>
    <row r="156" spans="1:32" s="108" customFormat="1" ht="10.15" customHeight="1">
      <c r="A156" s="543"/>
      <c r="B156" s="134"/>
      <c r="C156" s="143"/>
      <c r="D156" s="143"/>
      <c r="E156" s="137"/>
      <c r="F156" s="137"/>
      <c r="G156" s="137"/>
      <c r="H156" s="137"/>
      <c r="I156" s="137"/>
      <c r="J156" s="137"/>
      <c r="K156" s="137"/>
      <c r="L156" s="137"/>
      <c r="M156" s="137"/>
      <c r="N156" s="137"/>
      <c r="O156" s="137"/>
      <c r="P156" s="137"/>
      <c r="Q156" s="137"/>
      <c r="R156" s="137"/>
      <c r="S156" s="146"/>
      <c r="T156" s="379"/>
      <c r="U156" s="379"/>
      <c r="V156" s="379"/>
      <c r="W156" s="394"/>
      <c r="X156" s="146"/>
      <c r="Y156" s="146"/>
      <c r="Z156" s="2922"/>
      <c r="AA156" s="2922"/>
      <c r="AB156" s="604"/>
      <c r="AC156" s="356"/>
      <c r="AD156" s="356"/>
      <c r="AE156" s="356"/>
      <c r="AF156" s="356"/>
    </row>
    <row r="157" spans="1:32" s="108" customFormat="1" ht="10.9" customHeight="1">
      <c r="A157" s="543"/>
      <c r="B157" s="134"/>
      <c r="C157" s="143"/>
      <c r="D157" s="143"/>
      <c r="E157" s="137"/>
      <c r="F157" s="137"/>
      <c r="G157" s="137"/>
      <c r="H157" s="137"/>
      <c r="I157" s="137"/>
      <c r="J157" s="137"/>
      <c r="K157" s="137"/>
      <c r="L157" s="137"/>
      <c r="M157" s="137"/>
      <c r="N157" s="137"/>
      <c r="O157" s="137"/>
      <c r="P157" s="137"/>
      <c r="Q157" s="137"/>
      <c r="R157" s="137"/>
      <c r="S157" s="146"/>
      <c r="T157" s="379"/>
      <c r="U157" s="379"/>
      <c r="V157" s="379"/>
      <c r="W157" s="394"/>
      <c r="X157" s="146"/>
      <c r="Y157" s="146"/>
      <c r="Z157" s="4578"/>
      <c r="AA157" s="4578"/>
      <c r="AB157" s="604"/>
      <c r="AC157" s="356"/>
      <c r="AD157" s="356"/>
      <c r="AE157" s="356"/>
      <c r="AF157" s="356"/>
    </row>
    <row r="158" spans="1:32" s="108" customFormat="1" ht="11.45" customHeight="1">
      <c r="A158" s="543"/>
      <c r="B158" s="142">
        <v>9.24</v>
      </c>
      <c r="C158" s="135" t="s">
        <v>2232</v>
      </c>
      <c r="E158" s="137"/>
      <c r="F158" s="137"/>
      <c r="G158" s="137"/>
      <c r="H158" s="137"/>
      <c r="I158" s="137"/>
      <c r="J158" s="137"/>
      <c r="K158" s="137"/>
      <c r="L158" s="137"/>
      <c r="M158" s="137"/>
      <c r="N158" s="137"/>
      <c r="O158" s="137"/>
      <c r="P158" s="137"/>
      <c r="Q158" s="137"/>
      <c r="R158" s="4527">
        <v>80</v>
      </c>
      <c r="S158" s="4571"/>
      <c r="T158" s="4572"/>
      <c r="U158" s="4572"/>
      <c r="V158" s="4572"/>
      <c r="W158" s="4572"/>
      <c r="X158" s="4572"/>
      <c r="Y158" s="4572"/>
      <c r="Z158" s="4572"/>
      <c r="AA158" s="4573"/>
      <c r="AB158" s="604"/>
      <c r="AC158" s="356"/>
      <c r="AD158" s="356"/>
      <c r="AE158" s="356"/>
      <c r="AF158" s="356"/>
    </row>
    <row r="159" spans="1:32" s="108" customFormat="1" ht="11.1" customHeight="1">
      <c r="A159" s="543"/>
      <c r="B159" s="168"/>
      <c r="C159" s="135" t="s">
        <v>2233</v>
      </c>
      <c r="E159" s="137"/>
      <c r="F159" s="137"/>
      <c r="G159" s="137"/>
      <c r="H159" s="137"/>
      <c r="I159" s="137"/>
      <c r="J159" s="137"/>
      <c r="K159" s="137"/>
      <c r="L159" s="137"/>
      <c r="M159" s="137"/>
      <c r="N159" s="137"/>
      <c r="O159" s="137"/>
      <c r="P159" s="137"/>
      <c r="Q159" s="137"/>
      <c r="R159" s="4527"/>
      <c r="S159" s="4574"/>
      <c r="T159" s="4575"/>
      <c r="U159" s="4575"/>
      <c r="V159" s="4575"/>
      <c r="W159" s="4575"/>
      <c r="X159" s="4575"/>
      <c r="Y159" s="4575"/>
      <c r="Z159" s="4575"/>
      <c r="AA159" s="4576"/>
      <c r="AB159" s="604"/>
      <c r="AC159" s="356"/>
      <c r="AD159" s="356"/>
      <c r="AE159" s="356"/>
      <c r="AF159" s="356"/>
    </row>
    <row r="160" spans="1:32" s="108" customFormat="1" ht="11.1" customHeight="1">
      <c r="A160" s="543"/>
      <c r="B160" s="168"/>
      <c r="C160" s="139" t="s">
        <v>2234</v>
      </c>
      <c r="E160" s="137"/>
      <c r="F160" s="137"/>
      <c r="G160" s="137"/>
      <c r="H160" s="137"/>
      <c r="I160" s="137"/>
      <c r="J160" s="137"/>
      <c r="K160" s="137"/>
      <c r="L160" s="137"/>
      <c r="M160" s="137"/>
      <c r="N160" s="137"/>
      <c r="O160" s="137"/>
      <c r="P160" s="137"/>
      <c r="Q160" s="137"/>
      <c r="R160" s="2437"/>
      <c r="S160" s="2444"/>
      <c r="T160" s="2444"/>
      <c r="U160" s="2444"/>
      <c r="V160" s="2444"/>
      <c r="W160" s="2444"/>
      <c r="X160" s="2444"/>
      <c r="Y160" s="2444"/>
      <c r="Z160" s="2444"/>
      <c r="AA160" s="2444"/>
      <c r="AB160" s="604"/>
      <c r="AC160" s="356"/>
      <c r="AD160" s="356"/>
      <c r="AE160" s="356"/>
      <c r="AF160" s="356"/>
    </row>
    <row r="161" spans="1:32" s="108" customFormat="1" ht="11.1" customHeight="1">
      <c r="A161" s="543"/>
      <c r="B161" s="168"/>
      <c r="C161" s="95" t="s">
        <v>2235</v>
      </c>
      <c r="E161" s="137"/>
      <c r="F161" s="137"/>
      <c r="G161" s="137"/>
      <c r="H161" s="137"/>
      <c r="I161" s="137"/>
      <c r="J161" s="137"/>
      <c r="K161" s="137"/>
      <c r="L161" s="137"/>
      <c r="M161" s="137"/>
      <c r="N161" s="137"/>
      <c r="O161" s="137"/>
      <c r="P161" s="137"/>
      <c r="Q161" s="137"/>
      <c r="R161" s="137"/>
      <c r="S161" s="146"/>
      <c r="T161" s="379"/>
      <c r="U161" s="379"/>
      <c r="V161" s="379"/>
      <c r="W161" s="394"/>
      <c r="X161" s="146"/>
      <c r="Y161" s="146"/>
      <c r="Z161" s="2440"/>
      <c r="AA161" s="2440"/>
      <c r="AB161" s="604"/>
      <c r="AC161" s="356"/>
      <c r="AD161" s="356"/>
      <c r="AE161" s="356"/>
      <c r="AF161" s="356"/>
    </row>
    <row r="162" spans="1:32" s="108" customFormat="1" ht="13.15" customHeight="1">
      <c r="A162" s="469"/>
      <c r="B162" s="2821"/>
      <c r="C162" s="2902"/>
      <c r="D162" s="2902"/>
      <c r="E162" s="2828"/>
      <c r="F162" s="2828"/>
      <c r="G162" s="2828"/>
      <c r="H162" s="2828"/>
      <c r="I162" s="2828"/>
      <c r="J162" s="2828"/>
      <c r="K162" s="2828"/>
      <c r="L162" s="2828"/>
      <c r="M162" s="2828"/>
      <c r="N162" s="2828"/>
      <c r="O162" s="2828"/>
      <c r="P162" s="2828"/>
      <c r="Q162" s="2828"/>
      <c r="R162" s="2828"/>
      <c r="S162" s="2911"/>
      <c r="T162" s="2918"/>
      <c r="U162" s="2918"/>
      <c r="V162" s="2918"/>
      <c r="W162" s="2919"/>
      <c r="X162" s="2911"/>
      <c r="Y162" s="2911"/>
      <c r="Z162" s="2920"/>
      <c r="AA162" s="2921"/>
      <c r="AB162" s="2904"/>
      <c r="AC162" s="356"/>
      <c r="AD162" s="356"/>
      <c r="AE162" s="356"/>
      <c r="AF162" s="356"/>
    </row>
    <row r="163" spans="1:32" s="108" customFormat="1" ht="10.15" customHeight="1">
      <c r="A163" s="543"/>
      <c r="B163" s="134"/>
      <c r="C163" s="143"/>
      <c r="E163" s="137"/>
      <c r="F163" s="137"/>
      <c r="G163" s="137"/>
      <c r="I163" s="137"/>
      <c r="J163" s="137"/>
      <c r="K163" s="137"/>
      <c r="L163" s="137"/>
      <c r="M163" s="137"/>
      <c r="N163" s="137"/>
      <c r="O163" s="137"/>
      <c r="P163" s="137"/>
      <c r="Q163" s="137"/>
      <c r="R163" s="137"/>
      <c r="S163" s="385"/>
      <c r="T163" s="392"/>
      <c r="U163" s="392"/>
      <c r="V163" s="392"/>
      <c r="W163" s="393"/>
      <c r="X163" s="385"/>
      <c r="Y163" s="385"/>
      <c r="Z163" s="2922"/>
      <c r="AA163" s="2922"/>
      <c r="AB163" s="604"/>
      <c r="AC163" s="356"/>
      <c r="AD163" s="356"/>
      <c r="AE163" s="356"/>
      <c r="AF163" s="356"/>
    </row>
    <row r="164" spans="1:32" s="108" customFormat="1" ht="11.1" customHeight="1">
      <c r="A164" s="543"/>
      <c r="B164" s="134"/>
      <c r="C164" s="143"/>
      <c r="D164" s="143"/>
      <c r="E164" s="137"/>
      <c r="F164" s="137"/>
      <c r="G164" s="137"/>
      <c r="H164" s="137"/>
      <c r="I164" s="137"/>
      <c r="J164" s="137"/>
      <c r="K164" s="137"/>
      <c r="L164" s="137"/>
      <c r="M164" s="137"/>
      <c r="N164" s="137"/>
      <c r="O164" s="137"/>
      <c r="P164" s="137"/>
      <c r="Q164" s="137"/>
      <c r="R164" s="137"/>
      <c r="S164" s="146"/>
      <c r="T164" s="379"/>
      <c r="U164" s="379"/>
      <c r="V164" s="379"/>
      <c r="W164" s="394"/>
      <c r="X164" s="146"/>
      <c r="Y164" s="146"/>
      <c r="Z164" s="4578"/>
      <c r="AA164" s="4578"/>
      <c r="AB164" s="604"/>
      <c r="AC164" s="356"/>
      <c r="AD164" s="356"/>
      <c r="AE164" s="356"/>
      <c r="AF164" s="356"/>
    </row>
    <row r="165" spans="1:32" s="108" customFormat="1" ht="11.1" customHeight="1">
      <c r="A165" s="543"/>
      <c r="B165" s="142">
        <v>9.25</v>
      </c>
      <c r="C165" s="135" t="s">
        <v>2236</v>
      </c>
      <c r="E165" s="137"/>
      <c r="F165" s="137"/>
      <c r="G165" s="137"/>
      <c r="H165" s="137"/>
      <c r="I165" s="137"/>
      <c r="J165" s="137"/>
      <c r="K165" s="137"/>
      <c r="L165" s="137"/>
      <c r="M165" s="137"/>
      <c r="N165" s="137"/>
      <c r="O165" s="137"/>
      <c r="P165" s="137"/>
      <c r="Q165" s="137"/>
      <c r="R165" s="4527">
        <v>16</v>
      </c>
      <c r="S165" s="4571"/>
      <c r="T165" s="4572"/>
      <c r="U165" s="4572"/>
      <c r="V165" s="4572"/>
      <c r="W165" s="4572"/>
      <c r="X165" s="4572"/>
      <c r="Y165" s="4572"/>
      <c r="Z165" s="4572"/>
      <c r="AA165" s="4573"/>
      <c r="AB165" s="604"/>
      <c r="AC165" s="356"/>
      <c r="AD165" s="356"/>
      <c r="AE165" s="356"/>
      <c r="AF165" s="356"/>
    </row>
    <row r="166" spans="1:32" s="108" customFormat="1" ht="11.1" customHeight="1">
      <c r="A166" s="543"/>
      <c r="B166" s="168"/>
      <c r="C166" s="135" t="s">
        <v>2237</v>
      </c>
      <c r="E166" s="137"/>
      <c r="F166" s="137"/>
      <c r="G166" s="137"/>
      <c r="H166" s="137"/>
      <c r="I166" s="137"/>
      <c r="J166" s="137"/>
      <c r="K166" s="137"/>
      <c r="L166" s="137"/>
      <c r="M166" s="137"/>
      <c r="N166" s="137"/>
      <c r="O166" s="137"/>
      <c r="P166" s="137"/>
      <c r="Q166" s="137"/>
      <c r="R166" s="4527"/>
      <c r="S166" s="4574"/>
      <c r="T166" s="4575"/>
      <c r="U166" s="4575"/>
      <c r="V166" s="4575"/>
      <c r="W166" s="4575"/>
      <c r="X166" s="4575"/>
      <c r="Y166" s="4575"/>
      <c r="Z166" s="4575"/>
      <c r="AA166" s="4576"/>
      <c r="AB166" s="604"/>
      <c r="AC166" s="356"/>
      <c r="AD166" s="356"/>
      <c r="AE166" s="356"/>
      <c r="AF166" s="356"/>
    </row>
    <row r="167" spans="1:32" s="108" customFormat="1" ht="11.1" customHeight="1">
      <c r="A167" s="543"/>
      <c r="B167" s="168"/>
      <c r="C167" s="139" t="s">
        <v>2238</v>
      </c>
      <c r="E167" s="137"/>
      <c r="F167" s="137"/>
      <c r="G167" s="137"/>
      <c r="H167" s="137"/>
      <c r="I167" s="137"/>
      <c r="J167" s="137"/>
      <c r="K167" s="137"/>
      <c r="L167" s="137"/>
      <c r="M167" s="137"/>
      <c r="N167" s="137"/>
      <c r="O167" s="137"/>
      <c r="P167" s="137"/>
      <c r="Q167" s="137"/>
      <c r="R167" s="2437"/>
      <c r="S167" s="2444"/>
      <c r="T167" s="2444"/>
      <c r="U167" s="2444"/>
      <c r="V167" s="2444"/>
      <c r="W167" s="2444"/>
      <c r="X167" s="2444"/>
      <c r="Y167" s="2444"/>
      <c r="Z167" s="2444"/>
      <c r="AA167" s="2444"/>
      <c r="AB167" s="604"/>
      <c r="AC167" s="356"/>
      <c r="AD167" s="356"/>
      <c r="AE167" s="356"/>
      <c r="AF167" s="356"/>
    </row>
    <row r="168" spans="1:32" s="108" customFormat="1" ht="11.1" customHeight="1">
      <c r="A168" s="543"/>
      <c r="B168" s="168"/>
      <c r="C168" s="95" t="s">
        <v>2239</v>
      </c>
      <c r="E168" s="137"/>
      <c r="F168" s="137"/>
      <c r="G168" s="137"/>
      <c r="H168" s="137"/>
      <c r="I168" s="137"/>
      <c r="J168" s="137"/>
      <c r="K168" s="137"/>
      <c r="L168" s="137"/>
      <c r="M168" s="137"/>
      <c r="N168" s="137"/>
      <c r="O168" s="137"/>
      <c r="P168" s="137"/>
      <c r="Q168" s="137"/>
      <c r="R168" s="137"/>
      <c r="S168" s="146"/>
      <c r="T168" s="379"/>
      <c r="U168" s="379"/>
      <c r="V168" s="379"/>
      <c r="W168" s="394"/>
      <c r="X168" s="146"/>
      <c r="Y168" s="146"/>
      <c r="Z168" s="2440"/>
      <c r="AA168" s="2440"/>
      <c r="AB168" s="604"/>
      <c r="AC168" s="356"/>
      <c r="AD168" s="356"/>
      <c r="AE168" s="356"/>
      <c r="AF168" s="356"/>
    </row>
    <row r="169" spans="1:32" s="108" customFormat="1" ht="13.15" customHeight="1">
      <c r="A169" s="469"/>
      <c r="B169" s="2821"/>
      <c r="C169" s="2902"/>
      <c r="D169" s="2902"/>
      <c r="E169" s="2828"/>
      <c r="F169" s="2828"/>
      <c r="G169" s="2828"/>
      <c r="H169" s="2828"/>
      <c r="I169" s="2828"/>
      <c r="J169" s="2828"/>
      <c r="K169" s="2828"/>
      <c r="L169" s="2828"/>
      <c r="M169" s="2828"/>
      <c r="N169" s="2828"/>
      <c r="O169" s="2828"/>
      <c r="P169" s="2828"/>
      <c r="Q169" s="2828"/>
      <c r="R169" s="2828"/>
      <c r="S169" s="2911"/>
      <c r="T169" s="2918"/>
      <c r="U169" s="2918"/>
      <c r="V169" s="2918"/>
      <c r="W169" s="2919"/>
      <c r="X169" s="2911"/>
      <c r="Y169" s="2911"/>
      <c r="Z169" s="2920"/>
      <c r="AA169" s="2921"/>
      <c r="AB169" s="2904"/>
      <c r="AC169" s="356"/>
      <c r="AD169" s="356"/>
      <c r="AE169" s="356"/>
      <c r="AF169" s="356"/>
    </row>
    <row r="170" spans="1:32" s="108" customFormat="1" ht="10.15" customHeight="1">
      <c r="A170" s="543"/>
      <c r="B170" s="134"/>
      <c r="C170" s="143"/>
      <c r="D170" s="143"/>
      <c r="E170" s="137"/>
      <c r="F170" s="137"/>
      <c r="G170" s="137"/>
      <c r="H170" s="137"/>
      <c r="I170" s="137"/>
      <c r="J170" s="137"/>
      <c r="K170" s="137"/>
      <c r="L170" s="137"/>
      <c r="M170" s="137"/>
      <c r="N170" s="137"/>
      <c r="O170" s="137"/>
      <c r="P170" s="137"/>
      <c r="Q170" s="137"/>
      <c r="R170" s="137"/>
      <c r="S170" s="146"/>
      <c r="T170" s="379"/>
      <c r="U170" s="379"/>
      <c r="V170" s="379"/>
      <c r="W170" s="394"/>
      <c r="X170" s="146"/>
      <c r="Y170" s="146"/>
      <c r="Z170" s="2440"/>
      <c r="AA170" s="174"/>
      <c r="AB170" s="604"/>
      <c r="AC170" s="356"/>
      <c r="AD170" s="356"/>
      <c r="AE170" s="356"/>
      <c r="AF170" s="356"/>
    </row>
    <row r="171" spans="1:32" s="108" customFormat="1" ht="11.25">
      <c r="A171" s="543"/>
      <c r="B171" s="134"/>
      <c r="C171" s="143"/>
      <c r="D171" s="143"/>
      <c r="E171" s="137"/>
      <c r="F171" s="137"/>
      <c r="G171" s="137"/>
      <c r="H171" s="137"/>
      <c r="I171" s="137"/>
      <c r="J171" s="137"/>
      <c r="K171" s="137"/>
      <c r="L171" s="137"/>
      <c r="M171" s="137"/>
      <c r="N171" s="137"/>
      <c r="O171" s="137"/>
      <c r="P171" s="137"/>
      <c r="Q171" s="137"/>
      <c r="R171" s="137"/>
      <c r="S171" s="146"/>
      <c r="T171" s="379"/>
      <c r="U171" s="379"/>
      <c r="V171" s="379"/>
      <c r="W171" s="394"/>
      <c r="X171" s="146"/>
      <c r="Y171" s="146"/>
      <c r="Z171" s="4578"/>
      <c r="AA171" s="4578"/>
      <c r="AB171" s="604"/>
      <c r="AC171" s="356"/>
      <c r="AD171" s="356"/>
      <c r="AE171" s="356"/>
      <c r="AF171" s="356"/>
    </row>
    <row r="172" spans="1:32" s="108" customFormat="1" ht="11.25">
      <c r="A172" s="543"/>
      <c r="B172" s="142">
        <v>9.26</v>
      </c>
      <c r="C172" s="135" t="s">
        <v>2240</v>
      </c>
      <c r="E172" s="137"/>
      <c r="F172" s="137"/>
      <c r="G172" s="137"/>
      <c r="H172" s="137"/>
      <c r="I172" s="137"/>
      <c r="J172" s="137"/>
      <c r="K172" s="137"/>
      <c r="L172" s="137"/>
      <c r="M172" s="137"/>
      <c r="N172" s="137"/>
      <c r="O172" s="137"/>
      <c r="P172" s="137"/>
      <c r="Q172" s="137"/>
      <c r="R172" s="4527">
        <v>17</v>
      </c>
      <c r="S172" s="4571"/>
      <c r="T172" s="4572"/>
      <c r="U172" s="4572"/>
      <c r="V172" s="4572"/>
      <c r="W172" s="4572"/>
      <c r="X172" s="4572"/>
      <c r="Y172" s="4572"/>
      <c r="Z172" s="4572"/>
      <c r="AA172" s="4573"/>
      <c r="AB172" s="604"/>
      <c r="AC172" s="356"/>
      <c r="AD172" s="356"/>
      <c r="AE172" s="356"/>
      <c r="AF172" s="356"/>
    </row>
    <row r="173" spans="1:32" s="108" customFormat="1" ht="11.1" customHeight="1">
      <c r="A173" s="543"/>
      <c r="B173" s="134"/>
      <c r="C173" s="139" t="s">
        <v>2241</v>
      </c>
      <c r="E173" s="137"/>
      <c r="F173" s="137"/>
      <c r="G173" s="137"/>
      <c r="H173" s="137"/>
      <c r="I173" s="137"/>
      <c r="J173" s="137"/>
      <c r="K173" s="137"/>
      <c r="L173" s="137"/>
      <c r="M173" s="137"/>
      <c r="N173" s="137"/>
      <c r="O173" s="137"/>
      <c r="P173" s="137"/>
      <c r="Q173" s="137"/>
      <c r="R173" s="4527"/>
      <c r="S173" s="4574"/>
      <c r="T173" s="4575"/>
      <c r="U173" s="4575"/>
      <c r="V173" s="4575"/>
      <c r="W173" s="4575"/>
      <c r="X173" s="4575"/>
      <c r="Y173" s="4575"/>
      <c r="Z173" s="4575"/>
      <c r="AA173" s="4576"/>
      <c r="AB173" s="604"/>
      <c r="AC173" s="356"/>
      <c r="AD173" s="356"/>
      <c r="AE173" s="356"/>
      <c r="AF173" s="356"/>
    </row>
    <row r="174" spans="1:32" s="108" customFormat="1" ht="13.15" customHeight="1">
      <c r="A174" s="469"/>
      <c r="B174" s="2821"/>
      <c r="C174" s="2923"/>
      <c r="D174" s="2824"/>
      <c r="E174" s="2828"/>
      <c r="F174" s="2828"/>
      <c r="G174" s="2828"/>
      <c r="H174" s="2828"/>
      <c r="I174" s="2828"/>
      <c r="J174" s="2828"/>
      <c r="K174" s="2828"/>
      <c r="L174" s="2828"/>
      <c r="M174" s="2828"/>
      <c r="N174" s="2828"/>
      <c r="O174" s="2828"/>
      <c r="P174" s="2828"/>
      <c r="Q174" s="2828"/>
      <c r="R174" s="2828"/>
      <c r="S174" s="2924"/>
      <c r="T174" s="2924"/>
      <c r="U174" s="2924"/>
      <c r="V174" s="2924"/>
      <c r="W174" s="2924"/>
      <c r="X174" s="2924"/>
      <c r="Y174" s="2924"/>
      <c r="Z174" s="2924"/>
      <c r="AA174" s="2924"/>
      <c r="AB174" s="2904"/>
      <c r="AC174" s="356"/>
      <c r="AD174" s="356"/>
      <c r="AE174" s="356"/>
      <c r="AF174" s="356"/>
    </row>
    <row r="175" spans="1:32" s="108" customFormat="1" ht="10.15" customHeight="1">
      <c r="A175" s="543"/>
      <c r="B175" s="134"/>
      <c r="C175" s="95"/>
      <c r="E175" s="137"/>
      <c r="F175" s="137"/>
      <c r="G175" s="137"/>
      <c r="H175" s="137"/>
      <c r="I175" s="137"/>
      <c r="J175" s="137"/>
      <c r="K175" s="137"/>
      <c r="L175" s="137"/>
      <c r="M175" s="137"/>
      <c r="N175" s="137"/>
      <c r="O175" s="137"/>
      <c r="P175" s="137"/>
      <c r="Q175" s="137"/>
      <c r="R175" s="137"/>
      <c r="S175" s="481"/>
      <c r="T175" s="481"/>
      <c r="U175" s="481"/>
      <c r="V175" s="481"/>
      <c r="W175" s="481"/>
      <c r="X175" s="481"/>
      <c r="Y175" s="481"/>
      <c r="Z175" s="481"/>
      <c r="AA175" s="481"/>
      <c r="AB175" s="604"/>
      <c r="AC175" s="356"/>
      <c r="AD175" s="356"/>
      <c r="AE175" s="356"/>
      <c r="AF175" s="356"/>
    </row>
    <row r="176" spans="1:32" s="108" customFormat="1" ht="11.1" customHeight="1">
      <c r="A176" s="543"/>
      <c r="B176" s="134"/>
      <c r="C176" s="143"/>
      <c r="D176" s="143"/>
      <c r="E176" s="137"/>
      <c r="F176" s="137"/>
      <c r="G176" s="137"/>
      <c r="H176" s="137"/>
      <c r="I176" s="137"/>
      <c r="J176" s="137"/>
      <c r="K176" s="137"/>
      <c r="L176" s="137"/>
      <c r="M176" s="137"/>
      <c r="N176" s="137"/>
      <c r="O176" s="137"/>
      <c r="P176" s="137"/>
      <c r="Q176" s="137"/>
      <c r="R176" s="137"/>
      <c r="S176" s="146"/>
      <c r="T176" s="379"/>
      <c r="U176" s="379"/>
      <c r="V176" s="379"/>
      <c r="W176" s="394"/>
      <c r="X176" s="146"/>
      <c r="Y176" s="146"/>
      <c r="Z176" s="4578"/>
      <c r="AA176" s="4578"/>
      <c r="AB176" s="604"/>
      <c r="AC176" s="356"/>
      <c r="AD176" s="356"/>
      <c r="AE176" s="356"/>
      <c r="AF176" s="356"/>
    </row>
    <row r="177" spans="1:32" s="108" customFormat="1" ht="11.1" customHeight="1">
      <c r="A177" s="543"/>
      <c r="B177" s="142">
        <v>9.27</v>
      </c>
      <c r="C177" s="135" t="s">
        <v>2242</v>
      </c>
      <c r="E177" s="137"/>
      <c r="F177" s="137"/>
      <c r="G177" s="137"/>
      <c r="H177" s="137"/>
      <c r="I177" s="137"/>
      <c r="J177" s="137"/>
      <c r="K177" s="137"/>
      <c r="L177" s="137"/>
      <c r="M177" s="137"/>
      <c r="N177" s="137"/>
      <c r="O177" s="137"/>
      <c r="P177" s="137"/>
      <c r="Q177" s="137"/>
      <c r="R177" s="4527">
        <v>18</v>
      </c>
      <c r="S177" s="4571"/>
      <c r="T177" s="4572"/>
      <c r="U177" s="4572"/>
      <c r="V177" s="4572"/>
      <c r="W177" s="4572"/>
      <c r="X177" s="4572"/>
      <c r="Y177" s="4572"/>
      <c r="Z177" s="4572"/>
      <c r="AA177" s="4573"/>
      <c r="AB177" s="604"/>
      <c r="AC177" s="356"/>
      <c r="AD177" s="356"/>
      <c r="AE177" s="356"/>
      <c r="AF177" s="356"/>
    </row>
    <row r="178" spans="1:32" s="108" customFormat="1" ht="11.1" customHeight="1">
      <c r="A178" s="543"/>
      <c r="B178" s="134"/>
      <c r="C178" s="139" t="s">
        <v>2243</v>
      </c>
      <c r="E178" s="137"/>
      <c r="F178" s="137"/>
      <c r="G178" s="137"/>
      <c r="H178" s="137"/>
      <c r="I178" s="137"/>
      <c r="J178" s="137"/>
      <c r="K178" s="137"/>
      <c r="L178" s="137"/>
      <c r="M178" s="137"/>
      <c r="N178" s="137"/>
      <c r="O178" s="137"/>
      <c r="P178" s="137"/>
      <c r="Q178" s="137"/>
      <c r="R178" s="4527"/>
      <c r="S178" s="4574"/>
      <c r="T178" s="4575"/>
      <c r="U178" s="4575"/>
      <c r="V178" s="4575"/>
      <c r="W178" s="4575"/>
      <c r="X178" s="4575"/>
      <c r="Y178" s="4575"/>
      <c r="Z178" s="4575"/>
      <c r="AA178" s="4576"/>
      <c r="AB178" s="604"/>
      <c r="AC178" s="356"/>
      <c r="AD178" s="396"/>
      <c r="AE178" s="356"/>
      <c r="AF178" s="356"/>
    </row>
    <row r="179" spans="1:32" s="108" customFormat="1" ht="16.149999999999999" customHeight="1">
      <c r="A179" s="543"/>
      <c r="B179" s="134"/>
      <c r="C179" s="4624"/>
      <c r="D179" s="4624"/>
      <c r="E179" s="4624"/>
      <c r="F179" s="4624"/>
      <c r="G179" s="4624"/>
      <c r="H179" s="4624"/>
      <c r="I179" s="4624"/>
      <c r="J179" s="137"/>
      <c r="K179" s="137"/>
      <c r="L179" s="137"/>
      <c r="M179" s="137"/>
      <c r="N179" s="137"/>
      <c r="O179" s="137"/>
      <c r="P179" s="137"/>
      <c r="Q179" s="137"/>
      <c r="R179" s="2437"/>
      <c r="S179" s="2445"/>
      <c r="T179" s="2445"/>
      <c r="U179" s="2445"/>
      <c r="V179" s="2445"/>
      <c r="W179" s="2445"/>
      <c r="X179" s="2445"/>
      <c r="Y179" s="2445"/>
      <c r="Z179" s="2445"/>
      <c r="AA179" s="2445"/>
      <c r="AB179" s="604"/>
      <c r="AC179" s="356"/>
      <c r="AD179" s="356"/>
      <c r="AE179" s="356"/>
      <c r="AF179" s="356"/>
    </row>
    <row r="180" spans="1:32" s="108" customFormat="1" ht="4.9000000000000004" customHeight="1">
      <c r="A180" s="543"/>
      <c r="B180" s="134"/>
      <c r="C180" s="139"/>
      <c r="E180" s="137"/>
      <c r="F180" s="137"/>
      <c r="G180" s="137"/>
      <c r="H180" s="137"/>
      <c r="I180" s="137"/>
      <c r="J180" s="137"/>
      <c r="K180" s="137"/>
      <c r="L180" s="137"/>
      <c r="M180" s="137"/>
      <c r="N180" s="137"/>
      <c r="O180" s="137"/>
      <c r="P180" s="137"/>
      <c r="Q180" s="137"/>
      <c r="R180" s="2437"/>
      <c r="S180" s="2445"/>
      <c r="T180" s="2445"/>
      <c r="U180" s="2445"/>
      <c r="V180" s="2445"/>
      <c r="W180" s="2445"/>
      <c r="X180" s="2445"/>
      <c r="Y180" s="2445"/>
      <c r="Z180" s="2445"/>
      <c r="AA180" s="2445"/>
      <c r="AB180" s="604"/>
      <c r="AC180" s="356"/>
      <c r="AD180" s="356"/>
      <c r="AE180" s="356"/>
      <c r="AF180" s="356"/>
    </row>
    <row r="181" spans="1:32" s="108" customFormat="1" ht="11.25">
      <c r="A181" s="469"/>
      <c r="B181" s="2821"/>
      <c r="C181" s="2923"/>
      <c r="D181" s="2824"/>
      <c r="E181" s="2828"/>
      <c r="F181" s="2828"/>
      <c r="G181" s="2828"/>
      <c r="H181" s="2828"/>
      <c r="I181" s="2828"/>
      <c r="J181" s="2828"/>
      <c r="K181" s="2828"/>
      <c r="L181" s="2828"/>
      <c r="M181" s="2828"/>
      <c r="N181" s="2828"/>
      <c r="O181" s="2828"/>
      <c r="P181" s="2828"/>
      <c r="Q181" s="2828"/>
      <c r="R181" s="2828"/>
      <c r="S181" s="2924"/>
      <c r="T181" s="2924"/>
      <c r="U181" s="2924"/>
      <c r="V181" s="2924"/>
      <c r="W181" s="2924"/>
      <c r="X181" s="2924"/>
      <c r="Y181" s="2924"/>
      <c r="Z181" s="2924"/>
      <c r="AA181" s="2924"/>
      <c r="AB181" s="2904"/>
      <c r="AC181" s="356"/>
      <c r="AD181" s="356"/>
      <c r="AE181" s="356"/>
      <c r="AF181" s="356"/>
    </row>
    <row r="182" spans="1:32" s="108" customFormat="1" ht="11.1" customHeight="1">
      <c r="A182" s="543"/>
      <c r="B182" s="134"/>
      <c r="C182" s="139"/>
      <c r="E182" s="137"/>
      <c r="F182" s="137"/>
      <c r="G182" s="137"/>
      <c r="H182" s="137"/>
      <c r="I182" s="137"/>
      <c r="J182" s="137"/>
      <c r="K182" s="137"/>
      <c r="L182" s="137"/>
      <c r="M182" s="137"/>
      <c r="N182" s="137"/>
      <c r="O182" s="137"/>
      <c r="P182" s="137"/>
      <c r="Q182" s="137"/>
      <c r="R182" s="137"/>
      <c r="S182" s="4526"/>
      <c r="T182" s="4526"/>
      <c r="U182" s="4526"/>
      <c r="V182" s="4526"/>
      <c r="W182" s="4526"/>
      <c r="X182" s="4526"/>
      <c r="Y182" s="4526"/>
      <c r="Z182" s="4526"/>
      <c r="AA182" s="4526"/>
      <c r="AB182" s="604"/>
      <c r="AC182" s="356"/>
      <c r="AD182" s="356"/>
      <c r="AE182" s="356"/>
      <c r="AF182" s="356"/>
    </row>
    <row r="183" spans="1:32" s="108" customFormat="1" ht="11.1" customHeight="1">
      <c r="A183" s="543"/>
      <c r="B183" s="134"/>
      <c r="C183" s="139"/>
      <c r="E183" s="137"/>
      <c r="F183" s="137"/>
      <c r="G183" s="137"/>
      <c r="H183" s="137"/>
      <c r="I183" s="137"/>
      <c r="J183" s="137"/>
      <c r="K183" s="137"/>
      <c r="L183" s="137"/>
      <c r="M183" s="137"/>
      <c r="N183" s="137"/>
      <c r="O183" s="137"/>
      <c r="P183" s="137"/>
      <c r="Q183" s="137"/>
      <c r="R183" s="137"/>
      <c r="S183" s="2438"/>
      <c r="T183" s="2438"/>
      <c r="U183" s="2438"/>
      <c r="V183" s="2438"/>
      <c r="W183" s="2438"/>
      <c r="X183" s="2438"/>
      <c r="Y183" s="2438"/>
      <c r="Z183" s="4578"/>
      <c r="AA183" s="4578"/>
      <c r="AB183" s="604"/>
      <c r="AC183" s="356"/>
      <c r="AD183" s="356"/>
      <c r="AE183" s="356"/>
      <c r="AF183" s="356"/>
    </row>
    <row r="184" spans="1:32" s="108" customFormat="1" ht="11.1" customHeight="1">
      <c r="A184" s="543"/>
      <c r="B184" s="142">
        <v>9.2799999999999994</v>
      </c>
      <c r="C184" s="135" t="s">
        <v>2244</v>
      </c>
      <c r="E184" s="137"/>
      <c r="F184" s="137"/>
      <c r="G184" s="137"/>
      <c r="H184" s="137"/>
      <c r="I184" s="137"/>
      <c r="J184" s="137"/>
      <c r="K184" s="137"/>
      <c r="L184" s="137"/>
      <c r="M184" s="137"/>
      <c r="N184" s="137"/>
      <c r="O184" s="137"/>
      <c r="P184" s="137"/>
      <c r="Q184" s="137"/>
      <c r="R184" s="4527">
        <v>24</v>
      </c>
      <c r="S184" s="4571"/>
      <c r="T184" s="4572"/>
      <c r="U184" s="4572"/>
      <c r="V184" s="4572"/>
      <c r="W184" s="4572"/>
      <c r="X184" s="4572"/>
      <c r="Y184" s="4572"/>
      <c r="Z184" s="4572"/>
      <c r="AA184" s="4573"/>
      <c r="AB184" s="604"/>
      <c r="AC184" s="356"/>
      <c r="AD184" s="356"/>
      <c r="AE184" s="356"/>
      <c r="AF184" s="356"/>
    </row>
    <row r="185" spans="1:32" s="108" customFormat="1" ht="11.25">
      <c r="A185" s="543"/>
      <c r="B185" s="134"/>
      <c r="C185" s="139" t="s">
        <v>2245</v>
      </c>
      <c r="E185" s="137"/>
      <c r="F185" s="137"/>
      <c r="G185" s="137"/>
      <c r="H185" s="137"/>
      <c r="I185" s="137"/>
      <c r="J185" s="137"/>
      <c r="K185" s="137"/>
      <c r="L185" s="137"/>
      <c r="M185" s="137"/>
      <c r="N185" s="137"/>
      <c r="O185" s="137"/>
      <c r="P185" s="137"/>
      <c r="Q185" s="137"/>
      <c r="R185" s="4527"/>
      <c r="S185" s="4574"/>
      <c r="T185" s="4575"/>
      <c r="U185" s="4575"/>
      <c r="V185" s="4575"/>
      <c r="W185" s="4575"/>
      <c r="X185" s="4575"/>
      <c r="Y185" s="4575"/>
      <c r="Z185" s="4575"/>
      <c r="AA185" s="4576"/>
      <c r="AB185" s="604"/>
      <c r="AC185" s="356"/>
      <c r="AD185" s="356"/>
      <c r="AE185" s="356"/>
      <c r="AF185" s="356"/>
    </row>
    <row r="186" spans="1:32" s="108" customFormat="1" ht="12" customHeight="1">
      <c r="A186" s="543"/>
      <c r="B186" s="134"/>
      <c r="C186" s="139"/>
      <c r="E186" s="137"/>
      <c r="F186" s="137"/>
      <c r="G186" s="137"/>
      <c r="H186" s="137"/>
      <c r="I186" s="137"/>
      <c r="J186" s="137"/>
      <c r="K186" s="137"/>
      <c r="L186" s="137"/>
      <c r="M186" s="137"/>
      <c r="N186" s="137"/>
      <c r="O186" s="137"/>
      <c r="P186" s="137"/>
      <c r="Q186" s="137"/>
      <c r="R186" s="2437"/>
      <c r="S186" s="2445"/>
      <c r="T186" s="2445"/>
      <c r="U186" s="2445"/>
      <c r="V186" s="2445"/>
      <c r="W186" s="2445"/>
      <c r="X186" s="2445"/>
      <c r="Y186" s="2445"/>
      <c r="Z186" s="2445"/>
      <c r="AA186" s="2445"/>
      <c r="AB186" s="604"/>
      <c r="AC186" s="356"/>
      <c r="AD186" s="356"/>
      <c r="AE186" s="356"/>
      <c r="AF186" s="356"/>
    </row>
    <row r="187" spans="1:32" s="108" customFormat="1" ht="9.9499999999999993" customHeight="1">
      <c r="A187" s="1406"/>
      <c r="B187" s="1396"/>
      <c r="C187" s="1399"/>
      <c r="D187" s="1198"/>
      <c r="E187" s="1395"/>
      <c r="F187" s="1395"/>
      <c r="G187" s="1395"/>
      <c r="H187" s="1395"/>
      <c r="I187" s="1395"/>
      <c r="J187" s="1395"/>
      <c r="K187" s="1395"/>
      <c r="L187" s="1395"/>
      <c r="M187" s="1395"/>
      <c r="N187" s="1395"/>
      <c r="O187" s="1395"/>
      <c r="P187" s="1395"/>
      <c r="Q187" s="1395"/>
      <c r="R187" s="1488"/>
      <c r="S187" s="1489"/>
      <c r="T187" s="1489"/>
      <c r="U187" s="1489"/>
      <c r="V187" s="1489"/>
      <c r="W187" s="1489"/>
      <c r="X187" s="1489"/>
      <c r="Y187" s="1489"/>
      <c r="Z187" s="1489"/>
      <c r="AA187" s="1489"/>
      <c r="AB187" s="1490"/>
      <c r="AC187" s="356"/>
      <c r="AD187" s="356"/>
      <c r="AE187" s="356"/>
      <c r="AF187" s="356"/>
    </row>
    <row r="188" spans="1:32" s="108" customFormat="1" ht="9.9499999999999993" customHeight="1">
      <c r="A188" s="1406"/>
      <c r="B188" s="1474" t="s">
        <v>2115</v>
      </c>
      <c r="C188" s="1491" t="s">
        <v>2246</v>
      </c>
      <c r="D188" s="1198"/>
      <c r="E188" s="1198"/>
      <c r="F188" s="1198"/>
      <c r="G188" s="1198"/>
      <c r="H188" s="1198"/>
      <c r="I188" s="1198"/>
      <c r="J188" s="1198"/>
      <c r="K188" s="1198"/>
      <c r="L188" s="1198"/>
      <c r="M188" s="1198"/>
      <c r="N188" s="1198"/>
      <c r="O188" s="1198"/>
      <c r="P188" s="1198"/>
      <c r="Q188" s="1198"/>
      <c r="R188" s="1198"/>
      <c r="S188" s="1492"/>
      <c r="T188" s="1492"/>
      <c r="U188" s="1492"/>
      <c r="V188" s="1492"/>
      <c r="W188" s="1492"/>
      <c r="X188" s="1492"/>
      <c r="Y188" s="1492"/>
      <c r="Z188" s="1492"/>
      <c r="AA188" s="1492"/>
      <c r="AB188" s="1490"/>
      <c r="AC188" s="356"/>
      <c r="AD188" s="356"/>
      <c r="AE188" s="356"/>
      <c r="AF188" s="356"/>
    </row>
    <row r="189" spans="1:32" s="108" customFormat="1" ht="9.9499999999999993" customHeight="1">
      <c r="A189" s="1406"/>
      <c r="B189" s="1478" t="s">
        <v>2117</v>
      </c>
      <c r="C189" s="1484" t="s">
        <v>2247</v>
      </c>
      <c r="D189" s="1208"/>
      <c r="E189" s="1208"/>
      <c r="F189" s="1208"/>
      <c r="G189" s="1208"/>
      <c r="H189" s="1208"/>
      <c r="I189" s="1208"/>
      <c r="J189" s="1208"/>
      <c r="K189" s="1208"/>
      <c r="L189" s="1208"/>
      <c r="M189" s="1208"/>
      <c r="N189" s="1208"/>
      <c r="O189" s="1208"/>
      <c r="P189" s="1208"/>
      <c r="Q189" s="1208"/>
      <c r="R189" s="1208"/>
      <c r="S189" s="1492"/>
      <c r="T189" s="1492"/>
      <c r="U189" s="1492"/>
      <c r="V189" s="1492"/>
      <c r="W189" s="1492"/>
      <c r="X189" s="1492"/>
      <c r="Y189" s="1492"/>
      <c r="Z189" s="1492"/>
      <c r="AA189" s="1492"/>
      <c r="AB189" s="1490"/>
      <c r="AC189" s="356"/>
      <c r="AD189" s="356"/>
      <c r="AE189" s="356"/>
      <c r="AF189" s="356"/>
    </row>
    <row r="190" spans="1:32" s="108" customFormat="1" ht="5.25" customHeight="1">
      <c r="A190" s="1406"/>
      <c r="B190" s="1396"/>
      <c r="C190" s="1484"/>
      <c r="D190" s="1208"/>
      <c r="E190" s="1208"/>
      <c r="F190" s="1208"/>
      <c r="G190" s="1208"/>
      <c r="H190" s="1208"/>
      <c r="I190" s="1208"/>
      <c r="J190" s="1208"/>
      <c r="K190" s="1208"/>
      <c r="L190" s="1208"/>
      <c r="M190" s="1208"/>
      <c r="N190" s="1208"/>
      <c r="O190" s="1208"/>
      <c r="P190" s="1208"/>
      <c r="Q190" s="1208"/>
      <c r="R190" s="1208"/>
      <c r="S190" s="1492"/>
      <c r="T190" s="1492"/>
      <c r="U190" s="1492"/>
      <c r="V190" s="1492"/>
      <c r="W190" s="1492"/>
      <c r="X190" s="1492"/>
      <c r="Y190" s="1492"/>
      <c r="Z190" s="1492"/>
      <c r="AA190" s="1492"/>
      <c r="AB190" s="1490"/>
      <c r="AC190" s="356"/>
      <c r="AD190" s="356"/>
      <c r="AE190" s="356"/>
      <c r="AF190" s="356"/>
    </row>
    <row r="191" spans="1:32" s="108" customFormat="1" ht="4.5" customHeight="1" thickBot="1">
      <c r="A191" s="2925"/>
      <c r="B191" s="4588"/>
      <c r="C191" s="4588"/>
      <c r="D191" s="4588"/>
      <c r="E191" s="4588"/>
      <c r="F191" s="4588"/>
      <c r="G191" s="4588"/>
      <c r="H191" s="4588"/>
      <c r="I191" s="4588"/>
      <c r="J191" s="4588"/>
      <c r="K191" s="4588"/>
      <c r="L191" s="4588"/>
      <c r="M191" s="4588"/>
      <c r="N191" s="4588"/>
      <c r="O191" s="4588"/>
      <c r="P191" s="4588"/>
      <c r="Q191" s="4588"/>
      <c r="R191" s="4588"/>
      <c r="S191" s="4588"/>
      <c r="T191" s="4588"/>
      <c r="U191" s="4588"/>
      <c r="V191" s="4588"/>
      <c r="W191" s="4588"/>
      <c r="X191" s="4588"/>
      <c r="Y191" s="4588"/>
      <c r="Z191" s="4588"/>
      <c r="AA191" s="4588"/>
      <c r="AB191" s="2926"/>
      <c r="AC191" s="356"/>
      <c r="AD191" s="356"/>
      <c r="AE191" s="356"/>
      <c r="AF191" s="356"/>
    </row>
    <row r="192" spans="1:32" s="108" customFormat="1" ht="27" customHeight="1" thickBot="1">
      <c r="A192" s="4587">
        <f>A91+1</f>
        <v>22</v>
      </c>
      <c r="B192" s="4587"/>
      <c r="C192" s="4587"/>
      <c r="D192" s="4587"/>
      <c r="E192" s="4587"/>
      <c r="F192" s="4587"/>
      <c r="G192" s="4587"/>
      <c r="H192" s="4587"/>
      <c r="I192" s="4587"/>
      <c r="J192" s="4587"/>
      <c r="K192" s="4587"/>
      <c r="L192" s="4587"/>
      <c r="M192" s="4587"/>
      <c r="N192" s="4587"/>
      <c r="O192" s="4587"/>
      <c r="P192" s="4587"/>
      <c r="Q192" s="4587"/>
      <c r="R192" s="4587"/>
      <c r="S192" s="4587"/>
      <c r="T192" s="4587"/>
      <c r="U192" s="4587"/>
      <c r="V192" s="4587"/>
      <c r="W192" s="4587"/>
      <c r="X192" s="4587"/>
      <c r="Y192" s="4587"/>
      <c r="Z192" s="4587"/>
      <c r="AA192" s="4587"/>
      <c r="AB192" s="4587"/>
      <c r="AC192" s="356"/>
      <c r="AD192" s="356"/>
      <c r="AE192" s="356"/>
      <c r="AF192" s="356"/>
    </row>
    <row r="193" spans="1:32" s="108" customFormat="1" ht="10.9" customHeight="1">
      <c r="A193" s="612"/>
      <c r="B193" s="2885"/>
      <c r="C193" s="2886"/>
      <c r="D193" s="2887"/>
      <c r="E193" s="2887"/>
      <c r="F193" s="613"/>
      <c r="G193" s="613"/>
      <c r="H193" s="613"/>
      <c r="I193" s="613"/>
      <c r="J193" s="613"/>
      <c r="K193" s="613"/>
      <c r="L193" s="613"/>
      <c r="M193" s="613"/>
      <c r="N193" s="613"/>
      <c r="O193" s="613"/>
      <c r="P193" s="613"/>
      <c r="Q193" s="613"/>
      <c r="R193" s="2079"/>
      <c r="S193" s="2888"/>
      <c r="T193" s="2888"/>
      <c r="U193" s="2888"/>
      <c r="V193" s="2888"/>
      <c r="W193" s="2888"/>
      <c r="X193" s="2888"/>
      <c r="Y193" s="2888"/>
      <c r="Z193" s="2888"/>
      <c r="AA193" s="616"/>
      <c r="AB193" s="2680"/>
      <c r="AC193" s="356"/>
      <c r="AD193" s="356"/>
      <c r="AE193" s="356"/>
      <c r="AF193" s="356"/>
    </row>
    <row r="194" spans="1:32" s="108" customFormat="1" ht="10.9" customHeight="1">
      <c r="A194" s="548"/>
      <c r="B194" s="93"/>
      <c r="C194" s="2404"/>
      <c r="D194" s="622"/>
      <c r="E194" s="622"/>
      <c r="F194" s="1"/>
      <c r="G194" s="1"/>
      <c r="H194" s="1"/>
      <c r="I194" s="1"/>
      <c r="J194" s="1"/>
      <c r="K194" s="1"/>
      <c r="L194" s="1"/>
      <c r="M194" s="1"/>
      <c r="N194" s="1"/>
      <c r="O194" s="1"/>
      <c r="P194" s="1"/>
      <c r="Q194" s="1"/>
      <c r="S194" s="100"/>
      <c r="T194" s="100"/>
      <c r="U194" s="100"/>
      <c r="V194" s="100"/>
      <c r="W194" s="100"/>
      <c r="X194" s="100"/>
      <c r="Y194" s="100"/>
      <c r="Z194" s="100"/>
      <c r="AA194" s="9"/>
      <c r="AB194" s="493"/>
      <c r="AC194" s="356"/>
      <c r="AD194" s="356"/>
      <c r="AE194" s="356"/>
      <c r="AF194" s="356"/>
    </row>
    <row r="195" spans="1:32" s="108" customFormat="1" ht="15" customHeight="1">
      <c r="A195" s="617"/>
      <c r="B195" s="88"/>
      <c r="C195" s="30"/>
      <c r="D195" s="24" t="s">
        <v>2202</v>
      </c>
      <c r="E195" s="2403"/>
      <c r="F195" s="1"/>
      <c r="G195" s="1"/>
      <c r="H195" s="87"/>
      <c r="I195" s="87"/>
      <c r="J195" s="87"/>
      <c r="K195" s="87"/>
      <c r="L195" s="87"/>
      <c r="M195" s="87"/>
      <c r="N195" s="87"/>
      <c r="O195" s="87"/>
      <c r="P195" s="87"/>
      <c r="Q195" s="87"/>
      <c r="R195" s="136"/>
      <c r="S195" s="87"/>
      <c r="T195" s="101"/>
      <c r="U195" s="101"/>
      <c r="V195" s="101"/>
      <c r="W195" s="101"/>
      <c r="X195" s="101"/>
      <c r="Y195" s="101"/>
      <c r="Z195" s="101"/>
      <c r="AA195" s="14"/>
      <c r="AB195" s="2693"/>
      <c r="AC195" s="356"/>
      <c r="AD195" s="356"/>
      <c r="AE195" s="356"/>
      <c r="AF195" s="356"/>
    </row>
    <row r="196" spans="1:32" s="108" customFormat="1" ht="15" customHeight="1">
      <c r="A196" s="617"/>
      <c r="B196" s="88"/>
      <c r="C196" s="30"/>
      <c r="D196" s="66" t="s">
        <v>2203</v>
      </c>
      <c r="E196" s="2403"/>
      <c r="F196" s="1"/>
      <c r="G196" s="1"/>
      <c r="H196" s="87"/>
      <c r="I196" s="87"/>
      <c r="J196" s="87"/>
      <c r="K196" s="87"/>
      <c r="L196" s="87"/>
      <c r="M196" s="87"/>
      <c r="N196" s="87"/>
      <c r="O196" s="87"/>
      <c r="P196" s="87"/>
      <c r="Q196" s="87"/>
      <c r="R196" s="136"/>
      <c r="S196" s="100"/>
      <c r="T196" s="179"/>
      <c r="U196" s="179"/>
      <c r="V196" s="179"/>
      <c r="W196" s="179"/>
      <c r="X196" s="179"/>
      <c r="Y196" s="179"/>
      <c r="Z196" s="179"/>
      <c r="AA196" s="14"/>
      <c r="AB196" s="2693"/>
      <c r="AC196" s="356"/>
      <c r="AD196" s="356"/>
      <c r="AE196" s="356"/>
      <c r="AF196" s="356"/>
    </row>
    <row r="197" spans="1:32" s="108" customFormat="1" ht="28.5" customHeight="1">
      <c r="A197" s="543"/>
      <c r="B197" s="134"/>
      <c r="D197" s="139"/>
      <c r="E197" s="139"/>
      <c r="F197" s="137"/>
      <c r="G197" s="137"/>
      <c r="H197" s="137"/>
      <c r="I197" s="137"/>
      <c r="J197" s="137"/>
      <c r="K197" s="137"/>
      <c r="L197" s="137"/>
      <c r="M197" s="137"/>
      <c r="N197" s="137"/>
      <c r="O197" s="137"/>
      <c r="P197" s="137"/>
      <c r="Q197" s="870"/>
      <c r="R197" s="870"/>
      <c r="S197" s="874"/>
      <c r="T197" s="874"/>
      <c r="U197" s="874"/>
      <c r="V197" s="874"/>
      <c r="W197" s="874"/>
      <c r="X197" s="874"/>
      <c r="Y197" s="874"/>
      <c r="Z197" s="874"/>
      <c r="AA197" s="874"/>
      <c r="AB197" s="2693"/>
      <c r="AC197" s="356"/>
      <c r="AD197" s="356"/>
      <c r="AE197" s="356"/>
      <c r="AF197" s="356"/>
    </row>
    <row r="198" spans="1:32" s="108" customFormat="1" ht="10.9" customHeight="1">
      <c r="A198" s="543"/>
      <c r="B198" s="142">
        <v>9.2899999999999991</v>
      </c>
      <c r="C198" s="135" t="s">
        <v>2248</v>
      </c>
      <c r="E198" s="137"/>
      <c r="F198" s="137"/>
      <c r="G198" s="137"/>
      <c r="H198" s="137"/>
      <c r="I198" s="137"/>
      <c r="J198" s="137"/>
      <c r="K198" s="137"/>
      <c r="L198" s="137"/>
      <c r="M198" s="137"/>
      <c r="N198" s="137"/>
      <c r="O198" s="137"/>
      <c r="P198" s="137"/>
      <c r="Q198" s="870"/>
      <c r="R198" s="137"/>
      <c r="S198" s="4567" t="s">
        <v>2150</v>
      </c>
      <c r="T198" s="4567"/>
      <c r="U198" s="4567"/>
      <c r="V198" s="4567"/>
      <c r="W198" s="4567"/>
      <c r="X198" s="4567"/>
      <c r="Y198" s="4567"/>
      <c r="Z198" s="4567"/>
      <c r="AA198" s="4567"/>
      <c r="AB198" s="2693"/>
      <c r="AC198" s="356"/>
      <c r="AD198" s="356"/>
      <c r="AE198" s="356"/>
      <c r="AF198" s="356"/>
    </row>
    <row r="199" spans="1:32" s="108" customFormat="1" ht="11.25">
      <c r="A199" s="543"/>
      <c r="B199" s="134"/>
      <c r="C199" s="139" t="s">
        <v>2249</v>
      </c>
      <c r="E199" s="137"/>
      <c r="F199" s="137"/>
      <c r="G199" s="137"/>
      <c r="H199" s="137"/>
      <c r="I199" s="137"/>
      <c r="J199" s="137"/>
      <c r="K199" s="137"/>
      <c r="L199" s="137"/>
      <c r="M199" s="137"/>
      <c r="N199" s="137"/>
      <c r="O199" s="137"/>
      <c r="P199" s="137"/>
      <c r="Q199" s="870"/>
      <c r="R199" s="137"/>
      <c r="S199" s="4526" t="s">
        <v>1633</v>
      </c>
      <c r="T199" s="4526"/>
      <c r="U199" s="4526"/>
      <c r="V199" s="4526"/>
      <c r="W199" s="4526"/>
      <c r="X199" s="4526"/>
      <c r="Y199" s="4526"/>
      <c r="Z199" s="4526"/>
      <c r="AA199" s="4526"/>
      <c r="AB199" s="2693"/>
      <c r="AC199" s="356"/>
      <c r="AD199" s="356"/>
      <c r="AE199" s="356"/>
      <c r="AF199" s="356"/>
    </row>
    <row r="200" spans="1:32" s="108" customFormat="1" ht="9.9499999999999993" customHeight="1">
      <c r="A200" s="543"/>
      <c r="B200" s="134"/>
      <c r="C200" s="139"/>
      <c r="E200" s="137"/>
      <c r="F200" s="137"/>
      <c r="G200" s="137"/>
      <c r="H200" s="137"/>
      <c r="I200" s="137"/>
      <c r="J200" s="137"/>
      <c r="K200" s="137"/>
      <c r="L200" s="137"/>
      <c r="M200" s="137"/>
      <c r="N200" s="137"/>
      <c r="O200" s="137"/>
      <c r="P200" s="137"/>
      <c r="Q200" s="870"/>
      <c r="R200" s="137"/>
      <c r="S200" s="2438"/>
      <c r="T200" s="2438"/>
      <c r="U200" s="2438"/>
      <c r="V200" s="2438"/>
      <c r="W200" s="2438"/>
      <c r="X200" s="2438"/>
      <c r="Y200" s="2438"/>
      <c r="Z200" s="4570" t="s">
        <v>2151</v>
      </c>
      <c r="AA200" s="4570"/>
      <c r="AB200" s="2693"/>
      <c r="AC200" s="356"/>
      <c r="AD200" s="356"/>
      <c r="AE200" s="356"/>
      <c r="AF200" s="356"/>
    </row>
    <row r="201" spans="1:32" s="108" customFormat="1" ht="11.25">
      <c r="A201" s="543"/>
      <c r="B201" s="134"/>
      <c r="C201" s="135" t="s">
        <v>1598</v>
      </c>
      <c r="D201" s="94" t="s">
        <v>1721</v>
      </c>
      <c r="E201" s="137"/>
      <c r="F201" s="137"/>
      <c r="G201" s="137"/>
      <c r="H201" s="137"/>
      <c r="I201" s="137"/>
      <c r="J201" s="137"/>
      <c r="K201" s="137"/>
      <c r="L201" s="137"/>
      <c r="M201" s="137"/>
      <c r="N201" s="137"/>
      <c r="O201" s="137"/>
      <c r="P201" s="137"/>
      <c r="Q201" s="870"/>
      <c r="R201" s="4527">
        <v>19</v>
      </c>
      <c r="S201" s="4571"/>
      <c r="T201" s="4572"/>
      <c r="U201" s="4572"/>
      <c r="V201" s="4572"/>
      <c r="W201" s="4572"/>
      <c r="X201" s="4572"/>
      <c r="Y201" s="4572"/>
      <c r="Z201" s="4572"/>
      <c r="AA201" s="4573"/>
      <c r="AB201" s="2693"/>
      <c r="AC201" s="356"/>
      <c r="AD201" s="356"/>
      <c r="AE201" s="356"/>
      <c r="AF201" s="356"/>
    </row>
    <row r="202" spans="1:32" s="108" customFormat="1" ht="11.25" customHeight="1">
      <c r="A202" s="543"/>
      <c r="B202" s="134"/>
      <c r="C202" s="139"/>
      <c r="D202" s="95" t="s">
        <v>1722</v>
      </c>
      <c r="E202" s="137"/>
      <c r="F202" s="137"/>
      <c r="G202" s="137"/>
      <c r="H202" s="137"/>
      <c r="I202" s="137"/>
      <c r="J202" s="137"/>
      <c r="K202" s="137"/>
      <c r="L202" s="137"/>
      <c r="M202" s="137"/>
      <c r="N202" s="137"/>
      <c r="O202" s="137"/>
      <c r="P202" s="137"/>
      <c r="Q202" s="870"/>
      <c r="R202" s="4527"/>
      <c r="S202" s="4574"/>
      <c r="T202" s="4575"/>
      <c r="U202" s="4575"/>
      <c r="V202" s="4575"/>
      <c r="W202" s="4575"/>
      <c r="X202" s="4575"/>
      <c r="Y202" s="4575"/>
      <c r="Z202" s="4575"/>
      <c r="AA202" s="4576"/>
      <c r="AB202" s="2693"/>
      <c r="AC202" s="356"/>
      <c r="AD202" s="356"/>
      <c r="AE202" s="356"/>
      <c r="AF202" s="356"/>
    </row>
    <row r="203" spans="1:32" s="108" customFormat="1" ht="12" customHeight="1">
      <c r="A203" s="543"/>
      <c r="B203" s="134"/>
      <c r="C203" s="139"/>
      <c r="E203" s="137"/>
      <c r="F203" s="137"/>
      <c r="G203" s="137"/>
      <c r="H203" s="137"/>
      <c r="I203" s="137"/>
      <c r="J203" s="137"/>
      <c r="K203" s="137"/>
      <c r="L203" s="137"/>
      <c r="M203" s="137"/>
      <c r="N203" s="137"/>
      <c r="O203" s="137"/>
      <c r="P203" s="137"/>
      <c r="Q203" s="137"/>
      <c r="R203" s="137"/>
      <c r="S203" s="2438"/>
      <c r="T203" s="2438"/>
      <c r="U203" s="2438"/>
      <c r="V203" s="2438"/>
      <c r="W203" s="2438"/>
      <c r="X203" s="2438"/>
      <c r="Y203" s="2438"/>
      <c r="Z203" s="4570"/>
      <c r="AA203" s="4570"/>
      <c r="AB203" s="604"/>
      <c r="AC203" s="356"/>
      <c r="AD203" s="356"/>
      <c r="AE203" s="356"/>
      <c r="AF203" s="356"/>
    </row>
    <row r="204" spans="1:32" s="108" customFormat="1" ht="11.25">
      <c r="A204" s="543"/>
      <c r="B204" s="134"/>
      <c r="C204" s="135" t="s">
        <v>1497</v>
      </c>
      <c r="D204" s="94" t="s">
        <v>1816</v>
      </c>
      <c r="E204" s="137"/>
      <c r="F204" s="137"/>
      <c r="G204" s="137"/>
      <c r="H204" s="137"/>
      <c r="I204" s="137"/>
      <c r="J204" s="137"/>
      <c r="K204" s="137"/>
      <c r="L204" s="137"/>
      <c r="M204" s="137"/>
      <c r="N204" s="137"/>
      <c r="O204" s="137"/>
      <c r="P204" s="137"/>
      <c r="Q204" s="137"/>
      <c r="R204" s="4527">
        <v>21</v>
      </c>
      <c r="S204" s="4571"/>
      <c r="T204" s="4572"/>
      <c r="U204" s="4572"/>
      <c r="V204" s="4572"/>
      <c r="W204" s="4572"/>
      <c r="X204" s="4572"/>
      <c r="Y204" s="4572"/>
      <c r="Z204" s="4572"/>
      <c r="AA204" s="4573"/>
      <c r="AB204" s="604"/>
      <c r="AC204" s="356"/>
      <c r="AD204" s="356"/>
      <c r="AE204" s="356"/>
      <c r="AF204" s="356"/>
    </row>
    <row r="205" spans="1:32" s="108" customFormat="1" ht="11.25">
      <c r="A205" s="543"/>
      <c r="B205" s="134"/>
      <c r="C205" s="139"/>
      <c r="D205" s="95" t="s">
        <v>1825</v>
      </c>
      <c r="E205" s="137"/>
      <c r="F205" s="137"/>
      <c r="G205" s="137"/>
      <c r="H205" s="137"/>
      <c r="I205" s="137"/>
      <c r="J205" s="137"/>
      <c r="K205" s="137"/>
      <c r="L205" s="137"/>
      <c r="M205" s="137"/>
      <c r="N205" s="137"/>
      <c r="O205" s="137"/>
      <c r="P205" s="137"/>
      <c r="Q205" s="137"/>
      <c r="R205" s="4527"/>
      <c r="S205" s="4574"/>
      <c r="T205" s="4575"/>
      <c r="U205" s="4575"/>
      <c r="V205" s="4575"/>
      <c r="W205" s="4575"/>
      <c r="X205" s="4575"/>
      <c r="Y205" s="4575"/>
      <c r="Z205" s="4575"/>
      <c r="AA205" s="4576"/>
      <c r="AB205" s="604"/>
      <c r="AC205" s="356"/>
      <c r="AD205" s="356"/>
      <c r="AE205" s="356"/>
      <c r="AF205" s="356"/>
    </row>
    <row r="206" spans="1:32" s="108" customFormat="1" ht="11.25">
      <c r="A206" s="543"/>
      <c r="B206" s="134"/>
      <c r="C206" s="139"/>
      <c r="E206" s="137"/>
      <c r="F206" s="137"/>
      <c r="G206" s="137"/>
      <c r="H206" s="137"/>
      <c r="I206" s="137"/>
      <c r="J206" s="137"/>
      <c r="K206" s="137"/>
      <c r="L206" s="137"/>
      <c r="M206" s="137"/>
      <c r="N206" s="137"/>
      <c r="O206" s="137"/>
      <c r="P206" s="137"/>
      <c r="Q206" s="137"/>
      <c r="R206" s="137"/>
      <c r="S206" s="2438"/>
      <c r="T206" s="2438"/>
      <c r="U206" s="2438"/>
      <c r="V206" s="2438"/>
      <c r="W206" s="2438"/>
      <c r="X206" s="2438"/>
      <c r="Y206" s="2438"/>
      <c r="Z206" s="4570"/>
      <c r="AA206" s="4570"/>
      <c r="AB206" s="604"/>
      <c r="AC206" s="356"/>
      <c r="AD206" s="356"/>
      <c r="AE206" s="356"/>
      <c r="AF206" s="356"/>
    </row>
    <row r="207" spans="1:32" s="108" customFormat="1" ht="11.25">
      <c r="A207" s="543"/>
      <c r="B207" s="134"/>
      <c r="C207" s="135" t="s">
        <v>1530</v>
      </c>
      <c r="D207" s="94" t="s">
        <v>2102</v>
      </c>
      <c r="E207" s="137"/>
      <c r="F207" s="137"/>
      <c r="G207" s="137"/>
      <c r="H207" s="137"/>
      <c r="I207" s="137"/>
      <c r="J207" s="137"/>
      <c r="K207" s="137"/>
      <c r="L207" s="137"/>
      <c r="M207" s="137"/>
      <c r="N207" s="137"/>
      <c r="O207" s="137"/>
      <c r="P207" s="137"/>
      <c r="Q207" s="137"/>
      <c r="R207" s="4527">
        <v>22</v>
      </c>
      <c r="S207" s="4571"/>
      <c r="T207" s="4572"/>
      <c r="U207" s="4572"/>
      <c r="V207" s="4572"/>
      <c r="W207" s="4572"/>
      <c r="X207" s="4572"/>
      <c r="Y207" s="4572"/>
      <c r="Z207" s="4572"/>
      <c r="AA207" s="4573"/>
      <c r="AB207" s="604"/>
      <c r="AC207" s="356"/>
      <c r="AD207" s="356"/>
      <c r="AE207" s="356"/>
      <c r="AF207" s="356"/>
    </row>
    <row r="208" spans="1:32" s="108" customFormat="1" ht="11.25">
      <c r="A208" s="543"/>
      <c r="B208" s="134"/>
      <c r="C208" s="139"/>
      <c r="D208" s="95" t="s">
        <v>2250</v>
      </c>
      <c r="E208" s="137"/>
      <c r="F208" s="137"/>
      <c r="G208" s="137"/>
      <c r="H208" s="137"/>
      <c r="I208" s="137"/>
      <c r="J208" s="137"/>
      <c r="K208" s="137"/>
      <c r="L208" s="137"/>
      <c r="M208" s="137"/>
      <c r="N208" s="137"/>
      <c r="O208" s="137"/>
      <c r="P208" s="137"/>
      <c r="Q208" s="137"/>
      <c r="R208" s="4527"/>
      <c r="S208" s="4574"/>
      <c r="T208" s="4575"/>
      <c r="U208" s="4575"/>
      <c r="V208" s="4575"/>
      <c r="W208" s="4575"/>
      <c r="X208" s="4575"/>
      <c r="Y208" s="4575"/>
      <c r="Z208" s="4575"/>
      <c r="AA208" s="4576"/>
      <c r="AB208" s="604"/>
      <c r="AC208" s="356"/>
      <c r="AD208" s="356"/>
      <c r="AE208" s="356"/>
      <c r="AF208" s="356"/>
    </row>
    <row r="209" spans="1:32" s="108" customFormat="1" ht="11.25">
      <c r="A209" s="543"/>
      <c r="B209" s="134"/>
      <c r="C209" s="139"/>
      <c r="E209" s="137"/>
      <c r="F209" s="137"/>
      <c r="G209" s="137"/>
      <c r="H209" s="137"/>
      <c r="I209" s="137"/>
      <c r="J209" s="137"/>
      <c r="K209" s="137"/>
      <c r="L209" s="137"/>
      <c r="M209" s="137"/>
      <c r="O209" s="137"/>
      <c r="P209" s="137"/>
      <c r="Q209" s="870"/>
      <c r="R209" s="137"/>
      <c r="S209" s="2438"/>
      <c r="T209" s="2438"/>
      <c r="U209" s="2438"/>
      <c r="V209" s="2438"/>
      <c r="W209" s="2438"/>
      <c r="X209" s="2438"/>
      <c r="Y209" s="2438"/>
      <c r="Z209" s="4570" t="s">
        <v>2204</v>
      </c>
      <c r="AA209" s="4570"/>
      <c r="AB209" s="604"/>
      <c r="AC209" s="356"/>
      <c r="AD209" s="356"/>
      <c r="AE209" s="356"/>
      <c r="AF209" s="356"/>
    </row>
    <row r="210" spans="1:32" s="108" customFormat="1" ht="11.25">
      <c r="A210" s="543"/>
      <c r="B210" s="134"/>
      <c r="C210" s="135" t="s">
        <v>1575</v>
      </c>
      <c r="D210" s="94" t="s">
        <v>2096</v>
      </c>
      <c r="E210" s="137"/>
      <c r="F210" s="137"/>
      <c r="G210" s="137"/>
      <c r="H210" s="137"/>
      <c r="I210" s="137"/>
      <c r="J210" s="137"/>
      <c r="K210" s="137"/>
      <c r="M210" s="137"/>
      <c r="O210" s="137"/>
      <c r="P210" s="137"/>
      <c r="Q210" s="870"/>
      <c r="R210" s="4527">
        <v>18</v>
      </c>
      <c r="S210" s="4571"/>
      <c r="T210" s="4572"/>
      <c r="U210" s="4572"/>
      <c r="V210" s="4572"/>
      <c r="W210" s="4572"/>
      <c r="X210" s="4572"/>
      <c r="Y210" s="4572"/>
      <c r="Z210" s="4572"/>
      <c r="AA210" s="4573"/>
      <c r="AB210" s="604"/>
      <c r="AC210" s="356"/>
      <c r="AD210" s="356"/>
      <c r="AE210" s="356"/>
      <c r="AF210" s="356"/>
    </row>
    <row r="211" spans="1:32" s="108" customFormat="1" ht="11.25" customHeight="1">
      <c r="A211" s="543"/>
      <c r="B211" s="134"/>
      <c r="C211" s="139"/>
      <c r="D211" s="95" t="s">
        <v>2098</v>
      </c>
      <c r="E211" s="137"/>
      <c r="F211" s="137"/>
      <c r="G211" s="137"/>
      <c r="H211" s="137"/>
      <c r="I211" s="137"/>
      <c r="J211" s="137"/>
      <c r="K211" s="137"/>
      <c r="M211" s="137"/>
      <c r="N211" s="137"/>
      <c r="O211" s="137"/>
      <c r="P211" s="137"/>
      <c r="Q211" s="870"/>
      <c r="R211" s="4527"/>
      <c r="S211" s="4574"/>
      <c r="T211" s="4575"/>
      <c r="U211" s="4575"/>
      <c r="V211" s="4575"/>
      <c r="W211" s="4575"/>
      <c r="X211" s="4575"/>
      <c r="Y211" s="4575"/>
      <c r="Z211" s="4575"/>
      <c r="AA211" s="4576"/>
      <c r="AB211" s="604"/>
      <c r="AC211" s="356"/>
      <c r="AD211" s="356"/>
      <c r="AE211" s="356"/>
      <c r="AF211" s="356"/>
    </row>
    <row r="212" spans="1:32" s="108" customFormat="1" ht="11.25">
      <c r="A212" s="543"/>
      <c r="B212" s="134"/>
      <c r="C212" s="139"/>
      <c r="E212" s="137"/>
      <c r="F212" s="137"/>
      <c r="G212" s="137"/>
      <c r="H212" s="137"/>
      <c r="I212" s="137"/>
      <c r="J212" s="137"/>
      <c r="K212" s="137"/>
      <c r="L212" s="137"/>
      <c r="M212" s="137"/>
      <c r="N212" s="137"/>
      <c r="O212" s="137"/>
      <c r="P212" s="137"/>
      <c r="Q212" s="870"/>
      <c r="R212" s="137"/>
      <c r="S212" s="2438"/>
      <c r="T212" s="2438"/>
      <c r="U212" s="2438"/>
      <c r="V212" s="2438"/>
      <c r="W212" s="2438"/>
      <c r="X212" s="2438"/>
      <c r="Y212" s="2438"/>
      <c r="Z212" s="4570"/>
      <c r="AA212" s="4570"/>
      <c r="AB212" s="604"/>
      <c r="AC212" s="356"/>
      <c r="AD212" s="356"/>
      <c r="AE212" s="356"/>
      <c r="AF212" s="356"/>
    </row>
    <row r="213" spans="1:32" s="108" customFormat="1" ht="11.25">
      <c r="A213" s="543"/>
      <c r="B213" s="134"/>
      <c r="C213" s="135" t="s">
        <v>1578</v>
      </c>
      <c r="D213" s="94" t="s">
        <v>2099</v>
      </c>
      <c r="E213" s="137"/>
      <c r="F213" s="137"/>
      <c r="G213" s="137"/>
      <c r="H213" s="137"/>
      <c r="I213" s="137"/>
      <c r="J213" s="137"/>
      <c r="K213" s="137"/>
      <c r="L213" s="137"/>
      <c r="M213" s="137"/>
      <c r="N213" s="137"/>
      <c r="O213" s="137"/>
      <c r="P213" s="137"/>
      <c r="Q213" s="870"/>
      <c r="R213" s="4527">
        <v>19</v>
      </c>
      <c r="S213" s="4571"/>
      <c r="T213" s="4572"/>
      <c r="U213" s="4572"/>
      <c r="V213" s="4572"/>
      <c r="W213" s="4572"/>
      <c r="X213" s="4572"/>
      <c r="Y213" s="4572"/>
      <c r="Z213" s="4572"/>
      <c r="AA213" s="4573"/>
      <c r="AB213" s="604"/>
      <c r="AC213" s="356"/>
      <c r="AD213" s="356"/>
      <c r="AE213" s="356"/>
      <c r="AF213" s="356"/>
    </row>
    <row r="214" spans="1:32" s="108" customFormat="1" ht="11.25">
      <c r="A214" s="543"/>
      <c r="B214" s="134"/>
      <c r="C214" s="139"/>
      <c r="D214" s="95" t="s">
        <v>2101</v>
      </c>
      <c r="E214" s="137"/>
      <c r="F214" s="137"/>
      <c r="G214" s="137"/>
      <c r="H214" s="137"/>
      <c r="I214" s="137"/>
      <c r="J214" s="137"/>
      <c r="K214" s="137"/>
      <c r="L214" s="137"/>
      <c r="M214" s="137"/>
      <c r="N214" s="137"/>
      <c r="O214" s="137"/>
      <c r="P214" s="137"/>
      <c r="Q214" s="870"/>
      <c r="R214" s="4527"/>
      <c r="S214" s="4574"/>
      <c r="T214" s="4575"/>
      <c r="U214" s="4575"/>
      <c r="V214" s="4575"/>
      <c r="W214" s="4575"/>
      <c r="X214" s="4575"/>
      <c r="Y214" s="4575"/>
      <c r="Z214" s="4575"/>
      <c r="AA214" s="4576"/>
      <c r="AB214" s="604"/>
      <c r="AC214" s="356"/>
      <c r="AD214" s="356"/>
      <c r="AE214" s="356"/>
      <c r="AF214" s="356"/>
    </row>
    <row r="215" spans="1:32" s="108" customFormat="1" ht="11.25">
      <c r="A215" s="543"/>
      <c r="B215" s="134"/>
      <c r="C215" s="139"/>
      <c r="E215" s="137"/>
      <c r="F215" s="137"/>
      <c r="G215" s="137"/>
      <c r="H215" s="137"/>
      <c r="I215" s="137"/>
      <c r="J215" s="137"/>
      <c r="K215" s="137"/>
      <c r="L215" s="137"/>
      <c r="M215" s="137"/>
      <c r="N215" s="137"/>
      <c r="O215" s="137"/>
      <c r="P215" s="137"/>
      <c r="Q215" s="870"/>
      <c r="R215" s="137"/>
      <c r="S215" s="2438"/>
      <c r="T215" s="2438"/>
      <c r="U215" s="2438"/>
      <c r="V215" s="2438"/>
      <c r="W215" s="2438"/>
      <c r="X215" s="2438"/>
      <c r="Y215" s="2438"/>
      <c r="Z215" s="4570"/>
      <c r="AA215" s="4570"/>
      <c r="AB215" s="604"/>
      <c r="AC215" s="356"/>
      <c r="AD215" s="356"/>
      <c r="AE215" s="356"/>
      <c r="AF215" s="356"/>
    </row>
    <row r="216" spans="1:32" s="108" customFormat="1" ht="11.25">
      <c r="A216" s="543"/>
      <c r="B216" s="134"/>
      <c r="C216" s="135" t="s">
        <v>1581</v>
      </c>
      <c r="D216" s="94" t="s">
        <v>2106</v>
      </c>
      <c r="E216" s="137"/>
      <c r="F216" s="137"/>
      <c r="G216" s="137"/>
      <c r="H216" s="137"/>
      <c r="I216" s="137"/>
      <c r="J216" s="137"/>
      <c r="K216" s="137"/>
      <c r="L216" s="137"/>
      <c r="M216" s="137"/>
      <c r="N216" s="137"/>
      <c r="O216" s="137"/>
      <c r="P216" s="137"/>
      <c r="Q216" s="870"/>
      <c r="R216" s="4527">
        <v>20</v>
      </c>
      <c r="S216" s="4571"/>
      <c r="T216" s="4572"/>
      <c r="U216" s="4572"/>
      <c r="V216" s="4572"/>
      <c r="W216" s="4572"/>
      <c r="X216" s="4572"/>
      <c r="Y216" s="4572"/>
      <c r="Z216" s="4572"/>
      <c r="AA216" s="4573"/>
      <c r="AB216" s="604"/>
      <c r="AC216" s="356"/>
      <c r="AD216" s="356"/>
      <c r="AE216" s="356"/>
      <c r="AF216" s="356"/>
    </row>
    <row r="217" spans="1:32" s="108" customFormat="1" ht="11.25">
      <c r="A217" s="543"/>
      <c r="B217" s="134"/>
      <c r="C217" s="139"/>
      <c r="D217" s="95" t="s">
        <v>2108</v>
      </c>
      <c r="E217" s="137"/>
      <c r="F217" s="137"/>
      <c r="G217" s="137"/>
      <c r="H217" s="137"/>
      <c r="I217" s="137"/>
      <c r="J217" s="137"/>
      <c r="K217" s="137"/>
      <c r="L217" s="137"/>
      <c r="M217" s="137"/>
      <c r="N217" s="137"/>
      <c r="O217" s="137"/>
      <c r="P217" s="137"/>
      <c r="Q217" s="137"/>
      <c r="R217" s="4527"/>
      <c r="S217" s="4574"/>
      <c r="T217" s="4575"/>
      <c r="U217" s="4575"/>
      <c r="V217" s="4575"/>
      <c r="W217" s="4575"/>
      <c r="X217" s="4575"/>
      <c r="Y217" s="4575"/>
      <c r="Z217" s="4575"/>
      <c r="AA217" s="4576"/>
      <c r="AB217" s="604"/>
      <c r="AC217" s="356"/>
      <c r="AD217" s="356"/>
      <c r="AE217" s="356"/>
      <c r="AF217" s="356"/>
    </row>
    <row r="218" spans="1:32" s="108" customFormat="1" ht="11.25" customHeight="1">
      <c r="A218" s="543"/>
      <c r="B218" s="148"/>
      <c r="C218" s="148"/>
      <c r="D218" s="148"/>
      <c r="E218" s="148"/>
      <c r="F218" s="148"/>
      <c r="G218" s="148"/>
      <c r="H218" s="148"/>
      <c r="I218" s="148"/>
      <c r="J218" s="148"/>
      <c r="K218" s="148"/>
      <c r="L218" s="148"/>
      <c r="M218" s="148"/>
      <c r="N218" s="148"/>
      <c r="O218" s="148"/>
      <c r="P218" s="148"/>
      <c r="Q218" s="148"/>
      <c r="R218" s="137"/>
      <c r="S218" s="2438"/>
      <c r="T218" s="2438"/>
      <c r="U218" s="2438"/>
      <c r="V218" s="2438"/>
      <c r="W218" s="2438"/>
      <c r="X218" s="2438"/>
      <c r="Y218" s="2438"/>
      <c r="Z218" s="4570"/>
      <c r="AA218" s="4570"/>
      <c r="AB218" s="604"/>
      <c r="AC218" s="356"/>
      <c r="AD218" s="398"/>
      <c r="AE218" s="399"/>
      <c r="AF218" s="356"/>
    </row>
    <row r="219" spans="1:32" s="108" customFormat="1" ht="11.1" customHeight="1">
      <c r="A219" s="543"/>
      <c r="B219" s="134"/>
      <c r="C219" s="135" t="s">
        <v>1584</v>
      </c>
      <c r="D219" s="94" t="s">
        <v>2251</v>
      </c>
      <c r="E219" s="137"/>
      <c r="F219" s="137"/>
      <c r="G219" s="137"/>
      <c r="H219" s="137"/>
      <c r="I219" s="137"/>
      <c r="J219" s="137"/>
      <c r="K219" s="137"/>
      <c r="L219" s="137"/>
      <c r="M219" s="137"/>
      <c r="N219" s="137"/>
      <c r="O219" s="137"/>
      <c r="P219" s="137"/>
      <c r="Q219" s="137"/>
      <c r="R219" s="4527">
        <v>21</v>
      </c>
      <c r="S219" s="4571"/>
      <c r="T219" s="4572"/>
      <c r="U219" s="4572"/>
      <c r="V219" s="4572"/>
      <c r="W219" s="4572"/>
      <c r="X219" s="4572"/>
      <c r="Y219" s="4572"/>
      <c r="Z219" s="4572"/>
      <c r="AA219" s="4573"/>
      <c r="AB219" s="604"/>
      <c r="AC219" s="356"/>
      <c r="AD219" s="398"/>
      <c r="AE219" s="399"/>
      <c r="AF219" s="356"/>
    </row>
    <row r="220" spans="1:32" s="108" customFormat="1" ht="11.1" customHeight="1">
      <c r="A220" s="543"/>
      <c r="B220" s="484"/>
      <c r="C220" s="135"/>
      <c r="D220" s="95" t="s">
        <v>2252</v>
      </c>
      <c r="E220" s="137"/>
      <c r="F220" s="137"/>
      <c r="G220" s="135"/>
      <c r="H220" s="137"/>
      <c r="I220" s="137"/>
      <c r="J220" s="137"/>
      <c r="K220" s="137"/>
      <c r="L220" s="137"/>
      <c r="M220" s="137"/>
      <c r="N220" s="137"/>
      <c r="O220" s="137"/>
      <c r="P220" s="137"/>
      <c r="Q220" s="137"/>
      <c r="R220" s="4527"/>
      <c r="S220" s="4574"/>
      <c r="T220" s="4575"/>
      <c r="U220" s="4575"/>
      <c r="V220" s="4575"/>
      <c r="W220" s="4575"/>
      <c r="X220" s="4575"/>
      <c r="Y220" s="4575"/>
      <c r="Z220" s="4575"/>
      <c r="AA220" s="4576"/>
      <c r="AB220" s="604"/>
      <c r="AC220" s="356"/>
      <c r="AD220" s="356"/>
      <c r="AE220" s="356"/>
      <c r="AF220" s="356"/>
    </row>
    <row r="221" spans="1:32" s="108" customFormat="1" ht="11.1" customHeight="1">
      <c r="A221" s="543"/>
      <c r="B221" s="484"/>
      <c r="C221" s="135"/>
      <c r="D221" s="95"/>
      <c r="E221" s="137"/>
      <c r="F221" s="137"/>
      <c r="G221" s="135"/>
      <c r="H221" s="137"/>
      <c r="I221" s="137"/>
      <c r="J221" s="137"/>
      <c r="K221" s="137"/>
      <c r="L221" s="137"/>
      <c r="M221" s="137"/>
      <c r="N221" s="137"/>
      <c r="O221" s="137"/>
      <c r="P221" s="137"/>
      <c r="Q221" s="137"/>
      <c r="R221" s="2429"/>
      <c r="S221" s="931"/>
      <c r="T221" s="931"/>
      <c r="U221" s="931"/>
      <c r="V221" s="931"/>
      <c r="W221" s="931"/>
      <c r="X221" s="931"/>
      <c r="Y221" s="931"/>
      <c r="Z221" s="931"/>
      <c r="AA221" s="931"/>
      <c r="AB221" s="604"/>
      <c r="AC221" s="356"/>
      <c r="AD221" s="356"/>
      <c r="AE221" s="356"/>
      <c r="AF221" s="356"/>
    </row>
    <row r="222" spans="1:32" s="108" customFormat="1" ht="11.1" customHeight="1">
      <c r="A222" s="543"/>
      <c r="B222" s="484"/>
      <c r="C222" s="135" t="s">
        <v>1587</v>
      </c>
      <c r="D222" s="94" t="s">
        <v>1766</v>
      </c>
      <c r="E222" s="137"/>
      <c r="F222" s="137"/>
      <c r="G222" s="135"/>
      <c r="H222" s="137"/>
      <c r="I222" s="137"/>
      <c r="J222" s="137"/>
      <c r="K222" s="137"/>
      <c r="L222" s="137"/>
      <c r="M222" s="137"/>
      <c r="N222" s="137"/>
      <c r="O222" s="137"/>
      <c r="P222" s="137"/>
      <c r="Q222" s="137"/>
      <c r="R222" s="4527">
        <v>22</v>
      </c>
      <c r="S222" s="4571"/>
      <c r="T222" s="4572"/>
      <c r="U222" s="4572"/>
      <c r="V222" s="4572"/>
      <c r="W222" s="4572"/>
      <c r="X222" s="4572"/>
      <c r="Y222" s="4572"/>
      <c r="Z222" s="4572"/>
      <c r="AA222" s="4573"/>
      <c r="AB222" s="604"/>
      <c r="AC222" s="356"/>
      <c r="AD222" s="356"/>
      <c r="AE222" s="356"/>
      <c r="AF222" s="356"/>
    </row>
    <row r="223" spans="1:32" s="108" customFormat="1" ht="11.1" customHeight="1">
      <c r="A223" s="543"/>
      <c r="B223" s="484"/>
      <c r="C223" s="135"/>
      <c r="D223" s="95" t="s">
        <v>1767</v>
      </c>
      <c r="E223" s="137"/>
      <c r="F223" s="137"/>
      <c r="G223" s="135"/>
      <c r="H223" s="137"/>
      <c r="I223" s="137"/>
      <c r="J223" s="137"/>
      <c r="K223" s="137"/>
      <c r="L223" s="137"/>
      <c r="M223" s="137"/>
      <c r="N223" s="137"/>
      <c r="O223" s="137"/>
      <c r="P223" s="137"/>
      <c r="Q223" s="137"/>
      <c r="R223" s="4527"/>
      <c r="S223" s="4574"/>
      <c r="T223" s="4575"/>
      <c r="U223" s="4575"/>
      <c r="V223" s="4575"/>
      <c r="W223" s="4575"/>
      <c r="X223" s="4575"/>
      <c r="Y223" s="4575"/>
      <c r="Z223" s="4575"/>
      <c r="AA223" s="4576"/>
      <c r="AB223" s="604"/>
      <c r="AC223" s="356"/>
      <c r="AD223" s="356"/>
      <c r="AE223" s="356"/>
      <c r="AF223" s="356"/>
    </row>
    <row r="224" spans="1:32" s="108" customFormat="1" ht="11.1" customHeight="1">
      <c r="A224" s="543"/>
      <c r="B224" s="484"/>
      <c r="C224" s="135"/>
      <c r="D224" s="95"/>
      <c r="E224" s="137"/>
      <c r="F224" s="137"/>
      <c r="G224" s="135"/>
      <c r="H224" s="137"/>
      <c r="I224" s="137"/>
      <c r="J224" s="137"/>
      <c r="K224" s="137"/>
      <c r="L224" s="137"/>
      <c r="M224" s="137"/>
      <c r="N224" s="137"/>
      <c r="O224" s="137"/>
      <c r="P224" s="137"/>
      <c r="Q224" s="137"/>
      <c r="R224" s="2429"/>
      <c r="S224" s="931"/>
      <c r="T224" s="931"/>
      <c r="U224" s="931"/>
      <c r="V224" s="931"/>
      <c r="W224" s="931"/>
      <c r="X224" s="931"/>
      <c r="Y224" s="931"/>
      <c r="Z224" s="4570" t="s">
        <v>2151</v>
      </c>
      <c r="AA224" s="4570"/>
      <c r="AB224" s="604"/>
      <c r="AC224" s="356"/>
      <c r="AD224" s="356"/>
      <c r="AE224" s="356"/>
      <c r="AF224" s="356"/>
    </row>
    <row r="225" spans="1:32" s="108" customFormat="1" ht="11.1" customHeight="1">
      <c r="A225" s="543"/>
      <c r="B225" s="484"/>
      <c r="C225" s="135" t="s">
        <v>1664</v>
      </c>
      <c r="D225" s="94" t="s">
        <v>2253</v>
      </c>
      <c r="E225" s="137"/>
      <c r="F225" s="137"/>
      <c r="G225" s="135"/>
      <c r="H225" s="137"/>
      <c r="I225" s="137"/>
      <c r="J225" s="137"/>
      <c r="K225" s="137"/>
      <c r="L225" s="137"/>
      <c r="M225" s="137"/>
      <c r="N225" s="137"/>
      <c r="O225" s="137"/>
      <c r="P225" s="137"/>
      <c r="Q225" s="137"/>
      <c r="R225" s="4527">
        <v>23</v>
      </c>
      <c r="S225" s="4571"/>
      <c r="T225" s="4572"/>
      <c r="U225" s="4572"/>
      <c r="V225" s="4572"/>
      <c r="W225" s="4572"/>
      <c r="X225" s="4572"/>
      <c r="Y225" s="4572"/>
      <c r="Z225" s="4572"/>
      <c r="AA225" s="4573"/>
      <c r="AB225" s="604"/>
      <c r="AC225" s="356"/>
      <c r="AD225" s="356"/>
      <c r="AE225" s="356"/>
      <c r="AF225" s="356"/>
    </row>
    <row r="226" spans="1:32" s="108" customFormat="1" ht="11.1" customHeight="1">
      <c r="A226" s="543"/>
      <c r="B226" s="484"/>
      <c r="C226" s="135"/>
      <c r="D226" s="95" t="s">
        <v>2254</v>
      </c>
      <c r="E226" s="137"/>
      <c r="F226" s="137"/>
      <c r="G226" s="135"/>
      <c r="H226" s="137"/>
      <c r="I226" s="137"/>
      <c r="J226" s="137"/>
      <c r="K226" s="137"/>
      <c r="L226" s="137"/>
      <c r="M226" s="137"/>
      <c r="N226" s="137"/>
      <c r="O226" s="137"/>
      <c r="P226" s="137"/>
      <c r="Q226" s="137"/>
      <c r="R226" s="4527"/>
      <c r="S226" s="4574"/>
      <c r="T226" s="4575"/>
      <c r="U226" s="4575"/>
      <c r="V226" s="4575"/>
      <c r="W226" s="4575"/>
      <c r="X226" s="4575"/>
      <c r="Y226" s="4575"/>
      <c r="Z226" s="4575"/>
      <c r="AA226" s="4576"/>
      <c r="AB226" s="604"/>
      <c r="AC226" s="356"/>
      <c r="AD226" s="356"/>
      <c r="AE226" s="356"/>
      <c r="AF226" s="356"/>
    </row>
    <row r="227" spans="1:32" s="108" customFormat="1" ht="11.25">
      <c r="A227" s="469"/>
      <c r="B227" s="4577"/>
      <c r="C227" s="4577"/>
      <c r="D227" s="4577"/>
      <c r="E227" s="4577"/>
      <c r="F227" s="4577"/>
      <c r="G227" s="4577"/>
      <c r="H227" s="4577"/>
      <c r="I227" s="4577"/>
      <c r="J227" s="4577"/>
      <c r="K227" s="4577"/>
      <c r="L227" s="4577"/>
      <c r="M227" s="4577"/>
      <c r="N227" s="4577"/>
      <c r="O227" s="4577"/>
      <c r="P227" s="4577"/>
      <c r="Q227" s="4577"/>
      <c r="R227" s="4577"/>
      <c r="S227" s="4577"/>
      <c r="T227" s="4577"/>
      <c r="U227" s="4577"/>
      <c r="V227" s="4577"/>
      <c r="W227" s="4577"/>
      <c r="X227" s="4577"/>
      <c r="Y227" s="4577"/>
      <c r="Z227" s="4577"/>
      <c r="AA227" s="4577"/>
      <c r="AB227" s="2904"/>
      <c r="AC227" s="356"/>
      <c r="AD227" s="356"/>
      <c r="AE227" s="356"/>
      <c r="AF227" s="356"/>
    </row>
    <row r="228" spans="1:32" s="108" customFormat="1" ht="24.75" customHeight="1">
      <c r="A228" s="543"/>
      <c r="B228" s="148"/>
      <c r="C228" s="148"/>
      <c r="D228" s="148"/>
      <c r="E228" s="148"/>
      <c r="F228" s="148"/>
      <c r="G228" s="148"/>
      <c r="H228" s="148"/>
      <c r="I228" s="148"/>
      <c r="J228" s="148"/>
      <c r="K228" s="148"/>
      <c r="L228" s="148"/>
      <c r="M228" s="148"/>
      <c r="N228" s="148"/>
      <c r="O228" s="148"/>
      <c r="P228" s="148"/>
      <c r="Q228" s="148"/>
      <c r="R228" s="148"/>
      <c r="S228" s="148"/>
      <c r="T228" s="148"/>
      <c r="U228" s="148"/>
      <c r="V228" s="148"/>
      <c r="W228" s="148"/>
      <c r="X228" s="148"/>
      <c r="Y228" s="148"/>
      <c r="Z228" s="148"/>
      <c r="AA228" s="148"/>
      <c r="AB228" s="604"/>
      <c r="AC228" s="356"/>
      <c r="AD228" s="356"/>
      <c r="AE228" s="356"/>
      <c r="AF228" s="356"/>
    </row>
    <row r="229" spans="1:32" s="108" customFormat="1" ht="11.1" customHeight="1">
      <c r="A229" s="543"/>
      <c r="B229" s="142">
        <v>9.3000000000000007</v>
      </c>
      <c r="C229" s="136" t="s">
        <v>2255</v>
      </c>
      <c r="D229" s="137"/>
      <c r="E229" s="137"/>
      <c r="F229" s="137"/>
      <c r="G229" s="137"/>
      <c r="H229" s="137"/>
      <c r="I229" s="137"/>
      <c r="J229" s="137"/>
      <c r="K229" s="137"/>
      <c r="L229" s="137"/>
      <c r="M229" s="137"/>
      <c r="N229" s="137"/>
      <c r="O229" s="137"/>
      <c r="P229" s="137"/>
      <c r="Q229" s="137"/>
      <c r="R229" s="137"/>
      <c r="S229" s="385"/>
      <c r="T229" s="392"/>
      <c r="U229" s="392"/>
      <c r="V229" s="392"/>
      <c r="W229" s="385"/>
      <c r="X229" s="385"/>
      <c r="Y229" s="385"/>
      <c r="Z229" s="385"/>
      <c r="AA229" s="385"/>
      <c r="AB229" s="604"/>
      <c r="AC229" s="356"/>
      <c r="AD229" s="356"/>
      <c r="AE229" s="356"/>
      <c r="AF229" s="356"/>
    </row>
    <row r="230" spans="1:32" s="375" customFormat="1" ht="11.1" customHeight="1">
      <c r="A230" s="543"/>
      <c r="B230" s="141"/>
      <c r="C230" s="139" t="s">
        <v>2256</v>
      </c>
      <c r="D230" s="137"/>
      <c r="E230" s="137"/>
      <c r="F230" s="137"/>
      <c r="G230" s="137"/>
      <c r="H230" s="137"/>
      <c r="I230" s="137"/>
      <c r="J230" s="137"/>
      <c r="K230" s="137"/>
      <c r="L230" s="137"/>
      <c r="M230" s="137"/>
      <c r="N230" s="137"/>
      <c r="O230" s="137"/>
      <c r="P230" s="137"/>
      <c r="Q230" s="137"/>
      <c r="R230" s="137"/>
      <c r="S230" s="385"/>
      <c r="T230" s="392"/>
      <c r="U230" s="392"/>
      <c r="V230" s="392"/>
      <c r="W230" s="385"/>
      <c r="X230" s="385"/>
      <c r="Y230" s="385"/>
      <c r="Z230" s="174"/>
      <c r="AA230" s="174"/>
      <c r="AB230" s="604"/>
    </row>
    <row r="231" spans="1:32" s="108" customFormat="1" ht="11.1" customHeight="1">
      <c r="A231" s="543"/>
      <c r="B231" s="134"/>
      <c r="C231" s="137"/>
      <c r="D231" s="137"/>
      <c r="E231" s="137"/>
      <c r="F231" s="137"/>
      <c r="G231" s="137"/>
      <c r="H231" s="137"/>
      <c r="I231" s="137"/>
      <c r="J231" s="137"/>
      <c r="K231" s="137"/>
      <c r="L231" s="137"/>
      <c r="M231" s="137"/>
      <c r="N231" s="137"/>
      <c r="O231" s="137"/>
      <c r="P231" s="137"/>
      <c r="Q231" s="137"/>
      <c r="R231" s="137"/>
      <c r="S231" s="385"/>
      <c r="T231" s="392"/>
      <c r="U231" s="392"/>
      <c r="V231" s="392"/>
      <c r="W231" s="385"/>
      <c r="X231" s="385"/>
      <c r="Y231" s="385"/>
      <c r="Z231" s="4578" t="s">
        <v>2151</v>
      </c>
      <c r="AA231" s="4578"/>
      <c r="AB231" s="604"/>
      <c r="AC231" s="356"/>
      <c r="AD231" s="356"/>
      <c r="AE231" s="356"/>
      <c r="AF231" s="356"/>
    </row>
    <row r="232" spans="1:32" s="108" customFormat="1" ht="11.1" customHeight="1">
      <c r="A232" s="543"/>
      <c r="B232" s="134"/>
      <c r="C232" s="2441" t="s">
        <v>1494</v>
      </c>
      <c r="D232" s="135" t="s">
        <v>2257</v>
      </c>
      <c r="E232" s="137"/>
      <c r="F232" s="137"/>
      <c r="G232" s="135"/>
      <c r="H232" s="137"/>
      <c r="I232" s="137"/>
      <c r="J232" s="137"/>
      <c r="K232" s="137"/>
      <c r="L232" s="137"/>
      <c r="M232" s="137"/>
      <c r="N232" s="137"/>
      <c r="O232" s="137"/>
      <c r="P232" s="137"/>
      <c r="Q232" s="137"/>
      <c r="R232" s="4527" t="s">
        <v>1786</v>
      </c>
      <c r="S232" s="4571"/>
      <c r="T232" s="4572"/>
      <c r="U232" s="4572"/>
      <c r="V232" s="4572"/>
      <c r="W232" s="4572"/>
      <c r="X232" s="4572"/>
      <c r="Y232" s="4572"/>
      <c r="Z232" s="4572"/>
      <c r="AA232" s="4573"/>
      <c r="AB232" s="604"/>
      <c r="AC232" s="356"/>
      <c r="AD232" s="356"/>
      <c r="AE232" s="356"/>
      <c r="AF232" s="356"/>
    </row>
    <row r="233" spans="1:32" s="108" customFormat="1" ht="11.1" customHeight="1">
      <c r="A233" s="543"/>
      <c r="B233" s="134"/>
      <c r="C233" s="148"/>
      <c r="D233" s="139" t="s">
        <v>2258</v>
      </c>
      <c r="E233" s="137"/>
      <c r="F233" s="137"/>
      <c r="G233" s="139"/>
      <c r="H233" s="137"/>
      <c r="I233" s="137"/>
      <c r="J233" s="137"/>
      <c r="K233" s="137"/>
      <c r="L233" s="137"/>
      <c r="M233" s="137"/>
      <c r="N233" s="137"/>
      <c r="O233" s="137"/>
      <c r="P233" s="137"/>
      <c r="Q233" s="137"/>
      <c r="R233" s="4527"/>
      <c r="S233" s="4574"/>
      <c r="T233" s="4575"/>
      <c r="U233" s="4575"/>
      <c r="V233" s="4575"/>
      <c r="W233" s="4575"/>
      <c r="X233" s="4575"/>
      <c r="Y233" s="4575"/>
      <c r="Z233" s="4575"/>
      <c r="AA233" s="4576"/>
      <c r="AB233" s="604"/>
      <c r="AC233" s="356"/>
      <c r="AD233" s="356"/>
      <c r="AE233" s="356"/>
      <c r="AF233" s="356"/>
    </row>
    <row r="234" spans="1:32" s="108" customFormat="1" ht="15.6" customHeight="1">
      <c r="A234" s="621"/>
      <c r="B234" s="387"/>
      <c r="C234" s="400"/>
      <c r="D234" s="4632"/>
      <c r="E234" s="4632"/>
      <c r="F234" s="4632"/>
      <c r="G234" s="4632"/>
      <c r="H234" s="4632"/>
      <c r="I234" s="4632"/>
      <c r="J234" s="4632"/>
      <c r="K234" s="4632"/>
      <c r="L234" s="4632"/>
      <c r="M234" s="4632"/>
      <c r="N234" s="4632"/>
      <c r="O234" s="4632"/>
      <c r="P234" s="4632"/>
      <c r="Q234" s="378"/>
      <c r="R234" s="378"/>
      <c r="S234" s="395"/>
      <c r="T234" s="395"/>
      <c r="U234" s="395"/>
      <c r="V234" s="395"/>
      <c r="W234" s="395"/>
      <c r="X234" s="395"/>
      <c r="Y234" s="395"/>
      <c r="Z234" s="395"/>
      <c r="AA234" s="395"/>
      <c r="AB234" s="879"/>
      <c r="AC234" s="356"/>
      <c r="AD234" s="356"/>
      <c r="AE234" s="356"/>
      <c r="AF234" s="356"/>
    </row>
    <row r="235" spans="1:32" s="108" customFormat="1" ht="11.1" customHeight="1">
      <c r="A235" s="543"/>
      <c r="B235" s="134"/>
      <c r="C235" s="137"/>
      <c r="D235" s="137"/>
      <c r="E235" s="137"/>
      <c r="F235" s="137"/>
      <c r="G235" s="137"/>
      <c r="H235" s="137"/>
      <c r="I235" s="137"/>
      <c r="J235" s="137"/>
      <c r="K235" s="137"/>
      <c r="L235" s="137"/>
      <c r="M235" s="137"/>
      <c r="N235" s="137"/>
      <c r="O235" s="137"/>
      <c r="P235" s="137"/>
      <c r="Q235" s="137"/>
      <c r="R235" s="137"/>
      <c r="S235" s="385"/>
      <c r="T235" s="392"/>
      <c r="U235" s="392"/>
      <c r="V235" s="392"/>
      <c r="W235" s="385"/>
      <c r="X235" s="385"/>
      <c r="Y235" s="385"/>
      <c r="Z235" s="385"/>
      <c r="AA235" s="385"/>
      <c r="AB235" s="604"/>
      <c r="AC235" s="356"/>
      <c r="AD235" s="356"/>
      <c r="AE235" s="356"/>
      <c r="AF235" s="356"/>
    </row>
    <row r="236" spans="1:32" s="375" customFormat="1" ht="11.1" customHeight="1">
      <c r="A236" s="543"/>
      <c r="B236" s="134"/>
      <c r="C236" s="2441" t="s">
        <v>1497</v>
      </c>
      <c r="D236" s="135" t="s">
        <v>2259</v>
      </c>
      <c r="E236" s="137"/>
      <c r="F236" s="137"/>
      <c r="G236" s="137"/>
      <c r="H236" s="137"/>
      <c r="I236" s="137"/>
      <c r="J236" s="137"/>
      <c r="K236" s="137"/>
      <c r="L236" s="137"/>
      <c r="M236" s="137"/>
      <c r="N236" s="137"/>
      <c r="O236" s="137"/>
      <c r="P236" s="137"/>
      <c r="Q236" s="137"/>
      <c r="R236" s="4527" t="s">
        <v>1788</v>
      </c>
      <c r="S236" s="4571"/>
      <c r="T236" s="4572"/>
      <c r="U236" s="4572"/>
      <c r="V236" s="4572"/>
      <c r="W236" s="4572"/>
      <c r="X236" s="4572"/>
      <c r="Y236" s="4572"/>
      <c r="Z236" s="4572"/>
      <c r="AA236" s="4573"/>
      <c r="AB236" s="604"/>
    </row>
    <row r="237" spans="1:32" s="108" customFormat="1" ht="11.1" customHeight="1">
      <c r="A237" s="543"/>
      <c r="B237" s="134"/>
      <c r="C237" s="137"/>
      <c r="D237" s="135" t="s">
        <v>2260</v>
      </c>
      <c r="E237" s="137"/>
      <c r="F237" s="137"/>
      <c r="G237" s="137"/>
      <c r="H237" s="137"/>
      <c r="I237" s="137"/>
      <c r="J237" s="137"/>
      <c r="K237" s="137"/>
      <c r="L237" s="137"/>
      <c r="M237" s="137"/>
      <c r="N237" s="137"/>
      <c r="O237" s="137"/>
      <c r="P237" s="137"/>
      <c r="Q237" s="137"/>
      <c r="R237" s="4527"/>
      <c r="S237" s="4574"/>
      <c r="T237" s="4575"/>
      <c r="U237" s="4575"/>
      <c r="V237" s="4575"/>
      <c r="W237" s="4575"/>
      <c r="X237" s="4575"/>
      <c r="Y237" s="4575"/>
      <c r="Z237" s="4575"/>
      <c r="AA237" s="4576"/>
      <c r="AB237" s="604"/>
      <c r="AC237" s="356"/>
      <c r="AD237" s="398"/>
      <c r="AE237" s="399"/>
      <c r="AF237" s="356"/>
    </row>
    <row r="238" spans="1:32" s="108" customFormat="1" ht="11.1" customHeight="1">
      <c r="A238" s="543"/>
      <c r="B238" s="134"/>
      <c r="C238" s="137"/>
      <c r="D238" s="139" t="s">
        <v>2261</v>
      </c>
      <c r="E238" s="135"/>
      <c r="F238" s="137"/>
      <c r="G238" s="137"/>
      <c r="H238" s="137"/>
      <c r="I238" s="137"/>
      <c r="J238" s="137"/>
      <c r="K238" s="137"/>
      <c r="L238" s="137"/>
      <c r="M238" s="137"/>
      <c r="N238" s="137"/>
      <c r="O238" s="137"/>
      <c r="P238" s="137"/>
      <c r="Q238" s="137"/>
      <c r="R238" s="137"/>
      <c r="S238" s="4589"/>
      <c r="T238" s="4589"/>
      <c r="U238" s="4589"/>
      <c r="V238" s="4589"/>
      <c r="W238" s="4589"/>
      <c r="X238" s="4589"/>
      <c r="Y238" s="4589"/>
      <c r="Z238" s="4589"/>
      <c r="AA238" s="4589"/>
      <c r="AB238" s="604"/>
      <c r="AC238" s="356"/>
      <c r="AD238" s="398"/>
      <c r="AE238" s="399"/>
      <c r="AF238" s="356"/>
    </row>
    <row r="239" spans="1:32" s="108" customFormat="1" ht="11.1" customHeight="1">
      <c r="A239" s="543"/>
      <c r="B239" s="134"/>
      <c r="C239" s="137"/>
      <c r="D239" s="139" t="s">
        <v>2262</v>
      </c>
      <c r="E239" s="139"/>
      <c r="F239" s="137"/>
      <c r="G239" s="137"/>
      <c r="H239" s="137"/>
      <c r="I239" s="137"/>
      <c r="J239" s="137"/>
      <c r="K239" s="137"/>
      <c r="L239" s="137"/>
      <c r="M239" s="137"/>
      <c r="N239" s="137"/>
      <c r="O239" s="137"/>
      <c r="P239" s="137"/>
      <c r="Q239" s="137"/>
      <c r="R239" s="137"/>
      <c r="S239" s="4590"/>
      <c r="T239" s="4590"/>
      <c r="U239" s="4590"/>
      <c r="V239" s="4590"/>
      <c r="W239" s="4590"/>
      <c r="X239" s="4590"/>
      <c r="Y239" s="4590"/>
      <c r="Z239" s="4590"/>
      <c r="AA239" s="4590"/>
      <c r="AB239" s="604"/>
      <c r="AC239" s="356"/>
      <c r="AD239" s="381"/>
      <c r="AE239" s="399"/>
      <c r="AF239" s="356"/>
    </row>
    <row r="240" spans="1:32" s="108" customFormat="1" ht="16.149999999999999" customHeight="1">
      <c r="A240" s="621"/>
      <c r="B240" s="387"/>
      <c r="C240" s="378"/>
      <c r="D240" s="4632"/>
      <c r="E240" s="4632"/>
      <c r="F240" s="4632"/>
      <c r="G240" s="4632"/>
      <c r="H240" s="4632"/>
      <c r="I240" s="4632"/>
      <c r="J240" s="4632"/>
      <c r="K240" s="4632"/>
      <c r="L240" s="4632"/>
      <c r="M240" s="4632"/>
      <c r="N240" s="4632"/>
      <c r="O240" s="4632"/>
      <c r="P240" s="4632"/>
      <c r="Q240" s="378"/>
      <c r="R240" s="378"/>
      <c r="S240" s="375"/>
      <c r="T240" s="375"/>
      <c r="U240" s="375"/>
      <c r="V240" s="375"/>
      <c r="W240" s="375"/>
      <c r="X240" s="375"/>
      <c r="Y240" s="375"/>
      <c r="Z240" s="375"/>
      <c r="AA240" s="375"/>
      <c r="AB240" s="879"/>
      <c r="AC240" s="356"/>
      <c r="AD240" s="356"/>
      <c r="AE240" s="399"/>
      <c r="AF240" s="356"/>
    </row>
    <row r="241" spans="1:32" s="108" customFormat="1" ht="11.25" customHeight="1">
      <c r="A241" s="621"/>
      <c r="B241" s="387"/>
      <c r="C241" s="378"/>
      <c r="D241" s="878"/>
      <c r="E241" s="878"/>
      <c r="F241" s="878"/>
      <c r="G241" s="878"/>
      <c r="H241" s="878"/>
      <c r="I241" s="878"/>
      <c r="J241" s="878"/>
      <c r="K241" s="878"/>
      <c r="L241" s="878"/>
      <c r="M241" s="878"/>
      <c r="N241" s="878"/>
      <c r="O241" s="878"/>
      <c r="P241" s="878"/>
      <c r="Q241" s="378"/>
      <c r="R241" s="375"/>
      <c r="S241" s="4490" t="s">
        <v>2204</v>
      </c>
      <c r="T241" s="4490"/>
      <c r="U241" s="375"/>
      <c r="V241" s="375"/>
      <c r="W241" s="375"/>
      <c r="AB241" s="879"/>
      <c r="AC241" s="356"/>
      <c r="AD241" s="356"/>
      <c r="AE241" s="399"/>
      <c r="AF241" s="356"/>
    </row>
    <row r="242" spans="1:32" s="108" customFormat="1" ht="11.25" customHeight="1">
      <c r="A242" s="621"/>
      <c r="B242" s="387"/>
      <c r="C242" s="378"/>
      <c r="D242" s="883" t="s">
        <v>1664</v>
      </c>
      <c r="E242" s="880" t="s">
        <v>2263</v>
      </c>
      <c r="F242" s="878"/>
      <c r="G242" s="878"/>
      <c r="H242" s="878"/>
      <c r="I242" s="878"/>
      <c r="J242" s="878"/>
      <c r="K242" s="878"/>
      <c r="L242" s="878"/>
      <c r="M242" s="878"/>
      <c r="N242" s="878"/>
      <c r="O242" s="878"/>
      <c r="P242" s="878"/>
      <c r="Q242" s="378"/>
      <c r="R242" s="4527" t="s">
        <v>1770</v>
      </c>
      <c r="S242" s="4514"/>
      <c r="T242" s="4635"/>
      <c r="U242" s="4637" t="s">
        <v>2197</v>
      </c>
      <c r="V242" s="375"/>
      <c r="W242" s="375"/>
      <c r="AB242" s="879"/>
      <c r="AC242" s="356"/>
      <c r="AD242" s="356"/>
      <c r="AE242" s="399"/>
      <c r="AF242" s="356"/>
    </row>
    <row r="243" spans="1:32" s="108" customFormat="1" ht="11.25" customHeight="1">
      <c r="A243" s="621"/>
      <c r="B243" s="134"/>
      <c r="C243" s="137"/>
      <c r="D243" s="883"/>
      <c r="E243" s="882" t="s">
        <v>2264</v>
      </c>
      <c r="F243" s="2455"/>
      <c r="G243" s="2455"/>
      <c r="H243" s="2455"/>
      <c r="I243" s="2455"/>
      <c r="J243" s="2455"/>
      <c r="K243" s="2455"/>
      <c r="L243" s="2455"/>
      <c r="M243" s="2455"/>
      <c r="N243" s="2455"/>
      <c r="O243" s="2455"/>
      <c r="P243" s="2455"/>
      <c r="Q243" s="137"/>
      <c r="R243" s="4527"/>
      <c r="S243" s="4516"/>
      <c r="T243" s="4636"/>
      <c r="U243" s="4637"/>
      <c r="AB243" s="604"/>
      <c r="AC243" s="356"/>
      <c r="AD243" s="356"/>
      <c r="AE243" s="399"/>
      <c r="AF243" s="356"/>
    </row>
    <row r="244" spans="1:32" s="108" customFormat="1" ht="11.25" customHeight="1">
      <c r="A244" s="621"/>
      <c r="B244" s="134"/>
      <c r="C244" s="137"/>
      <c r="D244" s="883"/>
      <c r="E244" s="881"/>
      <c r="F244" s="2455"/>
      <c r="G244" s="2455"/>
      <c r="H244" s="2455"/>
      <c r="I244" s="2455"/>
      <c r="J244" s="2455"/>
      <c r="K244" s="2455"/>
      <c r="L244" s="2455"/>
      <c r="M244" s="2455"/>
      <c r="N244" s="2455"/>
      <c r="O244" s="2455"/>
      <c r="P244" s="2455"/>
      <c r="Q244" s="137"/>
      <c r="S244" s="4490"/>
      <c r="T244" s="4490"/>
      <c r="AB244" s="604"/>
      <c r="AC244" s="356"/>
      <c r="AD244" s="356"/>
      <c r="AE244" s="399"/>
      <c r="AF244" s="356"/>
    </row>
    <row r="245" spans="1:32" s="108" customFormat="1" ht="11.25" customHeight="1">
      <c r="A245" s="621"/>
      <c r="B245" s="134"/>
      <c r="C245" s="137"/>
      <c r="D245" s="883" t="s">
        <v>1666</v>
      </c>
      <c r="E245" s="880" t="s">
        <v>2265</v>
      </c>
      <c r="F245" s="2455"/>
      <c r="G245" s="2455"/>
      <c r="H245" s="2455"/>
      <c r="I245" s="2455"/>
      <c r="J245" s="2455"/>
      <c r="K245" s="2455"/>
      <c r="L245" s="2455"/>
      <c r="M245" s="2455"/>
      <c r="N245" s="2455"/>
      <c r="O245" s="2455"/>
      <c r="P245" s="2455"/>
      <c r="Q245" s="137"/>
      <c r="R245" s="4527" t="s">
        <v>1774</v>
      </c>
      <c r="S245" s="4514"/>
      <c r="T245" s="4635"/>
      <c r="U245" s="4637" t="s">
        <v>2197</v>
      </c>
      <c r="AB245" s="604"/>
      <c r="AC245" s="356"/>
      <c r="AD245" s="356"/>
      <c r="AE245" s="399"/>
      <c r="AF245" s="356"/>
    </row>
    <row r="246" spans="1:32" s="108" customFormat="1" ht="11.25" customHeight="1">
      <c r="A246" s="621"/>
      <c r="B246" s="134"/>
      <c r="C246" s="137"/>
      <c r="D246" s="2455"/>
      <c r="E246" s="882" t="s">
        <v>2266</v>
      </c>
      <c r="F246" s="2455"/>
      <c r="G246" s="2455"/>
      <c r="H246" s="2455"/>
      <c r="I246" s="2455"/>
      <c r="J246" s="2455"/>
      <c r="K246" s="2455"/>
      <c r="L246" s="2455"/>
      <c r="M246" s="2455"/>
      <c r="N246" s="2455"/>
      <c r="O246" s="2455"/>
      <c r="P246" s="2455"/>
      <c r="Q246" s="137"/>
      <c r="R246" s="4527"/>
      <c r="S246" s="4516"/>
      <c r="T246" s="4636"/>
      <c r="U246" s="4637"/>
      <c r="AB246" s="604"/>
      <c r="AC246" s="356"/>
      <c r="AD246" s="356"/>
      <c r="AE246" s="399"/>
      <c r="AF246" s="356"/>
    </row>
    <row r="247" spans="1:32" s="108" customFormat="1" ht="11.25" customHeight="1">
      <c r="A247" s="469"/>
      <c r="B247" s="2821"/>
      <c r="C247" s="2828"/>
      <c r="D247" s="2845"/>
      <c r="E247" s="2845"/>
      <c r="F247" s="2828"/>
      <c r="G247" s="2828"/>
      <c r="H247" s="2828"/>
      <c r="I247" s="2828"/>
      <c r="J247" s="2828"/>
      <c r="K247" s="2828"/>
      <c r="L247" s="2828"/>
      <c r="M247" s="2828"/>
      <c r="N247" s="2828"/>
      <c r="O247" s="2828"/>
      <c r="P247" s="2828"/>
      <c r="Q247" s="2828"/>
      <c r="R247" s="2828"/>
      <c r="S247" s="2911"/>
      <c r="T247" s="2918"/>
      <c r="U247" s="2918"/>
      <c r="V247" s="2918"/>
      <c r="W247" s="2911"/>
      <c r="X247" s="2911"/>
      <c r="Y247" s="2911"/>
      <c r="Z247" s="2911"/>
      <c r="AA247" s="2911"/>
      <c r="AB247" s="2904"/>
      <c r="AC247" s="356"/>
      <c r="AD247" s="356"/>
      <c r="AE247" s="399"/>
      <c r="AF247" s="356"/>
    </row>
    <row r="248" spans="1:32" s="108" customFormat="1" ht="24" customHeight="1">
      <c r="A248" s="543"/>
      <c r="B248" s="134"/>
      <c r="C248" s="137"/>
      <c r="D248" s="139"/>
      <c r="E248" s="139"/>
      <c r="F248" s="137"/>
      <c r="G248" s="137"/>
      <c r="H248" s="137"/>
      <c r="I248" s="137"/>
      <c r="J248" s="137"/>
      <c r="K248" s="137"/>
      <c r="L248" s="137"/>
      <c r="M248" s="137"/>
      <c r="N248" s="137"/>
      <c r="O248" s="137"/>
      <c r="P248" s="137"/>
      <c r="Q248" s="137"/>
      <c r="R248" s="137"/>
      <c r="S248" s="146"/>
      <c r="T248" s="379"/>
      <c r="U248" s="379"/>
      <c r="V248" s="379"/>
      <c r="W248" s="146"/>
      <c r="X248" s="146"/>
      <c r="Y248" s="146"/>
      <c r="Z248" s="146"/>
      <c r="AA248" s="146"/>
      <c r="AB248" s="604"/>
      <c r="AC248" s="356"/>
      <c r="AD248" s="356"/>
      <c r="AE248" s="399"/>
      <c r="AF248" s="356"/>
    </row>
    <row r="249" spans="1:32" s="108" customFormat="1" ht="11.1" customHeight="1">
      <c r="A249" s="543"/>
      <c r="B249" s="142">
        <v>9.31</v>
      </c>
      <c r="C249" s="136" t="s">
        <v>2267</v>
      </c>
      <c r="D249" s="137"/>
      <c r="E249" s="135"/>
      <c r="F249" s="137"/>
      <c r="G249" s="137"/>
      <c r="H249" s="137"/>
      <c r="I249" s="137"/>
      <c r="J249" s="137"/>
      <c r="K249" s="137"/>
      <c r="L249" s="137"/>
      <c r="M249" s="137"/>
      <c r="N249" s="137"/>
      <c r="O249" s="137"/>
      <c r="P249" s="137"/>
      <c r="Q249" s="137"/>
      <c r="R249" s="137"/>
      <c r="S249" s="2443"/>
      <c r="T249" s="2443"/>
      <c r="U249" s="2443"/>
      <c r="V249" s="2443"/>
      <c r="W249" s="401"/>
      <c r="X249" s="2443"/>
      <c r="Y249" s="2443"/>
      <c r="Z249" s="2443"/>
      <c r="AA249" s="2443"/>
      <c r="AB249" s="604"/>
      <c r="AC249" s="356"/>
      <c r="AD249" s="356"/>
      <c r="AE249" s="399"/>
      <c r="AF249" s="356"/>
    </row>
    <row r="250" spans="1:32" s="108" customFormat="1" ht="11.25">
      <c r="A250" s="543"/>
      <c r="B250" s="134"/>
      <c r="C250" s="145" t="s">
        <v>2268</v>
      </c>
      <c r="D250" s="137"/>
      <c r="E250" s="140"/>
      <c r="F250" s="149"/>
      <c r="G250" s="149"/>
      <c r="H250" s="137"/>
      <c r="I250" s="137"/>
      <c r="J250" s="137"/>
      <c r="K250" s="137"/>
      <c r="L250" s="137"/>
      <c r="M250" s="137"/>
      <c r="N250" s="137"/>
      <c r="O250" s="137"/>
      <c r="P250" s="137"/>
      <c r="Q250" s="137"/>
      <c r="R250" s="137"/>
      <c r="S250" s="146"/>
      <c r="T250" s="379"/>
      <c r="U250" s="379"/>
      <c r="V250" s="379"/>
      <c r="W250" s="394"/>
      <c r="X250" s="146"/>
      <c r="Y250" s="146"/>
      <c r="Z250" s="885"/>
      <c r="AA250" s="885"/>
      <c r="AB250" s="604"/>
      <c r="AC250" s="356"/>
      <c r="AD250" s="356"/>
      <c r="AE250" s="399"/>
      <c r="AF250" s="356"/>
    </row>
    <row r="251" spans="1:32" s="108" customFormat="1" ht="11.1" customHeight="1">
      <c r="A251" s="543"/>
      <c r="B251" s="134"/>
      <c r="C251" s="137"/>
      <c r="D251" s="137"/>
      <c r="E251" s="137"/>
      <c r="F251" s="137"/>
      <c r="G251" s="137"/>
      <c r="H251" s="137"/>
      <c r="I251" s="137"/>
      <c r="J251" s="137"/>
      <c r="K251" s="137"/>
      <c r="L251" s="137"/>
      <c r="M251" s="137"/>
      <c r="N251" s="137"/>
      <c r="O251" s="137"/>
      <c r="P251" s="137"/>
      <c r="Q251" s="137"/>
      <c r="R251" s="137"/>
      <c r="S251" s="146"/>
      <c r="T251" s="379"/>
      <c r="U251" s="379"/>
      <c r="V251" s="379"/>
      <c r="W251" s="146"/>
      <c r="X251" s="146"/>
      <c r="Y251" s="146"/>
      <c r="Z251" s="876"/>
      <c r="AA251" s="876" t="s">
        <v>2204</v>
      </c>
      <c r="AB251" s="604"/>
      <c r="AC251" s="356"/>
      <c r="AD251" s="356"/>
      <c r="AE251" s="399"/>
      <c r="AF251" s="356"/>
    </row>
    <row r="252" spans="1:32" s="108" customFormat="1" ht="11.1" customHeight="1">
      <c r="A252" s="543"/>
      <c r="B252" s="134"/>
      <c r="C252" s="2441" t="s">
        <v>1494</v>
      </c>
      <c r="D252" s="135" t="s">
        <v>2269</v>
      </c>
      <c r="E252" s="136"/>
      <c r="F252" s="137"/>
      <c r="G252" s="137"/>
      <c r="H252" s="137"/>
      <c r="I252" s="137"/>
      <c r="J252" s="137"/>
      <c r="K252" s="137"/>
      <c r="L252" s="137"/>
      <c r="M252" s="137"/>
      <c r="N252" s="137"/>
      <c r="O252" s="137"/>
      <c r="P252" s="137"/>
      <c r="Q252" s="137"/>
      <c r="R252" s="4491" t="s">
        <v>1782</v>
      </c>
      <c r="S252" s="4581"/>
      <c r="T252" s="4582"/>
      <c r="U252" s="4582"/>
      <c r="V252" s="4582"/>
      <c r="W252" s="4582"/>
      <c r="X252" s="4582"/>
      <c r="Y252" s="4582"/>
      <c r="Z252" s="4582"/>
      <c r="AA252" s="4583"/>
      <c r="AB252" s="604"/>
      <c r="AC252" s="356"/>
      <c r="AD252" s="356"/>
      <c r="AE252" s="356"/>
      <c r="AF252" s="356"/>
    </row>
    <row r="253" spans="1:32" s="108" customFormat="1" ht="11.1" customHeight="1">
      <c r="A253" s="543"/>
      <c r="B253" s="134"/>
      <c r="C253" s="150"/>
      <c r="D253" s="145" t="s">
        <v>2270</v>
      </c>
      <c r="E253" s="136"/>
      <c r="F253" s="137"/>
      <c r="G253" s="137"/>
      <c r="H253" s="137"/>
      <c r="I253" s="137"/>
      <c r="J253" s="137"/>
      <c r="K253" s="137"/>
      <c r="L253" s="137"/>
      <c r="M253" s="137"/>
      <c r="N253" s="137"/>
      <c r="O253" s="137"/>
      <c r="P253" s="137"/>
      <c r="Q253" s="137"/>
      <c r="R253" s="4491"/>
      <c r="S253" s="4584"/>
      <c r="T253" s="4585"/>
      <c r="U253" s="4585"/>
      <c r="V253" s="4585"/>
      <c r="W253" s="4585"/>
      <c r="X253" s="4585"/>
      <c r="Y253" s="4585"/>
      <c r="Z253" s="4585"/>
      <c r="AA253" s="4586"/>
      <c r="AB253" s="604"/>
      <c r="AC253" s="356"/>
      <c r="AD253" s="356"/>
      <c r="AE253" s="356"/>
      <c r="AF253" s="356"/>
    </row>
    <row r="254" spans="1:32" s="108" customFormat="1" ht="11.1" customHeight="1">
      <c r="A254" s="543"/>
      <c r="B254" s="134"/>
      <c r="C254" s="137"/>
      <c r="D254" s="137"/>
      <c r="E254" s="137"/>
      <c r="F254" s="137"/>
      <c r="G254" s="137"/>
      <c r="H254" s="137"/>
      <c r="I254" s="137"/>
      <c r="J254" s="137"/>
      <c r="K254" s="137"/>
      <c r="L254" s="137"/>
      <c r="M254" s="137"/>
      <c r="N254" s="137"/>
      <c r="O254" s="137"/>
      <c r="P254" s="137"/>
      <c r="Q254" s="137"/>
      <c r="R254" s="877"/>
      <c r="S254" s="931"/>
      <c r="T254" s="931"/>
      <c r="U254" s="931"/>
      <c r="V254" s="931"/>
      <c r="W254" s="931"/>
      <c r="X254" s="931"/>
      <c r="Y254" s="931"/>
      <c r="Z254" s="931"/>
      <c r="AA254" s="931"/>
      <c r="AB254" s="604"/>
      <c r="AC254" s="356"/>
      <c r="AD254" s="356"/>
      <c r="AE254" s="356"/>
      <c r="AF254" s="356"/>
    </row>
    <row r="255" spans="1:32" s="108" customFormat="1" ht="11.1" customHeight="1">
      <c r="A255" s="543"/>
      <c r="B255" s="134"/>
      <c r="D255" s="135"/>
      <c r="E255" s="139"/>
      <c r="F255" s="137"/>
      <c r="G255" s="137"/>
      <c r="H255" s="137"/>
      <c r="I255" s="137"/>
      <c r="J255" s="137"/>
      <c r="K255" s="137"/>
      <c r="L255" s="137"/>
      <c r="M255" s="137"/>
      <c r="N255" s="137"/>
      <c r="O255" s="137"/>
      <c r="P255" s="137"/>
      <c r="Q255" s="137"/>
      <c r="R255" s="137"/>
      <c r="S255" s="146"/>
      <c r="T255" s="379"/>
      <c r="U255" s="379"/>
      <c r="V255" s="379"/>
      <c r="W255" s="146"/>
      <c r="X255" s="146"/>
      <c r="Y255" s="146"/>
      <c r="Z255" s="876"/>
      <c r="AA255" s="876"/>
      <c r="AB255" s="604"/>
      <c r="AC255" s="356"/>
      <c r="AD255" s="356"/>
      <c r="AE255" s="356"/>
      <c r="AF255" s="356"/>
    </row>
    <row r="256" spans="1:32" s="108" customFormat="1" ht="11.1" customHeight="1">
      <c r="A256" s="543"/>
      <c r="B256" s="2393"/>
      <c r="C256" s="2441" t="s">
        <v>1497</v>
      </c>
      <c r="D256" s="135" t="s">
        <v>2271</v>
      </c>
      <c r="F256" s="114"/>
      <c r="G256" s="137"/>
      <c r="H256" s="137"/>
      <c r="I256" s="137"/>
      <c r="J256" s="137"/>
      <c r="K256" s="137"/>
      <c r="L256" s="137"/>
      <c r="M256" s="137"/>
      <c r="N256" s="137"/>
      <c r="O256" s="137"/>
      <c r="P256" s="137"/>
      <c r="Q256" s="137"/>
      <c r="R256" s="4491" t="s">
        <v>1786</v>
      </c>
      <c r="S256" s="4581"/>
      <c r="T256" s="4582"/>
      <c r="U256" s="4582"/>
      <c r="V256" s="4582"/>
      <c r="W256" s="4582"/>
      <c r="X256" s="4582"/>
      <c r="Y256" s="4582"/>
      <c r="Z256" s="4582"/>
      <c r="AA256" s="4583"/>
      <c r="AB256" s="604"/>
      <c r="AC256" s="356"/>
      <c r="AD256" s="356"/>
      <c r="AE256" s="356"/>
      <c r="AF256" s="356"/>
    </row>
    <row r="257" spans="1:32" s="108" customFormat="1" ht="11.1" customHeight="1">
      <c r="A257" s="543"/>
      <c r="B257" s="245"/>
      <c r="D257" s="139" t="s">
        <v>2272</v>
      </c>
      <c r="F257" s="114"/>
      <c r="G257" s="137"/>
      <c r="H257" s="137"/>
      <c r="I257" s="137"/>
      <c r="J257" s="137"/>
      <c r="K257" s="137"/>
      <c r="L257" s="137"/>
      <c r="M257" s="137"/>
      <c r="N257" s="137"/>
      <c r="O257" s="137"/>
      <c r="P257" s="137" t="s">
        <v>1374</v>
      </c>
      <c r="Q257" s="137"/>
      <c r="R257" s="4491"/>
      <c r="S257" s="4584"/>
      <c r="T257" s="4585"/>
      <c r="U257" s="4585"/>
      <c r="V257" s="4585"/>
      <c r="W257" s="4585"/>
      <c r="X257" s="4585"/>
      <c r="Y257" s="4585"/>
      <c r="Z257" s="4585"/>
      <c r="AA257" s="4586"/>
      <c r="AB257" s="604"/>
      <c r="AC257" s="356"/>
      <c r="AD257" s="356"/>
      <c r="AE257" s="356"/>
      <c r="AF257" s="356"/>
    </row>
    <row r="258" spans="1:32" s="108" customFormat="1" ht="11.1" customHeight="1">
      <c r="A258" s="543"/>
      <c r="B258" s="245"/>
      <c r="D258" s="139"/>
      <c r="F258" s="114"/>
      <c r="G258" s="137"/>
      <c r="H258" s="137"/>
      <c r="I258" s="137"/>
      <c r="J258" s="137"/>
      <c r="K258" s="137"/>
      <c r="L258" s="137"/>
      <c r="M258" s="137"/>
      <c r="N258" s="137"/>
      <c r="O258" s="137"/>
      <c r="P258" s="137"/>
      <c r="Q258" s="137"/>
      <c r="R258" s="2429"/>
      <c r="S258" s="931"/>
      <c r="T258" s="931"/>
      <c r="U258" s="931"/>
      <c r="V258" s="931"/>
      <c r="W258" s="931"/>
      <c r="X258" s="931"/>
      <c r="Y258" s="931"/>
      <c r="Z258" s="931"/>
      <c r="AA258" s="931"/>
      <c r="AB258" s="604"/>
      <c r="AC258" s="356"/>
      <c r="AD258" s="356"/>
      <c r="AE258" s="356"/>
      <c r="AF258" s="356"/>
    </row>
    <row r="259" spans="1:32" s="108" customFormat="1" ht="11.1" customHeight="1">
      <c r="A259" s="543"/>
      <c r="B259" s="141"/>
      <c r="C259" s="137"/>
      <c r="E259" s="145"/>
      <c r="F259" s="145"/>
      <c r="G259" s="137"/>
      <c r="H259" s="145"/>
      <c r="I259" s="145"/>
      <c r="J259" s="145"/>
      <c r="K259" s="145"/>
      <c r="L259" s="145"/>
      <c r="M259" s="145"/>
      <c r="N259" s="145"/>
      <c r="O259" s="145"/>
      <c r="P259" s="145"/>
      <c r="Q259" s="145"/>
      <c r="R259" s="2437"/>
      <c r="S259" s="2444"/>
      <c r="T259" s="2444"/>
      <c r="U259" s="2444"/>
      <c r="V259" s="2444"/>
      <c r="W259" s="2444"/>
      <c r="X259" s="2444"/>
      <c r="Y259" s="2444"/>
      <c r="Z259" s="4578"/>
      <c r="AA259" s="4578"/>
      <c r="AB259" s="604"/>
      <c r="AC259" s="356"/>
      <c r="AD259" s="356"/>
      <c r="AE259" s="356"/>
      <c r="AF259" s="356"/>
    </row>
    <row r="260" spans="1:32" s="108" customFormat="1" ht="11.1" customHeight="1">
      <c r="A260" s="543"/>
      <c r="B260" s="2393"/>
      <c r="C260" s="2441" t="s">
        <v>1530</v>
      </c>
      <c r="D260" s="135" t="s">
        <v>2273</v>
      </c>
      <c r="F260" s="114"/>
      <c r="G260" s="137"/>
      <c r="H260" s="137"/>
      <c r="I260" s="137"/>
      <c r="J260" s="137"/>
      <c r="K260" s="137"/>
      <c r="L260" s="137"/>
      <c r="M260" s="137"/>
      <c r="N260" s="137"/>
      <c r="O260" s="137"/>
      <c r="P260" s="137"/>
      <c r="Q260" s="137"/>
      <c r="R260" s="4491" t="s">
        <v>1678</v>
      </c>
      <c r="S260" s="4609"/>
      <c r="T260" s="4610"/>
      <c r="U260" s="4610"/>
      <c r="V260" s="4610"/>
      <c r="W260" s="4610"/>
      <c r="X260" s="4610"/>
      <c r="Y260" s="4610"/>
      <c r="Z260" s="4610"/>
      <c r="AA260" s="4611"/>
      <c r="AB260" s="604"/>
      <c r="AC260" s="356"/>
      <c r="AD260" s="356"/>
      <c r="AE260" s="356"/>
      <c r="AF260" s="356"/>
    </row>
    <row r="261" spans="1:32" s="108" customFormat="1" ht="11.1" customHeight="1">
      <c r="A261" s="543"/>
      <c r="B261" s="245"/>
      <c r="D261" s="139" t="s">
        <v>2274</v>
      </c>
      <c r="F261" s="114"/>
      <c r="G261" s="137"/>
      <c r="H261" s="137"/>
      <c r="I261" s="137"/>
      <c r="J261" s="137"/>
      <c r="K261" s="137"/>
      <c r="L261" s="137"/>
      <c r="M261" s="137"/>
      <c r="N261" s="137"/>
      <c r="O261" s="137"/>
      <c r="P261" s="137" t="s">
        <v>1374</v>
      </c>
      <c r="Q261" s="137"/>
      <c r="R261" s="4491"/>
      <c r="S261" s="4574"/>
      <c r="T261" s="4575"/>
      <c r="U261" s="4575"/>
      <c r="V261" s="4575"/>
      <c r="W261" s="4575"/>
      <c r="X261" s="4575"/>
      <c r="Y261" s="4575"/>
      <c r="Z261" s="4575"/>
      <c r="AA261" s="4634"/>
      <c r="AB261" s="604"/>
      <c r="AC261" s="356"/>
      <c r="AD261" s="356"/>
      <c r="AE261" s="356"/>
      <c r="AF261" s="356"/>
    </row>
    <row r="262" spans="1:32" s="108" customFormat="1" ht="15.6" customHeight="1">
      <c r="A262" s="469"/>
      <c r="B262" s="2927"/>
      <c r="C262" s="2824"/>
      <c r="D262" s="2848"/>
      <c r="E262" s="2824"/>
      <c r="F262" s="2828"/>
      <c r="G262" s="2828"/>
      <c r="H262" s="2829"/>
      <c r="I262" s="2829"/>
      <c r="J262" s="2829"/>
      <c r="K262" s="2829"/>
      <c r="L262" s="2829"/>
      <c r="M262" s="2829"/>
      <c r="N262" s="2829"/>
      <c r="O262" s="2829"/>
      <c r="P262" s="2829"/>
      <c r="Q262" s="2829"/>
      <c r="R262" s="2829"/>
      <c r="S262" s="2928"/>
      <c r="T262" s="2928"/>
      <c r="U262" s="2928"/>
      <c r="V262" s="2928"/>
      <c r="W262" s="2928"/>
      <c r="X262" s="2928"/>
      <c r="Y262" s="2928"/>
      <c r="Z262" s="2928"/>
      <c r="AA262" s="2928"/>
      <c r="AB262" s="2904"/>
      <c r="AC262" s="356"/>
      <c r="AD262" s="356"/>
      <c r="AE262" s="356"/>
      <c r="AF262" s="356"/>
    </row>
    <row r="263" spans="1:32" s="108" customFormat="1" ht="15.6" customHeight="1">
      <c r="A263" s="543"/>
      <c r="B263" s="946"/>
      <c r="C263" s="713"/>
      <c r="D263" s="2430"/>
      <c r="E263" s="713"/>
      <c r="F263" s="870"/>
      <c r="G263" s="870"/>
      <c r="H263" s="906"/>
      <c r="I263" s="906"/>
      <c r="J263" s="906"/>
      <c r="K263" s="906"/>
      <c r="L263" s="906"/>
      <c r="M263" s="906"/>
      <c r="N263" s="906"/>
      <c r="O263" s="906"/>
      <c r="P263" s="906"/>
      <c r="Q263" s="906"/>
      <c r="R263" s="906"/>
      <c r="S263" s="884"/>
      <c r="T263" s="884"/>
      <c r="U263" s="884"/>
      <c r="V263" s="884"/>
      <c r="W263" s="884"/>
      <c r="X263" s="884"/>
      <c r="Y263" s="884"/>
      <c r="Z263" s="884"/>
      <c r="AA263" s="884"/>
      <c r="AB263" s="604"/>
      <c r="AC263" s="356"/>
      <c r="AD263" s="356"/>
      <c r="AE263" s="356"/>
      <c r="AF263" s="356"/>
    </row>
    <row r="264" spans="1:32" s="108" customFormat="1" ht="11.1" customHeight="1">
      <c r="A264" s="543"/>
      <c r="B264" s="134"/>
      <c r="C264" s="468"/>
      <c r="E264" s="137"/>
      <c r="F264" s="137"/>
      <c r="G264" s="137"/>
      <c r="H264" s="137"/>
      <c r="I264" s="137"/>
      <c r="J264" s="137"/>
      <c r="K264" s="137"/>
      <c r="L264" s="137"/>
      <c r="M264" s="137"/>
      <c r="N264" s="137"/>
      <c r="O264" s="137"/>
      <c r="P264" s="137"/>
      <c r="Q264" s="137"/>
      <c r="R264" s="137"/>
      <c r="S264" s="397"/>
      <c r="T264" s="397"/>
      <c r="U264" s="397"/>
      <c r="V264" s="397"/>
      <c r="W264" s="397"/>
      <c r="X264" s="397"/>
      <c r="Y264" s="397"/>
      <c r="Z264" s="4578" t="s">
        <v>2151</v>
      </c>
      <c r="AA264" s="4578"/>
      <c r="AB264" s="604"/>
      <c r="AC264" s="356"/>
      <c r="AD264" s="356"/>
      <c r="AE264" s="399"/>
      <c r="AF264" s="356"/>
    </row>
    <row r="265" spans="1:32" s="108" customFormat="1" ht="11.1" customHeight="1">
      <c r="A265" s="543"/>
      <c r="B265" s="142">
        <v>9.32</v>
      </c>
      <c r="C265" s="135" t="s">
        <v>2275</v>
      </c>
      <c r="D265" s="135"/>
      <c r="E265" s="137"/>
      <c r="F265" s="135"/>
      <c r="G265" s="137"/>
      <c r="H265" s="137"/>
      <c r="I265" s="137"/>
      <c r="J265" s="137"/>
      <c r="K265" s="137"/>
      <c r="L265" s="137"/>
      <c r="M265" s="137"/>
      <c r="N265" s="137"/>
      <c r="O265" s="137"/>
      <c r="P265" s="137"/>
      <c r="Q265" s="137"/>
      <c r="R265" s="4527" t="s">
        <v>2100</v>
      </c>
      <c r="S265" s="4571"/>
      <c r="T265" s="4572"/>
      <c r="U265" s="4572"/>
      <c r="V265" s="4572"/>
      <c r="W265" s="4572"/>
      <c r="X265" s="4572"/>
      <c r="Y265" s="4572"/>
      <c r="Z265" s="4572"/>
      <c r="AA265" s="4573"/>
      <c r="AB265" s="604"/>
      <c r="AC265" s="356"/>
      <c r="AD265" s="356"/>
      <c r="AE265" s="399"/>
      <c r="AF265" s="356"/>
    </row>
    <row r="266" spans="1:32" s="108" customFormat="1" ht="11.1" customHeight="1">
      <c r="A266" s="543"/>
      <c r="B266" s="141"/>
      <c r="C266" s="139" t="s">
        <v>2276</v>
      </c>
      <c r="D266" s="137"/>
      <c r="E266" s="137"/>
      <c r="F266" s="139"/>
      <c r="G266" s="137"/>
      <c r="H266" s="137"/>
      <c r="I266" s="137"/>
      <c r="J266" s="137"/>
      <c r="K266" s="137"/>
      <c r="L266" s="137"/>
      <c r="M266" s="137"/>
      <c r="N266" s="137"/>
      <c r="O266" s="137"/>
      <c r="P266" s="137"/>
      <c r="Q266" s="137"/>
      <c r="R266" s="4527"/>
      <c r="S266" s="4574"/>
      <c r="T266" s="4575"/>
      <c r="U266" s="4575"/>
      <c r="V266" s="4575"/>
      <c r="W266" s="4575"/>
      <c r="X266" s="4575"/>
      <c r="Y266" s="4575"/>
      <c r="Z266" s="4575"/>
      <c r="AA266" s="4576"/>
      <c r="AB266" s="604"/>
      <c r="AC266" s="356"/>
      <c r="AD266" s="356"/>
      <c r="AE266" s="399"/>
      <c r="AF266" s="356"/>
    </row>
    <row r="267" spans="1:32" s="108" customFormat="1" ht="20.25" customHeight="1">
      <c r="A267" s="621"/>
      <c r="B267" s="374"/>
      <c r="C267" s="4623"/>
      <c r="D267" s="4623"/>
      <c r="E267" s="4623"/>
      <c r="F267" s="4623"/>
      <c r="G267" s="4623"/>
      <c r="H267" s="4623"/>
      <c r="I267" s="4623"/>
      <c r="J267" s="4623"/>
      <c r="K267" s="4623"/>
      <c r="L267" s="4623"/>
      <c r="M267" s="4623"/>
      <c r="N267" s="4623"/>
      <c r="O267" s="4623"/>
      <c r="P267" s="4623"/>
      <c r="Q267" s="404"/>
      <c r="R267" s="404"/>
      <c r="S267" s="405"/>
      <c r="T267" s="405"/>
      <c r="U267" s="405"/>
      <c r="V267" s="405"/>
      <c r="W267" s="405"/>
      <c r="X267" s="405"/>
      <c r="Y267" s="389"/>
      <c r="Z267" s="389"/>
      <c r="AA267" s="389"/>
      <c r="AB267" s="879"/>
      <c r="AC267" s="356"/>
      <c r="AD267" s="356"/>
      <c r="AE267" s="399"/>
      <c r="AF267" s="356"/>
    </row>
    <row r="268" spans="1:32" s="108" customFormat="1" ht="18.75" customHeight="1">
      <c r="A268" s="621"/>
      <c r="B268" s="374"/>
      <c r="C268" s="404"/>
      <c r="D268" s="404"/>
      <c r="E268" s="404"/>
      <c r="F268" s="404"/>
      <c r="G268" s="404"/>
      <c r="H268" s="404"/>
      <c r="I268" s="404"/>
      <c r="J268" s="404"/>
      <c r="K268" s="404"/>
      <c r="L268" s="404"/>
      <c r="M268" s="404"/>
      <c r="N268" s="404"/>
      <c r="O268" s="404"/>
      <c r="P268" s="404"/>
      <c r="Q268" s="404"/>
      <c r="R268" s="404"/>
      <c r="S268" s="405"/>
      <c r="T268" s="405"/>
      <c r="U268" s="405"/>
      <c r="V268" s="405"/>
      <c r="W268" s="405"/>
      <c r="X268" s="405"/>
      <c r="Y268" s="389"/>
      <c r="Z268" s="389"/>
      <c r="AA268" s="389"/>
      <c r="AB268" s="879"/>
      <c r="AC268" s="356"/>
      <c r="AD268" s="356"/>
      <c r="AE268" s="399"/>
      <c r="AF268" s="356"/>
    </row>
    <row r="269" spans="1:32" s="108" customFormat="1" ht="11.1" customHeight="1">
      <c r="A269" s="1406"/>
      <c r="B269" s="1413"/>
      <c r="C269" s="1399"/>
      <c r="D269" s="1414"/>
      <c r="E269" s="1414"/>
      <c r="F269" s="1395"/>
      <c r="G269" s="1395"/>
      <c r="H269" s="1395"/>
      <c r="I269" s="1395"/>
      <c r="J269" s="1395"/>
      <c r="K269" s="1395"/>
      <c r="L269" s="1395"/>
      <c r="M269" s="1395"/>
      <c r="N269" s="1395"/>
      <c r="O269" s="1395"/>
      <c r="P269" s="1395"/>
      <c r="Q269" s="1395"/>
      <c r="R269" s="1395"/>
      <c r="S269" s="1395"/>
      <c r="T269" s="1395"/>
      <c r="U269" s="1395"/>
      <c r="V269" s="1208"/>
      <c r="W269" s="1395"/>
      <c r="X269" s="1395"/>
      <c r="Y269" s="1395"/>
      <c r="Z269" s="1395"/>
      <c r="AA269" s="1395"/>
      <c r="AB269" s="1490"/>
      <c r="AC269" s="356"/>
      <c r="AD269" s="356"/>
      <c r="AE269" s="399"/>
      <c r="AF269" s="356"/>
    </row>
    <row r="270" spans="1:32" s="108" customFormat="1" ht="11.1" customHeight="1">
      <c r="A270" s="1406"/>
      <c r="B270" s="1474"/>
      <c r="C270" s="1474" t="s">
        <v>2115</v>
      </c>
      <c r="D270" s="1394" t="s">
        <v>2277</v>
      </c>
      <c r="E270" s="1414"/>
      <c r="F270" s="1395"/>
      <c r="G270" s="1399"/>
      <c r="H270" s="1394"/>
      <c r="I270" s="1417"/>
      <c r="J270" s="1399"/>
      <c r="K270" s="1399"/>
      <c r="L270" s="1399"/>
      <c r="M270" s="1399"/>
      <c r="N270" s="1399"/>
      <c r="O270" s="1399"/>
      <c r="P270" s="1399"/>
      <c r="Q270" s="1399"/>
      <c r="R270" s="1399"/>
      <c r="S270" s="1399"/>
      <c r="T270" s="1399"/>
      <c r="U270" s="1399"/>
      <c r="V270" s="1418"/>
      <c r="W270" s="1419"/>
      <c r="X270" s="1419"/>
      <c r="Y270" s="1419"/>
      <c r="Z270" s="1419"/>
      <c r="AA270" s="1419"/>
      <c r="AB270" s="1420"/>
      <c r="AC270" s="356"/>
      <c r="AD270" s="356"/>
      <c r="AE270" s="399"/>
      <c r="AF270" s="356"/>
    </row>
    <row r="271" spans="1:32" s="108" customFormat="1" ht="11.1" customHeight="1">
      <c r="A271" s="1406"/>
      <c r="B271" s="1478"/>
      <c r="C271" s="1478" t="s">
        <v>2117</v>
      </c>
      <c r="D271" s="1398" t="s">
        <v>2278</v>
      </c>
      <c r="E271" s="1409"/>
      <c r="F271" s="1397"/>
      <c r="G271" s="1398"/>
      <c r="H271" s="1398"/>
      <c r="I271" s="1410"/>
      <c r="J271" s="1399"/>
      <c r="K271" s="1399"/>
      <c r="L271" s="1399"/>
      <c r="M271" s="1399"/>
      <c r="N271" s="1399"/>
      <c r="O271" s="1399"/>
      <c r="P271" s="1399"/>
      <c r="Q271" s="1399"/>
      <c r="R271" s="1399"/>
      <c r="S271" s="1399"/>
      <c r="T271" s="1399"/>
      <c r="U271" s="1399"/>
      <c r="V271" s="1411"/>
      <c r="W271" s="1412"/>
      <c r="X271" s="1412"/>
      <c r="Y271" s="1412"/>
      <c r="Z271" s="1412"/>
      <c r="AA271" s="1412"/>
      <c r="AB271" s="1427"/>
      <c r="AC271" s="356"/>
      <c r="AD271" s="356"/>
      <c r="AE271" s="399"/>
      <c r="AF271" s="356"/>
    </row>
    <row r="272" spans="1:32" s="108" customFormat="1" ht="12" thickBot="1">
      <c r="A272" s="2925"/>
      <c r="B272" s="2929"/>
      <c r="C272" s="2930"/>
      <c r="D272" s="2929"/>
      <c r="E272" s="2929"/>
      <c r="F272" s="2930"/>
      <c r="G272" s="2930"/>
      <c r="H272" s="2930"/>
      <c r="I272" s="2930"/>
      <c r="J272" s="2931"/>
      <c r="K272" s="2931"/>
      <c r="L272" s="2931"/>
      <c r="M272" s="2931"/>
      <c r="N272" s="2931"/>
      <c r="O272" s="2931"/>
      <c r="P272" s="2931"/>
      <c r="Q272" s="2931"/>
      <c r="R272" s="2931"/>
      <c r="S272" s="2931"/>
      <c r="T272" s="2931"/>
      <c r="U272" s="2931"/>
      <c r="V272" s="2931"/>
      <c r="W272" s="2931"/>
      <c r="X272" s="2931"/>
      <c r="Y272" s="2931"/>
      <c r="Z272" s="2931"/>
      <c r="AA272" s="2931"/>
      <c r="AB272" s="2926"/>
    </row>
    <row r="273" spans="1:32" s="108" customFormat="1" ht="79.5" customHeight="1">
      <c r="A273" s="890"/>
      <c r="B273" s="891"/>
      <c r="C273" s="892"/>
      <c r="D273" s="893"/>
      <c r="E273" s="893"/>
      <c r="F273" s="892"/>
      <c r="G273" s="892"/>
      <c r="H273" s="892"/>
      <c r="I273" s="892"/>
      <c r="J273" s="890"/>
      <c r="K273" s="890"/>
      <c r="L273" s="890"/>
      <c r="M273" s="890"/>
      <c r="N273" s="890"/>
      <c r="O273" s="890"/>
      <c r="P273" s="890"/>
      <c r="Q273" s="890"/>
      <c r="R273" s="890"/>
      <c r="S273" s="890"/>
      <c r="T273" s="890"/>
      <c r="U273" s="890"/>
      <c r="V273" s="890"/>
      <c r="W273" s="890"/>
      <c r="X273" s="890"/>
      <c r="Y273" s="890"/>
      <c r="Z273" s="890"/>
      <c r="AA273" s="890"/>
      <c r="AB273" s="890"/>
    </row>
    <row r="274" spans="1:32" s="108" customFormat="1" ht="40.5" customHeight="1">
      <c r="A274" s="4633">
        <f>A192+1</f>
        <v>23</v>
      </c>
      <c r="B274" s="4633"/>
      <c r="C274" s="4633"/>
      <c r="D274" s="4633"/>
      <c r="E274" s="4633"/>
      <c r="F274" s="4633"/>
      <c r="G274" s="4633"/>
      <c r="H274" s="4633"/>
      <c r="I274" s="4633"/>
      <c r="J274" s="4633"/>
      <c r="K274" s="4633"/>
      <c r="L274" s="4633"/>
      <c r="M274" s="4633"/>
      <c r="N274" s="4633"/>
      <c r="O274" s="4633"/>
      <c r="P274" s="4633"/>
      <c r="Q274" s="4633"/>
      <c r="R274" s="4633"/>
      <c r="S274" s="4633"/>
      <c r="T274" s="4633"/>
      <c r="U274" s="4633"/>
      <c r="V274" s="4633"/>
      <c r="W274" s="4633"/>
      <c r="X274" s="4633"/>
      <c r="Y274" s="4633"/>
      <c r="Z274" s="4633"/>
      <c r="AA274" s="4633"/>
      <c r="AB274" s="4633"/>
      <c r="AC274" s="356"/>
      <c r="AD274" s="356"/>
      <c r="AE274" s="399"/>
      <c r="AF274" s="356"/>
    </row>
    <row r="275" spans="1:32" s="108" customFormat="1" ht="4.5" customHeight="1" thickBot="1">
      <c r="A275" s="889"/>
      <c r="B275" s="894"/>
      <c r="C275" s="895"/>
      <c r="D275" s="895"/>
      <c r="E275" s="889"/>
      <c r="F275" s="889"/>
      <c r="G275" s="889"/>
      <c r="H275" s="889"/>
      <c r="I275" s="889"/>
      <c r="J275" s="889"/>
      <c r="K275" s="889"/>
      <c r="L275" s="889"/>
      <c r="M275" s="889"/>
      <c r="N275" s="889"/>
      <c r="O275" s="889"/>
      <c r="P275" s="889"/>
      <c r="Q275" s="889"/>
      <c r="R275" s="889"/>
      <c r="S275" s="896"/>
      <c r="T275" s="897"/>
      <c r="U275" s="897"/>
      <c r="V275" s="897"/>
      <c r="W275" s="898"/>
      <c r="X275" s="896"/>
      <c r="Y275" s="896"/>
      <c r="Z275" s="899"/>
      <c r="AA275" s="899"/>
      <c r="AB275" s="889"/>
      <c r="AC275" s="356"/>
      <c r="AD275" s="356"/>
      <c r="AE275" s="399"/>
      <c r="AF275" s="356"/>
    </row>
    <row r="276" spans="1:32" s="108" customFormat="1" ht="5.25" customHeight="1">
      <c r="A276" s="612"/>
      <c r="B276" s="2885"/>
      <c r="C276" s="2886"/>
      <c r="D276" s="2887"/>
      <c r="E276" s="2887"/>
      <c r="F276" s="613"/>
      <c r="G276" s="613"/>
      <c r="H276" s="613"/>
      <c r="I276" s="613"/>
      <c r="J276" s="613"/>
      <c r="K276" s="613"/>
      <c r="L276" s="613"/>
      <c r="M276" s="613"/>
      <c r="N276" s="613"/>
      <c r="O276" s="613"/>
      <c r="P276" s="613"/>
      <c r="Q276" s="613"/>
      <c r="R276" s="2079"/>
      <c r="S276" s="2888"/>
      <c r="T276" s="2888"/>
      <c r="U276" s="2888"/>
      <c r="V276" s="2888"/>
      <c r="W276" s="2888"/>
      <c r="X276" s="2888"/>
      <c r="Y276" s="2888"/>
      <c r="Z276" s="2888"/>
      <c r="AA276" s="616"/>
      <c r="AB276" s="2680"/>
      <c r="AC276" s="356"/>
      <c r="AD276" s="356"/>
      <c r="AE276" s="399"/>
      <c r="AF276" s="356"/>
    </row>
    <row r="277" spans="1:32" s="108" customFormat="1" ht="6" customHeight="1">
      <c r="A277" s="548"/>
      <c r="B277" s="93"/>
      <c r="C277" s="2404"/>
      <c r="D277" s="622"/>
      <c r="E277" s="622"/>
      <c r="F277" s="1"/>
      <c r="G277" s="1"/>
      <c r="H277" s="1"/>
      <c r="I277" s="1"/>
      <c r="J277" s="1"/>
      <c r="K277" s="1"/>
      <c r="L277" s="1"/>
      <c r="M277" s="1"/>
      <c r="N277" s="1"/>
      <c r="O277" s="1"/>
      <c r="P277" s="1"/>
      <c r="Q277" s="1"/>
      <c r="S277" s="100"/>
      <c r="T277" s="100"/>
      <c r="U277" s="100"/>
      <c r="V277" s="100"/>
      <c r="W277" s="100"/>
      <c r="X277" s="100"/>
      <c r="Y277" s="100"/>
      <c r="Z277" s="100"/>
      <c r="AA277" s="9"/>
      <c r="AB277" s="493"/>
      <c r="AC277" s="356"/>
      <c r="AD277" s="356"/>
      <c r="AE277" s="399"/>
      <c r="AF277" s="356"/>
    </row>
    <row r="278" spans="1:32" s="108" customFormat="1" ht="15" customHeight="1">
      <c r="A278" s="617"/>
      <c r="B278" s="88"/>
      <c r="C278" s="30"/>
      <c r="D278" s="24" t="s">
        <v>2202</v>
      </c>
      <c r="E278" s="2403"/>
      <c r="F278" s="1"/>
      <c r="G278" s="1"/>
      <c r="H278" s="87"/>
      <c r="I278" s="87"/>
      <c r="J278" s="87"/>
      <c r="K278" s="87"/>
      <c r="L278" s="87"/>
      <c r="M278" s="87"/>
      <c r="N278" s="87"/>
      <c r="O278" s="87"/>
      <c r="P278" s="87"/>
      <c r="Q278" s="87"/>
      <c r="R278" s="136"/>
      <c r="S278" s="87"/>
      <c r="T278" s="101"/>
      <c r="U278" s="101"/>
      <c r="V278" s="101"/>
      <c r="W278" s="101"/>
      <c r="X278" s="101"/>
      <c r="Y278" s="101"/>
      <c r="Z278" s="101"/>
      <c r="AA278" s="14"/>
      <c r="AB278" s="2693"/>
      <c r="AC278" s="356"/>
      <c r="AD278" s="356"/>
      <c r="AE278" s="399"/>
      <c r="AF278" s="356"/>
    </row>
    <row r="279" spans="1:32" s="108" customFormat="1" ht="13.5" customHeight="1">
      <c r="A279" s="617"/>
      <c r="B279" s="88"/>
      <c r="C279" s="30"/>
      <c r="D279" s="66" t="s">
        <v>2203</v>
      </c>
      <c r="E279" s="2403"/>
      <c r="F279" s="1"/>
      <c r="G279" s="1"/>
      <c r="H279" s="87"/>
      <c r="I279" s="87"/>
      <c r="J279" s="87"/>
      <c r="K279" s="87"/>
      <c r="L279" s="87"/>
      <c r="M279" s="87"/>
      <c r="N279" s="87"/>
      <c r="O279" s="87"/>
      <c r="P279" s="87"/>
      <c r="Q279" s="87"/>
      <c r="R279" s="136"/>
      <c r="S279" s="100"/>
      <c r="T279" s="179"/>
      <c r="U279" s="179"/>
      <c r="V279" s="179"/>
      <c r="W279" s="179"/>
      <c r="X279" s="179"/>
      <c r="Y279" s="179"/>
      <c r="Z279" s="179"/>
      <c r="AA279" s="14"/>
      <c r="AB279" s="2693"/>
      <c r="AC279" s="356"/>
      <c r="AD279" s="356"/>
      <c r="AE279" s="399"/>
      <c r="AF279" s="356"/>
    </row>
    <row r="280" spans="1:32" s="108" customFormat="1" ht="11.1" customHeight="1">
      <c r="A280" s="623"/>
      <c r="B280" s="2393"/>
      <c r="C280" s="114"/>
      <c r="D280" s="139"/>
      <c r="E280" s="2392"/>
      <c r="H280" s="136"/>
      <c r="I280" s="136"/>
      <c r="J280" s="136"/>
      <c r="K280" s="136"/>
      <c r="L280" s="136"/>
      <c r="M280" s="136"/>
      <c r="N280" s="136"/>
      <c r="O280" s="136"/>
      <c r="P280" s="136"/>
      <c r="Q280" s="136"/>
      <c r="R280" s="136"/>
      <c r="Z280" s="357"/>
      <c r="AA280" s="146"/>
      <c r="AB280" s="604"/>
      <c r="AC280" s="356"/>
      <c r="AD280" s="356"/>
      <c r="AE280" s="399"/>
      <c r="AF280" s="356"/>
    </row>
    <row r="281" spans="1:32" s="108" customFormat="1" ht="11.1" customHeight="1">
      <c r="A281" s="543"/>
      <c r="B281" s="134"/>
      <c r="C281" s="468"/>
      <c r="E281" s="137"/>
      <c r="F281" s="137"/>
      <c r="G281" s="137"/>
      <c r="H281" s="137"/>
      <c r="I281" s="137"/>
      <c r="J281" s="137"/>
      <c r="K281" s="137"/>
      <c r="L281" s="137"/>
      <c r="M281" s="137"/>
      <c r="N281" s="137"/>
      <c r="O281" s="137"/>
      <c r="P281" s="137"/>
      <c r="Q281" s="137"/>
      <c r="R281" s="137"/>
      <c r="AB281" s="604"/>
      <c r="AC281" s="356"/>
      <c r="AD281" s="356"/>
      <c r="AE281" s="399"/>
      <c r="AF281" s="356"/>
    </row>
    <row r="282" spans="1:32" s="108" customFormat="1" ht="11.1" customHeight="1">
      <c r="A282" s="543"/>
      <c r="B282" s="142">
        <v>9.33</v>
      </c>
      <c r="C282" s="135" t="s">
        <v>2279</v>
      </c>
      <c r="D282" s="145"/>
      <c r="E282" s="139"/>
      <c r="F282" s="139"/>
      <c r="G282" s="137"/>
      <c r="H282" s="145"/>
      <c r="I282" s="145"/>
      <c r="J282" s="145"/>
      <c r="K282" s="145"/>
      <c r="L282" s="145"/>
      <c r="M282" s="145"/>
      <c r="N282" s="145"/>
      <c r="O282" s="145"/>
      <c r="P282" s="145"/>
      <c r="Q282" s="145"/>
      <c r="R282" s="180"/>
      <c r="S282" s="4567" t="s">
        <v>2150</v>
      </c>
      <c r="T282" s="4567"/>
      <c r="U282" s="4567"/>
      <c r="V282" s="4567"/>
      <c r="W282" s="4567"/>
      <c r="X282" s="4567"/>
      <c r="Y282" s="4567"/>
      <c r="Z282" s="4567"/>
      <c r="AA282" s="4567"/>
      <c r="AB282" s="604"/>
      <c r="AC282" s="356"/>
      <c r="AD282" s="356"/>
      <c r="AE282" s="356"/>
      <c r="AF282" s="356"/>
    </row>
    <row r="283" spans="1:32" s="108" customFormat="1" ht="11.1" customHeight="1">
      <c r="A283" s="543"/>
      <c r="B283" s="141"/>
      <c r="C283" s="139" t="s">
        <v>2280</v>
      </c>
      <c r="D283" s="145"/>
      <c r="E283" s="139"/>
      <c r="F283" s="139"/>
      <c r="G283" s="137"/>
      <c r="H283" s="145"/>
      <c r="I283" s="145"/>
      <c r="J283" s="145"/>
      <c r="K283" s="145"/>
      <c r="L283" s="145"/>
      <c r="M283" s="145"/>
      <c r="N283" s="145"/>
      <c r="O283" s="145"/>
      <c r="P283" s="145"/>
      <c r="Q283" s="145"/>
      <c r="R283" s="180"/>
      <c r="S283" s="4526" t="s">
        <v>1633</v>
      </c>
      <c r="T283" s="4526"/>
      <c r="U283" s="4526"/>
      <c r="V283" s="4526"/>
      <c r="W283" s="4526"/>
      <c r="X283" s="4526"/>
      <c r="Y283" s="4526"/>
      <c r="Z283" s="4526"/>
      <c r="AA283" s="4526"/>
      <c r="AB283" s="604"/>
      <c r="AC283" s="356"/>
      <c r="AD283" s="356"/>
      <c r="AE283" s="356"/>
      <c r="AF283" s="356"/>
    </row>
    <row r="284" spans="1:32" s="108" customFormat="1" ht="11.25">
      <c r="A284" s="543"/>
      <c r="B284" s="141"/>
      <c r="C284" s="139"/>
      <c r="D284" s="145"/>
      <c r="E284" s="139"/>
      <c r="F284" s="139"/>
      <c r="G284" s="137"/>
      <c r="H284" s="145"/>
      <c r="I284" s="145"/>
      <c r="J284" s="145"/>
      <c r="K284" s="145"/>
      <c r="L284" s="145"/>
      <c r="M284" s="145"/>
      <c r="N284" s="145"/>
      <c r="O284" s="145"/>
      <c r="P284" s="145"/>
      <c r="Q284" s="145"/>
      <c r="R284" s="2437"/>
      <c r="S284" s="2444"/>
      <c r="T284" s="2444"/>
      <c r="U284" s="2444"/>
      <c r="V284" s="2444"/>
      <c r="W284" s="2444"/>
      <c r="X284" s="2444"/>
      <c r="Y284" s="2444"/>
      <c r="Z284" s="4578" t="s">
        <v>2151</v>
      </c>
      <c r="AA284" s="4578"/>
      <c r="AB284" s="604"/>
      <c r="AC284" s="356"/>
      <c r="AD284" s="356"/>
      <c r="AE284" s="356"/>
      <c r="AF284" s="356"/>
    </row>
    <row r="285" spans="1:32" s="108" customFormat="1" ht="11.1" customHeight="1">
      <c r="A285" s="543"/>
      <c r="B285" s="141"/>
      <c r="C285" s="2441" t="s">
        <v>1494</v>
      </c>
      <c r="D285" s="135" t="s">
        <v>2281</v>
      </c>
      <c r="F285" s="114"/>
      <c r="G285" s="137"/>
      <c r="H285" s="137"/>
      <c r="I285" s="137"/>
      <c r="J285" s="137"/>
      <c r="K285" s="137"/>
      <c r="L285" s="137"/>
      <c r="M285" s="137"/>
      <c r="N285" s="137"/>
      <c r="O285" s="137"/>
      <c r="P285" s="137"/>
      <c r="Q285" s="137"/>
      <c r="R285" s="4579" t="s">
        <v>1782</v>
      </c>
      <c r="S285" s="4626"/>
      <c r="T285" s="4627"/>
      <c r="U285" s="4627"/>
      <c r="V285" s="4627"/>
      <c r="W285" s="4627"/>
      <c r="X285" s="4627"/>
      <c r="Y285" s="4627"/>
      <c r="Z285" s="4627"/>
      <c r="AA285" s="4628"/>
      <c r="AB285" s="604"/>
      <c r="AC285" s="356"/>
      <c r="AD285" s="356"/>
      <c r="AE285" s="356"/>
      <c r="AF285" s="356"/>
    </row>
    <row r="286" spans="1:32" s="108" customFormat="1" ht="11.1" customHeight="1">
      <c r="A286" s="543"/>
      <c r="B286" s="141"/>
      <c r="D286" s="139" t="s">
        <v>2282</v>
      </c>
      <c r="F286" s="114"/>
      <c r="G286" s="137"/>
      <c r="H286" s="137"/>
      <c r="I286" s="137"/>
      <c r="J286" s="137"/>
      <c r="K286" s="137"/>
      <c r="L286" s="137"/>
      <c r="M286" s="137"/>
      <c r="N286" s="137"/>
      <c r="O286" s="137"/>
      <c r="P286" s="137" t="s">
        <v>1374</v>
      </c>
      <c r="Q286" s="137"/>
      <c r="R286" s="4580"/>
      <c r="S286" s="4629"/>
      <c r="T286" s="4630"/>
      <c r="U286" s="4630"/>
      <c r="V286" s="4630"/>
      <c r="W286" s="4630"/>
      <c r="X286" s="4630"/>
      <c r="Y286" s="4630"/>
      <c r="Z286" s="4630"/>
      <c r="AA286" s="4631"/>
      <c r="AB286" s="604"/>
      <c r="AC286" s="356"/>
      <c r="AD286" s="356"/>
      <c r="AE286" s="356"/>
      <c r="AF286" s="356"/>
    </row>
    <row r="287" spans="1:32" s="108" customFormat="1" ht="11.1" customHeight="1">
      <c r="A287" s="543"/>
      <c r="B287" s="141"/>
      <c r="D287" s="145"/>
      <c r="E287" s="145"/>
      <c r="F287" s="137"/>
      <c r="G287" s="145"/>
      <c r="H287" s="137"/>
      <c r="I287" s="137"/>
      <c r="J287" s="137"/>
      <c r="K287" s="137"/>
      <c r="L287" s="137"/>
      <c r="M287" s="137"/>
      <c r="N287" s="137"/>
      <c r="O287" s="137"/>
      <c r="P287" s="137"/>
      <c r="Q287" s="137"/>
      <c r="R287" s="148"/>
      <c r="S287" s="402"/>
      <c r="T287" s="403"/>
      <c r="U287" s="403"/>
      <c r="V287" s="403"/>
      <c r="W287" s="402"/>
      <c r="X287" s="402"/>
      <c r="Y287" s="402"/>
      <c r="Z287" s="174"/>
      <c r="AA287" s="174"/>
      <c r="AB287" s="604"/>
      <c r="AC287" s="356"/>
      <c r="AD287" s="356"/>
      <c r="AE287" s="356"/>
      <c r="AF287" s="356"/>
    </row>
    <row r="288" spans="1:32" s="108" customFormat="1" ht="11.25">
      <c r="A288" s="543"/>
      <c r="B288" s="141"/>
      <c r="C288" s="139"/>
      <c r="D288" s="145"/>
      <c r="E288" s="139"/>
      <c r="F288" s="139"/>
      <c r="G288" s="137"/>
      <c r="H288" s="145"/>
      <c r="I288" s="145"/>
      <c r="J288" s="145"/>
      <c r="K288" s="145"/>
      <c r="L288" s="145"/>
      <c r="M288" s="145"/>
      <c r="N288" s="145"/>
      <c r="O288" s="145"/>
      <c r="P288" s="145"/>
      <c r="Q288" s="145"/>
      <c r="R288" s="947"/>
      <c r="S288" s="2444"/>
      <c r="T288" s="2444"/>
      <c r="U288" s="2444"/>
      <c r="V288" s="2444"/>
      <c r="W288" s="2444"/>
      <c r="X288" s="2444"/>
      <c r="Y288" s="2444"/>
      <c r="Z288" s="4578"/>
      <c r="AA288" s="4578"/>
      <c r="AB288" s="604"/>
      <c r="AC288" s="356"/>
      <c r="AD288" s="356"/>
      <c r="AE288" s="356"/>
      <c r="AF288" s="356"/>
    </row>
    <row r="289" spans="1:32" s="108" customFormat="1" ht="11.1" customHeight="1">
      <c r="A289" s="543"/>
      <c r="B289" s="141"/>
      <c r="C289" s="2441" t="s">
        <v>1497</v>
      </c>
      <c r="D289" s="135" t="s">
        <v>2283</v>
      </c>
      <c r="F289" s="114"/>
      <c r="G289" s="137"/>
      <c r="H289" s="137"/>
      <c r="I289" s="137"/>
      <c r="J289" s="137"/>
      <c r="K289" s="137"/>
      <c r="L289" s="137"/>
      <c r="M289" s="137"/>
      <c r="N289" s="137"/>
      <c r="O289" s="137"/>
      <c r="P289" s="137"/>
      <c r="Q289" s="137"/>
      <c r="R289" s="4579" t="s">
        <v>2097</v>
      </c>
      <c r="S289" s="4626"/>
      <c r="T289" s="4627"/>
      <c r="U289" s="4627"/>
      <c r="V289" s="4627"/>
      <c r="W289" s="4627"/>
      <c r="X289" s="4627"/>
      <c r="Y289" s="4627"/>
      <c r="Z289" s="4627"/>
      <c r="AA289" s="4628"/>
      <c r="AB289" s="604"/>
      <c r="AC289" s="356"/>
      <c r="AD289" s="356"/>
      <c r="AE289" s="356"/>
      <c r="AF289" s="356"/>
    </row>
    <row r="290" spans="1:32" s="108" customFormat="1" ht="11.1" customHeight="1">
      <c r="A290" s="543"/>
      <c r="B290" s="141"/>
      <c r="D290" s="139" t="s">
        <v>2284</v>
      </c>
      <c r="F290" s="114"/>
      <c r="G290" s="137"/>
      <c r="H290" s="137"/>
      <c r="I290" s="137"/>
      <c r="J290" s="137"/>
      <c r="K290" s="137"/>
      <c r="L290" s="137"/>
      <c r="M290" s="137"/>
      <c r="N290" s="137"/>
      <c r="O290" s="137"/>
      <c r="P290" s="137" t="s">
        <v>1374</v>
      </c>
      <c r="Q290" s="137"/>
      <c r="R290" s="4580"/>
      <c r="S290" s="4629"/>
      <c r="T290" s="4630"/>
      <c r="U290" s="4630"/>
      <c r="V290" s="4630"/>
      <c r="W290" s="4630"/>
      <c r="X290" s="4630"/>
      <c r="Y290" s="4630"/>
      <c r="Z290" s="4630"/>
      <c r="AA290" s="4631"/>
      <c r="AB290" s="604"/>
      <c r="AC290" s="356"/>
      <c r="AD290" s="356"/>
      <c r="AE290" s="356"/>
      <c r="AF290" s="356"/>
    </row>
    <row r="291" spans="1:32" s="108" customFormat="1" ht="11.1" customHeight="1">
      <c r="A291" s="543"/>
      <c r="B291" s="886"/>
      <c r="C291" s="887"/>
      <c r="D291" s="136"/>
      <c r="E291" s="136"/>
      <c r="F291" s="886"/>
      <c r="G291" s="886"/>
      <c r="H291" s="136"/>
      <c r="I291" s="136"/>
      <c r="J291" s="136"/>
      <c r="K291" s="136"/>
      <c r="L291" s="136"/>
      <c r="M291" s="136"/>
      <c r="N291" s="136"/>
      <c r="O291" s="136"/>
      <c r="P291" s="136"/>
      <c r="Q291" s="136"/>
      <c r="R291" s="887"/>
      <c r="S291" s="887"/>
      <c r="T291" s="887"/>
      <c r="U291" s="887"/>
      <c r="V291" s="887"/>
      <c r="W291" s="887"/>
      <c r="X291" s="887"/>
      <c r="Y291" s="887"/>
      <c r="Z291" s="887"/>
      <c r="AA291" s="887"/>
      <c r="AB291" s="2932"/>
      <c r="AC291" s="356"/>
      <c r="AD291" s="356"/>
      <c r="AE291" s="356"/>
      <c r="AF291" s="356"/>
    </row>
    <row r="292" spans="1:32" s="108" customFormat="1" ht="11.25">
      <c r="A292" s="543"/>
      <c r="B292" s="886"/>
      <c r="C292" s="888"/>
      <c r="D292" s="1493"/>
      <c r="E292" s="1494"/>
      <c r="F292" s="1494"/>
      <c r="G292" s="1495"/>
      <c r="H292" s="1496"/>
      <c r="I292" s="1496"/>
      <c r="J292" s="1496"/>
      <c r="K292" s="1496"/>
      <c r="L292" s="1496"/>
      <c r="M292" s="1496"/>
      <c r="N292" s="1496"/>
      <c r="O292" s="1496"/>
      <c r="P292" s="1496"/>
      <c r="Q292" s="1496"/>
      <c r="R292" s="1497"/>
      <c r="S292" s="1498"/>
      <c r="T292" s="1498"/>
      <c r="U292" s="1498"/>
      <c r="V292" s="1498"/>
      <c r="W292" s="1498"/>
      <c r="X292" s="1498"/>
      <c r="Y292" s="1498"/>
      <c r="Z292" s="1499"/>
      <c r="AA292" s="877"/>
      <c r="AB292" s="2932"/>
      <c r="AC292" s="356"/>
      <c r="AD292" s="356"/>
      <c r="AE292" s="356"/>
      <c r="AF292" s="356"/>
    </row>
    <row r="293" spans="1:32" s="108" customFormat="1" ht="15" customHeight="1">
      <c r="A293" s="543"/>
      <c r="B293" s="886"/>
      <c r="C293" s="885"/>
      <c r="D293" s="1500"/>
      <c r="E293" s="1276" t="s">
        <v>2285</v>
      </c>
      <c r="F293" s="1127"/>
      <c r="G293" s="1501"/>
      <c r="H293" s="1501"/>
      <c r="I293" s="1501"/>
      <c r="J293" s="1501"/>
      <c r="K293" s="1501"/>
      <c r="L293" s="1501"/>
      <c r="M293" s="1501"/>
      <c r="N293" s="1501"/>
      <c r="O293" s="1501"/>
      <c r="P293" s="1501"/>
      <c r="Q293" s="1501"/>
      <c r="R293" s="1502"/>
      <c r="S293" s="1503"/>
      <c r="T293" s="1503"/>
      <c r="U293" s="1503"/>
      <c r="V293" s="1503"/>
      <c r="W293" s="1503"/>
      <c r="X293" s="1503"/>
      <c r="Y293" s="1503"/>
      <c r="Z293" s="1504"/>
      <c r="AA293" s="931"/>
      <c r="AB293" s="2932"/>
      <c r="AC293" s="356"/>
      <c r="AD293" s="356"/>
      <c r="AE293" s="356"/>
      <c r="AF293" s="356"/>
    </row>
    <row r="294" spans="1:32" s="108" customFormat="1" ht="11.1" customHeight="1">
      <c r="A294" s="543"/>
      <c r="B294" s="886"/>
      <c r="C294" s="887"/>
      <c r="D294" s="1436"/>
      <c r="E294" s="1235" t="s">
        <v>2286</v>
      </c>
      <c r="F294" s="1501"/>
      <c r="G294" s="1501"/>
      <c r="H294" s="1437"/>
      <c r="I294" s="1437"/>
      <c r="J294" s="1437"/>
      <c r="K294" s="1437"/>
      <c r="L294" s="1437"/>
      <c r="M294" s="1437"/>
      <c r="N294" s="1437"/>
      <c r="O294" s="1437"/>
      <c r="P294" s="1437"/>
      <c r="Q294" s="1437"/>
      <c r="R294" s="1505"/>
      <c r="S294" s="1505"/>
      <c r="T294" s="1505"/>
      <c r="U294" s="1505"/>
      <c r="V294" s="1505"/>
      <c r="W294" s="1505"/>
      <c r="X294" s="1505"/>
      <c r="Y294" s="1505"/>
      <c r="Z294" s="1506"/>
      <c r="AA294" s="887"/>
      <c r="AB294" s="2932"/>
      <c r="AC294" s="356"/>
      <c r="AD294" s="356"/>
      <c r="AE294" s="356"/>
      <c r="AF294" s="356"/>
    </row>
    <row r="295" spans="1:32" s="108" customFormat="1" ht="11.25">
      <c r="A295" s="543"/>
      <c r="B295" s="886"/>
      <c r="C295" s="888"/>
      <c r="D295" s="1444"/>
      <c r="E295" s="1507" t="s">
        <v>2287</v>
      </c>
      <c r="F295" s="1508"/>
      <c r="G295" s="1501"/>
      <c r="H295" s="1424"/>
      <c r="I295" s="1424"/>
      <c r="J295" s="1424"/>
      <c r="K295" s="1424"/>
      <c r="L295" s="1424"/>
      <c r="M295" s="1424"/>
      <c r="N295" s="1424"/>
      <c r="O295" s="1424"/>
      <c r="P295" s="1424"/>
      <c r="Q295" s="1424"/>
      <c r="R295" s="1502"/>
      <c r="S295" s="1509"/>
      <c r="T295" s="1509"/>
      <c r="U295" s="1509"/>
      <c r="V295" s="1509"/>
      <c r="W295" s="1509"/>
      <c r="X295" s="1509"/>
      <c r="Y295" s="1509"/>
      <c r="Z295" s="1510"/>
      <c r="AA295" s="877"/>
      <c r="AB295" s="2932"/>
      <c r="AC295" s="356"/>
      <c r="AD295" s="356"/>
      <c r="AE295" s="356"/>
      <c r="AF295" s="356"/>
    </row>
    <row r="296" spans="1:32" s="108" customFormat="1" ht="11.1" customHeight="1">
      <c r="A296" s="543"/>
      <c r="B296" s="886"/>
      <c r="C296" s="885"/>
      <c r="D296" s="1500"/>
      <c r="E296" s="1511" t="s">
        <v>2288</v>
      </c>
      <c r="F296" s="1127"/>
      <c r="G296" s="1501"/>
      <c r="H296" s="1501"/>
      <c r="I296" s="1501"/>
      <c r="J296" s="1501"/>
      <c r="K296" s="1501"/>
      <c r="L296" s="1501"/>
      <c r="M296" s="1501"/>
      <c r="N296" s="1501"/>
      <c r="O296" s="1501"/>
      <c r="P296" s="1501"/>
      <c r="Q296" s="1501"/>
      <c r="R296" s="1502"/>
      <c r="S296" s="1503"/>
      <c r="T296" s="1503"/>
      <c r="U296" s="1503"/>
      <c r="V296" s="1503"/>
      <c r="W296" s="1503"/>
      <c r="X296" s="1503"/>
      <c r="Y296" s="1503"/>
      <c r="Z296" s="1504"/>
      <c r="AA296" s="931"/>
      <c r="AB296" s="2932"/>
      <c r="AC296" s="356"/>
      <c r="AD296" s="356"/>
      <c r="AE296" s="356"/>
      <c r="AF296" s="356"/>
    </row>
    <row r="297" spans="1:32" s="108" customFormat="1" ht="11.1" customHeight="1">
      <c r="A297" s="543"/>
      <c r="B297" s="886"/>
      <c r="C297" s="887"/>
      <c r="D297" s="1512"/>
      <c r="E297" s="1511" t="s">
        <v>2289</v>
      </c>
      <c r="F297" s="1127"/>
      <c r="G297" s="1501"/>
      <c r="H297" s="1501"/>
      <c r="I297" s="1501"/>
      <c r="J297" s="1501"/>
      <c r="K297" s="1501"/>
      <c r="L297" s="1501"/>
      <c r="M297" s="1501"/>
      <c r="N297" s="1501"/>
      <c r="O297" s="1501"/>
      <c r="P297" s="1501" t="s">
        <v>1374</v>
      </c>
      <c r="Q297" s="1501"/>
      <c r="R297" s="1502"/>
      <c r="S297" s="1503"/>
      <c r="T297" s="1503"/>
      <c r="U297" s="1503"/>
      <c r="V297" s="1503"/>
      <c r="W297" s="1503"/>
      <c r="X297" s="1503"/>
      <c r="Y297" s="1503"/>
      <c r="Z297" s="1504"/>
      <c r="AA297" s="931"/>
      <c r="AB297" s="2932"/>
      <c r="AC297" s="356"/>
      <c r="AD297" s="356"/>
      <c r="AE297" s="356"/>
      <c r="AF297" s="356"/>
    </row>
    <row r="298" spans="1:32" s="108" customFormat="1" ht="11.1" customHeight="1">
      <c r="A298" s="543"/>
      <c r="B298" s="886"/>
      <c r="C298" s="885"/>
      <c r="D298" s="1513"/>
      <c r="E298" s="1514"/>
      <c r="F298" s="1515"/>
      <c r="G298" s="1516"/>
      <c r="H298" s="1516"/>
      <c r="I298" s="1516"/>
      <c r="J298" s="1516"/>
      <c r="K298" s="1516"/>
      <c r="L298" s="1516"/>
      <c r="M298" s="1516"/>
      <c r="N298" s="1516"/>
      <c r="O298" s="1516"/>
      <c r="P298" s="1516"/>
      <c r="Q298" s="1516"/>
      <c r="R298" s="1517"/>
      <c r="S298" s="1518"/>
      <c r="T298" s="1518"/>
      <c r="U298" s="1518"/>
      <c r="V298" s="1518"/>
      <c r="W298" s="1518"/>
      <c r="X298" s="1518"/>
      <c r="Y298" s="1518"/>
      <c r="Z298" s="1519"/>
      <c r="AA298" s="931"/>
      <c r="AB298" s="2932"/>
      <c r="AC298" s="356"/>
      <c r="AD298" s="356"/>
      <c r="AE298" s="356"/>
      <c r="AF298" s="356"/>
    </row>
    <row r="299" spans="1:32" s="108" customFormat="1" ht="11.1" customHeight="1">
      <c r="A299" s="543"/>
      <c r="B299" s="134"/>
      <c r="C299" s="468"/>
      <c r="E299" s="137"/>
      <c r="F299" s="137"/>
      <c r="G299" s="137"/>
      <c r="H299" s="137"/>
      <c r="I299" s="137"/>
      <c r="J299" s="137"/>
      <c r="K299" s="137"/>
      <c r="L299" s="137"/>
      <c r="M299" s="137"/>
      <c r="N299" s="137"/>
      <c r="O299" s="137"/>
      <c r="P299" s="137"/>
      <c r="Q299" s="137"/>
      <c r="R299" s="137"/>
      <c r="S299" s="397"/>
      <c r="T299" s="397"/>
      <c r="U299" s="397"/>
      <c r="V299" s="397"/>
      <c r="W299" s="397"/>
      <c r="X299" s="397"/>
      <c r="Y299" s="397"/>
      <c r="Z299" s="397"/>
      <c r="AA299" s="397"/>
      <c r="AB299" s="604"/>
      <c r="AC299" s="356"/>
      <c r="AD299" s="356"/>
      <c r="AE299" s="399"/>
      <c r="AF299" s="356"/>
    </row>
    <row r="300" spans="1:32" s="108" customFormat="1" ht="11.1" customHeight="1">
      <c r="A300" s="2933"/>
      <c r="B300" s="2934"/>
      <c r="C300" s="2935"/>
      <c r="D300" s="2356"/>
      <c r="E300" s="2936"/>
      <c r="F300" s="2936"/>
      <c r="G300" s="2936"/>
      <c r="H300" s="2936"/>
      <c r="I300" s="2936"/>
      <c r="J300" s="2936"/>
      <c r="K300" s="2936"/>
      <c r="L300" s="2936"/>
      <c r="M300" s="2936"/>
      <c r="N300" s="2936"/>
      <c r="O300" s="2936"/>
      <c r="P300" s="2936"/>
      <c r="Q300" s="2936"/>
      <c r="R300" s="2936"/>
      <c r="S300" s="2937"/>
      <c r="T300" s="2937"/>
      <c r="U300" s="2937"/>
      <c r="V300" s="2937"/>
      <c r="W300" s="2937"/>
      <c r="X300" s="2937"/>
      <c r="Y300" s="2937"/>
      <c r="Z300" s="2937"/>
      <c r="AA300" s="2937"/>
      <c r="AB300" s="2938"/>
      <c r="AC300" s="356"/>
      <c r="AD300" s="356"/>
      <c r="AE300" s="399"/>
      <c r="AF300" s="356"/>
    </row>
    <row r="301" spans="1:32" s="108" customFormat="1" ht="11.1" customHeight="1">
      <c r="A301" s="623"/>
      <c r="B301" s="2393"/>
      <c r="C301" s="114"/>
      <c r="D301" s="139"/>
      <c r="E301" s="2392"/>
      <c r="H301" s="136"/>
      <c r="I301" s="136"/>
      <c r="J301" s="136"/>
      <c r="K301" s="136"/>
      <c r="L301" s="136"/>
      <c r="M301" s="136"/>
      <c r="N301" s="136"/>
      <c r="O301" s="136"/>
      <c r="P301" s="136"/>
      <c r="Q301" s="136"/>
      <c r="R301" s="136"/>
      <c r="Z301" s="357"/>
      <c r="AA301" s="146"/>
      <c r="AB301" s="604"/>
      <c r="AC301" s="356"/>
      <c r="AD301" s="356"/>
      <c r="AE301" s="399"/>
      <c r="AF301" s="356"/>
    </row>
    <row r="302" spans="1:32" s="108" customFormat="1" ht="10.9" customHeight="1">
      <c r="A302" s="543"/>
      <c r="B302" s="141"/>
      <c r="C302" s="427"/>
      <c r="D302" s="427"/>
      <c r="E302" s="427"/>
      <c r="F302" s="427"/>
      <c r="G302" s="427"/>
      <c r="H302" s="427"/>
      <c r="I302" s="427"/>
      <c r="J302" s="427"/>
      <c r="K302" s="427"/>
      <c r="L302" s="427"/>
      <c r="M302" s="427"/>
      <c r="N302" s="427"/>
      <c r="O302" s="427"/>
      <c r="P302" s="427"/>
      <c r="Q302" s="427"/>
      <c r="R302" s="427"/>
      <c r="AB302" s="604"/>
      <c r="AC302" s="356"/>
      <c r="AD302" s="406"/>
      <c r="AE302" s="399"/>
      <c r="AF302" s="356"/>
    </row>
    <row r="303" spans="1:32" s="108" customFormat="1" ht="10.9" customHeight="1">
      <c r="A303" s="544"/>
      <c r="B303" s="142">
        <v>9.34</v>
      </c>
      <c r="C303" s="135" t="s">
        <v>2290</v>
      </c>
      <c r="D303" s="95"/>
      <c r="AB303" s="605"/>
      <c r="AC303" s="356"/>
      <c r="AD303" s="381"/>
      <c r="AE303" s="399"/>
      <c r="AF303" s="356"/>
    </row>
    <row r="304" spans="1:32" s="108" customFormat="1" ht="11.25">
      <c r="A304" s="544"/>
      <c r="B304" s="134"/>
      <c r="C304" s="139" t="s">
        <v>2291</v>
      </c>
      <c r="D304" s="95"/>
      <c r="AA304" s="174"/>
      <c r="AB304" s="605"/>
      <c r="AC304" s="356"/>
      <c r="AD304" s="381"/>
      <c r="AE304" s="399"/>
      <c r="AF304" s="356"/>
    </row>
    <row r="305" spans="1:32" s="108" customFormat="1" ht="11.25">
      <c r="A305" s="544"/>
      <c r="B305" s="134"/>
      <c r="C305" s="139"/>
      <c r="D305" s="95"/>
      <c r="N305" s="108" t="s">
        <v>1374</v>
      </c>
      <c r="Z305" s="4570" t="s">
        <v>2151</v>
      </c>
      <c r="AA305" s="4570"/>
      <c r="AB305" s="605"/>
      <c r="AC305" s="356"/>
      <c r="AD305" s="356"/>
      <c r="AE305" s="356"/>
      <c r="AF305" s="356"/>
    </row>
    <row r="306" spans="1:32" s="108" customFormat="1" ht="11.1" customHeight="1">
      <c r="A306" s="544"/>
      <c r="B306" s="134"/>
      <c r="C306" s="2441" t="s">
        <v>1494</v>
      </c>
      <c r="D306" s="135" t="s">
        <v>2292</v>
      </c>
      <c r="R306" s="4527" t="s">
        <v>2293</v>
      </c>
      <c r="S306" s="4571"/>
      <c r="T306" s="4572"/>
      <c r="U306" s="4572"/>
      <c r="V306" s="4572"/>
      <c r="W306" s="4572"/>
      <c r="X306" s="4572"/>
      <c r="Y306" s="4572"/>
      <c r="Z306" s="4572"/>
      <c r="AA306" s="4573"/>
      <c r="AB306" s="605"/>
      <c r="AC306" s="356"/>
      <c r="AD306" s="356"/>
      <c r="AE306" s="356"/>
      <c r="AF306" s="356"/>
    </row>
    <row r="307" spans="1:32" s="108" customFormat="1" ht="11.1" customHeight="1">
      <c r="A307" s="544"/>
      <c r="B307" s="134"/>
      <c r="C307" s="139"/>
      <c r="D307" s="139" t="s">
        <v>2294</v>
      </c>
      <c r="R307" s="4527"/>
      <c r="S307" s="4574"/>
      <c r="T307" s="4575"/>
      <c r="U307" s="4575"/>
      <c r="V307" s="4575"/>
      <c r="W307" s="4575"/>
      <c r="X307" s="4575"/>
      <c r="Y307" s="4575"/>
      <c r="Z307" s="4575"/>
      <c r="AA307" s="4576"/>
      <c r="AB307" s="605"/>
      <c r="AC307" s="356"/>
      <c r="AD307" s="356"/>
      <c r="AE307" s="356"/>
      <c r="AF307" s="356"/>
    </row>
    <row r="308" spans="1:32" s="108" customFormat="1" ht="5.0999999999999996" customHeight="1">
      <c r="A308" s="544"/>
      <c r="B308" s="134"/>
      <c r="C308" s="139"/>
      <c r="D308" s="139"/>
      <c r="S308" s="347"/>
      <c r="T308" s="347"/>
      <c r="U308" s="347"/>
      <c r="V308" s="347"/>
      <c r="W308" s="347"/>
      <c r="X308" s="347"/>
      <c r="Y308" s="347"/>
      <c r="Z308" s="347"/>
      <c r="AA308" s="347"/>
      <c r="AB308" s="605"/>
      <c r="AC308" s="356"/>
      <c r="AD308" s="356"/>
      <c r="AE308" s="356"/>
      <c r="AF308" s="356"/>
    </row>
    <row r="309" spans="1:32" s="108" customFormat="1" ht="11.1" customHeight="1">
      <c r="A309" s="543"/>
      <c r="B309" s="134"/>
      <c r="C309" s="1452"/>
      <c r="D309" s="1188"/>
      <c r="E309" s="1188"/>
      <c r="F309" s="1188"/>
      <c r="G309" s="1188"/>
      <c r="H309" s="1188"/>
      <c r="I309" s="1188"/>
      <c r="J309" s="1188"/>
      <c r="K309" s="1188"/>
      <c r="L309" s="1188"/>
      <c r="M309" s="1188"/>
      <c r="N309" s="1188"/>
      <c r="O309" s="1188"/>
      <c r="P309" s="1188"/>
      <c r="Q309" s="1188"/>
      <c r="R309" s="1193"/>
      <c r="X309" s="170"/>
      <c r="Y309" s="170"/>
      <c r="Z309" s="170"/>
      <c r="AA309" s="170"/>
      <c r="AB309" s="604"/>
      <c r="AC309" s="356"/>
      <c r="AD309" s="356"/>
      <c r="AE309" s="356"/>
      <c r="AF309" s="356"/>
    </row>
    <row r="310" spans="1:32" s="108" customFormat="1" ht="11.1" customHeight="1">
      <c r="A310" s="543"/>
      <c r="B310" s="134"/>
      <c r="C310" s="1520" t="s">
        <v>2295</v>
      </c>
      <c r="D310" s="1198"/>
      <c r="E310" s="1198"/>
      <c r="F310" s="1198"/>
      <c r="G310" s="1198"/>
      <c r="H310" s="1198"/>
      <c r="I310" s="1198"/>
      <c r="J310" s="1198"/>
      <c r="K310" s="1198"/>
      <c r="L310" s="1198"/>
      <c r="M310" s="1198"/>
      <c r="N310" s="1198"/>
      <c r="O310" s="1198"/>
      <c r="P310" s="1198"/>
      <c r="Q310" s="1198"/>
      <c r="R310" s="1273"/>
      <c r="X310" s="170"/>
      <c r="Y310" s="170"/>
      <c r="Z310" s="170"/>
      <c r="AA310" s="170"/>
      <c r="AB310" s="604"/>
      <c r="AC310" s="356"/>
      <c r="AD310" s="356"/>
      <c r="AE310" s="356"/>
      <c r="AF310" s="356"/>
    </row>
    <row r="311" spans="1:32" s="108" customFormat="1" ht="11.25">
      <c r="A311" s="543"/>
      <c r="B311" s="134"/>
      <c r="C311" s="1521" t="s">
        <v>2296</v>
      </c>
      <c r="D311" s="1198"/>
      <c r="E311" s="1198"/>
      <c r="F311" s="1198"/>
      <c r="G311" s="1198"/>
      <c r="H311" s="1198"/>
      <c r="I311" s="1198"/>
      <c r="J311" s="1198"/>
      <c r="K311" s="1198"/>
      <c r="L311" s="1198"/>
      <c r="M311" s="1198"/>
      <c r="N311" s="1198"/>
      <c r="O311" s="1198"/>
      <c r="P311" s="1198"/>
      <c r="Q311" s="1198"/>
      <c r="R311" s="1273"/>
      <c r="X311" s="170"/>
      <c r="Y311" s="170"/>
      <c r="Z311" s="170"/>
      <c r="AA311" s="170"/>
      <c r="AB311" s="604"/>
      <c r="AC311" s="356"/>
      <c r="AD311" s="356"/>
      <c r="AE311" s="356"/>
      <c r="AF311" s="356"/>
    </row>
    <row r="312" spans="1:32" s="108" customFormat="1" ht="5.0999999999999996" customHeight="1">
      <c r="A312" s="543"/>
      <c r="B312" s="134"/>
      <c r="C312" s="1455"/>
      <c r="D312" s="1199"/>
      <c r="E312" s="1459"/>
      <c r="F312" s="1459"/>
      <c r="G312" s="1459"/>
      <c r="H312" s="1459"/>
      <c r="I312" s="1459"/>
      <c r="J312" s="1459"/>
      <c r="K312" s="1459"/>
      <c r="L312" s="1459"/>
      <c r="M312" s="1459"/>
      <c r="N312" s="1459"/>
      <c r="O312" s="1459"/>
      <c r="P312" s="1198"/>
      <c r="Q312" s="1198"/>
      <c r="R312" s="1273"/>
      <c r="T312" s="170"/>
      <c r="U312" s="170"/>
      <c r="V312" s="170"/>
      <c r="W312" s="170"/>
      <c r="X312" s="170"/>
      <c r="Y312" s="170"/>
      <c r="Z312" s="170"/>
      <c r="AA312" s="170"/>
      <c r="AB312" s="604"/>
      <c r="AC312" s="356"/>
      <c r="AD312" s="356"/>
      <c r="AE312" s="356"/>
      <c r="AF312" s="356"/>
    </row>
    <row r="313" spans="1:32" s="108" customFormat="1" ht="11.1" customHeight="1">
      <c r="A313" s="543"/>
      <c r="B313" s="134"/>
      <c r="C313" s="1522" t="s">
        <v>1899</v>
      </c>
      <c r="D313" s="1462" t="s">
        <v>2297</v>
      </c>
      <c r="E313" s="1197"/>
      <c r="F313" s="1197"/>
      <c r="G313" s="1197"/>
      <c r="H313" s="1463"/>
      <c r="I313" s="1462"/>
      <c r="J313" s="1462"/>
      <c r="K313" s="1462"/>
      <c r="L313" s="1462"/>
      <c r="M313" s="1462"/>
      <c r="N313" s="1462"/>
      <c r="O313" s="1462"/>
      <c r="P313" s="1208"/>
      <c r="Q313" s="1208"/>
      <c r="R313" s="1523"/>
      <c r="S313" s="109"/>
      <c r="T313" s="2392"/>
      <c r="U313" s="114"/>
      <c r="V313" s="114"/>
      <c r="W313" s="114"/>
      <c r="X313" s="170"/>
      <c r="Y313" s="170"/>
      <c r="Z313" s="170"/>
      <c r="AA313" s="170"/>
      <c r="AB313" s="604"/>
      <c r="AC313" s="356"/>
      <c r="AD313" s="356"/>
      <c r="AE313" s="356"/>
      <c r="AF313" s="356"/>
    </row>
    <row r="314" spans="1:32" s="108" customFormat="1" ht="11.1" customHeight="1">
      <c r="A314" s="543"/>
      <c r="B314" s="134"/>
      <c r="C314" s="1455"/>
      <c r="D314" s="1466" t="s">
        <v>2298</v>
      </c>
      <c r="E314" s="1198"/>
      <c r="F314" s="1198"/>
      <c r="G314" s="1198"/>
      <c r="H314" s="1462"/>
      <c r="I314" s="1466"/>
      <c r="J314" s="1462"/>
      <c r="K314" s="1462"/>
      <c r="L314" s="1462"/>
      <c r="M314" s="1462"/>
      <c r="N314" s="1462"/>
      <c r="O314" s="1462"/>
      <c r="P314" s="1208"/>
      <c r="Q314" s="1208"/>
      <c r="R314" s="1273"/>
      <c r="T314" s="94"/>
      <c r="U314" s="116"/>
      <c r="V314" s="116"/>
      <c r="W314" s="116"/>
      <c r="X314" s="170"/>
      <c r="Y314" s="170"/>
      <c r="Z314" s="170"/>
      <c r="AA314" s="170"/>
      <c r="AB314" s="604"/>
      <c r="AC314" s="356"/>
      <c r="AD314" s="356"/>
      <c r="AE314" s="356"/>
      <c r="AF314" s="356"/>
    </row>
    <row r="315" spans="1:32" s="108" customFormat="1" ht="3" customHeight="1">
      <c r="A315" s="543"/>
      <c r="B315" s="134"/>
      <c r="C315" s="1455"/>
      <c r="D315" s="1466"/>
      <c r="E315" s="1198"/>
      <c r="F315" s="1198"/>
      <c r="G315" s="1198"/>
      <c r="H315" s="1462"/>
      <c r="I315" s="1466"/>
      <c r="J315" s="1462"/>
      <c r="K315" s="1462"/>
      <c r="L315" s="1462"/>
      <c r="M315" s="1462"/>
      <c r="N315" s="1462"/>
      <c r="O315" s="1462"/>
      <c r="P315" s="1208"/>
      <c r="Q315" s="1208"/>
      <c r="R315" s="1273"/>
      <c r="T315" s="94"/>
      <c r="U315" s="94"/>
      <c r="V315" s="94"/>
      <c r="W315" s="116"/>
      <c r="X315" s="170"/>
      <c r="Y315" s="170"/>
      <c r="Z315" s="170"/>
      <c r="AA315" s="170"/>
      <c r="AB315" s="604"/>
      <c r="AC315" s="356"/>
      <c r="AD315" s="356"/>
      <c r="AE315" s="356"/>
      <c r="AF315" s="356"/>
    </row>
    <row r="316" spans="1:32" s="108" customFormat="1" ht="5.0999999999999996" customHeight="1">
      <c r="A316" s="543"/>
      <c r="B316" s="134"/>
      <c r="C316" s="1455"/>
      <c r="D316" s="1199"/>
      <c r="E316" s="1459"/>
      <c r="F316" s="1459"/>
      <c r="G316" s="1459"/>
      <c r="H316" s="1459"/>
      <c r="I316" s="1459"/>
      <c r="J316" s="1459"/>
      <c r="K316" s="1459"/>
      <c r="L316" s="1459"/>
      <c r="M316" s="1459"/>
      <c r="N316" s="1459"/>
      <c r="O316" s="1459"/>
      <c r="P316" s="1198"/>
      <c r="Q316" s="1198"/>
      <c r="R316" s="1273"/>
      <c r="T316" s="170"/>
      <c r="U316" s="170"/>
      <c r="V316" s="170"/>
      <c r="W316" s="170"/>
      <c r="X316" s="170"/>
      <c r="Y316" s="170"/>
      <c r="Z316" s="170"/>
      <c r="AA316" s="170"/>
      <c r="AB316" s="604"/>
      <c r="AC316" s="356"/>
      <c r="AD316" s="356"/>
      <c r="AE316" s="356"/>
      <c r="AF316" s="356"/>
    </row>
    <row r="317" spans="1:32" s="108" customFormat="1" ht="11.1" customHeight="1">
      <c r="A317" s="543"/>
      <c r="B317" s="134"/>
      <c r="C317" s="1522" t="s">
        <v>1899</v>
      </c>
      <c r="D317" s="1462" t="s">
        <v>2299</v>
      </c>
      <c r="E317" s="1197"/>
      <c r="F317" s="1197"/>
      <c r="G317" s="1197"/>
      <c r="H317" s="1463"/>
      <c r="I317" s="1198"/>
      <c r="J317" s="1462"/>
      <c r="K317" s="1462"/>
      <c r="L317" s="1462"/>
      <c r="M317" s="1462"/>
      <c r="N317" s="1462"/>
      <c r="O317" s="1462"/>
      <c r="P317" s="1208"/>
      <c r="Q317" s="1208"/>
      <c r="R317" s="1523"/>
      <c r="S317" s="109"/>
      <c r="T317" s="2392"/>
      <c r="U317" s="114"/>
      <c r="V317" s="114"/>
      <c r="W317" s="114"/>
      <c r="X317" s="170"/>
      <c r="Y317" s="170"/>
      <c r="Z317" s="170"/>
      <c r="AA317" s="170"/>
      <c r="AB317" s="604"/>
      <c r="AC317" s="356"/>
      <c r="AD317" s="356"/>
      <c r="AE317" s="356"/>
      <c r="AF317" s="356"/>
    </row>
    <row r="318" spans="1:32" s="108" customFormat="1" ht="11.1" customHeight="1">
      <c r="A318" s="543"/>
      <c r="B318" s="134"/>
      <c r="C318" s="1455"/>
      <c r="D318" s="1466" t="s">
        <v>2300</v>
      </c>
      <c r="E318" s="1198"/>
      <c r="F318" s="1198"/>
      <c r="G318" s="1198"/>
      <c r="H318" s="1462"/>
      <c r="I318" s="1198"/>
      <c r="J318" s="1462"/>
      <c r="K318" s="1462"/>
      <c r="L318" s="1462"/>
      <c r="M318" s="1462"/>
      <c r="N318" s="1462"/>
      <c r="O318" s="1462"/>
      <c r="P318" s="1208"/>
      <c r="Q318" s="1208"/>
      <c r="R318" s="1273"/>
      <c r="T318" s="94"/>
      <c r="U318" s="116"/>
      <c r="V318" s="116"/>
      <c r="W318" s="116"/>
      <c r="X318" s="170"/>
      <c r="Y318" s="170"/>
      <c r="Z318" s="170"/>
      <c r="AA318" s="170"/>
      <c r="AB318" s="604"/>
      <c r="AC318" s="356"/>
      <c r="AD318" s="356"/>
      <c r="AE318" s="356"/>
      <c r="AF318" s="356"/>
    </row>
    <row r="319" spans="1:32" s="108" customFormat="1" ht="3" customHeight="1">
      <c r="A319" s="543"/>
      <c r="B319" s="134"/>
      <c r="C319" s="1455"/>
      <c r="D319" s="1466"/>
      <c r="E319" s="1198"/>
      <c r="F319" s="1198"/>
      <c r="G319" s="1198"/>
      <c r="H319" s="1462"/>
      <c r="I319" s="1466"/>
      <c r="J319" s="1462"/>
      <c r="K319" s="1462"/>
      <c r="L319" s="1462"/>
      <c r="M319" s="1462"/>
      <c r="N319" s="1462"/>
      <c r="O319" s="1462"/>
      <c r="P319" s="1208"/>
      <c r="Q319" s="1208"/>
      <c r="R319" s="1273"/>
      <c r="T319" s="94"/>
      <c r="U319" s="94"/>
      <c r="V319" s="94"/>
      <c r="W319" s="116"/>
      <c r="X319" s="170"/>
      <c r="Y319" s="170"/>
      <c r="Z319" s="170"/>
      <c r="AA319" s="170"/>
      <c r="AB319" s="604"/>
      <c r="AC319" s="356"/>
      <c r="AD319" s="356"/>
      <c r="AE319" s="356"/>
      <c r="AF319" s="356"/>
    </row>
    <row r="320" spans="1:32" s="108" customFormat="1" ht="8.1" customHeight="1">
      <c r="A320" s="543"/>
      <c r="B320" s="134"/>
      <c r="C320" s="1455"/>
      <c r="D320" s="1199"/>
      <c r="E320" s="1459"/>
      <c r="F320" s="1459"/>
      <c r="G320" s="1459"/>
      <c r="H320" s="1459"/>
      <c r="I320" s="1459"/>
      <c r="J320" s="1459"/>
      <c r="K320" s="1459"/>
      <c r="L320" s="1459"/>
      <c r="M320" s="1459"/>
      <c r="N320" s="1459"/>
      <c r="O320" s="1459"/>
      <c r="P320" s="1198"/>
      <c r="Q320" s="1198"/>
      <c r="R320" s="1273"/>
      <c r="T320" s="170"/>
      <c r="U320" s="170"/>
      <c r="V320" s="170"/>
      <c r="W320" s="170"/>
      <c r="X320" s="170"/>
      <c r="Y320" s="170"/>
      <c r="Z320" s="170"/>
      <c r="AA320" s="170"/>
      <c r="AB320" s="604"/>
      <c r="AC320" s="356"/>
      <c r="AD320" s="356"/>
      <c r="AE320" s="356"/>
      <c r="AF320" s="356"/>
    </row>
    <row r="321" spans="1:32" s="108" customFormat="1" ht="11.25">
      <c r="A321" s="543"/>
      <c r="B321" s="134"/>
      <c r="C321" s="1522" t="s">
        <v>1899</v>
      </c>
      <c r="D321" s="1462" t="s">
        <v>2301</v>
      </c>
      <c r="E321" s="1197"/>
      <c r="F321" s="1197"/>
      <c r="G321" s="1197"/>
      <c r="H321" s="1463"/>
      <c r="I321" s="1462"/>
      <c r="J321" s="1462"/>
      <c r="K321" s="1462"/>
      <c r="L321" s="1462"/>
      <c r="M321" s="1462"/>
      <c r="N321" s="1462"/>
      <c r="O321" s="1462"/>
      <c r="P321" s="1208"/>
      <c r="Q321" s="1208"/>
      <c r="R321" s="1523"/>
      <c r="S321" s="109"/>
      <c r="T321" s="2392"/>
      <c r="V321" s="114"/>
      <c r="W321" s="114"/>
      <c r="X321" s="170"/>
      <c r="Y321" s="170"/>
      <c r="Z321" s="170"/>
      <c r="AA321" s="170"/>
      <c r="AB321" s="604"/>
      <c r="AC321" s="356"/>
      <c r="AD321" s="356"/>
      <c r="AE321" s="356"/>
      <c r="AF321" s="356"/>
    </row>
    <row r="322" spans="1:32" s="117" customFormat="1" ht="15" customHeight="1">
      <c r="A322" s="543"/>
      <c r="B322" s="134"/>
      <c r="C322" s="1455"/>
      <c r="D322" s="1466" t="s">
        <v>2302</v>
      </c>
      <c r="E322" s="1198"/>
      <c r="F322" s="1198"/>
      <c r="G322" s="1198"/>
      <c r="H322" s="1462"/>
      <c r="I322" s="1466"/>
      <c r="J322" s="1462"/>
      <c r="K322" s="1462"/>
      <c r="L322" s="1462"/>
      <c r="M322" s="1462"/>
      <c r="N322" s="1462"/>
      <c r="O322" s="1462"/>
      <c r="P322" s="1208"/>
      <c r="Q322" s="1208"/>
      <c r="R322" s="1273"/>
      <c r="S322" s="108"/>
      <c r="T322" s="94"/>
      <c r="U322" s="108"/>
      <c r="V322" s="116"/>
      <c r="W322" s="116"/>
      <c r="X322" s="170"/>
      <c r="Y322" s="170"/>
      <c r="Z322" s="170"/>
      <c r="AA322" s="170"/>
      <c r="AB322" s="604"/>
      <c r="AC322" s="360"/>
      <c r="AD322" s="360"/>
      <c r="AE322" s="360"/>
      <c r="AF322" s="360"/>
    </row>
    <row r="323" spans="1:32" s="109" customFormat="1" ht="10.9" customHeight="1">
      <c r="A323" s="543"/>
      <c r="B323" s="134"/>
      <c r="C323" s="1467"/>
      <c r="D323" s="1468"/>
      <c r="E323" s="1216"/>
      <c r="F323" s="1216"/>
      <c r="G323" s="1216"/>
      <c r="H323" s="1469"/>
      <c r="I323" s="1468"/>
      <c r="J323" s="1469"/>
      <c r="K323" s="1469"/>
      <c r="L323" s="1469"/>
      <c r="M323" s="1469"/>
      <c r="N323" s="1469"/>
      <c r="O323" s="1469"/>
      <c r="P323" s="1470"/>
      <c r="Q323" s="1470"/>
      <c r="R323" s="1221"/>
      <c r="S323" s="108"/>
      <c r="T323" s="94"/>
      <c r="U323" s="94"/>
      <c r="V323" s="94"/>
      <c r="W323" s="116"/>
      <c r="X323" s="170"/>
      <c r="Y323" s="170"/>
      <c r="Z323" s="170"/>
      <c r="AA323" s="170"/>
      <c r="AB323" s="604"/>
      <c r="AC323" s="350"/>
      <c r="AD323" s="350"/>
      <c r="AE323" s="350"/>
      <c r="AF323" s="350"/>
    </row>
    <row r="324" spans="1:32" s="109" customFormat="1" ht="10.9" customHeight="1">
      <c r="A324" s="544"/>
      <c r="B324" s="2401"/>
      <c r="C324" s="94"/>
      <c r="D324" s="116"/>
      <c r="E324" s="108"/>
      <c r="F324" s="108"/>
      <c r="G324" s="108"/>
      <c r="H324" s="114"/>
      <c r="I324" s="116"/>
      <c r="J324" s="114"/>
      <c r="K324" s="114"/>
      <c r="L324" s="114"/>
      <c r="M324" s="114"/>
      <c r="N324" s="114"/>
      <c r="O324" s="114"/>
      <c r="P324" s="114"/>
      <c r="Q324" s="114"/>
      <c r="R324" s="108"/>
      <c r="S324" s="108"/>
      <c r="T324" s="94"/>
      <c r="U324" s="94"/>
      <c r="V324" s="94"/>
      <c r="W324" s="116"/>
      <c r="X324" s="170"/>
      <c r="Y324" s="170"/>
      <c r="Z324" s="170"/>
      <c r="AA324" s="170"/>
      <c r="AB324" s="605"/>
      <c r="AC324" s="350"/>
      <c r="AD324" s="350"/>
      <c r="AE324" s="350"/>
      <c r="AF324" s="350"/>
    </row>
    <row r="325" spans="1:32" s="108" customFormat="1" ht="7.9" customHeight="1">
      <c r="A325" s="1406"/>
      <c r="B325" s="1396"/>
      <c r="C325" s="1524"/>
      <c r="D325" s="1525"/>
      <c r="E325" s="1525"/>
      <c r="F325" s="1525"/>
      <c r="G325" s="1525"/>
      <c r="H325" s="1525"/>
      <c r="I325" s="1525"/>
      <c r="J325" s="1525"/>
      <c r="K325" s="1525"/>
      <c r="L325" s="1525"/>
      <c r="M325" s="1525"/>
      <c r="N325" s="1525"/>
      <c r="O325" s="1525"/>
      <c r="P325" s="1525"/>
      <c r="Q325" s="1525"/>
      <c r="R325" s="1525"/>
      <c r="S325" s="1525"/>
      <c r="T325" s="1525"/>
      <c r="U325" s="1525"/>
      <c r="V325" s="1525"/>
      <c r="W325" s="1525"/>
      <c r="X325" s="1525"/>
      <c r="Y325" s="1525"/>
      <c r="Z325" s="1526"/>
      <c r="AA325" s="1526"/>
      <c r="AB325" s="1490"/>
      <c r="AC325" s="356"/>
      <c r="AD325" s="356"/>
      <c r="AE325" s="356"/>
      <c r="AF325" s="356"/>
    </row>
    <row r="326" spans="1:32" s="108" customFormat="1" ht="11.1" customHeight="1">
      <c r="A326" s="2797"/>
      <c r="B326" s="1474"/>
      <c r="C326" s="1474" t="s">
        <v>2115</v>
      </c>
      <c r="D326" s="1462" t="s">
        <v>2303</v>
      </c>
      <c r="E326" s="1462"/>
      <c r="F326" s="1462"/>
      <c r="G326" s="1462"/>
      <c r="H326" s="1462"/>
      <c r="I326" s="1462"/>
      <c r="J326" s="1462"/>
      <c r="K326" s="1462"/>
      <c r="L326" s="1462"/>
      <c r="M326" s="1462"/>
      <c r="N326" s="1462"/>
      <c r="O326" s="1462"/>
      <c r="P326" s="1462"/>
      <c r="Q326" s="1462"/>
      <c r="R326" s="1462"/>
      <c r="S326" s="1462"/>
      <c r="T326" s="1462"/>
      <c r="U326" s="1462"/>
      <c r="V326" s="1462"/>
      <c r="W326" s="1462"/>
      <c r="X326" s="1462"/>
      <c r="Y326" s="1462"/>
      <c r="Z326" s="1415"/>
      <c r="AA326" s="1415"/>
      <c r="AB326" s="2939"/>
      <c r="AC326" s="356"/>
      <c r="AD326" s="356"/>
      <c r="AE326" s="356"/>
      <c r="AF326" s="356"/>
    </row>
    <row r="327" spans="1:32" s="108" customFormat="1" ht="11.1" customHeight="1">
      <c r="A327" s="2797"/>
      <c r="B327" s="1478"/>
      <c r="C327" s="1478" t="s">
        <v>2117</v>
      </c>
      <c r="D327" s="1466" t="s">
        <v>2304</v>
      </c>
      <c r="E327" s="1466"/>
      <c r="F327" s="1466"/>
      <c r="G327" s="1466"/>
      <c r="H327" s="1466"/>
      <c r="I327" s="1466"/>
      <c r="J327" s="1466"/>
      <c r="K327" s="1466"/>
      <c r="L327" s="1466"/>
      <c r="M327" s="1466"/>
      <c r="N327" s="1466"/>
      <c r="O327" s="1466"/>
      <c r="P327" s="1466"/>
      <c r="Q327" s="1466"/>
      <c r="R327" s="1466"/>
      <c r="S327" s="1466"/>
      <c r="T327" s="1466"/>
      <c r="U327" s="1466"/>
      <c r="V327" s="1466"/>
      <c r="W327" s="1466"/>
      <c r="X327" s="1466"/>
      <c r="Y327" s="1466"/>
      <c r="Z327" s="1415"/>
      <c r="AA327" s="1415"/>
      <c r="AB327" s="2939"/>
      <c r="AC327" s="356"/>
      <c r="AD327" s="356"/>
      <c r="AE327" s="356"/>
      <c r="AF327" s="356"/>
    </row>
    <row r="328" spans="1:32" s="108" customFormat="1" ht="11.1" customHeight="1">
      <c r="A328" s="1406"/>
      <c r="B328" s="1396"/>
      <c r="C328" s="1198"/>
      <c r="D328" s="1198"/>
      <c r="E328" s="1198"/>
      <c r="F328" s="1198"/>
      <c r="G328" s="1198"/>
      <c r="H328" s="1198"/>
      <c r="I328" s="1198"/>
      <c r="J328" s="1198"/>
      <c r="K328" s="1198"/>
      <c r="L328" s="1198"/>
      <c r="M328" s="1198"/>
      <c r="N328" s="1198"/>
      <c r="O328" s="1198"/>
      <c r="P328" s="1198"/>
      <c r="Q328" s="1198"/>
      <c r="R328" s="1395"/>
      <c r="S328" s="1526"/>
      <c r="T328" s="1527"/>
      <c r="U328" s="1527"/>
      <c r="V328" s="1527"/>
      <c r="W328" s="1526"/>
      <c r="X328" s="1526"/>
      <c r="Y328" s="1526"/>
      <c r="Z328" s="1526"/>
      <c r="AA328" s="1526"/>
      <c r="AB328" s="1490"/>
      <c r="AC328" s="356"/>
      <c r="AD328" s="356"/>
      <c r="AE328" s="356"/>
      <c r="AF328" s="356"/>
    </row>
    <row r="329" spans="1:32" s="108" customFormat="1" ht="11.1" customHeight="1">
      <c r="A329" s="544"/>
      <c r="Z329" s="4570" t="s">
        <v>2151</v>
      </c>
      <c r="AA329" s="4570"/>
      <c r="AB329" s="605"/>
      <c r="AC329" s="356"/>
      <c r="AD329" s="356"/>
      <c r="AE329" s="356"/>
      <c r="AF329" s="356"/>
    </row>
    <row r="330" spans="1:32" s="108" customFormat="1" ht="11.1" customHeight="1">
      <c r="A330" s="543"/>
      <c r="B330" s="134"/>
      <c r="C330" s="2441" t="s">
        <v>1497</v>
      </c>
      <c r="D330" s="135" t="s">
        <v>2305</v>
      </c>
      <c r="E330" s="135"/>
      <c r="F330" s="137"/>
      <c r="G330" s="137"/>
      <c r="H330" s="137"/>
      <c r="I330" s="137"/>
      <c r="J330" s="137"/>
      <c r="K330" s="137"/>
      <c r="L330" s="137"/>
      <c r="M330" s="137"/>
      <c r="N330" s="137"/>
      <c r="O330" s="137"/>
      <c r="P330" s="137"/>
      <c r="Q330" s="137"/>
      <c r="R330" s="4527" t="s">
        <v>2306</v>
      </c>
      <c r="S330" s="4571"/>
      <c r="T330" s="4572"/>
      <c r="U330" s="4572"/>
      <c r="V330" s="4572"/>
      <c r="W330" s="4572"/>
      <c r="X330" s="4572"/>
      <c r="Y330" s="4572"/>
      <c r="Z330" s="4572"/>
      <c r="AA330" s="4573"/>
      <c r="AB330" s="604"/>
      <c r="AC330" s="356"/>
      <c r="AD330" s="356"/>
      <c r="AE330" s="356"/>
      <c r="AF330" s="356"/>
    </row>
    <row r="331" spans="1:32" s="108" customFormat="1" ht="11.1" customHeight="1">
      <c r="A331" s="543"/>
      <c r="B331" s="134"/>
      <c r="C331" s="148"/>
      <c r="D331" s="139" t="s">
        <v>2307</v>
      </c>
      <c r="E331" s="137"/>
      <c r="F331" s="137"/>
      <c r="G331" s="137"/>
      <c r="H331" s="137"/>
      <c r="I331" s="137"/>
      <c r="J331" s="137"/>
      <c r="K331" s="137"/>
      <c r="L331" s="137"/>
      <c r="M331" s="137"/>
      <c r="N331" s="137"/>
      <c r="O331" s="137"/>
      <c r="P331" s="137"/>
      <c r="Q331" s="137"/>
      <c r="R331" s="4527"/>
      <c r="S331" s="4574"/>
      <c r="T331" s="4575"/>
      <c r="U331" s="4575"/>
      <c r="V331" s="4575"/>
      <c r="W331" s="4575"/>
      <c r="X331" s="4575"/>
      <c r="Y331" s="4575"/>
      <c r="Z331" s="4575"/>
      <c r="AA331" s="4576"/>
      <c r="AB331" s="604"/>
      <c r="AC331" s="356"/>
      <c r="AD331" s="356"/>
      <c r="AE331" s="356"/>
      <c r="AF331" s="356"/>
    </row>
    <row r="332" spans="1:32" s="108" customFormat="1" ht="11.1" customHeight="1">
      <c r="A332" s="543"/>
      <c r="B332" s="134"/>
      <c r="C332" s="148"/>
      <c r="D332" s="137"/>
      <c r="E332" s="137"/>
      <c r="F332" s="137"/>
      <c r="G332" s="137"/>
      <c r="H332" s="137"/>
      <c r="I332" s="137"/>
      <c r="J332" s="137"/>
      <c r="K332" s="137"/>
      <c r="L332" s="137"/>
      <c r="M332" s="137"/>
      <c r="N332" s="137"/>
      <c r="O332" s="137"/>
      <c r="P332" s="137"/>
      <c r="Q332" s="137"/>
      <c r="R332" s="137"/>
      <c r="S332" s="2446"/>
      <c r="T332" s="407"/>
      <c r="U332" s="407"/>
      <c r="V332" s="407"/>
      <c r="W332" s="2446"/>
      <c r="X332" s="2446"/>
      <c r="Y332" s="2446"/>
      <c r="Z332" s="2446"/>
      <c r="AA332" s="2446"/>
      <c r="AB332" s="604"/>
      <c r="AC332" s="356"/>
      <c r="AD332" s="356"/>
      <c r="AE332" s="356"/>
      <c r="AF332" s="356"/>
    </row>
    <row r="333" spans="1:32" s="108" customFormat="1" ht="11.1" customHeight="1">
      <c r="A333" s="543"/>
      <c r="B333" s="134"/>
      <c r="C333" s="2441" t="s">
        <v>1530</v>
      </c>
      <c r="D333" s="135" t="s">
        <v>2308</v>
      </c>
      <c r="E333" s="135"/>
      <c r="F333" s="137"/>
      <c r="G333" s="137"/>
      <c r="H333" s="137"/>
      <c r="I333" s="137"/>
      <c r="J333" s="137"/>
      <c r="K333" s="137"/>
      <c r="L333" s="137"/>
      <c r="M333" s="137"/>
      <c r="N333" s="137"/>
      <c r="O333" s="137"/>
      <c r="P333" s="137"/>
      <c r="Q333" s="137"/>
      <c r="R333" s="137"/>
      <c r="S333" s="2446"/>
      <c r="T333" s="407"/>
      <c r="U333" s="407"/>
      <c r="V333" s="407"/>
      <c r="W333" s="4620"/>
      <c r="X333" s="4620"/>
      <c r="Y333" s="4620"/>
      <c r="Z333" s="2446"/>
      <c r="AA333" s="2446"/>
      <c r="AB333" s="604"/>
      <c r="AC333" s="356"/>
      <c r="AD333" s="356"/>
      <c r="AE333" s="356"/>
      <c r="AF333" s="356"/>
    </row>
    <row r="334" spans="1:32" s="108" customFormat="1" ht="11.1" customHeight="1">
      <c r="A334" s="543"/>
      <c r="B334" s="134"/>
      <c r="C334" s="139"/>
      <c r="D334" s="139" t="s">
        <v>2309</v>
      </c>
      <c r="E334" s="137"/>
      <c r="F334" s="137"/>
      <c r="G334" s="137"/>
      <c r="H334" s="137"/>
      <c r="I334" s="137"/>
      <c r="J334" s="137"/>
      <c r="K334" s="137"/>
      <c r="L334" s="137"/>
      <c r="M334" s="137"/>
      <c r="N334" s="137"/>
      <c r="O334" s="137"/>
      <c r="P334" s="137"/>
      <c r="Q334" s="137"/>
      <c r="R334" s="137"/>
      <c r="S334" s="2446"/>
      <c r="T334" s="407"/>
      <c r="U334" s="407"/>
      <c r="V334" s="407"/>
      <c r="W334" s="4620"/>
      <c r="X334" s="4620"/>
      <c r="Y334" s="4620"/>
      <c r="Z334" s="2446"/>
      <c r="AA334" s="4560"/>
      <c r="AB334" s="604"/>
      <c r="AC334" s="356"/>
      <c r="AD334" s="356"/>
      <c r="AE334" s="356"/>
      <c r="AF334" s="356"/>
    </row>
    <row r="335" spans="1:32" s="108" customFormat="1" ht="11.1" customHeight="1">
      <c r="A335" s="543"/>
      <c r="B335" s="134"/>
      <c r="C335" s="137"/>
      <c r="D335" s="139"/>
      <c r="E335" s="137"/>
      <c r="F335" s="137"/>
      <c r="G335" s="137"/>
      <c r="H335" s="137"/>
      <c r="I335" s="137"/>
      <c r="J335" s="137"/>
      <c r="K335" s="137"/>
      <c r="L335" s="137"/>
      <c r="M335" s="137"/>
      <c r="N335" s="137"/>
      <c r="O335" s="137"/>
      <c r="P335" s="137"/>
      <c r="Q335" s="137"/>
      <c r="R335" s="137"/>
      <c r="S335" s="2446"/>
      <c r="T335" s="407"/>
      <c r="U335" s="407"/>
      <c r="V335" s="407"/>
      <c r="W335" s="2446"/>
      <c r="X335" s="2446"/>
      <c r="Y335" s="2446"/>
      <c r="Z335" s="2446"/>
      <c r="AA335" s="4560"/>
      <c r="AB335" s="604"/>
      <c r="AC335" s="356"/>
      <c r="AD335" s="356"/>
      <c r="AE335" s="356"/>
      <c r="AF335" s="356"/>
    </row>
    <row r="336" spans="1:32" s="108" customFormat="1" ht="11.1" customHeight="1">
      <c r="A336" s="543"/>
      <c r="B336" s="134"/>
      <c r="C336" s="137"/>
      <c r="D336" s="135" t="s">
        <v>2310</v>
      </c>
      <c r="F336" s="137"/>
      <c r="G336" s="137"/>
      <c r="H336" s="137"/>
      <c r="I336" s="137"/>
      <c r="J336" s="137"/>
      <c r="K336" s="137"/>
      <c r="L336" s="137"/>
      <c r="M336" s="137"/>
      <c r="N336" s="137"/>
      <c r="O336" s="137"/>
      <c r="P336" s="137"/>
      <c r="Q336" s="137"/>
      <c r="R336" s="4527" t="s">
        <v>2311</v>
      </c>
      <c r="S336" s="4571"/>
      <c r="T336" s="4572"/>
      <c r="U336" s="4572"/>
      <c r="V336" s="4572"/>
      <c r="W336" s="4572"/>
      <c r="X336" s="4572"/>
      <c r="Y336" s="4572"/>
      <c r="Z336" s="4572"/>
      <c r="AA336" s="4573"/>
      <c r="AB336" s="604"/>
      <c r="AC336" s="356"/>
      <c r="AD336" s="356"/>
      <c r="AE336" s="356"/>
      <c r="AF336" s="356"/>
    </row>
    <row r="337" spans="1:32" s="108" customFormat="1" ht="11.1" customHeight="1">
      <c r="A337" s="543"/>
      <c r="B337" s="134"/>
      <c r="C337" s="137"/>
      <c r="D337" s="139" t="s">
        <v>2312</v>
      </c>
      <c r="F337" s="137"/>
      <c r="G337" s="137"/>
      <c r="H337" s="137"/>
      <c r="I337" s="137"/>
      <c r="J337" s="137"/>
      <c r="K337" s="137"/>
      <c r="L337" s="137"/>
      <c r="M337" s="137"/>
      <c r="N337" s="137"/>
      <c r="O337" s="137"/>
      <c r="P337" s="137"/>
      <c r="Q337" s="137"/>
      <c r="R337" s="4527"/>
      <c r="S337" s="4574"/>
      <c r="T337" s="4575"/>
      <c r="U337" s="4575"/>
      <c r="V337" s="4575"/>
      <c r="W337" s="4575"/>
      <c r="X337" s="4575"/>
      <c r="Y337" s="4575"/>
      <c r="Z337" s="4575"/>
      <c r="AA337" s="4576"/>
      <c r="AB337" s="604"/>
      <c r="AC337" s="356"/>
      <c r="AD337" s="356"/>
      <c r="AE337" s="356"/>
      <c r="AF337" s="356"/>
    </row>
    <row r="338" spans="1:32" s="108" customFormat="1" ht="11.1" customHeight="1">
      <c r="A338" s="543"/>
      <c r="B338" s="134"/>
      <c r="C338" s="137"/>
      <c r="D338" s="137"/>
      <c r="F338" s="137"/>
      <c r="G338" s="137"/>
      <c r="H338" s="137"/>
      <c r="I338" s="137"/>
      <c r="J338" s="137"/>
      <c r="K338" s="137"/>
      <c r="L338" s="137"/>
      <c r="M338" s="137"/>
      <c r="N338" s="137"/>
      <c r="O338" s="137"/>
      <c r="P338" s="137"/>
      <c r="Q338" s="137"/>
      <c r="R338" s="137"/>
      <c r="S338" s="2446"/>
      <c r="T338" s="407"/>
      <c r="U338" s="407"/>
      <c r="V338" s="407"/>
      <c r="W338" s="2446"/>
      <c r="X338" s="2446"/>
      <c r="Y338" s="2446"/>
      <c r="Z338" s="2446"/>
      <c r="AA338" s="2446"/>
      <c r="AB338" s="604"/>
      <c r="AC338" s="356"/>
      <c r="AD338" s="356"/>
      <c r="AE338" s="356"/>
      <c r="AF338" s="356"/>
    </row>
    <row r="339" spans="1:32" s="108" customFormat="1" ht="11.1" customHeight="1">
      <c r="A339" s="543"/>
      <c r="B339" s="134"/>
      <c r="C339" s="137"/>
      <c r="D339" s="135" t="s">
        <v>2313</v>
      </c>
      <c r="F339" s="137"/>
      <c r="G339" s="137"/>
      <c r="H339" s="137"/>
      <c r="I339" s="137"/>
      <c r="J339" s="137"/>
      <c r="K339" s="137"/>
      <c r="L339" s="137"/>
      <c r="M339" s="137"/>
      <c r="N339" s="137"/>
      <c r="O339" s="137"/>
      <c r="P339" s="137"/>
      <c r="Q339" s="137"/>
      <c r="R339" s="4527" t="s">
        <v>2103</v>
      </c>
      <c r="S339" s="4571"/>
      <c r="T339" s="4572"/>
      <c r="U339" s="4572"/>
      <c r="V339" s="4572"/>
      <c r="W339" s="4572"/>
      <c r="X339" s="4572"/>
      <c r="Y339" s="4572"/>
      <c r="Z339" s="4572"/>
      <c r="AA339" s="4573"/>
      <c r="AB339" s="604"/>
      <c r="AC339" s="356"/>
      <c r="AD339" s="356"/>
      <c r="AE339" s="356"/>
      <c r="AF339" s="356"/>
    </row>
    <row r="340" spans="1:32" s="108" customFormat="1" ht="11.1" customHeight="1">
      <c r="A340" s="543"/>
      <c r="B340" s="134"/>
      <c r="C340" s="137"/>
      <c r="D340" s="139" t="s">
        <v>2314</v>
      </c>
      <c r="F340" s="137"/>
      <c r="G340" s="137"/>
      <c r="H340" s="137"/>
      <c r="I340" s="137"/>
      <c r="J340" s="137"/>
      <c r="K340" s="137"/>
      <c r="L340" s="137"/>
      <c r="M340" s="137"/>
      <c r="N340" s="137"/>
      <c r="O340" s="137"/>
      <c r="P340" s="137"/>
      <c r="Q340" s="137"/>
      <c r="R340" s="4527"/>
      <c r="S340" s="4574"/>
      <c r="T340" s="4575"/>
      <c r="U340" s="4575"/>
      <c r="V340" s="4575"/>
      <c r="W340" s="4575"/>
      <c r="X340" s="4575"/>
      <c r="Y340" s="4575"/>
      <c r="Z340" s="4575"/>
      <c r="AA340" s="4576"/>
      <c r="AB340" s="604"/>
      <c r="AC340" s="356"/>
      <c r="AD340" s="356"/>
      <c r="AE340" s="356"/>
      <c r="AF340" s="356"/>
    </row>
    <row r="341" spans="1:32" s="108" customFormat="1" ht="11.1" customHeight="1">
      <c r="A341" s="543"/>
      <c r="B341" s="134"/>
      <c r="C341" s="137"/>
      <c r="F341" s="137"/>
      <c r="G341" s="137"/>
      <c r="H341" s="137"/>
      <c r="I341" s="137"/>
      <c r="J341" s="137"/>
      <c r="K341" s="137"/>
      <c r="L341" s="137"/>
      <c r="M341" s="137"/>
      <c r="N341" s="137"/>
      <c r="O341" s="137"/>
      <c r="P341" s="137"/>
      <c r="Q341" s="137"/>
      <c r="R341" s="137"/>
      <c r="S341" s="348"/>
      <c r="T341" s="348"/>
      <c r="U341" s="348"/>
      <c r="V341" s="348"/>
      <c r="W341" s="348"/>
      <c r="X341" s="348"/>
      <c r="Y341" s="348"/>
      <c r="Z341" s="348"/>
      <c r="AA341" s="348"/>
      <c r="AB341" s="604"/>
      <c r="AC341" s="356"/>
      <c r="AD341" s="356"/>
      <c r="AE341" s="356"/>
      <c r="AF341" s="356"/>
    </row>
    <row r="342" spans="1:32" s="108" customFormat="1" ht="11.1" customHeight="1">
      <c r="A342" s="543"/>
      <c r="B342" s="134"/>
      <c r="C342" s="2441" t="s">
        <v>1575</v>
      </c>
      <c r="D342" s="135" t="s">
        <v>2315</v>
      </c>
      <c r="E342" s="137"/>
      <c r="F342" s="137"/>
      <c r="G342" s="137"/>
      <c r="H342" s="137"/>
      <c r="I342" s="137"/>
      <c r="J342" s="137"/>
      <c r="K342" s="137"/>
      <c r="L342" s="137"/>
      <c r="M342" s="137"/>
      <c r="N342" s="137"/>
      <c r="O342" s="137"/>
      <c r="P342" s="137"/>
      <c r="Q342" s="137"/>
      <c r="R342" s="137"/>
      <c r="S342" s="2446"/>
      <c r="T342" s="407"/>
      <c r="U342" s="407"/>
      <c r="V342" s="407"/>
      <c r="W342" s="348"/>
      <c r="X342" s="2446"/>
      <c r="Y342" s="2446"/>
      <c r="Z342" s="2446"/>
      <c r="AA342" s="2446"/>
      <c r="AB342" s="604"/>
      <c r="AC342" s="356"/>
      <c r="AD342" s="356"/>
      <c r="AE342" s="356"/>
      <c r="AF342" s="356"/>
    </row>
    <row r="343" spans="1:32" s="108" customFormat="1" ht="11.1" customHeight="1">
      <c r="A343" s="543"/>
      <c r="B343" s="134"/>
      <c r="C343" s="137"/>
      <c r="D343" s="139" t="s">
        <v>2316</v>
      </c>
      <c r="E343" s="137"/>
      <c r="F343" s="137"/>
      <c r="G343" s="137"/>
      <c r="H343" s="137"/>
      <c r="I343" s="137"/>
      <c r="J343" s="137"/>
      <c r="K343" s="137"/>
      <c r="L343" s="137"/>
      <c r="M343" s="137"/>
      <c r="N343" s="137"/>
      <c r="O343" s="137"/>
      <c r="P343" s="137"/>
      <c r="Q343" s="137"/>
      <c r="R343" s="137"/>
      <c r="S343" s="2446"/>
      <c r="T343" s="407"/>
      <c r="U343" s="407"/>
      <c r="V343" s="407"/>
      <c r="W343" s="348"/>
      <c r="X343" s="2446"/>
      <c r="Y343" s="2446"/>
      <c r="Z343" s="4619"/>
      <c r="AA343" s="4619"/>
      <c r="AB343" s="604"/>
      <c r="AC343" s="356"/>
      <c r="AD343" s="356"/>
      <c r="AE343" s="356"/>
      <c r="AF343" s="356"/>
    </row>
    <row r="344" spans="1:32" s="108" customFormat="1" ht="11.1" customHeight="1">
      <c r="A344" s="543"/>
      <c r="B344" s="134"/>
      <c r="C344" s="139"/>
      <c r="D344" s="137"/>
      <c r="E344" s="137"/>
      <c r="F344" s="137"/>
      <c r="G344" s="137"/>
      <c r="H344" s="137"/>
      <c r="I344" s="137"/>
      <c r="J344" s="137"/>
      <c r="K344" s="137"/>
      <c r="L344" s="137"/>
      <c r="M344" s="137"/>
      <c r="N344" s="137"/>
      <c r="O344" s="137"/>
      <c r="P344" s="137"/>
      <c r="Q344" s="137"/>
      <c r="R344" s="137"/>
      <c r="S344" s="2446"/>
      <c r="T344" s="407"/>
      <c r="U344" s="407"/>
      <c r="V344" s="407"/>
      <c r="W344" s="2446"/>
      <c r="X344" s="2446"/>
      <c r="Y344" s="2446"/>
      <c r="Z344" s="4570" t="s">
        <v>2204</v>
      </c>
      <c r="AA344" s="4570"/>
      <c r="AB344" s="604"/>
      <c r="AC344" s="356"/>
      <c r="AD344" s="356"/>
      <c r="AE344" s="356"/>
      <c r="AF344" s="356"/>
    </row>
    <row r="345" spans="1:32" s="108" customFormat="1" ht="11.1" customHeight="1">
      <c r="A345" s="543"/>
      <c r="B345" s="134"/>
      <c r="C345" s="137"/>
      <c r="D345" s="135" t="s">
        <v>2317</v>
      </c>
      <c r="F345" s="137"/>
      <c r="G345" s="137"/>
      <c r="H345" s="137"/>
      <c r="I345" s="137"/>
      <c r="J345" s="137"/>
      <c r="K345" s="137"/>
      <c r="L345" s="137"/>
      <c r="M345" s="137"/>
      <c r="N345" s="137"/>
      <c r="O345" s="137"/>
      <c r="P345" s="137"/>
      <c r="Q345" s="137"/>
      <c r="R345" s="4527" t="s">
        <v>1788</v>
      </c>
      <c r="S345" s="4571"/>
      <c r="T345" s="4572"/>
      <c r="U345" s="4572"/>
      <c r="V345" s="4572"/>
      <c r="W345" s="4572"/>
      <c r="X345" s="4572"/>
      <c r="Y345" s="4572"/>
      <c r="Z345" s="4572"/>
      <c r="AA345" s="4573"/>
      <c r="AB345" s="604"/>
      <c r="AC345" s="356"/>
      <c r="AD345" s="356"/>
      <c r="AE345" s="356"/>
      <c r="AF345" s="356"/>
    </row>
    <row r="346" spans="1:32" s="108" customFormat="1" ht="11.1" customHeight="1">
      <c r="A346" s="543"/>
      <c r="B346" s="134"/>
      <c r="C346" s="137"/>
      <c r="D346" s="139" t="s">
        <v>2318</v>
      </c>
      <c r="F346" s="137"/>
      <c r="G346" s="137"/>
      <c r="H346" s="137"/>
      <c r="I346" s="137"/>
      <c r="J346" s="137"/>
      <c r="K346" s="137"/>
      <c r="L346" s="137"/>
      <c r="M346" s="137"/>
      <c r="N346" s="137"/>
      <c r="O346" s="137"/>
      <c r="P346" s="137"/>
      <c r="Q346" s="137"/>
      <c r="R346" s="4527"/>
      <c r="S346" s="4574"/>
      <c r="T346" s="4575"/>
      <c r="U346" s="4575"/>
      <c r="V346" s="4575"/>
      <c r="W346" s="4575"/>
      <c r="X346" s="4575"/>
      <c r="Y346" s="4575"/>
      <c r="Z346" s="4575"/>
      <c r="AA346" s="4576"/>
      <c r="AB346" s="604"/>
      <c r="AC346" s="356"/>
      <c r="AD346" s="356"/>
      <c r="AE346" s="356"/>
      <c r="AF346" s="356"/>
    </row>
    <row r="347" spans="1:32" s="108" customFormat="1" ht="11.1" customHeight="1">
      <c r="A347" s="543"/>
      <c r="B347" s="134"/>
      <c r="C347" s="137"/>
      <c r="D347" s="139"/>
      <c r="F347" s="137"/>
      <c r="G347" s="137"/>
      <c r="H347" s="137"/>
      <c r="I347" s="137"/>
      <c r="J347" s="137"/>
      <c r="K347" s="137"/>
      <c r="L347" s="137"/>
      <c r="M347" s="137"/>
      <c r="N347" s="137"/>
      <c r="O347" s="137"/>
      <c r="P347" s="137"/>
      <c r="Q347" s="137"/>
      <c r="R347" s="137"/>
      <c r="S347" s="2446"/>
      <c r="T347" s="407"/>
      <c r="U347" s="407"/>
      <c r="V347" s="407"/>
      <c r="W347" s="2446"/>
      <c r="X347" s="2446"/>
      <c r="Y347" s="2446"/>
      <c r="Z347" s="2446"/>
      <c r="AA347" s="2446"/>
      <c r="AB347" s="604"/>
      <c r="AC347" s="356"/>
      <c r="AD347" s="356"/>
      <c r="AE347" s="356"/>
      <c r="AF347" s="356"/>
    </row>
    <row r="348" spans="1:32" s="108" customFormat="1" ht="11.1" customHeight="1">
      <c r="A348" s="543"/>
      <c r="B348" s="134"/>
      <c r="C348" s="1528"/>
      <c r="D348" s="1529"/>
      <c r="E348" s="1431"/>
      <c r="F348" s="1530"/>
      <c r="G348" s="1530"/>
      <c r="H348" s="1530"/>
      <c r="I348" s="1530"/>
      <c r="J348" s="1530"/>
      <c r="K348" s="1530"/>
      <c r="L348" s="1530"/>
      <c r="M348" s="1530"/>
      <c r="N348" s="1530"/>
      <c r="O348" s="1530"/>
      <c r="P348" s="1530"/>
      <c r="Q348" s="1530"/>
      <c r="R348" s="1497"/>
      <c r="S348" s="1531"/>
      <c r="T348" s="1531"/>
      <c r="U348" s="1531"/>
      <c r="V348" s="1531"/>
      <c r="W348" s="1531"/>
      <c r="X348" s="1531"/>
      <c r="Y348" s="1532"/>
      <c r="Z348" s="931"/>
      <c r="AA348" s="931"/>
      <c r="AB348" s="604"/>
      <c r="AC348" s="356"/>
      <c r="AD348" s="356"/>
      <c r="AE348" s="356"/>
      <c r="AF348" s="356"/>
    </row>
    <row r="349" spans="1:32" s="108" customFormat="1" ht="13.5" customHeight="1">
      <c r="A349" s="543"/>
      <c r="B349" s="134"/>
      <c r="C349" s="1533"/>
      <c r="D349" s="1534" t="s">
        <v>2319</v>
      </c>
      <c r="E349" s="1120"/>
      <c r="F349" s="1535"/>
      <c r="G349" s="1535"/>
      <c r="H349" s="1535"/>
      <c r="I349" s="1535"/>
      <c r="J349" s="1535"/>
      <c r="K349" s="1535"/>
      <c r="L349" s="1535"/>
      <c r="M349" s="1535"/>
      <c r="N349" s="1535"/>
      <c r="O349" s="1535"/>
      <c r="P349" s="1535"/>
      <c r="Q349" s="1535"/>
      <c r="R349" s="1502"/>
      <c r="S349" s="1503"/>
      <c r="T349" s="1503"/>
      <c r="U349" s="1503"/>
      <c r="V349" s="1503"/>
      <c r="W349" s="1503"/>
      <c r="X349" s="1503"/>
      <c r="Y349" s="1504"/>
      <c r="Z349" s="931"/>
      <c r="AA349" s="931"/>
      <c r="AB349" s="604"/>
      <c r="AC349" s="356"/>
      <c r="AD349" s="356"/>
      <c r="AE349" s="356"/>
      <c r="AF349" s="356"/>
    </row>
    <row r="350" spans="1:32" s="108" customFormat="1" ht="11.1" customHeight="1">
      <c r="A350" s="543"/>
      <c r="B350" s="134"/>
      <c r="C350" s="1533"/>
      <c r="D350" s="1536" t="s">
        <v>2320</v>
      </c>
      <c r="E350" s="1120"/>
      <c r="F350" s="1535"/>
      <c r="G350" s="1535"/>
      <c r="H350" s="1535"/>
      <c r="I350" s="1535"/>
      <c r="J350" s="1535"/>
      <c r="K350" s="1535"/>
      <c r="L350" s="1535"/>
      <c r="M350" s="1535"/>
      <c r="N350" s="1535"/>
      <c r="O350" s="1535"/>
      <c r="P350" s="1535"/>
      <c r="Q350" s="1535"/>
      <c r="R350" s="1535"/>
      <c r="S350" s="1537"/>
      <c r="T350" s="1538"/>
      <c r="U350" s="1538"/>
      <c r="V350" s="1538"/>
      <c r="W350" s="1537"/>
      <c r="X350" s="1537"/>
      <c r="Y350" s="1539"/>
      <c r="Z350" s="2446"/>
      <c r="AA350" s="2446"/>
      <c r="AB350" s="604"/>
      <c r="AC350" s="356"/>
      <c r="AD350" s="356"/>
      <c r="AE350" s="356"/>
      <c r="AF350" s="356"/>
    </row>
    <row r="351" spans="1:32" s="108" customFormat="1" ht="11.1" customHeight="1">
      <c r="A351" s="543"/>
      <c r="B351" s="134"/>
      <c r="C351" s="1533"/>
      <c r="D351" s="1536" t="s">
        <v>2321</v>
      </c>
      <c r="E351" s="1120"/>
      <c r="F351" s="1535"/>
      <c r="G351" s="1535"/>
      <c r="H351" s="1535"/>
      <c r="I351" s="1535"/>
      <c r="J351" s="1535"/>
      <c r="K351" s="1535"/>
      <c r="L351" s="1535"/>
      <c r="M351" s="1535"/>
      <c r="N351" s="1535"/>
      <c r="O351" s="1535"/>
      <c r="P351" s="1535"/>
      <c r="Q351" s="1535"/>
      <c r="R351" s="1502"/>
      <c r="S351" s="1503"/>
      <c r="T351" s="1503"/>
      <c r="U351" s="1503"/>
      <c r="V351" s="1503"/>
      <c r="W351" s="1503"/>
      <c r="X351" s="1503"/>
      <c r="Y351" s="1504"/>
      <c r="Z351" s="931"/>
      <c r="AA351" s="931"/>
      <c r="AB351" s="604"/>
      <c r="AC351" s="356"/>
      <c r="AD351" s="356"/>
      <c r="AE351" s="356"/>
      <c r="AF351" s="356"/>
    </row>
    <row r="352" spans="1:32" s="108" customFormat="1" ht="11.1" customHeight="1">
      <c r="A352" s="543"/>
      <c r="B352" s="134"/>
      <c r="C352" s="1533"/>
      <c r="D352" s="1422" t="s">
        <v>2322</v>
      </c>
      <c r="E352" s="1120"/>
      <c r="F352" s="1535"/>
      <c r="G352" s="1535"/>
      <c r="H352" s="1535"/>
      <c r="I352" s="1535"/>
      <c r="J352" s="1535"/>
      <c r="K352" s="1535"/>
      <c r="L352" s="1535"/>
      <c r="M352" s="1535"/>
      <c r="N352" s="1535"/>
      <c r="O352" s="1535"/>
      <c r="P352" s="1535"/>
      <c r="Q352" s="1535"/>
      <c r="R352" s="1502"/>
      <c r="S352" s="1503"/>
      <c r="T352" s="1503"/>
      <c r="U352" s="1503"/>
      <c r="V352" s="1503"/>
      <c r="W352" s="1503"/>
      <c r="X352" s="1503"/>
      <c r="Y352" s="1504"/>
      <c r="Z352" s="931"/>
      <c r="AA352" s="931"/>
      <c r="AB352" s="604"/>
      <c r="AC352" s="356"/>
      <c r="AD352" s="356"/>
      <c r="AE352" s="356"/>
      <c r="AF352" s="356"/>
    </row>
    <row r="353" spans="1:32" s="108" customFormat="1" ht="11.1" customHeight="1">
      <c r="A353" s="543"/>
      <c r="B353" s="134"/>
      <c r="C353" s="1533"/>
      <c r="D353" s="1422" t="s">
        <v>2323</v>
      </c>
      <c r="E353" s="1120"/>
      <c r="F353" s="1535"/>
      <c r="G353" s="1422"/>
      <c r="H353" s="1535"/>
      <c r="I353" s="1535"/>
      <c r="J353" s="1535"/>
      <c r="K353" s="1535"/>
      <c r="L353" s="1535"/>
      <c r="M353" s="1535"/>
      <c r="N353" s="1535"/>
      <c r="O353" s="1535"/>
      <c r="P353" s="1535"/>
      <c r="Q353" s="1535"/>
      <c r="R353" s="1535"/>
      <c r="S353" s="1537"/>
      <c r="T353" s="1538"/>
      <c r="U353" s="1538"/>
      <c r="V353" s="1538"/>
      <c r="W353" s="1537"/>
      <c r="X353" s="1537"/>
      <c r="Y353" s="1539"/>
      <c r="Z353" s="2446"/>
      <c r="AA353" s="2446"/>
      <c r="AB353" s="604"/>
      <c r="AC353" s="356"/>
      <c r="AD353" s="356"/>
      <c r="AE353" s="356"/>
      <c r="AF353" s="356"/>
    </row>
    <row r="354" spans="1:32" s="108" customFormat="1" ht="11.1" customHeight="1">
      <c r="A354" s="543"/>
      <c r="B354" s="141"/>
      <c r="C354" s="1540"/>
      <c r="D354" s="1541"/>
      <c r="E354" s="1542"/>
      <c r="F354" s="1543"/>
      <c r="G354" s="1543"/>
      <c r="H354" s="1543"/>
      <c r="I354" s="1543"/>
      <c r="J354" s="1543"/>
      <c r="K354" s="1543"/>
      <c r="L354" s="1543"/>
      <c r="M354" s="1543"/>
      <c r="N354" s="1543"/>
      <c r="O354" s="1543"/>
      <c r="P354" s="1543"/>
      <c r="Q354" s="1543"/>
      <c r="R354" s="1543"/>
      <c r="S354" s="1544"/>
      <c r="T354" s="1544"/>
      <c r="U354" s="1544"/>
      <c r="V354" s="1544"/>
      <c r="W354" s="1544"/>
      <c r="X354" s="1544"/>
      <c r="Y354" s="1545"/>
      <c r="Z354" s="348"/>
      <c r="AA354" s="348"/>
      <c r="AB354" s="604"/>
      <c r="AC354" s="356"/>
      <c r="AD354" s="356"/>
      <c r="AE354" s="356"/>
      <c r="AF354" s="356"/>
    </row>
    <row r="355" spans="1:32" s="108" customFormat="1" ht="11.1" customHeight="1">
      <c r="A355" s="543"/>
      <c r="B355" s="141"/>
      <c r="C355" s="137"/>
      <c r="F355" s="137"/>
      <c r="G355" s="137"/>
      <c r="H355" s="137"/>
      <c r="I355" s="137"/>
      <c r="J355" s="137"/>
      <c r="K355" s="137"/>
      <c r="L355" s="137"/>
      <c r="M355" s="137"/>
      <c r="N355" s="137"/>
      <c r="O355" s="137"/>
      <c r="P355" s="137"/>
      <c r="Q355" s="137"/>
      <c r="R355" s="137"/>
      <c r="S355" s="408"/>
      <c r="T355" s="408"/>
      <c r="U355" s="408"/>
      <c r="V355" s="408"/>
      <c r="W355" s="408"/>
      <c r="X355" s="408"/>
      <c r="Y355" s="408"/>
      <c r="Z355" s="4570" t="s">
        <v>2151</v>
      </c>
      <c r="AA355" s="4570"/>
      <c r="AB355" s="604"/>
      <c r="AC355" s="356"/>
      <c r="AD355" s="356"/>
      <c r="AE355" s="356"/>
      <c r="AF355" s="356"/>
    </row>
    <row r="356" spans="1:32" s="108" customFormat="1" ht="11.1" customHeight="1">
      <c r="A356" s="543"/>
      <c r="B356" s="141"/>
      <c r="C356" s="137"/>
      <c r="D356" s="135" t="s">
        <v>2324</v>
      </c>
      <c r="F356" s="137"/>
      <c r="G356" s="137"/>
      <c r="H356" s="137"/>
      <c r="I356" s="137"/>
      <c r="J356" s="137"/>
      <c r="K356" s="137"/>
      <c r="L356" s="137"/>
      <c r="M356" s="137"/>
      <c r="N356" s="137"/>
      <c r="O356" s="137"/>
      <c r="P356" s="137"/>
      <c r="Q356" s="137"/>
      <c r="R356" s="4527" t="s">
        <v>2325</v>
      </c>
      <c r="S356" s="4571"/>
      <c r="T356" s="4572"/>
      <c r="U356" s="4572"/>
      <c r="V356" s="4572"/>
      <c r="W356" s="4572"/>
      <c r="X356" s="4572"/>
      <c r="Y356" s="4572"/>
      <c r="Z356" s="4572"/>
      <c r="AA356" s="4573"/>
      <c r="AB356" s="604"/>
      <c r="AC356" s="356"/>
      <c r="AD356" s="356"/>
      <c r="AE356" s="356"/>
      <c r="AF356" s="356"/>
    </row>
    <row r="357" spans="1:32" s="108" customFormat="1" ht="11.1" customHeight="1">
      <c r="A357" s="543"/>
      <c r="B357" s="141"/>
      <c r="C357" s="137"/>
      <c r="D357" s="139" t="s">
        <v>2326</v>
      </c>
      <c r="F357" s="137"/>
      <c r="G357" s="137"/>
      <c r="H357" s="137"/>
      <c r="I357" s="137"/>
      <c r="J357" s="137"/>
      <c r="K357" s="137"/>
      <c r="L357" s="137"/>
      <c r="M357" s="137"/>
      <c r="N357" s="137"/>
      <c r="O357" s="137"/>
      <c r="P357" s="137"/>
      <c r="Q357" s="137"/>
      <c r="R357" s="4527"/>
      <c r="S357" s="4574"/>
      <c r="T357" s="4575"/>
      <c r="U357" s="4575"/>
      <c r="V357" s="4575"/>
      <c r="W357" s="4575"/>
      <c r="X357" s="4575"/>
      <c r="Y357" s="4575"/>
      <c r="Z357" s="4575"/>
      <c r="AA357" s="4576"/>
      <c r="AB357" s="604"/>
      <c r="AC357" s="356"/>
      <c r="AD357" s="356"/>
      <c r="AE357" s="356"/>
      <c r="AF357" s="356"/>
    </row>
    <row r="358" spans="1:32" s="108" customFormat="1" ht="11.1" customHeight="1">
      <c r="A358" s="543"/>
      <c r="B358" s="141"/>
      <c r="C358" s="137"/>
      <c r="D358" s="139"/>
      <c r="F358" s="137"/>
      <c r="G358" s="137"/>
      <c r="H358" s="137"/>
      <c r="I358" s="137"/>
      <c r="J358" s="137"/>
      <c r="K358" s="137"/>
      <c r="L358" s="137"/>
      <c r="M358" s="137"/>
      <c r="N358" s="137"/>
      <c r="O358" s="137"/>
      <c r="P358" s="137"/>
      <c r="Q358" s="137"/>
      <c r="R358" s="137"/>
      <c r="AB358" s="604"/>
      <c r="AC358" s="356"/>
      <c r="AD358" s="356"/>
      <c r="AE358" s="356"/>
      <c r="AF358" s="356"/>
    </row>
    <row r="359" spans="1:32" s="108" customFormat="1" ht="11.1" customHeight="1">
      <c r="A359" s="543"/>
      <c r="B359" s="141"/>
      <c r="C359" s="2441" t="s">
        <v>1578</v>
      </c>
      <c r="D359" s="135" t="s">
        <v>2327</v>
      </c>
      <c r="E359" s="137"/>
      <c r="F359" s="137"/>
      <c r="G359" s="137"/>
      <c r="H359" s="137"/>
      <c r="I359" s="137"/>
      <c r="J359" s="137"/>
      <c r="K359" s="137"/>
      <c r="L359" s="137"/>
      <c r="M359" s="137"/>
      <c r="N359" s="137"/>
      <c r="O359" s="137"/>
      <c r="P359" s="137"/>
      <c r="Q359" s="137"/>
      <c r="R359" s="137"/>
      <c r="AB359" s="604"/>
      <c r="AC359" s="356"/>
      <c r="AD359" s="356"/>
      <c r="AE359" s="356"/>
      <c r="AF359" s="356"/>
    </row>
    <row r="360" spans="1:32" s="108" customFormat="1" ht="11.1" customHeight="1">
      <c r="A360" s="543"/>
      <c r="B360" s="141"/>
      <c r="C360" s="135"/>
      <c r="D360" s="135" t="s">
        <v>2328</v>
      </c>
      <c r="E360" s="137"/>
      <c r="F360" s="137"/>
      <c r="G360" s="137"/>
      <c r="H360" s="137"/>
      <c r="I360" s="137"/>
      <c r="J360" s="137"/>
      <c r="K360" s="137"/>
      <c r="L360" s="137"/>
      <c r="M360" s="137"/>
      <c r="N360" s="137"/>
      <c r="O360" s="137"/>
      <c r="P360" s="137"/>
      <c r="Q360" s="137"/>
      <c r="R360" s="4527" t="s">
        <v>2329</v>
      </c>
      <c r="S360" s="4571"/>
      <c r="T360" s="4572"/>
      <c r="U360" s="4572"/>
      <c r="V360" s="4572"/>
      <c r="W360" s="4572"/>
      <c r="X360" s="4572"/>
      <c r="Y360" s="4572"/>
      <c r="Z360" s="4572"/>
      <c r="AA360" s="4573"/>
      <c r="AB360" s="604"/>
      <c r="AC360" s="356"/>
      <c r="AD360" s="356"/>
      <c r="AE360" s="356"/>
      <c r="AF360" s="356"/>
    </row>
    <row r="361" spans="1:32" s="108" customFormat="1" ht="11.1" customHeight="1">
      <c r="A361" s="543"/>
      <c r="B361" s="141"/>
      <c r="C361" s="139"/>
      <c r="D361" s="139" t="s">
        <v>2330</v>
      </c>
      <c r="E361" s="137"/>
      <c r="F361" s="137"/>
      <c r="G361" s="137"/>
      <c r="H361" s="137"/>
      <c r="I361" s="137"/>
      <c r="J361" s="137"/>
      <c r="K361" s="137"/>
      <c r="L361" s="137"/>
      <c r="M361" s="137"/>
      <c r="N361" s="137"/>
      <c r="O361" s="137"/>
      <c r="P361" s="137"/>
      <c r="Q361" s="137"/>
      <c r="R361" s="4527"/>
      <c r="S361" s="4574"/>
      <c r="T361" s="4575"/>
      <c r="U361" s="4575"/>
      <c r="V361" s="4575"/>
      <c r="W361" s="4575"/>
      <c r="X361" s="4575"/>
      <c r="Y361" s="4575"/>
      <c r="Z361" s="4575"/>
      <c r="AA361" s="4576"/>
      <c r="AB361" s="604"/>
      <c r="AC361" s="356"/>
      <c r="AD361" s="356"/>
      <c r="AE361" s="356"/>
      <c r="AF361" s="356"/>
    </row>
    <row r="362" spans="1:32" s="108" customFormat="1" ht="11.1" customHeight="1">
      <c r="A362" s="543"/>
      <c r="B362" s="141"/>
      <c r="C362" s="139"/>
      <c r="D362" s="171" t="s">
        <v>2331</v>
      </c>
      <c r="E362" s="167"/>
      <c r="F362" s="167"/>
      <c r="G362" s="167"/>
      <c r="H362" s="167"/>
      <c r="R362" s="137"/>
      <c r="S362" s="2446"/>
      <c r="T362" s="407"/>
      <c r="U362" s="407"/>
      <c r="V362" s="407"/>
      <c r="W362" s="2446"/>
      <c r="X362" s="2446"/>
      <c r="Y362" s="2446"/>
      <c r="Z362" s="2446"/>
      <c r="AA362" s="2446"/>
      <c r="AB362" s="604"/>
      <c r="AC362" s="356"/>
      <c r="AD362" s="356"/>
      <c r="AE362" s="356"/>
      <c r="AF362" s="356"/>
    </row>
    <row r="363" spans="1:32" s="108" customFormat="1" ht="11.1" customHeight="1">
      <c r="A363" s="623"/>
      <c r="B363" s="134"/>
      <c r="C363" s="139"/>
      <c r="D363" s="167"/>
      <c r="E363" s="167"/>
      <c r="F363" s="167"/>
      <c r="G363" s="167"/>
      <c r="H363" s="167"/>
      <c r="I363" s="137"/>
      <c r="J363" s="137"/>
      <c r="K363" s="137"/>
      <c r="L363" s="137"/>
      <c r="M363" s="137"/>
      <c r="N363" s="137"/>
      <c r="O363" s="137"/>
      <c r="P363" s="137"/>
      <c r="Q363" s="137"/>
      <c r="R363" s="137"/>
      <c r="S363" s="2446"/>
      <c r="T363" s="407"/>
      <c r="U363" s="407"/>
      <c r="V363" s="407"/>
      <c r="W363" s="2446"/>
      <c r="X363" s="2446"/>
      <c r="Y363" s="2446"/>
      <c r="Z363" s="2446"/>
      <c r="AA363" s="348"/>
      <c r="AB363" s="604"/>
      <c r="AC363" s="356"/>
      <c r="AD363" s="356"/>
      <c r="AE363" s="356"/>
      <c r="AF363" s="356"/>
    </row>
    <row r="364" spans="1:32" s="108" customFormat="1" ht="11.1" customHeight="1">
      <c r="A364" s="623"/>
      <c r="B364" s="134"/>
      <c r="C364" s="2441" t="s">
        <v>1581</v>
      </c>
      <c r="D364" s="135" t="s">
        <v>2332</v>
      </c>
      <c r="E364" s="137"/>
      <c r="F364" s="137"/>
      <c r="G364" s="137"/>
      <c r="H364" s="137"/>
      <c r="I364" s="137"/>
      <c r="J364" s="137"/>
      <c r="K364" s="137"/>
      <c r="L364" s="137"/>
      <c r="M364" s="137"/>
      <c r="N364" s="137"/>
      <c r="O364" s="137"/>
      <c r="P364" s="137"/>
      <c r="Q364" s="137"/>
      <c r="R364" s="4527" t="s">
        <v>2333</v>
      </c>
      <c r="S364" s="4571"/>
      <c r="T364" s="4572"/>
      <c r="U364" s="4572"/>
      <c r="V364" s="4572"/>
      <c r="W364" s="4572"/>
      <c r="X364" s="4572"/>
      <c r="Y364" s="4572"/>
      <c r="Z364" s="4572"/>
      <c r="AA364" s="4573"/>
      <c r="AB364" s="604"/>
      <c r="AC364" s="356"/>
      <c r="AD364" s="356"/>
      <c r="AE364" s="356"/>
      <c r="AF364" s="356"/>
    </row>
    <row r="365" spans="1:32" s="108" customFormat="1" ht="11.1" customHeight="1">
      <c r="A365" s="623"/>
      <c r="B365" s="143"/>
      <c r="C365" s="2441"/>
      <c r="D365" s="139" t="s">
        <v>2334</v>
      </c>
      <c r="E365" s="137"/>
      <c r="F365" s="137"/>
      <c r="G365" s="137"/>
      <c r="H365" s="137"/>
      <c r="I365" s="137"/>
      <c r="J365" s="137"/>
      <c r="K365" s="137"/>
      <c r="L365" s="137"/>
      <c r="M365" s="137"/>
      <c r="N365" s="137"/>
      <c r="O365" s="137"/>
      <c r="P365" s="137"/>
      <c r="Q365" s="137"/>
      <c r="R365" s="4527"/>
      <c r="S365" s="4574"/>
      <c r="T365" s="4575"/>
      <c r="U365" s="4575"/>
      <c r="V365" s="4575"/>
      <c r="W365" s="4575"/>
      <c r="X365" s="4575"/>
      <c r="Y365" s="4575"/>
      <c r="Z365" s="4575"/>
      <c r="AA365" s="4576"/>
      <c r="AB365" s="604"/>
      <c r="AC365" s="356"/>
      <c r="AD365" s="356"/>
      <c r="AE365" s="356"/>
      <c r="AF365" s="356"/>
    </row>
    <row r="366" spans="1:32" s="108" customFormat="1" ht="10.5" customHeight="1">
      <c r="A366" s="623"/>
      <c r="B366" s="143"/>
      <c r="C366" s="2441"/>
      <c r="D366" s="137"/>
      <c r="E366" s="137"/>
      <c r="F366" s="137"/>
      <c r="G366" s="137"/>
      <c r="H366" s="137"/>
      <c r="I366" s="167"/>
      <c r="J366" s="167"/>
      <c r="K366" s="167"/>
      <c r="L366" s="167"/>
      <c r="M366" s="167"/>
      <c r="N366" s="167"/>
      <c r="O366" s="167"/>
      <c r="P366" s="167"/>
      <c r="Q366" s="167"/>
      <c r="R366" s="137"/>
      <c r="S366" s="2446"/>
      <c r="T366" s="407"/>
      <c r="U366" s="407"/>
      <c r="V366" s="407"/>
      <c r="W366" s="2446"/>
      <c r="X366" s="2446"/>
      <c r="Y366" s="2446"/>
      <c r="Z366" s="2446"/>
      <c r="AA366" s="2446"/>
      <c r="AB366" s="604"/>
      <c r="AC366" s="356"/>
      <c r="AD366" s="356"/>
      <c r="AE366" s="356"/>
      <c r="AF366" s="356"/>
    </row>
    <row r="367" spans="1:32" s="108" customFormat="1" ht="11.1" customHeight="1">
      <c r="A367" s="623"/>
      <c r="B367" s="143"/>
      <c r="C367" s="2441" t="s">
        <v>1584</v>
      </c>
      <c r="D367" s="135" t="s">
        <v>2335</v>
      </c>
      <c r="E367" s="137"/>
      <c r="F367" s="137"/>
      <c r="G367" s="137"/>
      <c r="H367" s="137"/>
      <c r="I367" s="167"/>
      <c r="J367" s="167"/>
      <c r="K367" s="167"/>
      <c r="L367" s="167"/>
      <c r="M367" s="167"/>
      <c r="N367" s="167"/>
      <c r="O367" s="167"/>
      <c r="P367" s="167"/>
      <c r="Q367" s="167"/>
      <c r="R367" s="4527" t="s">
        <v>2336</v>
      </c>
      <c r="S367" s="4571"/>
      <c r="T367" s="4572"/>
      <c r="U367" s="4572"/>
      <c r="V367" s="4572"/>
      <c r="W367" s="4572"/>
      <c r="X367" s="4572"/>
      <c r="Y367" s="4572"/>
      <c r="Z367" s="4572"/>
      <c r="AA367" s="4573"/>
      <c r="AB367" s="604"/>
      <c r="AC367" s="356"/>
      <c r="AD367" s="356"/>
      <c r="AE367" s="356"/>
      <c r="AF367" s="356"/>
    </row>
    <row r="368" spans="1:32" s="108" customFormat="1" ht="11.1" customHeight="1">
      <c r="A368" s="623"/>
      <c r="B368" s="134"/>
      <c r="C368" s="2441"/>
      <c r="D368" s="139" t="s">
        <v>2337</v>
      </c>
      <c r="E368" s="137"/>
      <c r="F368" s="137"/>
      <c r="G368" s="137"/>
      <c r="H368" s="137"/>
      <c r="I368" s="137"/>
      <c r="J368" s="137"/>
      <c r="K368" s="137"/>
      <c r="L368" s="137"/>
      <c r="M368" s="137"/>
      <c r="N368" s="137"/>
      <c r="O368" s="137"/>
      <c r="P368" s="137"/>
      <c r="Q368" s="137"/>
      <c r="R368" s="4527"/>
      <c r="S368" s="4574"/>
      <c r="T368" s="4575"/>
      <c r="U368" s="4575"/>
      <c r="V368" s="4575"/>
      <c r="W368" s="4575"/>
      <c r="X368" s="4575"/>
      <c r="Y368" s="4575"/>
      <c r="Z368" s="4575"/>
      <c r="AA368" s="4576"/>
      <c r="AB368" s="604"/>
      <c r="AC368" s="356"/>
      <c r="AD368" s="356"/>
      <c r="AE368" s="356"/>
      <c r="AF368" s="356"/>
    </row>
    <row r="369" spans="1:32" s="108" customFormat="1" ht="10.5" customHeight="1">
      <c r="A369" s="623"/>
      <c r="B369" s="143"/>
      <c r="C369" s="2441"/>
      <c r="D369" s="139"/>
      <c r="E369" s="137"/>
      <c r="F369" s="137"/>
      <c r="G369" s="137"/>
      <c r="H369" s="137"/>
      <c r="I369" s="137"/>
      <c r="J369" s="137"/>
      <c r="K369" s="137"/>
      <c r="L369" s="137"/>
      <c r="M369" s="137"/>
      <c r="N369" s="137"/>
      <c r="O369" s="137"/>
      <c r="P369" s="137"/>
      <c r="Q369" s="137"/>
      <c r="R369" s="137"/>
      <c r="AB369" s="604"/>
      <c r="AC369" s="356"/>
      <c r="AD369" s="356"/>
      <c r="AE369" s="356"/>
      <c r="AF369" s="356"/>
    </row>
    <row r="370" spans="1:32" s="108" customFormat="1" ht="11.1" customHeight="1">
      <c r="A370" s="623"/>
      <c r="B370" s="141"/>
      <c r="C370" s="2441" t="s">
        <v>1587</v>
      </c>
      <c r="D370" s="135" t="s">
        <v>2338</v>
      </c>
      <c r="E370" s="137"/>
      <c r="F370" s="137"/>
      <c r="G370" s="137"/>
      <c r="H370" s="137"/>
      <c r="I370" s="137"/>
      <c r="J370" s="137"/>
      <c r="K370" s="137"/>
      <c r="L370" s="137"/>
      <c r="M370" s="137"/>
      <c r="N370" s="137"/>
      <c r="O370" s="137"/>
      <c r="P370" s="137"/>
      <c r="Q370" s="137"/>
      <c r="R370" s="4527" t="s">
        <v>2339</v>
      </c>
      <c r="S370" s="4571"/>
      <c r="T370" s="4572"/>
      <c r="U370" s="4572"/>
      <c r="V370" s="4572"/>
      <c r="W370" s="4572"/>
      <c r="X370" s="4572"/>
      <c r="Y370" s="4572"/>
      <c r="Z370" s="4572"/>
      <c r="AA370" s="4573"/>
      <c r="AB370" s="604"/>
      <c r="AC370" s="356"/>
      <c r="AD370" s="356"/>
      <c r="AE370" s="356"/>
      <c r="AF370" s="356"/>
    </row>
    <row r="371" spans="1:32" s="108" customFormat="1" ht="11.1" customHeight="1">
      <c r="A371" s="623"/>
      <c r="B371" s="134"/>
      <c r="C371" s="2441"/>
      <c r="D371" s="139" t="s">
        <v>2340</v>
      </c>
      <c r="E371" s="137"/>
      <c r="F371" s="137"/>
      <c r="G371" s="137"/>
      <c r="H371" s="137"/>
      <c r="I371" s="137"/>
      <c r="J371" s="137"/>
      <c r="K371" s="137"/>
      <c r="L371" s="137"/>
      <c r="M371" s="137"/>
      <c r="N371" s="137"/>
      <c r="O371" s="137"/>
      <c r="P371" s="137"/>
      <c r="Q371" s="137"/>
      <c r="R371" s="4527"/>
      <c r="S371" s="4574"/>
      <c r="T371" s="4575"/>
      <c r="U371" s="4575"/>
      <c r="V371" s="4575"/>
      <c r="W371" s="4575"/>
      <c r="X371" s="4575"/>
      <c r="Y371" s="4575"/>
      <c r="Z371" s="4575"/>
      <c r="AA371" s="4576"/>
      <c r="AB371" s="604"/>
      <c r="AC371" s="356"/>
      <c r="AD371" s="356"/>
      <c r="AE371" s="356"/>
      <c r="AF371" s="356"/>
    </row>
    <row r="372" spans="1:32" s="108" customFormat="1" ht="11.1" customHeight="1">
      <c r="A372" s="623"/>
      <c r="B372" s="134"/>
      <c r="C372" s="2441"/>
      <c r="D372" s="139"/>
      <c r="E372" s="137"/>
      <c r="F372" s="137"/>
      <c r="G372" s="137"/>
      <c r="H372" s="137"/>
      <c r="I372" s="137"/>
      <c r="J372" s="137"/>
      <c r="K372" s="137"/>
      <c r="L372" s="137"/>
      <c r="M372" s="137"/>
      <c r="N372" s="137"/>
      <c r="O372" s="137"/>
      <c r="P372" s="137"/>
      <c r="Q372" s="137"/>
      <c r="R372" s="2437"/>
      <c r="S372" s="2444"/>
      <c r="T372" s="2444"/>
      <c r="U372" s="2444"/>
      <c r="V372" s="2444"/>
      <c r="W372" s="2444"/>
      <c r="X372" s="2444"/>
      <c r="Y372" s="2444"/>
      <c r="Z372" s="2444"/>
      <c r="AA372" s="2444"/>
      <c r="AB372" s="604"/>
      <c r="AC372" s="356"/>
      <c r="AD372" s="356"/>
      <c r="AE372" s="356"/>
      <c r="AF372" s="356"/>
    </row>
    <row r="373" spans="1:32" s="108" customFormat="1" ht="11.1" customHeight="1">
      <c r="A373" s="623"/>
      <c r="B373" s="143"/>
      <c r="C373" s="2441" t="s">
        <v>2341</v>
      </c>
      <c r="D373" s="135" t="s">
        <v>2342</v>
      </c>
      <c r="E373" s="137"/>
      <c r="F373" s="137"/>
      <c r="G373" s="137"/>
      <c r="H373" s="137"/>
      <c r="I373" s="137"/>
      <c r="J373" s="137"/>
      <c r="K373" s="137"/>
      <c r="L373" s="137"/>
      <c r="M373" s="137"/>
      <c r="N373" s="137"/>
      <c r="O373" s="137"/>
      <c r="P373" s="137"/>
      <c r="Q373" s="137"/>
      <c r="R373" s="4527" t="s">
        <v>2343</v>
      </c>
      <c r="S373" s="4571"/>
      <c r="T373" s="4572"/>
      <c r="U373" s="4572"/>
      <c r="V373" s="4572"/>
      <c r="W373" s="4572"/>
      <c r="X373" s="4572"/>
      <c r="Y373" s="4572"/>
      <c r="Z373" s="4572"/>
      <c r="AA373" s="4573"/>
      <c r="AB373" s="604"/>
      <c r="AC373" s="356"/>
      <c r="AD373" s="356"/>
      <c r="AE373" s="356"/>
      <c r="AF373" s="356"/>
    </row>
    <row r="374" spans="1:32" s="108" customFormat="1" ht="11.1" customHeight="1">
      <c r="A374" s="623"/>
      <c r="B374" s="134"/>
      <c r="C374" s="2441"/>
      <c r="D374" s="139" t="s">
        <v>2344</v>
      </c>
      <c r="E374" s="137"/>
      <c r="F374" s="137"/>
      <c r="G374" s="137"/>
      <c r="H374" s="137"/>
      <c r="I374" s="137"/>
      <c r="J374" s="137"/>
      <c r="K374" s="137"/>
      <c r="L374" s="137"/>
      <c r="M374" s="137"/>
      <c r="N374" s="137"/>
      <c r="O374" s="137"/>
      <c r="P374" s="137"/>
      <c r="Q374" s="137"/>
      <c r="R374" s="4527"/>
      <c r="S374" s="4574"/>
      <c r="T374" s="4575"/>
      <c r="U374" s="4575"/>
      <c r="V374" s="4575"/>
      <c r="W374" s="4575"/>
      <c r="X374" s="4575"/>
      <c r="Y374" s="4575"/>
      <c r="Z374" s="4575"/>
      <c r="AA374" s="4576"/>
      <c r="AB374" s="604"/>
      <c r="AC374" s="356"/>
      <c r="AD374" s="356"/>
      <c r="AE374" s="356"/>
      <c r="AF374" s="356"/>
    </row>
    <row r="375" spans="1:32" s="108" customFormat="1" ht="6.75" customHeight="1">
      <c r="A375" s="623"/>
      <c r="B375" s="143"/>
      <c r="I375" s="137"/>
      <c r="J375" s="137"/>
      <c r="K375" s="137"/>
      <c r="L375" s="137"/>
      <c r="M375" s="137"/>
      <c r="N375" s="137"/>
      <c r="O375" s="137"/>
      <c r="P375" s="137"/>
      <c r="Q375" s="137"/>
      <c r="R375" s="480"/>
      <c r="S375" s="2446"/>
      <c r="T375" s="407"/>
      <c r="U375" s="407"/>
      <c r="V375" s="407"/>
      <c r="W375" s="2446"/>
      <c r="X375" s="2446"/>
      <c r="Y375" s="2446"/>
      <c r="Z375" s="2446"/>
      <c r="AA375" s="2446"/>
      <c r="AB375" s="604"/>
      <c r="AC375" s="356"/>
      <c r="AD375" s="356"/>
      <c r="AE375" s="356"/>
      <c r="AF375" s="356"/>
    </row>
    <row r="376" spans="1:32" s="108" customFormat="1" ht="7.5" customHeight="1">
      <c r="A376" s="623"/>
      <c r="B376" s="143"/>
      <c r="I376" s="137"/>
      <c r="J376" s="137"/>
      <c r="K376" s="137"/>
      <c r="L376" s="137"/>
      <c r="M376" s="137"/>
      <c r="N376" s="137"/>
      <c r="O376" s="137"/>
      <c r="P376" s="137"/>
      <c r="Q376" s="137"/>
      <c r="R376" s="480"/>
      <c r="S376" s="2446"/>
      <c r="T376" s="407"/>
      <c r="U376" s="407"/>
      <c r="V376" s="407"/>
      <c r="W376" s="2446"/>
      <c r="X376" s="2446"/>
      <c r="Y376" s="2446"/>
      <c r="Z376" s="2446"/>
      <c r="AA376" s="2446"/>
      <c r="AB376" s="604"/>
      <c r="AC376" s="356"/>
      <c r="AD376" s="356"/>
      <c r="AE376" s="356"/>
      <c r="AF376" s="356"/>
    </row>
    <row r="377" spans="1:32" s="108" customFormat="1" ht="6.75" customHeight="1">
      <c r="A377" s="623"/>
      <c r="B377" s="713"/>
      <c r="C377" s="713"/>
      <c r="D377" s="713"/>
      <c r="E377" s="870"/>
      <c r="F377" s="870"/>
      <c r="G377" s="870"/>
      <c r="H377" s="870"/>
      <c r="I377" s="870"/>
      <c r="J377" s="870"/>
      <c r="K377" s="870"/>
      <c r="L377" s="870"/>
      <c r="M377" s="870"/>
      <c r="N377" s="870"/>
      <c r="O377" s="870"/>
      <c r="P377" s="870"/>
      <c r="Q377" s="870"/>
      <c r="R377" s="870"/>
      <c r="S377" s="900"/>
      <c r="T377" s="900"/>
      <c r="U377" s="900"/>
      <c r="V377" s="900"/>
      <c r="W377" s="900"/>
      <c r="X377" s="900"/>
      <c r="Y377" s="900"/>
      <c r="Z377" s="900"/>
      <c r="AA377" s="901"/>
      <c r="AB377" s="604"/>
      <c r="AC377" s="356"/>
      <c r="AD377" s="381"/>
      <c r="AE377" s="399"/>
      <c r="AF377" s="356"/>
    </row>
    <row r="378" spans="1:32" s="108" customFormat="1" ht="6.75" customHeight="1" thickBot="1">
      <c r="A378" s="2940"/>
      <c r="B378" s="2941"/>
      <c r="C378" s="2942"/>
      <c r="D378" s="2943"/>
      <c r="E378" s="2943"/>
      <c r="F378" s="2943"/>
      <c r="G378" s="2943"/>
      <c r="H378" s="2943"/>
      <c r="I378" s="2943"/>
      <c r="J378" s="2943"/>
      <c r="K378" s="2943"/>
      <c r="L378" s="2943"/>
      <c r="M378" s="2943"/>
      <c r="N378" s="2943"/>
      <c r="O378" s="2943"/>
      <c r="P378" s="2943"/>
      <c r="Q378" s="2943"/>
      <c r="R378" s="2944"/>
      <c r="S378" s="2945"/>
      <c r="T378" s="2945"/>
      <c r="U378" s="2945"/>
      <c r="V378" s="2945"/>
      <c r="W378" s="2945"/>
      <c r="X378" s="2945"/>
      <c r="Y378" s="2945"/>
      <c r="Z378" s="2945"/>
      <c r="AA378" s="2945"/>
      <c r="AB378" s="2946"/>
      <c r="AC378" s="356"/>
      <c r="AD378" s="356"/>
      <c r="AE378" s="356"/>
      <c r="AF378" s="356"/>
    </row>
    <row r="379" spans="1:32" s="108" customFormat="1" ht="11.1" customHeight="1">
      <c r="A379" s="692"/>
      <c r="B379" s="2913"/>
      <c r="C379" s="2914"/>
      <c r="D379" s="2914"/>
      <c r="E379" s="692"/>
      <c r="F379" s="692"/>
      <c r="G379" s="692"/>
      <c r="H379" s="692"/>
      <c r="I379" s="692"/>
      <c r="J379" s="692"/>
      <c r="K379" s="692"/>
      <c r="L379" s="692"/>
      <c r="M379" s="692"/>
      <c r="N379" s="692"/>
      <c r="O379" s="692"/>
      <c r="P379" s="692"/>
      <c r="Q379" s="692"/>
      <c r="R379" s="692"/>
      <c r="S379" s="697"/>
      <c r="T379" s="2915"/>
      <c r="U379" s="2915"/>
      <c r="V379" s="2915"/>
      <c r="W379" s="2916"/>
      <c r="X379" s="697"/>
      <c r="Y379" s="697"/>
      <c r="Z379" s="698"/>
      <c r="AA379" s="698"/>
      <c r="AB379" s="692"/>
      <c r="AC379" s="356"/>
      <c r="AD379" s="356"/>
      <c r="AE379" s="356"/>
      <c r="AF379" s="356"/>
    </row>
    <row r="380" spans="1:32" s="108" customFormat="1" ht="18">
      <c r="A380" s="4587">
        <f>A274+1</f>
        <v>24</v>
      </c>
      <c r="B380" s="4587"/>
      <c r="C380" s="4587"/>
      <c r="D380" s="4587"/>
      <c r="E380" s="4587"/>
      <c r="F380" s="4587"/>
      <c r="G380" s="4587"/>
      <c r="H380" s="4587"/>
      <c r="I380" s="4587"/>
      <c r="J380" s="4587"/>
      <c r="K380" s="4587"/>
      <c r="L380" s="4587"/>
      <c r="M380" s="4587"/>
      <c r="N380" s="4587"/>
      <c r="O380" s="4587"/>
      <c r="P380" s="4587"/>
      <c r="Q380" s="4587"/>
      <c r="R380" s="4587"/>
      <c r="S380" s="4587"/>
      <c r="T380" s="4587"/>
      <c r="U380" s="4587"/>
      <c r="V380" s="4587"/>
      <c r="W380" s="4587"/>
      <c r="X380" s="4587"/>
      <c r="Y380" s="4587"/>
      <c r="Z380" s="4587"/>
      <c r="AA380" s="4587"/>
      <c r="AB380" s="4587"/>
      <c r="AC380" s="356"/>
      <c r="AD380" s="356"/>
      <c r="AE380" s="356"/>
      <c r="AF380" s="356"/>
    </row>
    <row r="381" spans="1:32" s="108" customFormat="1" ht="11.1" customHeight="1" thickBot="1">
      <c r="A381" s="137"/>
      <c r="B381" s="134"/>
      <c r="C381" s="143"/>
      <c r="D381" s="143"/>
      <c r="E381" s="137"/>
      <c r="F381" s="137"/>
      <c r="G381" s="137"/>
      <c r="H381" s="137"/>
      <c r="I381" s="137"/>
      <c r="J381" s="137"/>
      <c r="K381" s="137"/>
      <c r="L381" s="137"/>
      <c r="M381" s="137"/>
      <c r="N381" s="137"/>
      <c r="O381" s="137"/>
      <c r="P381" s="137"/>
      <c r="Q381" s="137"/>
      <c r="R381" s="137"/>
      <c r="S381" s="146"/>
      <c r="T381" s="379"/>
      <c r="U381" s="379"/>
      <c r="V381" s="379"/>
      <c r="W381" s="394"/>
      <c r="X381" s="146"/>
      <c r="Y381" s="146"/>
      <c r="Z381" s="2440"/>
      <c r="AA381" s="2440"/>
      <c r="AB381" s="137"/>
      <c r="AC381" s="356"/>
      <c r="AD381" s="356"/>
      <c r="AE381" s="356"/>
      <c r="AF381" s="356"/>
    </row>
    <row r="382" spans="1:32" s="108" customFormat="1" ht="11.1" customHeight="1">
      <c r="A382" s="612"/>
      <c r="B382" s="2885"/>
      <c r="C382" s="2886"/>
      <c r="D382" s="2887"/>
      <c r="E382" s="2887"/>
      <c r="F382" s="613"/>
      <c r="G382" s="613"/>
      <c r="H382" s="613"/>
      <c r="I382" s="613"/>
      <c r="J382" s="613"/>
      <c r="K382" s="613"/>
      <c r="L382" s="613"/>
      <c r="M382" s="613"/>
      <c r="N382" s="613"/>
      <c r="O382" s="613"/>
      <c r="P382" s="613"/>
      <c r="Q382" s="613"/>
      <c r="R382" s="2079"/>
      <c r="S382" s="2888"/>
      <c r="T382" s="2888"/>
      <c r="U382" s="2888"/>
      <c r="V382" s="2888"/>
      <c r="W382" s="2888"/>
      <c r="X382" s="2888"/>
      <c r="Y382" s="2888"/>
      <c r="Z382" s="2888"/>
      <c r="AA382" s="616"/>
      <c r="AB382" s="2680"/>
      <c r="AC382" s="356"/>
      <c r="AD382" s="356"/>
      <c r="AE382" s="399"/>
      <c r="AF382" s="356"/>
    </row>
    <row r="383" spans="1:32" s="108" customFormat="1" ht="11.1" customHeight="1">
      <c r="A383" s="548"/>
      <c r="B383" s="93"/>
      <c r="C383" s="2404"/>
      <c r="D383" s="622"/>
      <c r="E383" s="622"/>
      <c r="F383" s="1"/>
      <c r="G383" s="1"/>
      <c r="H383" s="1"/>
      <c r="I383" s="1"/>
      <c r="J383" s="1"/>
      <c r="K383" s="1"/>
      <c r="L383" s="1"/>
      <c r="M383" s="1"/>
      <c r="N383" s="1"/>
      <c r="O383" s="1"/>
      <c r="P383" s="1"/>
      <c r="Q383" s="1"/>
      <c r="S383" s="100"/>
      <c r="T383" s="100"/>
      <c r="U383" s="100"/>
      <c r="V383" s="100"/>
      <c r="W383" s="100"/>
      <c r="X383" s="100"/>
      <c r="Y383" s="100"/>
      <c r="Z383" s="100"/>
      <c r="AA383" s="9"/>
      <c r="AB383" s="493"/>
      <c r="AC383" s="356"/>
      <c r="AD383" s="356"/>
      <c r="AE383" s="399"/>
      <c r="AF383" s="356"/>
    </row>
    <row r="384" spans="1:32" s="108" customFormat="1" ht="15" customHeight="1">
      <c r="A384" s="617"/>
      <c r="B384" s="88"/>
      <c r="C384" s="30"/>
      <c r="D384" s="24" t="s">
        <v>2202</v>
      </c>
      <c r="E384" s="2403"/>
      <c r="F384" s="1"/>
      <c r="G384" s="1"/>
      <c r="H384" s="87"/>
      <c r="I384" s="87"/>
      <c r="J384" s="87"/>
      <c r="K384" s="87"/>
      <c r="L384" s="87"/>
      <c r="M384" s="87"/>
      <c r="N384" s="87"/>
      <c r="O384" s="87"/>
      <c r="P384" s="87"/>
      <c r="Q384" s="87"/>
      <c r="R384" s="136"/>
      <c r="S384" s="87"/>
      <c r="T384" s="101"/>
      <c r="U384" s="101"/>
      <c r="V384" s="101"/>
      <c r="W384" s="101"/>
      <c r="X384" s="101"/>
      <c r="Y384" s="101"/>
      <c r="Z384" s="101"/>
      <c r="AA384" s="14"/>
      <c r="AB384" s="2693"/>
      <c r="AC384" s="356"/>
      <c r="AD384" s="356"/>
      <c r="AE384" s="399"/>
      <c r="AF384" s="356"/>
    </row>
    <row r="385" spans="1:32" s="108" customFormat="1" ht="15" customHeight="1">
      <c r="A385" s="617"/>
      <c r="B385" s="88"/>
      <c r="C385" s="30"/>
      <c r="D385" s="66" t="s">
        <v>2203</v>
      </c>
      <c r="E385" s="2403"/>
      <c r="F385" s="1"/>
      <c r="G385" s="1"/>
      <c r="H385" s="87"/>
      <c r="I385" s="87"/>
      <c r="J385" s="87"/>
      <c r="K385" s="87"/>
      <c r="L385" s="87"/>
      <c r="M385" s="87"/>
      <c r="N385" s="87"/>
      <c r="O385" s="87"/>
      <c r="P385" s="87"/>
      <c r="Q385" s="87"/>
      <c r="R385" s="136"/>
      <c r="S385" s="100"/>
      <c r="T385" s="179"/>
      <c r="U385" s="179"/>
      <c r="V385" s="179"/>
      <c r="W385" s="179"/>
      <c r="X385" s="179"/>
      <c r="Y385" s="179"/>
      <c r="Z385" s="179"/>
      <c r="AA385" s="14"/>
      <c r="AB385" s="2693"/>
      <c r="AC385" s="356"/>
      <c r="AD385" s="356"/>
      <c r="AE385" s="399"/>
      <c r="AF385" s="356"/>
    </row>
    <row r="386" spans="1:32" s="108" customFormat="1" ht="11.1" customHeight="1">
      <c r="A386" s="544"/>
      <c r="B386" s="2401"/>
      <c r="C386" s="154"/>
      <c r="D386" s="95"/>
      <c r="S386" s="4567" t="s">
        <v>2150</v>
      </c>
      <c r="T386" s="4567"/>
      <c r="U386" s="4567"/>
      <c r="V386" s="4567"/>
      <c r="W386" s="4567"/>
      <c r="X386" s="4567"/>
      <c r="Y386" s="4567"/>
      <c r="Z386" s="4567"/>
      <c r="AA386" s="4567"/>
      <c r="AB386" s="605"/>
      <c r="AC386" s="356"/>
      <c r="AD386" s="356"/>
      <c r="AE386" s="399"/>
      <c r="AF386" s="356"/>
    </row>
    <row r="387" spans="1:32" s="108" customFormat="1" ht="11.1" customHeight="1">
      <c r="A387" s="544"/>
      <c r="B387" s="2401"/>
      <c r="C387" s="154"/>
      <c r="D387" s="95"/>
      <c r="S387" s="4526" t="s">
        <v>1633</v>
      </c>
      <c r="T387" s="4526"/>
      <c r="U387" s="4526"/>
      <c r="V387" s="4526"/>
      <c r="W387" s="4526"/>
      <c r="X387" s="4526"/>
      <c r="Y387" s="4526"/>
      <c r="Z387" s="4526"/>
      <c r="AA387" s="4526"/>
      <c r="AB387" s="605"/>
      <c r="AC387" s="356"/>
      <c r="AD387" s="356"/>
      <c r="AE387" s="399"/>
      <c r="AF387" s="356"/>
    </row>
    <row r="388" spans="1:32" s="108" customFormat="1" ht="11.1" customHeight="1">
      <c r="A388" s="544"/>
      <c r="B388" s="2401"/>
      <c r="C388" s="154"/>
      <c r="D388" s="95"/>
      <c r="S388" s="2438"/>
      <c r="T388" s="2438"/>
      <c r="U388" s="2438"/>
      <c r="V388" s="2438"/>
      <c r="W388" s="2438"/>
      <c r="X388" s="2438"/>
      <c r="Y388" s="2438"/>
      <c r="Z388" s="4570" t="s">
        <v>2204</v>
      </c>
      <c r="AA388" s="4570"/>
      <c r="AB388" s="605"/>
      <c r="AC388" s="356"/>
      <c r="AD388" s="356"/>
      <c r="AE388" s="399"/>
      <c r="AF388" s="356"/>
    </row>
    <row r="389" spans="1:32" s="108" customFormat="1" ht="11.1" customHeight="1">
      <c r="A389" s="623"/>
      <c r="B389" s="134"/>
      <c r="C389" s="2441" t="s">
        <v>2345</v>
      </c>
      <c r="D389" s="135" t="s">
        <v>2346</v>
      </c>
      <c r="I389" s="137"/>
      <c r="J389" s="137"/>
      <c r="K389" s="137"/>
      <c r="L389" s="137"/>
      <c r="M389" s="137"/>
      <c r="N389" s="137"/>
      <c r="O389" s="137"/>
      <c r="P389" s="137"/>
      <c r="Q389" s="137"/>
      <c r="R389" s="4527" t="s">
        <v>1790</v>
      </c>
      <c r="S389" s="4571"/>
      <c r="T389" s="4572"/>
      <c r="U389" s="4572"/>
      <c r="V389" s="4572"/>
      <c r="W389" s="4572"/>
      <c r="X389" s="4572"/>
      <c r="Y389" s="4572"/>
      <c r="Z389" s="4572"/>
      <c r="AA389" s="4573"/>
      <c r="AB389" s="604"/>
      <c r="AC389" s="356"/>
      <c r="AD389" s="356"/>
      <c r="AE389" s="356"/>
      <c r="AF389" s="356"/>
    </row>
    <row r="390" spans="1:32" s="108" customFormat="1" ht="11.1" customHeight="1">
      <c r="A390" s="623"/>
      <c r="B390" s="143"/>
      <c r="C390" s="2441"/>
      <c r="D390" s="135" t="s">
        <v>2347</v>
      </c>
      <c r="I390" s="137"/>
      <c r="J390" s="137"/>
      <c r="K390" s="137"/>
      <c r="L390" s="137"/>
      <c r="M390" s="137"/>
      <c r="N390" s="137"/>
      <c r="O390" s="137"/>
      <c r="P390" s="137"/>
      <c r="Q390" s="137"/>
      <c r="R390" s="4527"/>
      <c r="S390" s="4574"/>
      <c r="T390" s="4575"/>
      <c r="U390" s="4575"/>
      <c r="V390" s="4575"/>
      <c r="W390" s="4575"/>
      <c r="X390" s="4575"/>
      <c r="Y390" s="4575"/>
      <c r="Z390" s="4575"/>
      <c r="AA390" s="4576"/>
      <c r="AB390" s="604"/>
      <c r="AC390" s="356"/>
      <c r="AD390" s="356"/>
      <c r="AE390" s="356"/>
      <c r="AF390" s="356"/>
    </row>
    <row r="391" spans="1:32" s="108" customFormat="1" ht="11.1" customHeight="1">
      <c r="A391" s="623"/>
      <c r="B391" s="143"/>
      <c r="C391" s="2441"/>
      <c r="D391" s="135" t="s">
        <v>2348</v>
      </c>
      <c r="I391" s="137"/>
      <c r="J391" s="137"/>
      <c r="K391" s="137"/>
      <c r="L391" s="137"/>
      <c r="M391" s="137"/>
      <c r="N391" s="137"/>
      <c r="O391" s="137"/>
      <c r="P391" s="137"/>
      <c r="Q391" s="137"/>
      <c r="R391" s="2429"/>
      <c r="S391" s="931"/>
      <c r="T391" s="931"/>
      <c r="U391" s="931"/>
      <c r="V391" s="931"/>
      <c r="W391" s="931"/>
      <c r="X391" s="931"/>
      <c r="Y391" s="931"/>
      <c r="Z391" s="931"/>
      <c r="AA391" s="931"/>
      <c r="AB391" s="604"/>
      <c r="AC391" s="356"/>
      <c r="AD391" s="356"/>
      <c r="AE391" s="356"/>
      <c r="AF391" s="356"/>
    </row>
    <row r="392" spans="1:32" s="108" customFormat="1" ht="11.1" customHeight="1">
      <c r="A392" s="623"/>
      <c r="B392" s="141"/>
      <c r="C392" s="2441"/>
      <c r="D392" s="139" t="s">
        <v>2349</v>
      </c>
      <c r="E392" s="137"/>
      <c r="F392" s="137"/>
      <c r="G392" s="137"/>
      <c r="H392" s="137"/>
      <c r="I392" s="137"/>
      <c r="J392" s="137"/>
      <c r="K392" s="137"/>
      <c r="L392" s="137"/>
      <c r="M392" s="137"/>
      <c r="N392" s="137"/>
      <c r="O392" s="137"/>
      <c r="P392" s="137"/>
      <c r="Q392" s="137"/>
      <c r="R392" s="137"/>
      <c r="S392" s="2446"/>
      <c r="T392" s="407"/>
      <c r="U392" s="407"/>
      <c r="V392" s="407"/>
      <c r="W392" s="2446"/>
      <c r="X392" s="2446"/>
      <c r="Y392" s="2446"/>
      <c r="Z392" s="2446"/>
      <c r="AA392" s="2446"/>
      <c r="AB392" s="604"/>
      <c r="AC392" s="356"/>
      <c r="AD392" s="356"/>
      <c r="AE392" s="356"/>
      <c r="AF392" s="356"/>
    </row>
    <row r="393" spans="1:32" s="375" customFormat="1" ht="11.1" customHeight="1">
      <c r="A393" s="623"/>
      <c r="B393" s="141"/>
      <c r="C393" s="2441"/>
      <c r="D393" s="139" t="s">
        <v>2350</v>
      </c>
      <c r="E393" s="137"/>
      <c r="F393" s="137"/>
      <c r="G393" s="137"/>
      <c r="H393" s="137"/>
      <c r="I393" s="137"/>
      <c r="J393" s="137"/>
      <c r="K393" s="137"/>
      <c r="L393" s="137"/>
      <c r="M393" s="137"/>
      <c r="N393" s="137"/>
      <c r="O393" s="137"/>
      <c r="P393" s="137"/>
      <c r="Q393" s="137"/>
      <c r="R393" s="137"/>
      <c r="S393" s="2446"/>
      <c r="T393" s="407"/>
      <c r="U393" s="407"/>
      <c r="V393" s="407"/>
      <c r="W393" s="2446"/>
      <c r="X393" s="2446"/>
      <c r="Y393" s="2446"/>
      <c r="Z393" s="2446"/>
      <c r="AA393" s="2446"/>
      <c r="AB393" s="604"/>
    </row>
    <row r="394" spans="1:32" s="375" customFormat="1" ht="21.75" customHeight="1">
      <c r="A394" s="623"/>
      <c r="B394" s="141"/>
      <c r="C394" s="2441"/>
      <c r="D394" s="4623"/>
      <c r="E394" s="4623"/>
      <c r="F394" s="4623"/>
      <c r="G394" s="4623"/>
      <c r="H394" s="4623"/>
      <c r="I394" s="4623"/>
      <c r="J394" s="4623"/>
      <c r="K394" s="4623"/>
      <c r="L394" s="4623"/>
      <c r="M394" s="4623"/>
      <c r="N394" s="4623"/>
      <c r="O394" s="137"/>
      <c r="P394" s="137"/>
      <c r="Q394" s="137"/>
      <c r="R394" s="137"/>
      <c r="S394" s="2446"/>
      <c r="T394" s="407"/>
      <c r="U394" s="407"/>
      <c r="V394" s="407"/>
      <c r="W394" s="2446"/>
      <c r="X394" s="2446"/>
      <c r="Y394" s="2446"/>
      <c r="Z394" s="2446"/>
      <c r="AA394" s="2446"/>
      <c r="AB394" s="604"/>
    </row>
    <row r="395" spans="1:32" s="375" customFormat="1" ht="11.1" customHeight="1">
      <c r="A395" s="1953"/>
      <c r="B395" s="2927"/>
      <c r="C395" s="2947"/>
      <c r="D395" s="2948"/>
      <c r="E395" s="2949"/>
      <c r="F395" s="2949"/>
      <c r="G395" s="2949"/>
      <c r="H395" s="2949"/>
      <c r="I395" s="2949"/>
      <c r="J395" s="2949"/>
      <c r="K395" s="2949"/>
      <c r="L395" s="2949"/>
      <c r="M395" s="2949"/>
      <c r="N395" s="2949"/>
      <c r="O395" s="2936"/>
      <c r="P395" s="2936"/>
      <c r="Q395" s="2936"/>
      <c r="R395" s="2936"/>
      <c r="S395" s="2950"/>
      <c r="T395" s="2951"/>
      <c r="U395" s="2951"/>
      <c r="V395" s="2951"/>
      <c r="W395" s="2950"/>
      <c r="X395" s="2950"/>
      <c r="Y395" s="2950"/>
      <c r="Z395" s="2950"/>
      <c r="AA395" s="2950"/>
      <c r="AB395" s="2938"/>
    </row>
    <row r="396" spans="1:32" s="375" customFormat="1" ht="11.1" customHeight="1">
      <c r="A396" s="623"/>
      <c r="B396" s="141"/>
      <c r="C396" s="2441"/>
      <c r="D396" s="948"/>
      <c r="E396" s="949"/>
      <c r="F396" s="949"/>
      <c r="G396" s="949"/>
      <c r="H396" s="949"/>
      <c r="I396" s="949"/>
      <c r="J396" s="949"/>
      <c r="K396" s="949"/>
      <c r="L396" s="949"/>
      <c r="M396" s="949"/>
      <c r="N396" s="949"/>
      <c r="O396" s="137"/>
      <c r="P396" s="137"/>
      <c r="Q396" s="137"/>
      <c r="R396" s="137"/>
      <c r="S396" s="2446"/>
      <c r="T396" s="407"/>
      <c r="U396" s="407"/>
      <c r="V396" s="407"/>
      <c r="W396" s="2446"/>
      <c r="X396" s="2446"/>
      <c r="Y396" s="2446"/>
      <c r="Z396" s="2446"/>
      <c r="AA396" s="2446"/>
      <c r="AB396" s="604"/>
    </row>
    <row r="397" spans="1:32" s="108" customFormat="1" ht="11.1" customHeight="1">
      <c r="A397" s="544"/>
      <c r="B397" s="2401"/>
      <c r="C397" s="154"/>
      <c r="D397" s="95"/>
      <c r="Q397" s="137"/>
      <c r="R397" s="137"/>
      <c r="S397" s="2446"/>
      <c r="T397" s="2446"/>
      <c r="U397" s="2446"/>
      <c r="V397" s="2446"/>
      <c r="W397" s="2446"/>
      <c r="X397" s="2446"/>
      <c r="Y397" s="2446"/>
      <c r="Z397" s="4570" t="s">
        <v>2151</v>
      </c>
      <c r="AA397" s="4570"/>
      <c r="AB397" s="605"/>
      <c r="AC397" s="356"/>
      <c r="AD397" s="356"/>
      <c r="AE397" s="399"/>
      <c r="AF397" s="356"/>
    </row>
    <row r="398" spans="1:32" s="108" customFormat="1" ht="11.1" customHeight="1">
      <c r="A398" s="544"/>
      <c r="B398" s="142">
        <v>9.35</v>
      </c>
      <c r="C398" s="135" t="s">
        <v>2351</v>
      </c>
      <c r="D398" s="95"/>
      <c r="Q398" s="147"/>
      <c r="R398" s="4527" t="s">
        <v>2352</v>
      </c>
      <c r="S398" s="4571"/>
      <c r="T398" s="4572"/>
      <c r="U398" s="4572"/>
      <c r="V398" s="4572"/>
      <c r="W398" s="4572"/>
      <c r="X398" s="4572"/>
      <c r="Y398" s="4572"/>
      <c r="Z398" s="4572"/>
      <c r="AA398" s="4573"/>
      <c r="AB398" s="605"/>
      <c r="AC398" s="356"/>
      <c r="AD398" s="356"/>
      <c r="AE398" s="399"/>
      <c r="AF398" s="356"/>
    </row>
    <row r="399" spans="1:32" s="108" customFormat="1" ht="11.1" customHeight="1">
      <c r="A399" s="544"/>
      <c r="B399" s="2401"/>
      <c r="C399" s="154" t="s">
        <v>2353</v>
      </c>
      <c r="D399" s="95"/>
      <c r="Q399" s="137"/>
      <c r="R399" s="4527"/>
      <c r="S399" s="4574"/>
      <c r="T399" s="4575"/>
      <c r="U399" s="4575"/>
      <c r="V399" s="4575"/>
      <c r="W399" s="4575"/>
      <c r="X399" s="4575"/>
      <c r="Y399" s="4575"/>
      <c r="Z399" s="4575"/>
      <c r="AA399" s="4576"/>
      <c r="AB399" s="605"/>
      <c r="AC399" s="356"/>
      <c r="AD399" s="356"/>
      <c r="AE399" s="399"/>
      <c r="AF399" s="356"/>
    </row>
    <row r="400" spans="1:32" s="108" customFormat="1" ht="11.1" customHeight="1">
      <c r="A400" s="872"/>
      <c r="B400" s="2864"/>
      <c r="C400" s="2952"/>
      <c r="D400" s="2923"/>
      <c r="E400" s="2824"/>
      <c r="F400" s="2824"/>
      <c r="G400" s="2824"/>
      <c r="H400" s="2824"/>
      <c r="I400" s="2824"/>
      <c r="J400" s="2824"/>
      <c r="K400" s="2824"/>
      <c r="L400" s="2824"/>
      <c r="M400" s="2824"/>
      <c r="N400" s="2824"/>
      <c r="O400" s="2824"/>
      <c r="P400" s="2824"/>
      <c r="Q400" s="2824"/>
      <c r="R400" s="2824"/>
      <c r="S400" s="2953"/>
      <c r="T400" s="2953"/>
      <c r="U400" s="2953"/>
      <c r="V400" s="2953"/>
      <c r="W400" s="2953"/>
      <c r="X400" s="2953"/>
      <c r="Y400" s="2953"/>
      <c r="Z400" s="2953"/>
      <c r="AA400" s="2953"/>
      <c r="AB400" s="2811"/>
      <c r="AC400" s="356"/>
      <c r="AD400" s="356"/>
      <c r="AE400" s="399"/>
      <c r="AF400" s="356"/>
    </row>
    <row r="401" spans="1:32" s="108" customFormat="1" ht="11.1" customHeight="1">
      <c r="A401" s="544"/>
      <c r="B401" s="2378"/>
      <c r="C401" s="902"/>
      <c r="D401" s="718"/>
      <c r="E401" s="713"/>
      <c r="F401" s="713"/>
      <c r="G401" s="713"/>
      <c r="H401" s="713"/>
      <c r="I401" s="713"/>
      <c r="J401" s="713"/>
      <c r="K401" s="713"/>
      <c r="L401" s="713"/>
      <c r="M401" s="713"/>
      <c r="N401" s="713"/>
      <c r="O401" s="713"/>
      <c r="P401" s="713"/>
      <c r="Q401" s="713"/>
      <c r="R401" s="713"/>
      <c r="S401" s="903"/>
      <c r="T401" s="903"/>
      <c r="U401" s="903"/>
      <c r="V401" s="903"/>
      <c r="W401" s="903"/>
      <c r="X401" s="903"/>
      <c r="Y401" s="903"/>
      <c r="Z401" s="903"/>
      <c r="AA401" s="903"/>
      <c r="AB401" s="605"/>
      <c r="AC401" s="356"/>
      <c r="AD401" s="356"/>
      <c r="AE401" s="399"/>
      <c r="AF401" s="356"/>
    </row>
    <row r="402" spans="1:32" s="108" customFormat="1" ht="10.5" customHeight="1">
      <c r="A402" s="544"/>
      <c r="B402" s="2401"/>
      <c r="C402" s="154"/>
      <c r="D402" s="95"/>
      <c r="Q402" s="137"/>
      <c r="R402" s="137"/>
      <c r="S402" s="2446"/>
      <c r="T402" s="2446"/>
      <c r="U402" s="2446"/>
      <c r="V402" s="2446"/>
      <c r="W402" s="2446"/>
      <c r="X402" s="2446"/>
      <c r="Y402" s="2446"/>
      <c r="Z402" s="4570" t="s">
        <v>2151</v>
      </c>
      <c r="AA402" s="4570"/>
      <c r="AB402" s="604"/>
      <c r="AC402" s="356"/>
      <c r="AD402" s="356"/>
      <c r="AE402" s="399"/>
      <c r="AF402" s="356"/>
    </row>
    <row r="403" spans="1:32" s="108" customFormat="1" ht="10.5" customHeight="1">
      <c r="A403" s="544"/>
      <c r="B403" s="142">
        <v>9.36</v>
      </c>
      <c r="C403" s="94" t="s">
        <v>2354</v>
      </c>
      <c r="D403" s="95"/>
      <c r="Q403" s="137"/>
      <c r="R403" s="4527" t="s">
        <v>2355</v>
      </c>
      <c r="S403" s="4571"/>
      <c r="T403" s="4572"/>
      <c r="U403" s="4572"/>
      <c r="V403" s="4572"/>
      <c r="W403" s="4572"/>
      <c r="X403" s="4572"/>
      <c r="Y403" s="4572"/>
      <c r="Z403" s="4572"/>
      <c r="AA403" s="4573"/>
      <c r="AB403" s="604"/>
      <c r="AC403" s="356"/>
      <c r="AD403" s="356"/>
      <c r="AE403" s="399"/>
      <c r="AF403" s="356"/>
    </row>
    <row r="404" spans="1:32" s="108" customFormat="1" ht="10.5" customHeight="1">
      <c r="A404" s="544"/>
      <c r="B404" s="2401"/>
      <c r="C404" s="95" t="s">
        <v>2356</v>
      </c>
      <c r="D404" s="95"/>
      <c r="Q404" s="137"/>
      <c r="R404" s="4527"/>
      <c r="S404" s="4574"/>
      <c r="T404" s="4575"/>
      <c r="U404" s="4575"/>
      <c r="V404" s="4575"/>
      <c r="W404" s="4575"/>
      <c r="X404" s="4575"/>
      <c r="Y404" s="4575"/>
      <c r="Z404" s="4575"/>
      <c r="AA404" s="4576"/>
      <c r="AB404" s="604"/>
      <c r="AC404" s="356"/>
      <c r="AD404" s="356"/>
      <c r="AE404" s="399"/>
      <c r="AF404" s="356"/>
    </row>
    <row r="405" spans="1:32" s="108" customFormat="1" ht="11.1" customHeight="1">
      <c r="A405" s="872"/>
      <c r="B405" s="2864"/>
      <c r="C405" s="2952"/>
      <c r="D405" s="2923"/>
      <c r="E405" s="2824"/>
      <c r="F405" s="2824"/>
      <c r="G405" s="2824"/>
      <c r="H405" s="2824"/>
      <c r="I405" s="2824"/>
      <c r="J405" s="2824"/>
      <c r="K405" s="2824"/>
      <c r="L405" s="2824"/>
      <c r="M405" s="2824"/>
      <c r="N405" s="2824"/>
      <c r="O405" s="2824"/>
      <c r="P405" s="2824"/>
      <c r="Q405" s="2954"/>
      <c r="R405" s="2955"/>
      <c r="S405" s="2956"/>
      <c r="T405" s="2956"/>
      <c r="U405" s="2956"/>
      <c r="V405" s="2956"/>
      <c r="W405" s="2956"/>
      <c r="X405" s="2956"/>
      <c r="Y405" s="2956"/>
      <c r="Z405" s="2956"/>
      <c r="AA405" s="2956"/>
      <c r="AB405" s="2957"/>
      <c r="AC405" s="356"/>
      <c r="AD405" s="356"/>
      <c r="AE405" s="399"/>
      <c r="AF405" s="356"/>
    </row>
    <row r="406" spans="1:32" s="108" customFormat="1" ht="10.5" customHeight="1">
      <c r="A406" s="544"/>
      <c r="B406" s="2401"/>
      <c r="C406" s="154"/>
      <c r="D406" s="95"/>
      <c r="S406" s="2442"/>
      <c r="T406" s="2442"/>
      <c r="U406" s="2442"/>
      <c r="V406" s="2442"/>
      <c r="W406" s="2442"/>
      <c r="X406" s="2442"/>
      <c r="Y406" s="2442"/>
      <c r="Z406" s="2442"/>
      <c r="AA406" s="2442"/>
      <c r="AB406" s="605"/>
      <c r="AC406" s="356"/>
      <c r="AD406" s="356"/>
      <c r="AE406" s="399"/>
      <c r="AF406" s="356"/>
    </row>
    <row r="407" spans="1:32" s="108" customFormat="1" ht="11.1" customHeight="1">
      <c r="A407" s="623"/>
      <c r="B407" s="143"/>
      <c r="C407" s="135"/>
      <c r="D407" s="139"/>
      <c r="E407" s="137"/>
      <c r="F407" s="137"/>
      <c r="G407" s="137"/>
      <c r="H407" s="137"/>
      <c r="I407" s="137"/>
      <c r="J407" s="137"/>
      <c r="K407" s="137"/>
      <c r="L407" s="137"/>
      <c r="M407" s="137"/>
      <c r="N407" s="137"/>
      <c r="O407" s="137"/>
      <c r="P407" s="137"/>
      <c r="Q407" s="137"/>
      <c r="R407" s="137"/>
      <c r="S407" s="2446"/>
      <c r="T407" s="2446"/>
      <c r="U407" s="2446"/>
      <c r="V407" s="2446"/>
      <c r="W407" s="2446"/>
      <c r="X407" s="2446"/>
      <c r="Y407" s="2446"/>
      <c r="Z407" s="4570" t="s">
        <v>2357</v>
      </c>
      <c r="AA407" s="4570"/>
      <c r="AB407" s="604"/>
      <c r="AC407" s="356"/>
      <c r="AD407" s="356"/>
      <c r="AE407" s="399"/>
      <c r="AF407" s="356"/>
    </row>
    <row r="408" spans="1:32" s="108" customFormat="1" ht="11.1" customHeight="1">
      <c r="A408" s="623"/>
      <c r="B408" s="142">
        <v>9.3699999999999992</v>
      </c>
      <c r="C408" s="94" t="s">
        <v>2358</v>
      </c>
      <c r="E408" s="137"/>
      <c r="F408" s="137"/>
      <c r="G408" s="137"/>
      <c r="H408" s="137"/>
      <c r="I408" s="137"/>
      <c r="J408" s="137"/>
      <c r="K408" s="137"/>
      <c r="L408" s="137"/>
      <c r="M408" s="137"/>
      <c r="N408" s="137"/>
      <c r="O408" s="137"/>
      <c r="P408" s="137"/>
      <c r="Q408" s="137"/>
      <c r="R408" s="4527" t="s">
        <v>1638</v>
      </c>
      <c r="S408" s="4571"/>
      <c r="T408" s="4572"/>
      <c r="U408" s="4572"/>
      <c r="V408" s="4572"/>
      <c r="W408" s="4572"/>
      <c r="X408" s="4572"/>
      <c r="Y408" s="4572"/>
      <c r="Z408" s="4572"/>
      <c r="AA408" s="4573"/>
      <c r="AB408" s="604"/>
      <c r="AC408" s="356"/>
      <c r="AD408" s="356"/>
      <c r="AE408" s="356"/>
      <c r="AF408" s="356"/>
    </row>
    <row r="409" spans="1:32" s="108" customFormat="1" ht="11.1" customHeight="1">
      <c r="A409" s="623"/>
      <c r="C409" s="95" t="s">
        <v>2359</v>
      </c>
      <c r="E409" s="137"/>
      <c r="F409" s="137"/>
      <c r="G409" s="137"/>
      <c r="H409" s="137"/>
      <c r="I409" s="137"/>
      <c r="J409" s="137"/>
      <c r="K409" s="137"/>
      <c r="L409" s="137"/>
      <c r="M409" s="137"/>
      <c r="N409" s="137"/>
      <c r="O409" s="137"/>
      <c r="P409" s="137"/>
      <c r="Q409" s="137"/>
      <c r="R409" s="4527"/>
      <c r="S409" s="4574"/>
      <c r="T409" s="4575"/>
      <c r="U409" s="4575"/>
      <c r="V409" s="4575"/>
      <c r="W409" s="4575"/>
      <c r="X409" s="4575"/>
      <c r="Y409" s="4575"/>
      <c r="Z409" s="4575"/>
      <c r="AA409" s="4576"/>
      <c r="AB409" s="604"/>
      <c r="AC409" s="356"/>
      <c r="AD409" s="356"/>
      <c r="AE409" s="399"/>
      <c r="AF409" s="356"/>
    </row>
    <row r="410" spans="1:32" s="108" customFormat="1" ht="12" customHeight="1">
      <c r="A410" s="1953"/>
      <c r="B410" s="2824"/>
      <c r="C410" s="2824"/>
      <c r="D410" s="2824"/>
      <c r="E410" s="2828"/>
      <c r="F410" s="2828"/>
      <c r="G410" s="2828"/>
      <c r="H410" s="2828"/>
      <c r="I410" s="2828"/>
      <c r="J410" s="2828"/>
      <c r="K410" s="2828"/>
      <c r="L410" s="2828"/>
      <c r="M410" s="2828"/>
      <c r="N410" s="2828"/>
      <c r="O410" s="2828"/>
      <c r="P410" s="2828"/>
      <c r="Q410" s="2828"/>
      <c r="R410" s="2828"/>
      <c r="S410" s="2958"/>
      <c r="T410" s="2958"/>
      <c r="U410" s="2958"/>
      <c r="V410" s="2958"/>
      <c r="W410" s="2958"/>
      <c r="X410" s="2958"/>
      <c r="Y410" s="2958"/>
      <c r="Z410" s="2958"/>
      <c r="AA410" s="2959"/>
      <c r="AB410" s="2904"/>
      <c r="AC410" s="356"/>
      <c r="AD410" s="356"/>
      <c r="AE410" s="399"/>
      <c r="AF410" s="356"/>
    </row>
    <row r="411" spans="1:32" s="108" customFormat="1" ht="6.6" customHeight="1">
      <c r="A411" s="623"/>
      <c r="E411" s="137"/>
      <c r="F411" s="137"/>
      <c r="G411" s="137"/>
      <c r="H411" s="137"/>
      <c r="I411" s="137"/>
      <c r="J411" s="137"/>
      <c r="K411" s="137"/>
      <c r="L411" s="137"/>
      <c r="M411" s="137"/>
      <c r="N411" s="137"/>
      <c r="O411" s="137"/>
      <c r="P411" s="137"/>
      <c r="Q411" s="137"/>
      <c r="R411" s="137"/>
      <c r="S411" s="348"/>
      <c r="T411" s="348"/>
      <c r="U411" s="348"/>
      <c r="V411" s="348"/>
      <c r="W411" s="348"/>
      <c r="X411" s="348"/>
      <c r="Y411" s="348"/>
      <c r="Z411" s="348"/>
      <c r="AA411" s="408"/>
      <c r="AB411" s="604"/>
      <c r="AC411" s="356"/>
      <c r="AD411" s="356"/>
      <c r="AE411" s="399"/>
      <c r="AF411" s="356"/>
    </row>
    <row r="412" spans="1:32" s="108" customFormat="1" ht="11.1" customHeight="1">
      <c r="A412" s="623"/>
      <c r="B412" s="143"/>
      <c r="C412" s="135"/>
      <c r="D412" s="139"/>
      <c r="E412" s="137"/>
      <c r="F412" s="137"/>
      <c r="G412" s="137"/>
      <c r="H412" s="137"/>
      <c r="I412" s="137"/>
      <c r="J412" s="137"/>
      <c r="K412" s="137"/>
      <c r="L412" s="137"/>
      <c r="M412" s="137"/>
      <c r="N412" s="137"/>
      <c r="O412" s="137"/>
      <c r="P412" s="137"/>
      <c r="Q412" s="137"/>
      <c r="R412" s="137"/>
      <c r="S412" s="2446"/>
      <c r="T412" s="2446"/>
      <c r="U412" s="2446"/>
      <c r="V412" s="2446"/>
      <c r="W412" s="2446"/>
      <c r="X412" s="2446"/>
      <c r="Y412" s="2446"/>
      <c r="Z412" s="4570" t="s">
        <v>2357</v>
      </c>
      <c r="AA412" s="4570"/>
      <c r="AB412" s="604"/>
      <c r="AC412" s="356"/>
      <c r="AD412" s="356"/>
      <c r="AE412" s="399"/>
      <c r="AF412" s="356"/>
    </row>
    <row r="413" spans="1:32" s="108" customFormat="1" ht="11.1" customHeight="1">
      <c r="A413" s="623"/>
      <c r="B413" s="142">
        <f>B408+0.01</f>
        <v>9.379999999999999</v>
      </c>
      <c r="C413" s="94" t="s">
        <v>2360</v>
      </c>
      <c r="E413" s="137"/>
      <c r="F413" s="137"/>
      <c r="G413" s="137"/>
      <c r="H413" s="137"/>
      <c r="I413" s="137"/>
      <c r="J413" s="137"/>
      <c r="K413" s="137"/>
      <c r="L413" s="137"/>
      <c r="M413" s="137"/>
      <c r="N413" s="137"/>
      <c r="O413" s="137"/>
      <c r="P413" s="137"/>
      <c r="Q413" s="137"/>
      <c r="R413" s="4527" t="s">
        <v>1729</v>
      </c>
      <c r="S413" s="4571"/>
      <c r="T413" s="4572"/>
      <c r="U413" s="4572"/>
      <c r="V413" s="4572"/>
      <c r="W413" s="4572"/>
      <c r="X413" s="4572"/>
      <c r="Y413" s="4572"/>
      <c r="Z413" s="4572"/>
      <c r="AA413" s="4573"/>
      <c r="AB413" s="604"/>
      <c r="AC413" s="356"/>
      <c r="AD413" s="356"/>
      <c r="AE413" s="356"/>
      <c r="AF413" s="356"/>
    </row>
    <row r="414" spans="1:32" s="108" customFormat="1" ht="11.1" customHeight="1">
      <c r="A414" s="623"/>
      <c r="C414" s="95" t="s">
        <v>2361</v>
      </c>
      <c r="E414" s="137"/>
      <c r="F414" s="137"/>
      <c r="G414" s="137"/>
      <c r="H414" s="137"/>
      <c r="I414" s="137"/>
      <c r="J414" s="137"/>
      <c r="K414" s="137"/>
      <c r="L414" s="137"/>
      <c r="M414" s="137"/>
      <c r="N414" s="137"/>
      <c r="O414" s="137"/>
      <c r="P414" s="137"/>
      <c r="Q414" s="137"/>
      <c r="R414" s="4527"/>
      <c r="S414" s="4574"/>
      <c r="T414" s="4575"/>
      <c r="U414" s="4575"/>
      <c r="V414" s="4575"/>
      <c r="W414" s="4575"/>
      <c r="X414" s="4575"/>
      <c r="Y414" s="4575"/>
      <c r="Z414" s="4575"/>
      <c r="AA414" s="4576"/>
      <c r="AB414" s="604"/>
      <c r="AC414" s="356"/>
      <c r="AD414" s="356"/>
      <c r="AE414" s="356"/>
      <c r="AF414" s="356"/>
    </row>
    <row r="415" spans="1:32" s="108" customFormat="1" ht="12" customHeight="1">
      <c r="A415" s="1953"/>
      <c r="B415" s="2824"/>
      <c r="C415" s="2824"/>
      <c r="D415" s="2824"/>
      <c r="E415" s="2828"/>
      <c r="F415" s="2828"/>
      <c r="G415" s="2828"/>
      <c r="H415" s="2828"/>
      <c r="I415" s="2828"/>
      <c r="J415" s="2828"/>
      <c r="K415" s="2828"/>
      <c r="L415" s="2828"/>
      <c r="M415" s="2828"/>
      <c r="N415" s="2828"/>
      <c r="O415" s="2828"/>
      <c r="P415" s="2828"/>
      <c r="Q415" s="2828"/>
      <c r="R415" s="2828"/>
      <c r="S415" s="2958"/>
      <c r="T415" s="2958"/>
      <c r="U415" s="2958"/>
      <c r="V415" s="2958"/>
      <c r="W415" s="2958"/>
      <c r="X415" s="2958"/>
      <c r="Y415" s="2958"/>
      <c r="Z415" s="2958"/>
      <c r="AA415" s="2959"/>
      <c r="AB415" s="2904"/>
      <c r="AC415" s="356"/>
      <c r="AD415" s="356"/>
      <c r="AE415" s="356"/>
      <c r="AF415" s="356"/>
    </row>
    <row r="416" spans="1:32" s="108" customFormat="1" ht="7.15" customHeight="1">
      <c r="A416" s="623"/>
      <c r="E416" s="137"/>
      <c r="F416" s="137"/>
      <c r="G416" s="137"/>
      <c r="H416" s="137"/>
      <c r="I416" s="137"/>
      <c r="J416" s="137"/>
      <c r="K416" s="137"/>
      <c r="L416" s="137"/>
      <c r="M416" s="137"/>
      <c r="N416" s="137"/>
      <c r="O416" s="137"/>
      <c r="P416" s="137"/>
      <c r="Q416" s="137"/>
      <c r="R416" s="137"/>
      <c r="S416" s="348"/>
      <c r="T416" s="348"/>
      <c r="U416" s="348"/>
      <c r="V416" s="348"/>
      <c r="W416" s="348"/>
      <c r="X416" s="348"/>
      <c r="Y416" s="348"/>
      <c r="Z416" s="348"/>
      <c r="AA416" s="408"/>
      <c r="AB416" s="604"/>
      <c r="AC416" s="356"/>
      <c r="AD416" s="356"/>
      <c r="AE416" s="356"/>
      <c r="AF416" s="356"/>
    </row>
    <row r="417" spans="1:32" s="108" customFormat="1" ht="11.1" customHeight="1">
      <c r="A417" s="543"/>
      <c r="B417" s="141"/>
      <c r="C417" s="139"/>
      <c r="D417" s="137"/>
      <c r="E417" s="137"/>
      <c r="F417" s="137"/>
      <c r="G417" s="137"/>
      <c r="H417" s="137"/>
      <c r="I417" s="137"/>
      <c r="J417" s="137"/>
      <c r="K417" s="137"/>
      <c r="L417" s="137"/>
      <c r="M417" s="137"/>
      <c r="N417" s="137"/>
      <c r="O417" s="137"/>
      <c r="P417" s="137"/>
      <c r="Q417" s="137"/>
      <c r="R417" s="137"/>
      <c r="S417" s="408"/>
      <c r="T417" s="408"/>
      <c r="U417" s="408"/>
      <c r="V417" s="408"/>
      <c r="W417" s="408"/>
      <c r="X417" s="408"/>
      <c r="Y417" s="408"/>
      <c r="Z417" s="4560" t="s">
        <v>2357</v>
      </c>
      <c r="AA417" s="4560"/>
      <c r="AB417" s="604"/>
      <c r="AC417" s="356"/>
      <c r="AD417" s="356"/>
      <c r="AE417" s="356"/>
      <c r="AF417" s="356"/>
    </row>
    <row r="418" spans="1:32" s="108" customFormat="1" ht="11.1" customHeight="1">
      <c r="A418" s="543"/>
      <c r="B418" s="142">
        <f>B413+0.01</f>
        <v>9.3899999999999988</v>
      </c>
      <c r="C418" s="135" t="s">
        <v>2362</v>
      </c>
      <c r="D418" s="137"/>
      <c r="E418" s="137"/>
      <c r="F418" s="137"/>
      <c r="G418" s="137"/>
      <c r="H418" s="147"/>
      <c r="I418" s="147"/>
      <c r="J418" s="147"/>
      <c r="K418" s="147"/>
      <c r="L418" s="147"/>
      <c r="M418" s="147"/>
      <c r="N418" s="147"/>
      <c r="O418" s="147"/>
      <c r="P418" s="147"/>
      <c r="Q418" s="147"/>
      <c r="R418" s="4527" t="s">
        <v>1734</v>
      </c>
      <c r="S418" s="4621"/>
      <c r="T418" s="4572"/>
      <c r="U418" s="4572"/>
      <c r="V418" s="4572"/>
      <c r="W418" s="4572"/>
      <c r="X418" s="4572"/>
      <c r="Y418" s="4572"/>
      <c r="Z418" s="4572"/>
      <c r="AA418" s="4573"/>
      <c r="AB418" s="604"/>
      <c r="AC418" s="356"/>
      <c r="AD418" s="356"/>
      <c r="AE418" s="356"/>
      <c r="AF418" s="356"/>
    </row>
    <row r="419" spans="1:32" s="108" customFormat="1" ht="11.1" customHeight="1">
      <c r="A419" s="543"/>
      <c r="B419" s="143"/>
      <c r="C419" s="135" t="s">
        <v>2363</v>
      </c>
      <c r="D419" s="137"/>
      <c r="E419" s="137"/>
      <c r="F419" s="137"/>
      <c r="G419" s="137"/>
      <c r="H419" s="137"/>
      <c r="I419" s="137"/>
      <c r="J419" s="137"/>
      <c r="K419" s="137"/>
      <c r="L419" s="137"/>
      <c r="M419" s="137"/>
      <c r="N419" s="137"/>
      <c r="O419" s="137"/>
      <c r="P419" s="137"/>
      <c r="Q419" s="137"/>
      <c r="R419" s="4527"/>
      <c r="S419" s="4622"/>
      <c r="T419" s="4575"/>
      <c r="U419" s="4575"/>
      <c r="V419" s="4575"/>
      <c r="W419" s="4575"/>
      <c r="X419" s="4575"/>
      <c r="Y419" s="4575"/>
      <c r="Z419" s="4575"/>
      <c r="AA419" s="4576"/>
      <c r="AB419" s="604"/>
      <c r="AC419" s="356"/>
      <c r="AD419" s="356"/>
      <c r="AE419" s="356"/>
      <c r="AF419" s="356"/>
    </row>
    <row r="420" spans="1:32" s="108" customFormat="1" ht="11.1" customHeight="1">
      <c r="A420" s="543"/>
      <c r="B420" s="143"/>
      <c r="C420" s="139" t="s">
        <v>2364</v>
      </c>
      <c r="D420" s="137"/>
      <c r="E420" s="137"/>
      <c r="F420" s="137"/>
      <c r="G420" s="137"/>
      <c r="H420" s="137"/>
      <c r="I420" s="137"/>
      <c r="J420" s="137"/>
      <c r="K420" s="137"/>
      <c r="L420" s="137"/>
      <c r="M420" s="137"/>
      <c r="N420" s="137"/>
      <c r="O420" s="137"/>
      <c r="P420" s="137"/>
      <c r="Q420" s="137"/>
      <c r="R420" s="109"/>
      <c r="S420" s="2444"/>
      <c r="T420" s="2444"/>
      <c r="U420" s="2444"/>
      <c r="V420" s="2444"/>
      <c r="W420" s="2444"/>
      <c r="X420" s="2444"/>
      <c r="Y420" s="2444"/>
      <c r="Z420" s="2444"/>
      <c r="AA420" s="2444"/>
      <c r="AB420" s="604"/>
      <c r="AC420" s="356"/>
      <c r="AD420" s="356"/>
      <c r="AE420" s="356"/>
      <c r="AF420" s="356"/>
    </row>
    <row r="421" spans="1:32" s="108" customFormat="1" ht="12" customHeight="1">
      <c r="A421" s="469"/>
      <c r="B421" s="2927"/>
      <c r="C421" s="2824"/>
      <c r="D421" s="2828"/>
      <c r="E421" s="2828"/>
      <c r="F421" s="2828"/>
      <c r="G421" s="2828"/>
      <c r="H421" s="2828"/>
      <c r="I421" s="2828"/>
      <c r="J421" s="2828"/>
      <c r="K421" s="2828"/>
      <c r="L421" s="2828"/>
      <c r="M421" s="2828"/>
      <c r="N421" s="2828"/>
      <c r="O421" s="2828"/>
      <c r="P421" s="2828"/>
      <c r="Q421" s="2828"/>
      <c r="R421" s="2828"/>
      <c r="S421" s="2960"/>
      <c r="T421" s="2960"/>
      <c r="U421" s="2960"/>
      <c r="V421" s="2960"/>
      <c r="W421" s="2960"/>
      <c r="X421" s="2960"/>
      <c r="Y421" s="2960"/>
      <c r="Z421" s="2960"/>
      <c r="AA421" s="2960"/>
      <c r="AB421" s="2904"/>
      <c r="AC421" s="356"/>
      <c r="AD421" s="356"/>
      <c r="AE421" s="356"/>
      <c r="AF421" s="356"/>
    </row>
    <row r="422" spans="1:32" s="108" customFormat="1" ht="11.1" customHeight="1">
      <c r="A422" s="543"/>
      <c r="B422" s="141"/>
      <c r="C422" s="139"/>
      <c r="D422" s="137"/>
      <c r="E422" s="137"/>
      <c r="F422" s="137"/>
      <c r="G422" s="137"/>
      <c r="H422" s="137"/>
      <c r="I422" s="137"/>
      <c r="J422" s="137"/>
      <c r="K422" s="137"/>
      <c r="L422" s="137"/>
      <c r="M422" s="137"/>
      <c r="N422" s="137"/>
      <c r="O422" s="137"/>
      <c r="P422" s="137"/>
      <c r="Q422" s="137"/>
      <c r="R422" s="137"/>
      <c r="S422" s="408"/>
      <c r="T422" s="408"/>
      <c r="U422" s="408"/>
      <c r="V422" s="408"/>
      <c r="W422" s="408"/>
      <c r="X422" s="408"/>
      <c r="Y422" s="408"/>
      <c r="Z422" s="4560"/>
      <c r="AA422" s="4560"/>
      <c r="AB422" s="604"/>
      <c r="AC422" s="356"/>
      <c r="AD422" s="356"/>
      <c r="AE422" s="356"/>
      <c r="AF422" s="356"/>
    </row>
    <row r="423" spans="1:32" s="108" customFormat="1" ht="11.1" customHeight="1">
      <c r="A423" s="543"/>
      <c r="B423" s="142">
        <f>B418+0.01</f>
        <v>9.3999999999999986</v>
      </c>
      <c r="C423" s="135" t="s">
        <v>2365</v>
      </c>
      <c r="D423" s="137"/>
      <c r="E423" s="137"/>
      <c r="F423" s="137"/>
      <c r="G423" s="137"/>
      <c r="H423" s="147"/>
      <c r="I423" s="147"/>
      <c r="J423" s="147"/>
      <c r="K423" s="147"/>
      <c r="L423" s="147"/>
      <c r="M423" s="147"/>
      <c r="N423" s="147"/>
      <c r="O423" s="147"/>
      <c r="P423" s="147"/>
      <c r="Q423" s="147"/>
      <c r="R423" s="152"/>
      <c r="S423" s="358"/>
      <c r="T423" s="358"/>
      <c r="U423" s="358"/>
      <c r="V423" s="358"/>
      <c r="W423" s="358"/>
      <c r="X423" s="358"/>
      <c r="Y423" s="358"/>
      <c r="Z423" s="358"/>
      <c r="AA423" s="358"/>
      <c r="AB423" s="604"/>
      <c r="AC423" s="356"/>
      <c r="AD423" s="356"/>
      <c r="AE423" s="356"/>
      <c r="AF423" s="356"/>
    </row>
    <row r="424" spans="1:32" s="108" customFormat="1" ht="11.1" customHeight="1">
      <c r="A424" s="543"/>
      <c r="B424" s="143"/>
      <c r="C424" s="139" t="s">
        <v>2366</v>
      </c>
      <c r="D424" s="137"/>
      <c r="E424" s="137"/>
      <c r="F424" s="137"/>
      <c r="G424" s="137"/>
      <c r="H424" s="137"/>
      <c r="I424" s="137"/>
      <c r="J424" s="137"/>
      <c r="K424" s="137"/>
      <c r="L424" s="137"/>
      <c r="M424" s="137"/>
      <c r="N424" s="137"/>
      <c r="O424" s="137"/>
      <c r="P424" s="137"/>
      <c r="Q424" s="137"/>
      <c r="R424" s="109"/>
      <c r="S424" s="358"/>
      <c r="T424" s="358"/>
      <c r="U424" s="358"/>
      <c r="V424" s="358"/>
      <c r="W424" s="358"/>
      <c r="X424" s="358"/>
      <c r="Y424" s="358"/>
      <c r="AA424" s="174"/>
      <c r="AB424" s="604"/>
      <c r="AC424" s="356"/>
      <c r="AD424" s="356"/>
      <c r="AE424" s="356"/>
      <c r="AF424" s="356"/>
    </row>
    <row r="425" spans="1:32" s="108" customFormat="1" ht="11.1" customHeight="1">
      <c r="A425" s="543"/>
      <c r="B425" s="143"/>
      <c r="C425" s="139"/>
      <c r="D425" s="137"/>
      <c r="E425" s="137"/>
      <c r="F425" s="137"/>
      <c r="G425" s="137"/>
      <c r="H425" s="137"/>
      <c r="I425" s="137"/>
      <c r="J425" s="137"/>
      <c r="K425" s="137"/>
      <c r="L425" s="137"/>
      <c r="M425" s="137"/>
      <c r="N425" s="137"/>
      <c r="O425" s="137"/>
      <c r="P425" s="137"/>
      <c r="Q425" s="137"/>
      <c r="R425" s="109"/>
      <c r="S425" s="2443"/>
      <c r="T425" s="2443"/>
      <c r="U425" s="2443"/>
      <c r="V425" s="2443"/>
      <c r="W425" s="2443"/>
      <c r="X425" s="2443"/>
      <c r="Y425" s="2443"/>
      <c r="Z425" s="4615" t="s">
        <v>2151</v>
      </c>
      <c r="AA425" s="4615"/>
      <c r="AB425" s="604"/>
      <c r="AC425" s="356"/>
      <c r="AD425" s="356"/>
      <c r="AE425" s="356"/>
      <c r="AF425" s="356"/>
    </row>
    <row r="426" spans="1:32" s="108" customFormat="1" ht="11.1" customHeight="1">
      <c r="A426" s="543"/>
      <c r="B426" s="143"/>
      <c r="C426" s="135" t="s">
        <v>2367</v>
      </c>
      <c r="D426" s="135" t="s">
        <v>2368</v>
      </c>
      <c r="E426" s="137"/>
      <c r="F426" s="137"/>
      <c r="G426" s="137"/>
      <c r="H426" s="137"/>
      <c r="I426" s="137"/>
      <c r="J426" s="202"/>
      <c r="K426" s="202"/>
      <c r="L426" s="202"/>
      <c r="M426" s="202"/>
      <c r="N426" s="202"/>
      <c r="O426" s="202"/>
      <c r="P426" s="202"/>
      <c r="Q426" s="137"/>
      <c r="R426" s="4525" t="s">
        <v>2369</v>
      </c>
      <c r="S426" s="4609"/>
      <c r="T426" s="4610"/>
      <c r="U426" s="4610"/>
      <c r="V426" s="4610"/>
      <c r="W426" s="4610"/>
      <c r="X426" s="4610"/>
      <c r="Y426" s="4610"/>
      <c r="Z426" s="4610"/>
      <c r="AA426" s="4611"/>
      <c r="AB426" s="604"/>
      <c r="AC426" s="356"/>
      <c r="AD426" s="356"/>
      <c r="AE426" s="356"/>
      <c r="AF426" s="356"/>
    </row>
    <row r="427" spans="1:32" s="108" customFormat="1" ht="11.1" customHeight="1">
      <c r="A427" s="543"/>
      <c r="B427" s="143"/>
      <c r="C427" s="139"/>
      <c r="D427" s="139" t="s">
        <v>2370</v>
      </c>
      <c r="E427" s="137"/>
      <c r="F427" s="137"/>
      <c r="G427" s="137"/>
      <c r="H427" s="137"/>
      <c r="I427" s="137"/>
      <c r="J427" s="137"/>
      <c r="K427" s="137"/>
      <c r="L427" s="137"/>
      <c r="M427" s="137"/>
      <c r="N427" s="137"/>
      <c r="O427" s="137"/>
      <c r="P427" s="137"/>
      <c r="Q427" s="137"/>
      <c r="R427" s="4525"/>
      <c r="S427" s="4612"/>
      <c r="T427" s="4613"/>
      <c r="U427" s="4613"/>
      <c r="V427" s="4613"/>
      <c r="W427" s="4613"/>
      <c r="X427" s="4613"/>
      <c r="Y427" s="4613"/>
      <c r="Z427" s="4613"/>
      <c r="AA427" s="4614"/>
      <c r="AB427" s="604"/>
      <c r="AC427" s="356"/>
      <c r="AD427" s="356"/>
      <c r="AE427" s="356"/>
      <c r="AF427" s="356"/>
    </row>
    <row r="428" spans="1:32" s="108" customFormat="1" ht="10.15" customHeight="1">
      <c r="A428" s="543"/>
      <c r="B428" s="143"/>
      <c r="C428" s="139"/>
      <c r="D428" s="139"/>
      <c r="E428" s="137"/>
      <c r="F428" s="137"/>
      <c r="G428" s="137"/>
      <c r="H428" s="137"/>
      <c r="I428" s="137"/>
      <c r="J428" s="137"/>
      <c r="K428" s="137"/>
      <c r="L428" s="137"/>
      <c r="M428" s="137"/>
      <c r="N428" s="137"/>
      <c r="O428" s="137"/>
      <c r="P428" s="137"/>
      <c r="Q428" s="137"/>
      <c r="R428" s="2437"/>
      <c r="S428" s="2445"/>
      <c r="T428" s="2445"/>
      <c r="U428" s="2445"/>
      <c r="V428" s="2445"/>
      <c r="W428" s="2445"/>
      <c r="X428" s="2445"/>
      <c r="Y428" s="2445"/>
      <c r="Z428" s="2961"/>
      <c r="AA428" s="2961"/>
      <c r="AB428" s="604"/>
      <c r="AC428" s="356"/>
      <c r="AD428" s="356"/>
      <c r="AE428" s="356"/>
      <c r="AF428" s="356"/>
    </row>
    <row r="429" spans="1:32" s="108" customFormat="1" ht="11.1" customHeight="1">
      <c r="A429" s="543"/>
      <c r="B429" s="143"/>
      <c r="C429" s="139"/>
      <c r="D429" s="137"/>
      <c r="E429" s="137"/>
      <c r="F429" s="137"/>
      <c r="G429" s="137"/>
      <c r="H429" s="137"/>
      <c r="I429" s="137"/>
      <c r="J429" s="137"/>
      <c r="K429" s="137"/>
      <c r="L429" s="137"/>
      <c r="M429" s="137"/>
      <c r="N429" s="137"/>
      <c r="O429" s="137"/>
      <c r="P429" s="137"/>
      <c r="Q429" s="137"/>
      <c r="R429" s="109"/>
      <c r="S429" s="408"/>
      <c r="T429" s="408"/>
      <c r="U429" s="408"/>
      <c r="V429" s="408"/>
      <c r="W429" s="408"/>
      <c r="X429" s="408"/>
      <c r="Y429" s="408"/>
      <c r="Z429" s="4615" t="s">
        <v>2357</v>
      </c>
      <c r="AA429" s="4615"/>
      <c r="AB429" s="604"/>
      <c r="AC429" s="356"/>
      <c r="AD429" s="356"/>
      <c r="AE429" s="356"/>
      <c r="AF429" s="356"/>
    </row>
    <row r="430" spans="1:32" s="108" customFormat="1" ht="11.1" customHeight="1">
      <c r="A430" s="543"/>
      <c r="B430" s="143"/>
      <c r="C430" s="135" t="s">
        <v>2371</v>
      </c>
      <c r="D430" s="147" t="s">
        <v>2372</v>
      </c>
      <c r="E430" s="137"/>
      <c r="F430" s="137"/>
      <c r="G430" s="137"/>
      <c r="H430" s="137"/>
      <c r="I430" s="137"/>
      <c r="J430" s="137"/>
      <c r="K430" s="137"/>
      <c r="L430" s="137"/>
      <c r="M430" s="137"/>
      <c r="N430" s="137"/>
      <c r="O430" s="137"/>
      <c r="P430" s="137"/>
      <c r="Q430" s="137"/>
      <c r="R430" s="4527" t="s">
        <v>1744</v>
      </c>
      <c r="S430" s="4609"/>
      <c r="T430" s="4610"/>
      <c r="U430" s="4610"/>
      <c r="V430" s="4610"/>
      <c r="W430" s="4610"/>
      <c r="X430" s="4610"/>
      <c r="Y430" s="4610"/>
      <c r="Z430" s="4610"/>
      <c r="AA430" s="4611"/>
      <c r="AB430" s="604"/>
      <c r="AC430" s="356"/>
      <c r="AD430" s="356"/>
      <c r="AE430" s="356"/>
      <c r="AF430" s="356"/>
    </row>
    <row r="431" spans="1:32" s="108" customFormat="1" ht="11.1" customHeight="1">
      <c r="A431" s="543"/>
      <c r="B431" s="143"/>
      <c r="C431" s="135"/>
      <c r="D431" s="139" t="s">
        <v>2372</v>
      </c>
      <c r="E431" s="137"/>
      <c r="F431" s="137"/>
      <c r="G431" s="137"/>
      <c r="H431" s="137"/>
      <c r="I431" s="137"/>
      <c r="J431" s="137"/>
      <c r="K431" s="137"/>
      <c r="L431" s="137"/>
      <c r="M431" s="137"/>
      <c r="N431" s="137"/>
      <c r="O431" s="137"/>
      <c r="P431" s="137"/>
      <c r="Q431" s="137"/>
      <c r="R431" s="4527"/>
      <c r="S431" s="4612"/>
      <c r="T431" s="4613"/>
      <c r="U431" s="4613"/>
      <c r="V431" s="4613"/>
      <c r="W431" s="4613"/>
      <c r="X431" s="4613"/>
      <c r="Y431" s="4613"/>
      <c r="Z431" s="4613"/>
      <c r="AA431" s="4614"/>
      <c r="AB431" s="604"/>
      <c r="AC431" s="356"/>
      <c r="AD431" s="356"/>
      <c r="AE431" s="356"/>
      <c r="AF431" s="356"/>
    </row>
    <row r="432" spans="1:32" s="108" customFormat="1" ht="10.15" customHeight="1">
      <c r="A432" s="543"/>
      <c r="B432" s="143"/>
      <c r="C432" s="135"/>
      <c r="D432" s="139"/>
      <c r="E432" s="137"/>
      <c r="F432" s="137"/>
      <c r="G432" s="137"/>
      <c r="H432" s="137"/>
      <c r="I432" s="137"/>
      <c r="J432" s="137"/>
      <c r="K432" s="137"/>
      <c r="L432" s="137"/>
      <c r="M432" s="137"/>
      <c r="N432" s="137"/>
      <c r="O432" s="137"/>
      <c r="P432" s="137"/>
      <c r="Q432" s="137"/>
      <c r="R432" s="109"/>
      <c r="S432" s="2445"/>
      <c r="T432" s="2445"/>
      <c r="U432" s="2445"/>
      <c r="V432" s="2445"/>
      <c r="W432" s="2445"/>
      <c r="X432" s="2445"/>
      <c r="Y432" s="2445"/>
      <c r="Z432" s="2961"/>
      <c r="AA432" s="2961"/>
      <c r="AB432" s="604"/>
      <c r="AC432" s="356"/>
      <c r="AD432" s="356"/>
      <c r="AE432" s="356"/>
      <c r="AF432" s="356"/>
    </row>
    <row r="433" spans="1:45" s="108" customFormat="1" ht="11.1" customHeight="1">
      <c r="A433" s="543"/>
      <c r="B433" s="143"/>
      <c r="C433" s="139"/>
      <c r="D433" s="137"/>
      <c r="E433" s="137"/>
      <c r="F433" s="137"/>
      <c r="G433" s="137"/>
      <c r="H433" s="137"/>
      <c r="I433" s="137"/>
      <c r="J433" s="137"/>
      <c r="K433" s="137"/>
      <c r="L433" s="137"/>
      <c r="M433" s="137"/>
      <c r="N433" s="137"/>
      <c r="O433" s="137"/>
      <c r="P433" s="137"/>
      <c r="Q433" s="137"/>
      <c r="R433" s="109"/>
      <c r="S433" s="408"/>
      <c r="T433" s="408"/>
      <c r="U433" s="408"/>
      <c r="V433" s="408"/>
      <c r="W433" s="408"/>
      <c r="X433" s="408"/>
      <c r="Y433" s="408"/>
      <c r="Z433" s="4615" t="s">
        <v>2357</v>
      </c>
      <c r="AA433" s="4615"/>
      <c r="AB433" s="604"/>
      <c r="AC433" s="356"/>
      <c r="AD433" s="356"/>
      <c r="AE433" s="356"/>
      <c r="AF433" s="356"/>
    </row>
    <row r="434" spans="1:45" s="108" customFormat="1" ht="11.1" customHeight="1">
      <c r="A434" s="543"/>
      <c r="B434" s="143"/>
      <c r="C434" s="135" t="s">
        <v>2373</v>
      </c>
      <c r="D434" s="135" t="s">
        <v>2374</v>
      </c>
      <c r="E434" s="137"/>
      <c r="F434" s="137"/>
      <c r="G434" s="137"/>
      <c r="H434" s="137"/>
      <c r="I434" s="137"/>
      <c r="J434" s="137"/>
      <c r="K434" s="137"/>
      <c r="L434" s="137"/>
      <c r="M434" s="137"/>
      <c r="N434" s="137"/>
      <c r="O434" s="137"/>
      <c r="P434" s="137"/>
      <c r="Q434" s="137"/>
      <c r="R434" s="4527" t="s">
        <v>1748</v>
      </c>
      <c r="S434" s="4609"/>
      <c r="T434" s="4610"/>
      <c r="U434" s="4610"/>
      <c r="V434" s="4610"/>
      <c r="W434" s="4610"/>
      <c r="X434" s="4610"/>
      <c r="Y434" s="4610"/>
      <c r="Z434" s="4610"/>
      <c r="AA434" s="4611"/>
      <c r="AB434" s="604"/>
      <c r="AC434" s="356"/>
      <c r="AD434" s="356"/>
      <c r="AE434" s="356"/>
      <c r="AF434" s="356"/>
    </row>
    <row r="435" spans="1:45" s="108" customFormat="1" ht="11.1" customHeight="1">
      <c r="A435" s="543"/>
      <c r="B435" s="143"/>
      <c r="C435" s="135"/>
      <c r="D435" s="135" t="s">
        <v>2375</v>
      </c>
      <c r="E435" s="137"/>
      <c r="F435" s="137"/>
      <c r="G435" s="137"/>
      <c r="H435" s="137"/>
      <c r="I435" s="137"/>
      <c r="J435" s="137"/>
      <c r="K435" s="137"/>
      <c r="L435" s="137"/>
      <c r="M435" s="137"/>
      <c r="N435" s="137"/>
      <c r="O435" s="137"/>
      <c r="P435" s="137"/>
      <c r="Q435" s="137"/>
      <c r="R435" s="4527"/>
      <c r="S435" s="4612"/>
      <c r="T435" s="4613"/>
      <c r="U435" s="4613"/>
      <c r="V435" s="4613"/>
      <c r="W435" s="4613"/>
      <c r="X435" s="4613"/>
      <c r="Y435" s="4613"/>
      <c r="Z435" s="4613"/>
      <c r="AA435" s="4614"/>
      <c r="AB435" s="604"/>
      <c r="AC435" s="356"/>
      <c r="AD435" s="356"/>
      <c r="AE435" s="356"/>
      <c r="AF435" s="356"/>
    </row>
    <row r="436" spans="1:45" s="108" customFormat="1" ht="11.1" customHeight="1">
      <c r="A436" s="543"/>
      <c r="B436" s="143"/>
      <c r="C436" s="135"/>
      <c r="D436" s="139" t="s">
        <v>2376</v>
      </c>
      <c r="E436" s="137"/>
      <c r="F436" s="137"/>
      <c r="G436" s="137"/>
      <c r="H436" s="137"/>
      <c r="I436" s="137"/>
      <c r="J436" s="137"/>
      <c r="K436" s="137"/>
      <c r="L436" s="137"/>
      <c r="M436" s="137"/>
      <c r="N436" s="137"/>
      <c r="O436" s="137"/>
      <c r="P436" s="137"/>
      <c r="Q436" s="137"/>
      <c r="R436" s="109"/>
      <c r="S436" s="2444"/>
      <c r="T436" s="2444"/>
      <c r="U436" s="2444"/>
      <c r="V436" s="2444"/>
      <c r="W436" s="2444"/>
      <c r="X436" s="2444"/>
      <c r="Y436" s="2444"/>
      <c r="Z436" s="2444"/>
      <c r="AA436" s="2444"/>
      <c r="AB436" s="604"/>
      <c r="AC436" s="356"/>
      <c r="AD436" s="356"/>
      <c r="AE436" s="356"/>
      <c r="AF436" s="356"/>
    </row>
    <row r="437" spans="1:45" s="108" customFormat="1" ht="11.1" customHeight="1">
      <c r="A437" s="543"/>
      <c r="B437" s="143"/>
      <c r="C437" s="135"/>
      <c r="D437" s="139" t="s">
        <v>2377</v>
      </c>
      <c r="E437" s="137"/>
      <c r="F437" s="137"/>
      <c r="G437" s="137"/>
      <c r="H437" s="137"/>
      <c r="I437" s="137"/>
      <c r="J437" s="137"/>
      <c r="K437" s="137"/>
      <c r="L437" s="137"/>
      <c r="M437" s="137"/>
      <c r="N437" s="137"/>
      <c r="O437" s="137"/>
      <c r="P437" s="137"/>
      <c r="Q437" s="137"/>
      <c r="R437" s="109"/>
      <c r="S437" s="2444"/>
      <c r="T437" s="2444"/>
      <c r="U437" s="2444"/>
      <c r="V437" s="2444"/>
      <c r="W437" s="2444"/>
      <c r="X437" s="2444"/>
      <c r="Y437" s="2444"/>
      <c r="Z437" s="2444"/>
      <c r="AA437" s="2444"/>
      <c r="AB437" s="604"/>
      <c r="AC437" s="356"/>
      <c r="AD437" s="356"/>
      <c r="AE437" s="356"/>
      <c r="AF437" s="356"/>
    </row>
    <row r="438" spans="1:45" s="108" customFormat="1" ht="11.1" customHeight="1">
      <c r="A438" s="543"/>
      <c r="B438" s="143"/>
      <c r="C438" s="135"/>
      <c r="D438" s="4625"/>
      <c r="E438" s="4625"/>
      <c r="F438" s="4625"/>
      <c r="G438" s="4625"/>
      <c r="H438" s="4625"/>
      <c r="I438" s="4625"/>
      <c r="J438" s="4625"/>
      <c r="K438" s="4625"/>
      <c r="L438" s="4625"/>
      <c r="M438" s="4625"/>
      <c r="N438" s="4625"/>
      <c r="O438" s="4625"/>
      <c r="P438" s="4625"/>
      <c r="Q438" s="137"/>
      <c r="R438" s="109"/>
      <c r="S438" s="2444"/>
      <c r="T438" s="2444"/>
      <c r="U438" s="2444"/>
      <c r="V438" s="2444"/>
      <c r="W438" s="2444"/>
      <c r="X438" s="2444"/>
      <c r="Y438" s="2444"/>
      <c r="Z438" s="2444"/>
      <c r="AA438" s="2444"/>
      <c r="AB438" s="604"/>
      <c r="AC438" s="356"/>
      <c r="AD438" s="356"/>
      <c r="AE438" s="356"/>
      <c r="AF438" s="356"/>
    </row>
    <row r="439" spans="1:45" s="108" customFormat="1" ht="11.1" customHeight="1">
      <c r="A439" s="469"/>
      <c r="B439" s="2902"/>
      <c r="C439" s="2825"/>
      <c r="D439" s="2954"/>
      <c r="E439" s="2954"/>
      <c r="F439" s="2954"/>
      <c r="G439" s="2954"/>
      <c r="H439" s="2954"/>
      <c r="I439" s="2954"/>
      <c r="J439" s="2954"/>
      <c r="K439" s="2954"/>
      <c r="L439" s="2954"/>
      <c r="M439" s="2954"/>
      <c r="N439" s="2954"/>
      <c r="O439" s="2954"/>
      <c r="P439" s="2954"/>
      <c r="Q439" s="2828"/>
      <c r="R439" s="2962"/>
      <c r="S439" s="2963"/>
      <c r="T439" s="2963"/>
      <c r="U439" s="2963"/>
      <c r="V439" s="2963"/>
      <c r="W439" s="2963"/>
      <c r="X439" s="2963"/>
      <c r="Y439" s="2963"/>
      <c r="Z439" s="2963"/>
      <c r="AA439" s="2963"/>
      <c r="AB439" s="2904"/>
      <c r="AC439" s="356"/>
      <c r="AD439" s="356"/>
      <c r="AE439" s="356"/>
      <c r="AF439" s="356"/>
    </row>
    <row r="440" spans="1:45" s="108" customFormat="1" ht="9" customHeight="1">
      <c r="A440" s="543"/>
      <c r="B440" s="143"/>
      <c r="C440" s="135"/>
      <c r="D440" s="137"/>
      <c r="E440" s="137"/>
      <c r="F440" s="137"/>
      <c r="G440" s="137"/>
      <c r="H440" s="137"/>
      <c r="I440" s="137"/>
      <c r="J440" s="137"/>
      <c r="K440" s="137"/>
      <c r="L440" s="137"/>
      <c r="M440" s="137"/>
      <c r="N440" s="137"/>
      <c r="O440" s="137"/>
      <c r="P440" s="137"/>
      <c r="Q440" s="137"/>
      <c r="R440" s="109"/>
      <c r="S440" s="408"/>
      <c r="T440" s="408"/>
      <c r="U440" s="408"/>
      <c r="V440" s="408"/>
      <c r="W440" s="402"/>
      <c r="X440" s="402"/>
      <c r="Y440" s="402"/>
      <c r="Z440" s="4616"/>
      <c r="AA440" s="4616"/>
      <c r="AB440" s="604"/>
      <c r="AC440" s="137"/>
      <c r="AD440" s="137"/>
      <c r="AE440" s="137"/>
      <c r="AG440" s="482"/>
      <c r="AH440" s="363"/>
      <c r="AI440" s="363"/>
      <c r="AJ440" s="363"/>
      <c r="AK440" s="137"/>
      <c r="AL440" s="356"/>
      <c r="AM440" s="356"/>
      <c r="AN440" s="356"/>
      <c r="AO440" s="356"/>
      <c r="AP440" s="356"/>
    </row>
    <row r="441" spans="1:45" s="108" customFormat="1" ht="9.9499999999999993" customHeight="1">
      <c r="A441" s="543"/>
      <c r="B441" s="143"/>
      <c r="C441" s="135"/>
      <c r="D441" s="137"/>
      <c r="E441" s="137"/>
      <c r="F441" s="137"/>
      <c r="G441" s="137"/>
      <c r="H441" s="137"/>
      <c r="I441" s="137"/>
      <c r="J441" s="137"/>
      <c r="K441" s="137"/>
      <c r="L441" s="137"/>
      <c r="M441" s="137"/>
      <c r="N441" s="137"/>
      <c r="O441" s="137"/>
      <c r="P441" s="137"/>
      <c r="Q441" s="137"/>
      <c r="R441" s="109"/>
      <c r="S441" s="408"/>
      <c r="T441" s="408"/>
      <c r="U441" s="408"/>
      <c r="V441" s="408"/>
      <c r="W441" s="402"/>
      <c r="X441" s="402"/>
      <c r="Y441" s="402"/>
      <c r="Z441" s="4615" t="s">
        <v>2357</v>
      </c>
      <c r="AA441" s="4615"/>
      <c r="AB441" s="604"/>
      <c r="AC441" s="137"/>
      <c r="AD441" s="137"/>
      <c r="AE441" s="137"/>
      <c r="AG441" s="482"/>
      <c r="AH441" s="363"/>
      <c r="AI441" s="363"/>
      <c r="AJ441" s="363"/>
      <c r="AK441" s="137"/>
      <c r="AL441" s="356"/>
      <c r="AM441" s="356"/>
      <c r="AN441" s="356"/>
      <c r="AO441" s="356"/>
      <c r="AP441" s="356"/>
    </row>
    <row r="442" spans="1:45" s="20" customFormat="1" ht="11.1" customHeight="1">
      <c r="A442" s="543"/>
      <c r="B442" s="142">
        <f>B423+0.01</f>
        <v>9.4099999999999984</v>
      </c>
      <c r="C442" s="94" t="s">
        <v>2378</v>
      </c>
      <c r="D442" s="135"/>
      <c r="E442" s="137"/>
      <c r="F442" s="137"/>
      <c r="G442" s="137"/>
      <c r="H442" s="137"/>
      <c r="I442" s="137"/>
      <c r="J442" s="137"/>
      <c r="K442" s="137"/>
      <c r="L442" s="137"/>
      <c r="M442" s="137"/>
      <c r="N442" s="137"/>
      <c r="O442" s="137"/>
      <c r="P442" s="137"/>
      <c r="Q442" s="137"/>
      <c r="R442" s="4527" t="s">
        <v>1673</v>
      </c>
      <c r="S442" s="4609"/>
      <c r="T442" s="4610"/>
      <c r="U442" s="4610"/>
      <c r="V442" s="4610"/>
      <c r="W442" s="4610"/>
      <c r="X442" s="4610"/>
      <c r="Y442" s="4610"/>
      <c r="Z442" s="4610"/>
      <c r="AA442" s="4611"/>
      <c r="AB442" s="604"/>
      <c r="AQ442" s="706"/>
      <c r="AR442" s="706"/>
      <c r="AS442" s="706"/>
    </row>
    <row r="443" spans="1:45" s="20" customFormat="1" ht="11.1" customHeight="1">
      <c r="A443" s="543"/>
      <c r="B443" s="143"/>
      <c r="C443" s="139" t="s">
        <v>2379</v>
      </c>
      <c r="D443" s="94"/>
      <c r="E443" s="137"/>
      <c r="F443" s="137"/>
      <c r="G443" s="137"/>
      <c r="H443" s="137"/>
      <c r="I443" s="137"/>
      <c r="J443" s="137"/>
      <c r="K443" s="137"/>
      <c r="L443" s="137"/>
      <c r="M443" s="137"/>
      <c r="N443" s="137"/>
      <c r="O443" s="137"/>
      <c r="P443" s="137"/>
      <c r="Q443" s="137"/>
      <c r="R443" s="4527"/>
      <c r="S443" s="4612"/>
      <c r="T443" s="4613"/>
      <c r="U443" s="4613"/>
      <c r="V443" s="4613"/>
      <c r="W443" s="4613"/>
      <c r="X443" s="4613"/>
      <c r="Y443" s="4613"/>
      <c r="Z443" s="4613"/>
      <c r="AA443" s="4614"/>
      <c r="AB443" s="604"/>
      <c r="AQ443" s="706"/>
      <c r="AR443" s="706"/>
      <c r="AS443" s="706"/>
    </row>
    <row r="444" spans="1:45" s="20" customFormat="1" ht="14.45" customHeight="1">
      <c r="A444" s="469"/>
      <c r="B444" s="2902"/>
      <c r="C444" s="2845"/>
      <c r="D444" s="2825"/>
      <c r="E444" s="2828"/>
      <c r="F444" s="2828"/>
      <c r="G444" s="2828"/>
      <c r="H444" s="2828"/>
      <c r="I444" s="2828"/>
      <c r="J444" s="2828"/>
      <c r="K444" s="2828"/>
      <c r="L444" s="2828"/>
      <c r="M444" s="2828"/>
      <c r="N444" s="2828"/>
      <c r="O444" s="2828"/>
      <c r="P444" s="2828"/>
      <c r="Q444" s="2828"/>
      <c r="R444" s="2962"/>
      <c r="S444" s="2959"/>
      <c r="T444" s="2959"/>
      <c r="U444" s="2959"/>
      <c r="V444" s="2959"/>
      <c r="W444" s="2959"/>
      <c r="X444" s="2959"/>
      <c r="Y444" s="2959"/>
      <c r="Z444" s="2959"/>
      <c r="AA444" s="2959"/>
      <c r="AB444" s="2904"/>
      <c r="AQ444" s="706"/>
      <c r="AR444" s="706"/>
      <c r="AS444" s="706"/>
    </row>
    <row r="445" spans="1:45" s="20" customFormat="1" ht="14.45" customHeight="1">
      <c r="A445" s="543"/>
      <c r="B445" s="141"/>
      <c r="C445" s="139"/>
      <c r="D445" s="143"/>
      <c r="E445" s="143"/>
      <c r="F445" s="137"/>
      <c r="G445" s="137"/>
      <c r="H445" s="137"/>
      <c r="I445" s="137"/>
      <c r="J445" s="137"/>
      <c r="K445" s="137"/>
      <c r="L445" s="137"/>
      <c r="M445" s="137"/>
      <c r="N445" s="137"/>
      <c r="O445" s="137"/>
      <c r="P445" s="137"/>
      <c r="Q445" s="137"/>
      <c r="R445" s="137"/>
      <c r="S445" s="137"/>
      <c r="T445" s="137"/>
      <c r="U445" s="137"/>
      <c r="V445" s="137"/>
      <c r="W445" s="137"/>
      <c r="X445" s="137"/>
      <c r="Y445" s="137"/>
      <c r="Z445" s="114"/>
      <c r="AA445" s="137"/>
      <c r="AB445" s="604"/>
      <c r="AQ445" s="706"/>
      <c r="AR445" s="706"/>
      <c r="AS445" s="706"/>
    </row>
    <row r="446" spans="1:45" s="108" customFormat="1" ht="12" customHeight="1" thickBot="1">
      <c r="A446" s="543"/>
      <c r="B446" s="141"/>
      <c r="C446" s="139"/>
      <c r="D446" s="137"/>
      <c r="E446" s="137"/>
      <c r="F446" s="137"/>
      <c r="G446" s="137"/>
      <c r="H446" s="137"/>
      <c r="I446" s="137"/>
      <c r="J446" s="137"/>
      <c r="K446" s="137"/>
      <c r="L446" s="137"/>
      <c r="M446" s="137"/>
      <c r="N446" s="137"/>
      <c r="O446" s="137"/>
      <c r="P446" s="137"/>
      <c r="Q446" s="137"/>
      <c r="R446" s="137"/>
      <c r="S446" s="409"/>
      <c r="T446" s="409"/>
      <c r="U446" s="409"/>
      <c r="V446" s="409"/>
      <c r="W446" s="174"/>
      <c r="X446" s="4615" t="s">
        <v>2151</v>
      </c>
      <c r="Y446" s="4615"/>
      <c r="Z446" s="409"/>
      <c r="AA446" s="409"/>
      <c r="AB446" s="604"/>
      <c r="AC446" s="356"/>
      <c r="AD446" s="356"/>
      <c r="AE446" s="356"/>
      <c r="AF446" s="356"/>
      <c r="AQ446" s="713"/>
      <c r="AR446" s="713"/>
      <c r="AS446" s="713"/>
    </row>
    <row r="447" spans="1:45" s="108" customFormat="1" ht="11.1" customHeight="1">
      <c r="A447" s="543"/>
      <c r="B447" s="142">
        <f>B442+0.01</f>
        <v>9.4199999999999982</v>
      </c>
      <c r="C447" s="135" t="s">
        <v>2380</v>
      </c>
      <c r="D447" s="137"/>
      <c r="E447" s="137"/>
      <c r="F447" s="137"/>
      <c r="G447" s="137"/>
      <c r="H447" s="137"/>
      <c r="I447" s="137"/>
      <c r="J447" s="137"/>
      <c r="K447" s="137"/>
      <c r="L447" s="137"/>
      <c r="M447" s="137"/>
      <c r="N447" s="137"/>
      <c r="O447" s="137"/>
      <c r="P447" s="4525" t="s">
        <v>2018</v>
      </c>
      <c r="Q447" s="4599">
        <f>S8+S26+S30+S34+S38+S42+S46+S50+S54+S60+S68+S80+S100+S105+S112+S117+S122+S127+S132+S137+S142+S148+S153+S158+S165+S172+S177+S184+S201+S204+S207+S210+S213+S216+S219+S222+S225+S232+S236+S252+S256+S260+S265+S285+S289+S306+S330+S336+S339+S345+S356+S360+S364+S367+S370+S373+S389+S398+S403+S408+S413+S418+S426+S430+S434+S442</f>
        <v>0</v>
      </c>
      <c r="R447" s="4600"/>
      <c r="S447" s="4600"/>
      <c r="T447" s="4600"/>
      <c r="U447" s="4600"/>
      <c r="V447" s="4600"/>
      <c r="W447" s="4600"/>
      <c r="X447" s="4600"/>
      <c r="Y447" s="4601"/>
      <c r="AA447" s="2443"/>
      <c r="AB447" s="604"/>
      <c r="AC447" s="356"/>
      <c r="AD447" s="356"/>
      <c r="AE447" s="356"/>
      <c r="AF447" s="356"/>
      <c r="AQ447" s="713"/>
      <c r="AR447" s="713"/>
      <c r="AS447" s="713"/>
    </row>
    <row r="448" spans="1:45" s="108" customFormat="1" ht="11.1" customHeight="1" thickBot="1">
      <c r="A448" s="543"/>
      <c r="B448" s="143"/>
      <c r="C448" s="139" t="s">
        <v>2381</v>
      </c>
      <c r="D448" s="137"/>
      <c r="E448" s="137"/>
      <c r="F448" s="137"/>
      <c r="G448" s="137"/>
      <c r="H448" s="137"/>
      <c r="I448" s="137"/>
      <c r="J448" s="137"/>
      <c r="K448" s="137"/>
      <c r="L448" s="137"/>
      <c r="M448" s="137"/>
      <c r="N448" s="137"/>
      <c r="O448" s="137"/>
      <c r="P448" s="4525"/>
      <c r="Q448" s="4602"/>
      <c r="R448" s="4603"/>
      <c r="S448" s="4603"/>
      <c r="T448" s="4603"/>
      <c r="U448" s="4603"/>
      <c r="V448" s="4603"/>
      <c r="W448" s="4603"/>
      <c r="X448" s="4603"/>
      <c r="Y448" s="4604"/>
      <c r="AA448" s="2443"/>
      <c r="AB448" s="604"/>
      <c r="AC448" s="356"/>
      <c r="AD448" s="356"/>
      <c r="AE448" s="356"/>
      <c r="AF448" s="356"/>
      <c r="AQ448" s="713"/>
      <c r="AR448" s="713"/>
      <c r="AS448" s="713"/>
    </row>
    <row r="449" spans="1:45" s="108" customFormat="1" ht="11.1" customHeight="1">
      <c r="A449" s="543"/>
      <c r="B449" s="143"/>
      <c r="C449" s="139"/>
      <c r="D449" s="137"/>
      <c r="E449" s="137"/>
      <c r="F449" s="137"/>
      <c r="G449" s="137"/>
      <c r="H449" s="137"/>
      <c r="I449" s="137"/>
      <c r="J449" s="137"/>
      <c r="K449" s="137"/>
      <c r="L449" s="137"/>
      <c r="M449" s="137"/>
      <c r="N449" s="137"/>
      <c r="O449" s="137"/>
      <c r="P449" s="2437"/>
      <c r="Q449" s="556"/>
      <c r="R449" s="556"/>
      <c r="S449" s="556"/>
      <c r="T449" s="556"/>
      <c r="U449" s="556"/>
      <c r="V449" s="556"/>
      <c r="W449" s="556"/>
      <c r="X449" s="556"/>
      <c r="Y449" s="556"/>
      <c r="AA449" s="2443"/>
      <c r="AB449" s="604"/>
      <c r="AC449" s="356"/>
      <c r="AD449" s="356"/>
      <c r="AE449" s="356"/>
      <c r="AF449" s="356"/>
      <c r="AQ449" s="713"/>
      <c r="AR449" s="713"/>
      <c r="AS449" s="713"/>
    </row>
    <row r="450" spans="1:45" s="108" customFormat="1" ht="6.6" customHeight="1">
      <c r="A450" s="469"/>
      <c r="B450" s="2927"/>
      <c r="C450" s="2845"/>
      <c r="D450" s="2828"/>
      <c r="E450" s="2828"/>
      <c r="F450" s="2828"/>
      <c r="G450" s="2828"/>
      <c r="H450" s="2828"/>
      <c r="I450" s="2828"/>
      <c r="J450" s="2828"/>
      <c r="K450" s="2828"/>
      <c r="L450" s="2828"/>
      <c r="M450" s="2828"/>
      <c r="N450" s="2828"/>
      <c r="O450" s="2828"/>
      <c r="P450" s="2828"/>
      <c r="Q450" s="2828"/>
      <c r="R450" s="2828"/>
      <c r="S450" s="2960"/>
      <c r="T450" s="2960"/>
      <c r="U450" s="2960"/>
      <c r="V450" s="2960"/>
      <c r="W450" s="2960"/>
      <c r="X450" s="2960"/>
      <c r="Y450" s="2960"/>
      <c r="Z450" s="2960"/>
      <c r="AA450" s="2960"/>
      <c r="AB450" s="2904"/>
      <c r="AC450" s="356"/>
      <c r="AD450" s="356"/>
      <c r="AE450" s="356"/>
      <c r="AF450" s="356"/>
      <c r="AQ450" s="713"/>
      <c r="AR450" s="713"/>
      <c r="AS450" s="713"/>
    </row>
    <row r="451" spans="1:45" s="108" customFormat="1" ht="10.15" customHeight="1">
      <c r="A451" s="543"/>
      <c r="B451" s="141"/>
      <c r="C451" s="139"/>
      <c r="D451" s="137"/>
      <c r="E451" s="137"/>
      <c r="F451" s="137"/>
      <c r="G451" s="137"/>
      <c r="H451" s="137"/>
      <c r="I451" s="137"/>
      <c r="J451" s="137"/>
      <c r="K451" s="137"/>
      <c r="L451" s="137"/>
      <c r="M451" s="137"/>
      <c r="N451" s="137"/>
      <c r="O451" s="137"/>
      <c r="P451" s="137"/>
      <c r="Q451" s="137"/>
      <c r="R451" s="137"/>
      <c r="S451" s="409"/>
      <c r="T451" s="409"/>
      <c r="U451" s="409"/>
      <c r="V451" s="409"/>
      <c r="W451" s="409"/>
      <c r="X451" s="409"/>
      <c r="Y451" s="409"/>
      <c r="Z451" s="2964"/>
      <c r="AA451" s="2964"/>
      <c r="AB451" s="604"/>
      <c r="AC451" s="356"/>
      <c r="AD451" s="356"/>
      <c r="AE451" s="356"/>
      <c r="AF451" s="356"/>
      <c r="AQ451" s="713"/>
      <c r="AR451" s="713"/>
      <c r="AS451" s="713"/>
    </row>
    <row r="452" spans="1:45" s="108" customFormat="1" ht="12" customHeight="1">
      <c r="A452" s="543"/>
      <c r="B452" s="141"/>
      <c r="C452" s="139"/>
      <c r="D452" s="137"/>
      <c r="E452" s="137"/>
      <c r="F452" s="137"/>
      <c r="G452" s="137"/>
      <c r="H452" s="137"/>
      <c r="I452" s="137"/>
      <c r="J452" s="137"/>
      <c r="K452" s="137"/>
      <c r="L452" s="137"/>
      <c r="M452" s="137"/>
      <c r="N452" s="137"/>
      <c r="O452" s="137"/>
      <c r="P452" s="137"/>
      <c r="Q452" s="137"/>
      <c r="R452" s="137"/>
      <c r="S452" s="409"/>
      <c r="T452" s="409"/>
      <c r="U452" s="409"/>
      <c r="V452" s="409"/>
      <c r="W452" s="409"/>
      <c r="X452" s="409"/>
      <c r="Y452" s="409"/>
      <c r="Z452" s="4615"/>
      <c r="AA452" s="4615"/>
      <c r="AB452" s="604"/>
      <c r="AC452" s="356"/>
      <c r="AD452" s="356"/>
      <c r="AE452" s="356"/>
      <c r="AF452" s="356"/>
      <c r="AQ452" s="713"/>
      <c r="AR452" s="713"/>
      <c r="AS452" s="713"/>
    </row>
    <row r="453" spans="1:45" s="108" customFormat="1" ht="11.1" customHeight="1">
      <c r="A453" s="543"/>
      <c r="B453" s="142">
        <f>B447+0.01</f>
        <v>9.4299999999999979</v>
      </c>
      <c r="C453" s="135" t="s">
        <v>2382</v>
      </c>
      <c r="D453" s="137"/>
      <c r="E453" s="137"/>
      <c r="F453" s="137"/>
      <c r="G453" s="137"/>
      <c r="I453" s="147"/>
      <c r="J453" s="147"/>
      <c r="K453" s="147"/>
      <c r="L453" s="147"/>
      <c r="M453" s="147"/>
      <c r="N453" s="147"/>
      <c r="O453" s="147"/>
      <c r="P453" s="147"/>
      <c r="Q453" s="147"/>
      <c r="R453" s="4527" t="s">
        <v>2383</v>
      </c>
      <c r="S453" s="4571"/>
      <c r="T453" s="4572"/>
      <c r="U453" s="4572"/>
      <c r="V453" s="4572"/>
      <c r="W453" s="4572"/>
      <c r="X453" s="4572"/>
      <c r="Y453" s="4572"/>
      <c r="Z453" s="4606"/>
      <c r="AA453" s="4607"/>
      <c r="AB453" s="604"/>
      <c r="AC453" s="356"/>
      <c r="AE453" s="356"/>
      <c r="AF453" s="356"/>
    </row>
    <row r="454" spans="1:45" s="108" customFormat="1" ht="11.1" customHeight="1">
      <c r="A454" s="543"/>
      <c r="B454" s="143"/>
      <c r="C454" s="139" t="s">
        <v>2384</v>
      </c>
      <c r="D454" s="137"/>
      <c r="E454" s="137"/>
      <c r="F454" s="137"/>
      <c r="G454" s="137"/>
      <c r="I454" s="137"/>
      <c r="J454" s="137"/>
      <c r="K454" s="137"/>
      <c r="L454" s="137"/>
      <c r="M454" s="137"/>
      <c r="N454" s="137"/>
      <c r="O454" s="137"/>
      <c r="P454" s="137"/>
      <c r="Q454" s="137"/>
      <c r="R454" s="4527"/>
      <c r="S454" s="4574"/>
      <c r="T454" s="4575"/>
      <c r="U454" s="4575"/>
      <c r="V454" s="4575"/>
      <c r="W454" s="4575"/>
      <c r="X454" s="4575"/>
      <c r="Y454" s="4575"/>
      <c r="Z454" s="4575"/>
      <c r="AA454" s="4576"/>
      <c r="AB454" s="604"/>
      <c r="AC454" s="356"/>
      <c r="AD454" s="135"/>
      <c r="AE454" s="356"/>
      <c r="AF454" s="356"/>
    </row>
    <row r="455" spans="1:45" s="108" customFormat="1" ht="14.45" customHeight="1">
      <c r="A455" s="469"/>
      <c r="B455" s="2927"/>
      <c r="C455" s="2845"/>
      <c r="D455" s="2828"/>
      <c r="E455" s="2828"/>
      <c r="F455" s="2828"/>
      <c r="G455" s="2828"/>
      <c r="H455" s="2828"/>
      <c r="I455" s="2828"/>
      <c r="J455" s="2828"/>
      <c r="K455" s="2828"/>
      <c r="L455" s="2828"/>
      <c r="M455" s="2828"/>
      <c r="N455" s="2828"/>
      <c r="O455" s="2828"/>
      <c r="P455" s="2828"/>
      <c r="Q455" s="2828"/>
      <c r="R455" s="2828"/>
      <c r="S455" s="2960"/>
      <c r="T455" s="2960"/>
      <c r="U455" s="2960"/>
      <c r="V455" s="2960"/>
      <c r="W455" s="2960"/>
      <c r="X455" s="2960"/>
      <c r="Y455" s="2960"/>
      <c r="Z455" s="2960"/>
      <c r="AA455" s="2960"/>
      <c r="AB455" s="2904"/>
      <c r="AC455" s="356"/>
      <c r="AE455" s="356"/>
      <c r="AF455" s="356"/>
    </row>
    <row r="456" spans="1:45" s="108" customFormat="1" ht="10.15" customHeight="1">
      <c r="A456" s="543"/>
      <c r="B456" s="141"/>
      <c r="C456" s="139"/>
      <c r="D456" s="137"/>
      <c r="E456" s="137"/>
      <c r="F456" s="137"/>
      <c r="G456" s="137"/>
      <c r="H456" s="137"/>
      <c r="I456" s="137"/>
      <c r="J456" s="137"/>
      <c r="K456" s="137"/>
      <c r="L456" s="137"/>
      <c r="M456" s="137"/>
      <c r="N456" s="137"/>
      <c r="O456" s="137"/>
      <c r="P456" s="137"/>
      <c r="Q456" s="137"/>
      <c r="R456" s="137"/>
      <c r="S456" s="409"/>
      <c r="T456" s="409"/>
      <c r="U456" s="409"/>
      <c r="V456" s="409"/>
      <c r="W456" s="409"/>
      <c r="X456" s="409"/>
      <c r="Y456" s="409"/>
      <c r="Z456" s="2964"/>
      <c r="AA456" s="2964"/>
      <c r="AB456" s="604"/>
      <c r="AC456" s="356"/>
      <c r="AE456" s="356"/>
      <c r="AF456" s="356"/>
    </row>
    <row r="457" spans="1:45" s="108" customFormat="1" ht="12" customHeight="1">
      <c r="A457" s="543"/>
      <c r="B457" s="141"/>
      <c r="C457" s="139"/>
      <c r="D457" s="137"/>
      <c r="E457" s="137"/>
      <c r="F457" s="137"/>
      <c r="G457" s="137"/>
      <c r="H457" s="137"/>
      <c r="I457" s="137"/>
      <c r="J457" s="137"/>
      <c r="K457" s="137"/>
      <c r="L457" s="137"/>
      <c r="M457" s="137"/>
      <c r="N457" s="137"/>
      <c r="O457" s="137"/>
      <c r="P457" s="137"/>
      <c r="Q457" s="137"/>
      <c r="R457" s="137"/>
      <c r="S457" s="409"/>
      <c r="T457" s="409"/>
      <c r="U457" s="409"/>
      <c r="V457" s="409"/>
      <c r="W457" s="409"/>
      <c r="X457" s="409"/>
      <c r="Y457" s="409"/>
      <c r="Z457" s="4615"/>
      <c r="AA457" s="4615"/>
      <c r="AB457" s="604"/>
      <c r="AC457" s="356"/>
      <c r="AD457" s="356"/>
      <c r="AE457" s="356"/>
      <c r="AF457" s="356"/>
    </row>
    <row r="458" spans="1:45" s="108" customFormat="1" ht="11.1" customHeight="1">
      <c r="A458" s="543"/>
      <c r="B458" s="142">
        <f>B453+0.01</f>
        <v>9.4399999999999977</v>
      </c>
      <c r="C458" s="135" t="s">
        <v>2385</v>
      </c>
      <c r="D458" s="137"/>
      <c r="E458" s="137"/>
      <c r="F458" s="137"/>
      <c r="G458" s="137"/>
      <c r="H458" s="137"/>
      <c r="I458" s="137"/>
      <c r="J458" s="137"/>
      <c r="K458" s="137"/>
      <c r="L458" s="137"/>
      <c r="M458" s="137"/>
      <c r="N458" s="137"/>
      <c r="O458" s="137"/>
      <c r="P458" s="137"/>
      <c r="Q458" s="137"/>
      <c r="R458" s="4527" t="s">
        <v>2386</v>
      </c>
      <c r="S458" s="4571"/>
      <c r="T458" s="4572"/>
      <c r="U458" s="4572"/>
      <c r="V458" s="4572"/>
      <c r="W458" s="4572"/>
      <c r="X458" s="4572"/>
      <c r="Y458" s="4572"/>
      <c r="Z458" s="4606"/>
      <c r="AA458" s="4607"/>
      <c r="AB458" s="604"/>
      <c r="AC458" s="356"/>
      <c r="AE458" s="356"/>
      <c r="AF458" s="356"/>
    </row>
    <row r="459" spans="1:45" s="108" customFormat="1" ht="11.1" customHeight="1">
      <c r="A459" s="543"/>
      <c r="B459" s="143"/>
      <c r="C459" s="139" t="s">
        <v>2387</v>
      </c>
      <c r="D459" s="137"/>
      <c r="E459" s="137"/>
      <c r="F459" s="137"/>
      <c r="G459" s="137"/>
      <c r="H459" s="137"/>
      <c r="I459" s="137"/>
      <c r="J459" s="137"/>
      <c r="K459" s="137"/>
      <c r="L459" s="137"/>
      <c r="M459" s="137"/>
      <c r="N459" s="137"/>
      <c r="O459" s="137"/>
      <c r="P459" s="137"/>
      <c r="Q459" s="137"/>
      <c r="R459" s="4527"/>
      <c r="S459" s="4574"/>
      <c r="T459" s="4575"/>
      <c r="U459" s="4575"/>
      <c r="V459" s="4575"/>
      <c r="W459" s="4575"/>
      <c r="X459" s="4575"/>
      <c r="Y459" s="4575"/>
      <c r="Z459" s="4575"/>
      <c r="AA459" s="4576"/>
      <c r="AB459" s="604"/>
      <c r="AC459" s="356"/>
      <c r="AE459" s="356"/>
      <c r="AF459" s="356"/>
    </row>
    <row r="460" spans="1:45" s="108" customFormat="1" ht="14.45" customHeight="1">
      <c r="A460" s="469"/>
      <c r="B460" s="2927"/>
      <c r="C460" s="2845"/>
      <c r="D460" s="2828"/>
      <c r="E460" s="2828"/>
      <c r="F460" s="2828"/>
      <c r="G460" s="2828"/>
      <c r="H460" s="2828"/>
      <c r="I460" s="2828"/>
      <c r="J460" s="2828"/>
      <c r="K460" s="2828"/>
      <c r="L460" s="2828"/>
      <c r="M460" s="2828"/>
      <c r="N460" s="2828"/>
      <c r="O460" s="2828"/>
      <c r="P460" s="2828"/>
      <c r="Q460" s="2828"/>
      <c r="R460" s="2828"/>
      <c r="S460" s="2960"/>
      <c r="T460" s="2960"/>
      <c r="U460" s="2960"/>
      <c r="V460" s="2960"/>
      <c r="W460" s="2960"/>
      <c r="X460" s="2960"/>
      <c r="Y460" s="2960"/>
      <c r="Z460" s="2960"/>
      <c r="AA460" s="2960"/>
      <c r="AB460" s="2904"/>
      <c r="AC460" s="356"/>
      <c r="AD460" s="356"/>
      <c r="AE460" s="356"/>
      <c r="AF460" s="356"/>
    </row>
    <row r="461" spans="1:45" s="108" customFormat="1" ht="10.15" customHeight="1">
      <c r="A461" s="543"/>
      <c r="B461" s="141"/>
      <c r="C461" s="139"/>
      <c r="D461" s="137"/>
      <c r="E461" s="137"/>
      <c r="F461" s="137"/>
      <c r="G461" s="137"/>
      <c r="H461" s="137"/>
      <c r="I461" s="137"/>
      <c r="J461" s="137"/>
      <c r="K461" s="137"/>
      <c r="L461" s="137"/>
      <c r="M461" s="137"/>
      <c r="N461" s="137"/>
      <c r="O461" s="137"/>
      <c r="P461" s="137"/>
      <c r="Q461" s="137"/>
      <c r="R461" s="137"/>
      <c r="S461" s="409"/>
      <c r="T461" s="409"/>
      <c r="U461" s="409"/>
      <c r="V461" s="409"/>
      <c r="W461" s="409"/>
      <c r="X461" s="409"/>
      <c r="Y461" s="409"/>
      <c r="Z461" s="2964"/>
      <c r="AA461" s="2964"/>
      <c r="AB461" s="604"/>
      <c r="AC461" s="356"/>
      <c r="AD461" s="356"/>
      <c r="AE461" s="356"/>
      <c r="AF461" s="356"/>
    </row>
    <row r="462" spans="1:45" s="108" customFormat="1" ht="12" customHeight="1">
      <c r="A462" s="543"/>
      <c r="B462" s="141"/>
      <c r="C462" s="139"/>
      <c r="D462" s="137"/>
      <c r="E462" s="137"/>
      <c r="F462" s="137"/>
      <c r="G462" s="137"/>
      <c r="H462" s="137"/>
      <c r="I462" s="137"/>
      <c r="J462" s="137"/>
      <c r="K462" s="137"/>
      <c r="L462" s="137"/>
      <c r="M462" s="137"/>
      <c r="N462" s="137"/>
      <c r="O462" s="137"/>
      <c r="P462" s="137"/>
      <c r="Q462" s="137"/>
      <c r="R462" s="137"/>
      <c r="S462" s="409"/>
      <c r="T462" s="409"/>
      <c r="U462" s="409"/>
      <c r="V462" s="409"/>
      <c r="W462" s="409"/>
      <c r="X462" s="409"/>
      <c r="Y462" s="409"/>
      <c r="Z462" s="4615"/>
      <c r="AA462" s="4615"/>
      <c r="AB462" s="604"/>
      <c r="AC462" s="356"/>
      <c r="AE462" s="356"/>
      <c r="AF462" s="356"/>
    </row>
    <row r="463" spans="1:45" s="108" customFormat="1" ht="11.1" customHeight="1">
      <c r="A463" s="543"/>
      <c r="B463" s="142">
        <f>B458+0.01</f>
        <v>9.4499999999999975</v>
      </c>
      <c r="C463" s="135" t="s">
        <v>2388</v>
      </c>
      <c r="R463" s="4527" t="s">
        <v>2389</v>
      </c>
      <c r="S463" s="4571"/>
      <c r="T463" s="4572"/>
      <c r="U463" s="4572"/>
      <c r="V463" s="4572"/>
      <c r="W463" s="4572"/>
      <c r="X463" s="4572"/>
      <c r="Y463" s="4572"/>
      <c r="Z463" s="4606"/>
      <c r="AA463" s="4607"/>
      <c r="AB463" s="604"/>
      <c r="AC463" s="356"/>
      <c r="AE463" s="356"/>
      <c r="AF463" s="356"/>
    </row>
    <row r="464" spans="1:45" s="108" customFormat="1" ht="11.1" customHeight="1">
      <c r="A464" s="543"/>
      <c r="B464" s="143"/>
      <c r="C464" s="139" t="s">
        <v>2390</v>
      </c>
      <c r="R464" s="4527"/>
      <c r="S464" s="4574"/>
      <c r="T464" s="4575"/>
      <c r="U464" s="4575"/>
      <c r="V464" s="4575"/>
      <c r="W464" s="4575"/>
      <c r="X464" s="4575"/>
      <c r="Y464" s="4575"/>
      <c r="Z464" s="4575"/>
      <c r="AA464" s="4576"/>
      <c r="AB464" s="604"/>
      <c r="AC464" s="356"/>
      <c r="AD464" s="356"/>
      <c r="AE464" s="356"/>
      <c r="AF464" s="356"/>
    </row>
    <row r="465" spans="1:32" s="108" customFormat="1" ht="14.45" customHeight="1">
      <c r="A465" s="469"/>
      <c r="B465" s="2927"/>
      <c r="C465" s="2845"/>
      <c r="D465" s="2828"/>
      <c r="E465" s="2828"/>
      <c r="F465" s="2828"/>
      <c r="G465" s="2828"/>
      <c r="H465" s="2828"/>
      <c r="I465" s="2828"/>
      <c r="J465" s="2828"/>
      <c r="K465" s="2828"/>
      <c r="L465" s="2828"/>
      <c r="M465" s="2828"/>
      <c r="N465" s="2828"/>
      <c r="O465" s="2828"/>
      <c r="P465" s="2828"/>
      <c r="Q465" s="2828"/>
      <c r="R465" s="2828"/>
      <c r="S465" s="2960"/>
      <c r="T465" s="2960"/>
      <c r="U465" s="2960"/>
      <c r="V465" s="2960"/>
      <c r="W465" s="2960"/>
      <c r="X465" s="2960"/>
      <c r="Y465" s="2960"/>
      <c r="Z465" s="2960"/>
      <c r="AA465" s="2960"/>
      <c r="AB465" s="2904"/>
      <c r="AC465" s="356"/>
      <c r="AD465" s="356"/>
      <c r="AE465" s="356"/>
      <c r="AF465" s="356"/>
    </row>
    <row r="466" spans="1:32" s="108" customFormat="1" ht="14.45" customHeight="1">
      <c r="A466" s="543"/>
      <c r="B466" s="946"/>
      <c r="C466" s="912"/>
      <c r="D466" s="870"/>
      <c r="E466" s="870"/>
      <c r="F466" s="870"/>
      <c r="G466" s="870"/>
      <c r="H466" s="870"/>
      <c r="I466" s="870"/>
      <c r="J466" s="870"/>
      <c r="K466" s="870"/>
      <c r="L466" s="870"/>
      <c r="M466" s="870"/>
      <c r="N466" s="870"/>
      <c r="O466" s="870"/>
      <c r="P466" s="870"/>
      <c r="Q466" s="870"/>
      <c r="R466" s="870"/>
      <c r="S466" s="950"/>
      <c r="T466" s="950"/>
      <c r="U466" s="950"/>
      <c r="V466" s="950"/>
      <c r="W466" s="950"/>
      <c r="X466" s="950"/>
      <c r="Y466" s="950"/>
      <c r="Z466" s="2964"/>
      <c r="AA466" s="2964"/>
      <c r="AB466" s="604"/>
      <c r="AC466" s="356"/>
      <c r="AD466" s="356"/>
      <c r="AE466" s="356"/>
      <c r="AF466" s="356"/>
    </row>
    <row r="467" spans="1:32" s="198" customFormat="1" ht="11.1" customHeight="1">
      <c r="A467" s="543"/>
      <c r="B467" s="141"/>
      <c r="C467" s="139"/>
      <c r="D467" s="137"/>
      <c r="E467" s="137"/>
      <c r="F467" s="137"/>
      <c r="G467" s="137"/>
      <c r="H467" s="137"/>
      <c r="I467" s="137"/>
      <c r="J467" s="137"/>
      <c r="K467" s="137"/>
      <c r="L467" s="137"/>
      <c r="M467" s="137"/>
      <c r="N467" s="137"/>
      <c r="O467" s="137"/>
      <c r="P467" s="137"/>
      <c r="Q467" s="137"/>
      <c r="R467" s="137"/>
      <c r="S467" s="409"/>
      <c r="T467" s="409"/>
      <c r="U467" s="409"/>
      <c r="V467" s="409"/>
      <c r="W467" s="409"/>
      <c r="X467" s="409"/>
      <c r="Y467" s="409"/>
      <c r="Z467" s="4615"/>
      <c r="AA467" s="4615"/>
      <c r="AB467" s="604"/>
    </row>
    <row r="468" spans="1:32" s="198" customFormat="1" ht="11.1" customHeight="1">
      <c r="A468" s="543"/>
      <c r="B468" s="142">
        <f>B463+0.01</f>
        <v>9.4599999999999973</v>
      </c>
      <c r="C468" s="135" t="s">
        <v>2391</v>
      </c>
      <c r="D468" s="137"/>
      <c r="E468" s="137"/>
      <c r="F468" s="137"/>
      <c r="G468" s="137"/>
      <c r="H468" s="147"/>
      <c r="I468" s="147"/>
      <c r="J468" s="147"/>
      <c r="K468" s="147"/>
      <c r="L468" s="147"/>
      <c r="M468" s="147"/>
      <c r="N468" s="147"/>
      <c r="O468" s="147"/>
      <c r="P468" s="147"/>
      <c r="Q468" s="147"/>
      <c r="R468" s="4527" t="s">
        <v>2392</v>
      </c>
      <c r="S468" s="4571"/>
      <c r="T468" s="4572"/>
      <c r="U468" s="4572"/>
      <c r="V468" s="4572"/>
      <c r="W468" s="4572"/>
      <c r="X468" s="4572"/>
      <c r="Y468" s="4572"/>
      <c r="Z468" s="4606"/>
      <c r="AA468" s="4607"/>
      <c r="AB468" s="604"/>
    </row>
    <row r="469" spans="1:32" s="198" customFormat="1" ht="11.1" customHeight="1">
      <c r="A469" s="623"/>
      <c r="B469" s="108"/>
      <c r="C469" s="139" t="s">
        <v>2393</v>
      </c>
      <c r="D469" s="137"/>
      <c r="E469" s="137"/>
      <c r="F469" s="137"/>
      <c r="G469" s="137"/>
      <c r="H469" s="137"/>
      <c r="I469" s="137"/>
      <c r="J469" s="137"/>
      <c r="K469" s="137"/>
      <c r="L469" s="137"/>
      <c r="M469" s="137"/>
      <c r="N469" s="137"/>
      <c r="O469" s="137"/>
      <c r="P469" s="137"/>
      <c r="Q469" s="137"/>
      <c r="R469" s="4527"/>
      <c r="S469" s="4574"/>
      <c r="T469" s="4575"/>
      <c r="U469" s="4575"/>
      <c r="V469" s="4575"/>
      <c r="W469" s="4575"/>
      <c r="X469" s="4575"/>
      <c r="Y469" s="4575"/>
      <c r="Z469" s="4575"/>
      <c r="AA469" s="4576"/>
      <c r="AB469" s="604"/>
    </row>
    <row r="470" spans="1:32" s="198" customFormat="1" ht="11.1" customHeight="1">
      <c r="A470" s="1953"/>
      <c r="B470" s="2927"/>
      <c r="C470" s="2845"/>
      <c r="D470" s="2828"/>
      <c r="E470" s="2828"/>
      <c r="F470" s="2828"/>
      <c r="G470" s="2828"/>
      <c r="H470" s="2828"/>
      <c r="I470" s="2828"/>
      <c r="J470" s="2828"/>
      <c r="K470" s="2828"/>
      <c r="L470" s="2828"/>
      <c r="M470" s="2828"/>
      <c r="N470" s="2828"/>
      <c r="O470" s="2828"/>
      <c r="P470" s="2828"/>
      <c r="Q470" s="2828"/>
      <c r="R470" s="2828"/>
      <c r="S470" s="2911"/>
      <c r="T470" s="2911"/>
      <c r="U470" s="2911"/>
      <c r="V470" s="2911"/>
      <c r="W470" s="2911"/>
      <c r="X470" s="2911"/>
      <c r="Y470" s="2911"/>
      <c r="Z470" s="2911"/>
      <c r="AA470" s="2911"/>
      <c r="AB470" s="2904"/>
    </row>
    <row r="471" spans="1:32" s="108" customFormat="1" ht="10.15" customHeight="1">
      <c r="A471" s="623"/>
      <c r="B471" s="141"/>
      <c r="C471" s="139"/>
      <c r="D471" s="137"/>
      <c r="E471" s="137"/>
      <c r="F471" s="137"/>
      <c r="G471" s="137"/>
      <c r="H471" s="137"/>
      <c r="I471" s="137"/>
      <c r="J471" s="137"/>
      <c r="K471" s="137"/>
      <c r="L471" s="137"/>
      <c r="M471" s="137"/>
      <c r="N471" s="137"/>
      <c r="O471" s="137"/>
      <c r="P471" s="137"/>
      <c r="Q471" s="137"/>
      <c r="R471" s="137"/>
      <c r="S471" s="146"/>
      <c r="T471" s="146"/>
      <c r="U471" s="146"/>
      <c r="V471" s="146"/>
      <c r="W471" s="146"/>
      <c r="X471" s="146"/>
      <c r="Y471" s="146"/>
      <c r="Z471" s="2965"/>
      <c r="AA471" s="2965"/>
      <c r="AB471" s="624"/>
      <c r="AC471" s="356"/>
      <c r="AD471" s="356"/>
      <c r="AE471" s="356"/>
      <c r="AF471" s="356"/>
    </row>
    <row r="472" spans="1:32" s="108" customFormat="1" ht="10.15" customHeight="1">
      <c r="A472" s="623"/>
      <c r="B472" s="141"/>
      <c r="C472" s="135"/>
      <c r="D472" s="135"/>
      <c r="E472" s="135"/>
      <c r="F472" s="135"/>
      <c r="G472" s="135"/>
      <c r="H472" s="147"/>
      <c r="I472" s="147"/>
      <c r="J472" s="147"/>
      <c r="K472" s="147"/>
      <c r="L472" s="147"/>
      <c r="M472" s="147"/>
      <c r="N472" s="147"/>
      <c r="O472" s="147"/>
      <c r="P472" s="147"/>
      <c r="Q472" s="147"/>
      <c r="R472" s="152"/>
      <c r="AA472" s="146"/>
      <c r="AB472" s="604"/>
      <c r="AC472" s="356"/>
      <c r="AD472" s="356"/>
      <c r="AE472" s="356"/>
      <c r="AF472" s="356"/>
    </row>
    <row r="473" spans="1:32" s="108" customFormat="1" ht="12" customHeight="1" thickBot="1">
      <c r="A473" s="623"/>
      <c r="B473" s="141"/>
      <c r="C473" s="139"/>
      <c r="D473" s="137"/>
      <c r="E473" s="137"/>
      <c r="F473" s="137"/>
      <c r="G473" s="137"/>
      <c r="H473" s="147"/>
      <c r="I473" s="147"/>
      <c r="J473" s="147"/>
      <c r="K473" s="147"/>
      <c r="L473" s="147"/>
      <c r="M473" s="147"/>
      <c r="N473" s="147"/>
      <c r="O473" s="147"/>
      <c r="P473" s="147"/>
      <c r="Q473" s="147"/>
      <c r="R473" s="152"/>
      <c r="W473" s="174"/>
      <c r="X473" s="4608"/>
      <c r="Y473" s="4608"/>
      <c r="AA473" s="146"/>
      <c r="AB473" s="604"/>
      <c r="AC473" s="356"/>
      <c r="AD473" s="356"/>
      <c r="AE473" s="356"/>
      <c r="AF473" s="356"/>
    </row>
    <row r="474" spans="1:32" s="108" customFormat="1" ht="11.25">
      <c r="A474" s="623"/>
      <c r="B474" s="142">
        <f>B468+0.01</f>
        <v>9.4699999999999971</v>
      </c>
      <c r="C474" s="135" t="s">
        <v>2394</v>
      </c>
      <c r="D474" s="137"/>
      <c r="E474" s="137"/>
      <c r="F474" s="137"/>
      <c r="G474" s="137"/>
      <c r="H474" s="147"/>
      <c r="I474" s="147"/>
      <c r="J474" s="147"/>
      <c r="K474" s="147"/>
      <c r="L474" s="147"/>
      <c r="M474" s="147"/>
      <c r="N474" s="147"/>
      <c r="O474" s="147"/>
      <c r="P474" s="4525" t="s">
        <v>2146</v>
      </c>
      <c r="Q474" s="4599">
        <f>Q447+S453+S458+S463+S468</f>
        <v>0</v>
      </c>
      <c r="R474" s="4600"/>
      <c r="S474" s="4600"/>
      <c r="T474" s="4600"/>
      <c r="U474" s="4600"/>
      <c r="V474" s="4600"/>
      <c r="W474" s="4600"/>
      <c r="X474" s="4600"/>
      <c r="Y474" s="4601"/>
      <c r="Z474" s="146"/>
      <c r="AA474" s="146"/>
      <c r="AB474" s="604"/>
      <c r="AC474" s="356"/>
      <c r="AD474" s="356"/>
      <c r="AE474" s="356"/>
      <c r="AF474" s="356"/>
    </row>
    <row r="475" spans="1:32" s="108" customFormat="1" ht="12" thickBot="1">
      <c r="A475" s="4597"/>
      <c r="B475" s="4598"/>
      <c r="C475" s="139" t="s">
        <v>2395</v>
      </c>
      <c r="D475" s="135"/>
      <c r="E475" s="137"/>
      <c r="F475" s="137"/>
      <c r="G475" s="137"/>
      <c r="H475" s="137"/>
      <c r="I475" s="137"/>
      <c r="J475" s="137"/>
      <c r="K475" s="137"/>
      <c r="L475" s="137"/>
      <c r="M475" s="137"/>
      <c r="N475" s="137"/>
      <c r="O475" s="137"/>
      <c r="P475" s="4525"/>
      <c r="Q475" s="4602"/>
      <c r="R475" s="4603"/>
      <c r="S475" s="4603"/>
      <c r="T475" s="4603"/>
      <c r="U475" s="4603"/>
      <c r="V475" s="4603"/>
      <c r="W475" s="4603"/>
      <c r="X475" s="4603"/>
      <c r="Y475" s="4604"/>
      <c r="AA475" s="363"/>
      <c r="AB475" s="604"/>
      <c r="AC475" s="356"/>
      <c r="AD475" s="356"/>
      <c r="AE475" s="356"/>
      <c r="AF475" s="356"/>
    </row>
    <row r="476" spans="1:32" s="108" customFormat="1" ht="27.75" customHeight="1" thickBot="1">
      <c r="A476" s="554"/>
      <c r="B476" s="2441"/>
      <c r="C476" s="139"/>
      <c r="D476" s="135"/>
      <c r="E476" s="137"/>
      <c r="F476" s="137"/>
      <c r="G476" s="137"/>
      <c r="H476" s="137"/>
      <c r="I476" s="137"/>
      <c r="J476" s="137"/>
      <c r="K476" s="137"/>
      <c r="L476" s="137"/>
      <c r="M476" s="137"/>
      <c r="N476" s="137"/>
      <c r="O476" s="137"/>
      <c r="P476" s="2437"/>
      <c r="Q476" s="457"/>
      <c r="R476" s="457"/>
      <c r="S476" s="457"/>
      <c r="T476" s="457"/>
      <c r="U476" s="457"/>
      <c r="V476" s="457"/>
      <c r="W476" s="457"/>
      <c r="X476" s="457"/>
      <c r="Y476" s="457"/>
      <c r="AA476" s="363"/>
      <c r="AB476" s="604"/>
      <c r="AC476" s="356"/>
      <c r="AD476" s="356"/>
      <c r="AE476" s="356"/>
      <c r="AF476" s="356"/>
    </row>
    <row r="477" spans="1:32" ht="5.25" customHeight="1">
      <c r="A477" s="692"/>
      <c r="B477" s="2913"/>
      <c r="C477" s="2914"/>
      <c r="D477" s="2914"/>
      <c r="E477" s="692"/>
      <c r="F477" s="692"/>
      <c r="G477" s="692"/>
      <c r="H477" s="692"/>
      <c r="I477" s="692"/>
      <c r="J477" s="692"/>
      <c r="K477" s="692"/>
      <c r="L477" s="692"/>
      <c r="M477" s="692"/>
      <c r="N477" s="692"/>
      <c r="O477" s="692"/>
      <c r="P477" s="692"/>
      <c r="Q477" s="692"/>
      <c r="R477" s="692"/>
      <c r="S477" s="697"/>
      <c r="T477" s="2915"/>
      <c r="U477" s="2915"/>
      <c r="V477" s="2915"/>
      <c r="W477" s="2916"/>
      <c r="X477" s="697"/>
      <c r="Y477" s="697"/>
      <c r="Z477" s="698"/>
      <c r="AA477" s="698"/>
      <c r="AB477" s="692"/>
    </row>
    <row r="478" spans="1:32" ht="18">
      <c r="A478" s="4587">
        <f>A380+1</f>
        <v>25</v>
      </c>
      <c r="B478" s="4587"/>
      <c r="C478" s="4587"/>
      <c r="D478" s="4587"/>
      <c r="E478" s="4587"/>
      <c r="F478" s="4587"/>
      <c r="G478" s="4587"/>
      <c r="H478" s="4587"/>
      <c r="I478" s="4587"/>
      <c r="J478" s="4587"/>
      <c r="K478" s="4587"/>
      <c r="L478" s="4587"/>
      <c r="M478" s="4587"/>
      <c r="N478" s="4587"/>
      <c r="O478" s="4587"/>
      <c r="P478" s="4587"/>
      <c r="Q478" s="4587"/>
      <c r="R478" s="4587"/>
      <c r="S478" s="4587"/>
      <c r="T478" s="4587"/>
      <c r="U478" s="4587"/>
      <c r="V478" s="4587"/>
      <c r="W478" s="4587"/>
      <c r="X478" s="4587"/>
      <c r="Y478" s="4587"/>
      <c r="Z478" s="4587"/>
      <c r="AA478" s="4587"/>
      <c r="AB478" s="4587"/>
    </row>
    <row r="479" spans="1:32" ht="11.25">
      <c r="A479" s="137"/>
      <c r="B479" s="134"/>
      <c r="C479" s="143"/>
      <c r="D479" s="143"/>
      <c r="E479" s="137"/>
      <c r="F479" s="137"/>
      <c r="G479" s="137"/>
      <c r="H479" s="137"/>
      <c r="I479" s="137"/>
      <c r="J479" s="137"/>
      <c r="K479" s="137"/>
      <c r="L479" s="137"/>
      <c r="M479" s="137"/>
      <c r="N479" s="137"/>
      <c r="O479" s="137"/>
      <c r="P479" s="137"/>
      <c r="Q479" s="137"/>
      <c r="R479" s="137"/>
      <c r="S479" s="146"/>
      <c r="T479" s="379"/>
      <c r="U479" s="379"/>
      <c r="V479" s="379"/>
      <c r="W479" s="394"/>
      <c r="X479" s="146"/>
      <c r="Y479" s="146"/>
      <c r="Z479" s="2440"/>
      <c r="AA479" s="2440"/>
      <c r="AB479" s="137"/>
    </row>
    <row r="480" spans="1:32" ht="11.25">
      <c r="A480" s="139"/>
      <c r="B480" s="143"/>
      <c r="C480" s="139"/>
      <c r="D480" s="137"/>
      <c r="E480" s="137"/>
      <c r="F480" s="137"/>
      <c r="G480" s="137"/>
      <c r="H480" s="137"/>
      <c r="I480" s="137"/>
      <c r="J480" s="137"/>
      <c r="K480" s="137"/>
      <c r="L480" s="137"/>
      <c r="M480" s="137"/>
      <c r="N480" s="137"/>
      <c r="O480" s="137"/>
      <c r="P480" s="137"/>
      <c r="Q480" s="137"/>
      <c r="R480" s="137"/>
      <c r="S480" s="410"/>
      <c r="T480" s="410"/>
      <c r="U480" s="410"/>
      <c r="V480" s="410"/>
      <c r="W480" s="410"/>
      <c r="X480" s="410"/>
      <c r="Y480" s="410"/>
      <c r="Z480" s="410"/>
      <c r="AA480" s="410"/>
      <c r="AB480" s="137"/>
    </row>
  </sheetData>
  <sheetProtection selectLockedCells="1" selectUnlockedCells="1"/>
  <mergeCells count="254">
    <mergeCell ref="C65:P65"/>
    <mergeCell ref="C179:I179"/>
    <mergeCell ref="C267:P267"/>
    <mergeCell ref="D394:N394"/>
    <mergeCell ref="D438:P438"/>
    <mergeCell ref="S289:AA290"/>
    <mergeCell ref="S283:AA283"/>
    <mergeCell ref="D234:P234"/>
    <mergeCell ref="D240:P240"/>
    <mergeCell ref="A274:AB274"/>
    <mergeCell ref="R245:R246"/>
    <mergeCell ref="Z264:AA264"/>
    <mergeCell ref="S260:AA261"/>
    <mergeCell ref="Z259:AA259"/>
    <mergeCell ref="R265:R266"/>
    <mergeCell ref="S265:AA266"/>
    <mergeCell ref="S245:T246"/>
    <mergeCell ref="U245:U246"/>
    <mergeCell ref="S285:AA286"/>
    <mergeCell ref="S256:AA257"/>
    <mergeCell ref="S242:T243"/>
    <mergeCell ref="U242:U243"/>
    <mergeCell ref="S244:T244"/>
    <mergeCell ref="Z422:AA422"/>
    <mergeCell ref="Z425:AA425"/>
    <mergeCell ref="Z433:AA433"/>
    <mergeCell ref="Z429:AA429"/>
    <mergeCell ref="S282:AA282"/>
    <mergeCell ref="R306:R307"/>
    <mergeCell ref="S360:AA361"/>
    <mergeCell ref="S336:AA337"/>
    <mergeCell ref="S364:AA365"/>
    <mergeCell ref="R360:R361"/>
    <mergeCell ref="S418:AA419"/>
    <mergeCell ref="Z412:AA412"/>
    <mergeCell ref="Z402:AA402"/>
    <mergeCell ref="R403:R404"/>
    <mergeCell ref="S403:AA404"/>
    <mergeCell ref="S386:AA386"/>
    <mergeCell ref="Z397:AA397"/>
    <mergeCell ref="R398:R399"/>
    <mergeCell ref="S398:AA399"/>
    <mergeCell ref="R408:R409"/>
    <mergeCell ref="R367:R368"/>
    <mergeCell ref="Z329:AA329"/>
    <mergeCell ref="Z344:AA344"/>
    <mergeCell ref="Z355:AA355"/>
    <mergeCell ref="S7:Y7"/>
    <mergeCell ref="Z99:AA99"/>
    <mergeCell ref="S34:AA35"/>
    <mergeCell ref="S339:AA340"/>
    <mergeCell ref="Z343:AA343"/>
    <mergeCell ref="S345:AA346"/>
    <mergeCell ref="Z49:AA49"/>
    <mergeCell ref="Z45:AA45"/>
    <mergeCell ref="S50:AA51"/>
    <mergeCell ref="Z59:AA59"/>
    <mergeCell ref="Z53:AA53"/>
    <mergeCell ref="S60:AA61"/>
    <mergeCell ref="V83:V84"/>
    <mergeCell ref="Z79:AA79"/>
    <mergeCell ref="Z67:AA67"/>
    <mergeCell ref="S86:U87"/>
    <mergeCell ref="S132:AA133"/>
    <mergeCell ref="Z25:AA25"/>
    <mergeCell ref="Z7:AA7"/>
    <mergeCell ref="AA334:AA335"/>
    <mergeCell ref="W333:Y334"/>
    <mergeCell ref="S127:AA128"/>
    <mergeCell ref="Z305:AA305"/>
    <mergeCell ref="S68:AA69"/>
    <mergeCell ref="S8:AA9"/>
    <mergeCell ref="R54:R55"/>
    <mergeCell ref="R30:R31"/>
    <mergeCell ref="S80:AA81"/>
    <mergeCell ref="R68:R69"/>
    <mergeCell ref="R26:R27"/>
    <mergeCell ref="S26:AA27"/>
    <mergeCell ref="R122:R123"/>
    <mergeCell ref="Z33:AA33"/>
    <mergeCell ref="Z37:AA37"/>
    <mergeCell ref="R38:R39"/>
    <mergeCell ref="S97:AA97"/>
    <mergeCell ref="S98:AA98"/>
    <mergeCell ref="R42:R43"/>
    <mergeCell ref="R46:R47"/>
    <mergeCell ref="S100:AA101"/>
    <mergeCell ref="Z41:AA41"/>
    <mergeCell ref="R80:R81"/>
    <mergeCell ref="S42:AA43"/>
    <mergeCell ref="S30:AA31"/>
    <mergeCell ref="R468:R469"/>
    <mergeCell ref="P474:P475"/>
    <mergeCell ref="S453:AA454"/>
    <mergeCell ref="X473:Y473"/>
    <mergeCell ref="R426:R427"/>
    <mergeCell ref="S426:AA427"/>
    <mergeCell ref="S430:AA431"/>
    <mergeCell ref="S434:AA435"/>
    <mergeCell ref="S463:AA464"/>
    <mergeCell ref="S442:AA443"/>
    <mergeCell ref="Z467:AA467"/>
    <mergeCell ref="Z440:AA440"/>
    <mergeCell ref="S468:AA469"/>
    <mergeCell ref="Z452:AA452"/>
    <mergeCell ref="Z441:AA441"/>
    <mergeCell ref="X446:Y446"/>
    <mergeCell ref="Z457:AA457"/>
    <mergeCell ref="Z462:AA462"/>
    <mergeCell ref="S458:AA459"/>
    <mergeCell ref="Q447:Y448"/>
    <mergeCell ref="P447:P448"/>
    <mergeCell ref="R430:R431"/>
    <mergeCell ref="R434:R435"/>
    <mergeCell ref="R442:R443"/>
    <mergeCell ref="AD83:AD84"/>
    <mergeCell ref="AD86:AD87"/>
    <mergeCell ref="R232:R233"/>
    <mergeCell ref="V86:V87"/>
    <mergeCell ref="S105:AA106"/>
    <mergeCell ref="R117:R118"/>
    <mergeCell ref="S117:AA118"/>
    <mergeCell ref="R153:R154"/>
    <mergeCell ref="S153:AA154"/>
    <mergeCell ref="R112:R113"/>
    <mergeCell ref="S112:AA113"/>
    <mergeCell ref="Z147:AA147"/>
    <mergeCell ref="R158:R159"/>
    <mergeCell ref="Z152:AA152"/>
    <mergeCell ref="Z157:AA157"/>
    <mergeCell ref="Z141:AA141"/>
    <mergeCell ref="S158:AA159"/>
    <mergeCell ref="Z164:AA164"/>
    <mergeCell ref="R105:R106"/>
    <mergeCell ref="S172:AA173"/>
    <mergeCell ref="Z176:AA176"/>
    <mergeCell ref="Z121:AA121"/>
    <mergeCell ref="Z126:AA126"/>
    <mergeCell ref="Z131:AA131"/>
    <mergeCell ref="A478:AB478"/>
    <mergeCell ref="Z29:AA29"/>
    <mergeCell ref="R148:R149"/>
    <mergeCell ref="S148:AA149"/>
    <mergeCell ref="R83:R84"/>
    <mergeCell ref="R50:R51"/>
    <mergeCell ref="R60:R61"/>
    <mergeCell ref="S54:AA55"/>
    <mergeCell ref="S83:U84"/>
    <mergeCell ref="S122:AA123"/>
    <mergeCell ref="R132:R133"/>
    <mergeCell ref="S408:AA409"/>
    <mergeCell ref="Z417:AA417"/>
    <mergeCell ref="S373:AA374"/>
    <mergeCell ref="S367:AA368"/>
    <mergeCell ref="R413:R414"/>
    <mergeCell ref="Z183:AA183"/>
    <mergeCell ref="S142:AA143"/>
    <mergeCell ref="A475:B475"/>
    <mergeCell ref="R373:R374"/>
    <mergeCell ref="Q474:Y475"/>
    <mergeCell ref="R453:R454"/>
    <mergeCell ref="R458:R459"/>
    <mergeCell ref="R463:R464"/>
    <mergeCell ref="S5:AA5"/>
    <mergeCell ref="S6:AA6"/>
    <mergeCell ref="S306:AA307"/>
    <mergeCell ref="S238:AA239"/>
    <mergeCell ref="R236:R237"/>
    <mergeCell ref="S236:AA237"/>
    <mergeCell ref="S38:AA39"/>
    <mergeCell ref="R34:R35"/>
    <mergeCell ref="R207:R208"/>
    <mergeCell ref="S207:AA208"/>
    <mergeCell ref="Z209:AA209"/>
    <mergeCell ref="R210:R211"/>
    <mergeCell ref="R86:R87"/>
    <mergeCell ref="R260:R261"/>
    <mergeCell ref="Z136:AA136"/>
    <mergeCell ref="S46:AA47"/>
    <mergeCell ref="S232:AA233"/>
    <mergeCell ref="R100:R101"/>
    <mergeCell ref="Z104:AA104"/>
    <mergeCell ref="Z111:AA111"/>
    <mergeCell ref="Z116:AA116"/>
    <mergeCell ref="R8:R9"/>
    <mergeCell ref="A91:AB91"/>
    <mergeCell ref="R165:R166"/>
    <mergeCell ref="R127:R128"/>
    <mergeCell ref="R137:R138"/>
    <mergeCell ref="S137:AA138"/>
    <mergeCell ref="R142:R143"/>
    <mergeCell ref="S182:AA182"/>
    <mergeCell ref="S198:AA198"/>
    <mergeCell ref="S199:AA199"/>
    <mergeCell ref="Z200:AA200"/>
    <mergeCell ref="R201:R202"/>
    <mergeCell ref="S201:AA202"/>
    <mergeCell ref="S184:AA185"/>
    <mergeCell ref="R172:R173"/>
    <mergeCell ref="B191:AA191"/>
    <mergeCell ref="A192:AB192"/>
    <mergeCell ref="Z171:AA171"/>
    <mergeCell ref="S165:AA166"/>
    <mergeCell ref="R184:R185"/>
    <mergeCell ref="R177:R178"/>
    <mergeCell ref="S177:AA178"/>
    <mergeCell ref="Z206:AA206"/>
    <mergeCell ref="R252:R253"/>
    <mergeCell ref="S252:AA253"/>
    <mergeCell ref="R256:R257"/>
    <mergeCell ref="S210:AA211"/>
    <mergeCell ref="Z212:AA212"/>
    <mergeCell ref="R418:R419"/>
    <mergeCell ref="S356:AA357"/>
    <mergeCell ref="S413:AA414"/>
    <mergeCell ref="Z407:AA407"/>
    <mergeCell ref="A380:AB380"/>
    <mergeCell ref="R339:R340"/>
    <mergeCell ref="R389:R390"/>
    <mergeCell ref="S389:AA390"/>
    <mergeCell ref="Z388:AA388"/>
    <mergeCell ref="R213:R214"/>
    <mergeCell ref="S213:AA214"/>
    <mergeCell ref="Z215:AA215"/>
    <mergeCell ref="R216:R217"/>
    <mergeCell ref="S216:AA217"/>
    <mergeCell ref="Z218:AA218"/>
    <mergeCell ref="R219:R220"/>
    <mergeCell ref="S219:AA220"/>
    <mergeCell ref="S241:T241"/>
    <mergeCell ref="Z203:AA203"/>
    <mergeCell ref="R204:R205"/>
    <mergeCell ref="S204:AA205"/>
    <mergeCell ref="B227:AA227"/>
    <mergeCell ref="Z231:AA231"/>
    <mergeCell ref="S387:AA387"/>
    <mergeCell ref="R364:R365"/>
    <mergeCell ref="S330:AA331"/>
    <mergeCell ref="Z284:AA284"/>
    <mergeCell ref="Z288:AA288"/>
    <mergeCell ref="R285:R286"/>
    <mergeCell ref="R289:R290"/>
    <mergeCell ref="R222:R223"/>
    <mergeCell ref="S222:AA223"/>
    <mergeCell ref="R225:R226"/>
    <mergeCell ref="S225:AA226"/>
    <mergeCell ref="Z224:AA224"/>
    <mergeCell ref="R242:R243"/>
    <mergeCell ref="R330:R331"/>
    <mergeCell ref="R356:R357"/>
    <mergeCell ref="S370:AA371"/>
    <mergeCell ref="R336:R337"/>
    <mergeCell ref="R345:R346"/>
    <mergeCell ref="R370:R371"/>
  </mergeCells>
  <phoneticPr fontId="22" type="noConversion"/>
  <printOptions horizontalCentered="1"/>
  <pageMargins left="0" right="0" top="0.43307086614173201" bottom="0" header="0" footer="0"/>
  <pageSetup paperSize="9" scale="72" firstPageNumber="22" orientation="portrait" r:id="rId1"/>
  <rowBreaks count="4" manualBreakCount="4">
    <brk id="92" max="27" man="1"/>
    <brk id="192" max="23" man="1"/>
    <brk id="275" max="23" man="1"/>
    <brk id="381" max="23" man="1"/>
  </rowBreaks>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79998168889431442"/>
  </sheetPr>
  <dimension ref="A1:AC85"/>
  <sheetViews>
    <sheetView showGridLines="0" view="pageBreakPreview" topLeftCell="A31" zoomScaleNormal="100" zoomScaleSheetLayoutView="100" workbookViewId="0">
      <selection activeCell="R37" sqref="R37:Y38"/>
    </sheetView>
  </sheetViews>
  <sheetFormatPr defaultColWidth="9.140625" defaultRowHeight="11.25"/>
  <cols>
    <col min="1" max="1" width="1.140625" style="1" customWidth="1"/>
    <col min="2" max="2" width="4.140625" style="1" customWidth="1"/>
    <col min="3" max="16" width="4.5703125" style="1" customWidth="1"/>
    <col min="17" max="17" width="4.5703125" style="31" customWidth="1"/>
    <col min="18" max="20" width="4.5703125" style="1" customWidth="1"/>
    <col min="21" max="24" width="4.7109375" style="1" customWidth="1"/>
    <col min="25" max="25" width="3.7109375" style="1" customWidth="1"/>
    <col min="26" max="26" width="6.28515625" style="1" customWidth="1"/>
    <col min="27" max="27" width="9.140625" style="1"/>
    <col min="28" max="28" width="10.85546875" style="10" customWidth="1"/>
    <col min="29" max="29" width="9.140625" style="10"/>
    <col min="30" max="16384" width="9.140625" style="1"/>
  </cols>
  <sheetData>
    <row r="1" spans="1:27" s="108" customFormat="1" ht="12" customHeight="1">
      <c r="A1" s="2966"/>
      <c r="B1" s="2079"/>
      <c r="C1" s="2079"/>
      <c r="D1" s="2967"/>
      <c r="E1" s="2079"/>
      <c r="F1" s="692"/>
      <c r="G1" s="692"/>
      <c r="H1" s="692"/>
      <c r="I1" s="692"/>
      <c r="J1" s="692"/>
      <c r="K1" s="692"/>
      <c r="L1" s="692"/>
      <c r="M1" s="692"/>
      <c r="N1" s="692"/>
      <c r="O1" s="692"/>
      <c r="P1" s="2968"/>
      <c r="Q1" s="2968"/>
      <c r="R1" s="2968"/>
      <c r="S1" s="692"/>
      <c r="T1" s="692"/>
      <c r="U1" s="692"/>
      <c r="V1" s="692"/>
      <c r="W1" s="692"/>
      <c r="X1" s="692"/>
      <c r="Y1" s="692"/>
      <c r="Z1" s="2969"/>
      <c r="AA1" s="356"/>
    </row>
    <row r="2" spans="1:27" s="108" customFormat="1" ht="14.45" customHeight="1">
      <c r="A2" s="544"/>
      <c r="D2" s="87" t="s">
        <v>2396</v>
      </c>
      <c r="F2" s="137"/>
      <c r="G2" s="137"/>
      <c r="H2" s="137"/>
      <c r="I2" s="137"/>
      <c r="J2" s="137"/>
      <c r="K2" s="137"/>
      <c r="L2" s="137"/>
      <c r="M2" s="137"/>
      <c r="N2" s="137"/>
      <c r="O2" s="137"/>
      <c r="P2" s="148"/>
      <c r="Q2" s="148"/>
      <c r="R2" s="148"/>
      <c r="S2" s="137"/>
      <c r="T2" s="137"/>
      <c r="U2" s="137"/>
      <c r="V2" s="137"/>
      <c r="W2" s="137"/>
      <c r="X2" s="137"/>
      <c r="Y2" s="137"/>
      <c r="Z2" s="605"/>
      <c r="AA2" s="356"/>
    </row>
    <row r="3" spans="1:27" s="108" customFormat="1" ht="14.45" customHeight="1">
      <c r="A3" s="544"/>
      <c r="D3" s="189" t="s">
        <v>2397</v>
      </c>
      <c r="F3" s="137"/>
      <c r="G3" s="137"/>
      <c r="H3" s="137"/>
      <c r="I3" s="137"/>
      <c r="J3" s="137"/>
      <c r="K3" s="137"/>
      <c r="L3" s="137"/>
      <c r="M3" s="137"/>
      <c r="N3" s="137"/>
      <c r="O3" s="137"/>
      <c r="P3" s="148"/>
      <c r="Q3" s="148"/>
      <c r="R3" s="148"/>
      <c r="S3" s="137"/>
      <c r="T3" s="137"/>
      <c r="U3" s="137"/>
      <c r="V3" s="137"/>
      <c r="W3" s="137"/>
      <c r="X3" s="137"/>
      <c r="Y3" s="137"/>
      <c r="Z3" s="605"/>
      <c r="AA3" s="356"/>
    </row>
    <row r="4" spans="1:27" s="108" customFormat="1" ht="6.6" customHeight="1">
      <c r="A4" s="544"/>
      <c r="D4" s="357"/>
      <c r="E4" s="411"/>
      <c r="F4" s="137"/>
      <c r="G4" s="137"/>
      <c r="H4" s="137"/>
      <c r="I4" s="137"/>
      <c r="J4" s="137"/>
      <c r="K4" s="137"/>
      <c r="L4" s="137"/>
      <c r="M4" s="137"/>
      <c r="N4" s="137"/>
      <c r="O4" s="137"/>
      <c r="P4" s="148"/>
      <c r="Q4" s="148"/>
      <c r="R4" s="148"/>
      <c r="S4" s="137"/>
      <c r="T4" s="137"/>
      <c r="U4" s="137"/>
      <c r="V4" s="137"/>
      <c r="W4" s="137"/>
      <c r="X4" s="137"/>
      <c r="Y4" s="137"/>
      <c r="Z4" s="605"/>
      <c r="AA4" s="356"/>
    </row>
    <row r="5" spans="1:27" s="108" customFormat="1" ht="12" customHeight="1">
      <c r="A5" s="543"/>
      <c r="B5" s="135"/>
      <c r="C5" s="135"/>
      <c r="D5" s="135"/>
      <c r="E5" s="135"/>
      <c r="F5" s="135"/>
      <c r="G5" s="135"/>
      <c r="H5" s="135"/>
      <c r="K5" s="135"/>
      <c r="L5" s="4566" t="s">
        <v>2398</v>
      </c>
      <c r="M5" s="4566"/>
      <c r="N5" s="4566"/>
      <c r="O5" s="4566"/>
      <c r="P5" s="4566"/>
      <c r="Q5" s="135"/>
      <c r="S5" s="4566" t="s">
        <v>2399</v>
      </c>
      <c r="T5" s="4566"/>
      <c r="U5" s="4566"/>
      <c r="V5" s="4566"/>
      <c r="W5" s="4566"/>
      <c r="X5" s="4566"/>
      <c r="Y5" s="4566"/>
      <c r="Z5" s="2970"/>
      <c r="AA5" s="135"/>
    </row>
    <row r="6" spans="1:27" s="108" customFormat="1" ht="9.9499999999999993" customHeight="1">
      <c r="A6" s="543"/>
      <c r="B6" s="137"/>
      <c r="C6" s="137"/>
      <c r="D6" s="137"/>
      <c r="E6" s="137"/>
      <c r="F6" s="137"/>
      <c r="G6" s="137"/>
      <c r="H6" s="137"/>
      <c r="K6" s="135"/>
      <c r="L6" s="4526" t="s">
        <v>1633</v>
      </c>
      <c r="M6" s="4526"/>
      <c r="N6" s="4526"/>
      <c r="O6" s="4526"/>
      <c r="P6" s="4526"/>
      <c r="Q6" s="136"/>
      <c r="S6" s="4566" t="s">
        <v>1633</v>
      </c>
      <c r="T6" s="4566"/>
      <c r="U6" s="4566"/>
      <c r="V6" s="4566"/>
      <c r="W6" s="4566"/>
      <c r="X6" s="4566"/>
      <c r="Y6" s="4566"/>
      <c r="Z6" s="2970"/>
      <c r="AA6" s="135"/>
    </row>
    <row r="7" spans="1:27" s="108" customFormat="1" ht="11.1" customHeight="1">
      <c r="A7" s="543"/>
      <c r="B7" s="2441" t="s">
        <v>1494</v>
      </c>
      <c r="C7" s="168" t="s">
        <v>2400</v>
      </c>
      <c r="D7" s="135"/>
      <c r="E7" s="135"/>
      <c r="F7" s="135"/>
      <c r="G7" s="135"/>
      <c r="H7" s="137"/>
      <c r="K7" s="136"/>
      <c r="N7" s="169"/>
      <c r="O7" s="4615" t="s">
        <v>2401</v>
      </c>
      <c r="P7" s="4615"/>
      <c r="Q7" s="169"/>
      <c r="R7" s="114"/>
      <c r="S7" s="114"/>
      <c r="T7" s="114"/>
      <c r="U7" s="119"/>
      <c r="V7" s="136"/>
      <c r="W7" s="169"/>
      <c r="X7" s="4615" t="s">
        <v>2402</v>
      </c>
      <c r="Y7" s="4615"/>
      <c r="Z7" s="2971"/>
      <c r="AA7" s="346"/>
    </row>
    <row r="8" spans="1:27" s="108" customFormat="1" ht="11.1" customHeight="1">
      <c r="A8" s="543"/>
      <c r="B8" s="2441"/>
      <c r="C8" s="168" t="s">
        <v>2403</v>
      </c>
      <c r="D8" s="135"/>
      <c r="E8" s="135"/>
      <c r="F8" s="135"/>
      <c r="G8" s="135"/>
      <c r="H8" s="137"/>
      <c r="K8" s="4433" t="s">
        <v>1636</v>
      </c>
      <c r="L8" s="4660"/>
      <c r="M8" s="4661"/>
      <c r="N8" s="4661"/>
      <c r="O8" s="4661"/>
      <c r="P8" s="4662"/>
      <c r="Q8" s="2972"/>
      <c r="R8" s="3895" t="s">
        <v>1636</v>
      </c>
      <c r="S8" s="4660"/>
      <c r="T8" s="4661"/>
      <c r="U8" s="4661"/>
      <c r="V8" s="4661"/>
      <c r="W8" s="4661"/>
      <c r="X8" s="4661"/>
      <c r="Y8" s="4662"/>
      <c r="Z8" s="2973"/>
      <c r="AA8" s="346"/>
    </row>
    <row r="9" spans="1:27" s="108" customFormat="1" ht="11.1" customHeight="1">
      <c r="A9" s="543"/>
      <c r="B9" s="135"/>
      <c r="C9" s="2448" t="s">
        <v>2404</v>
      </c>
      <c r="D9" s="137"/>
      <c r="E9" s="137"/>
      <c r="F9" s="137"/>
      <c r="G9" s="137"/>
      <c r="H9" s="137"/>
      <c r="K9" s="3844"/>
      <c r="L9" s="4663"/>
      <c r="M9" s="4664"/>
      <c r="N9" s="4664"/>
      <c r="O9" s="4664"/>
      <c r="P9" s="4665"/>
      <c r="Q9" s="2972"/>
      <c r="R9" s="3895"/>
      <c r="S9" s="4663"/>
      <c r="T9" s="4664"/>
      <c r="U9" s="4664"/>
      <c r="V9" s="4664"/>
      <c r="W9" s="4664"/>
      <c r="X9" s="4664"/>
      <c r="Y9" s="4665"/>
      <c r="Z9" s="2973"/>
      <c r="AA9" s="137"/>
    </row>
    <row r="10" spans="1:27" s="108" customFormat="1" ht="11.1" customHeight="1">
      <c r="A10" s="543"/>
      <c r="B10" s="135"/>
      <c r="C10" s="2448" t="s">
        <v>2405</v>
      </c>
      <c r="D10" s="137"/>
      <c r="E10" s="137"/>
      <c r="F10" s="137"/>
      <c r="G10" s="137"/>
      <c r="H10" s="137"/>
      <c r="K10" s="114"/>
      <c r="L10" s="412"/>
      <c r="M10" s="412"/>
      <c r="N10" s="413"/>
      <c r="O10" s="413"/>
      <c r="P10" s="413"/>
      <c r="Q10" s="2392"/>
      <c r="R10" s="2393"/>
      <c r="S10" s="414"/>
      <c r="T10" s="414"/>
      <c r="U10" s="413"/>
      <c r="V10" s="415"/>
      <c r="W10" s="416"/>
      <c r="X10" s="416"/>
      <c r="Y10" s="416"/>
      <c r="Z10" s="2974"/>
      <c r="AA10" s="137"/>
    </row>
    <row r="11" spans="1:27" s="108" customFormat="1" ht="8.1" customHeight="1">
      <c r="A11" s="543"/>
      <c r="B11" s="135"/>
      <c r="C11" s="429"/>
      <c r="D11" s="417"/>
      <c r="E11" s="417"/>
      <c r="F11" s="417"/>
      <c r="G11" s="417"/>
      <c r="H11" s="137"/>
      <c r="K11" s="135"/>
      <c r="L11" s="416"/>
      <c r="M11" s="416"/>
      <c r="N11" s="413"/>
      <c r="O11" s="413"/>
      <c r="P11" s="413"/>
      <c r="Q11" s="2441"/>
      <c r="R11" s="134"/>
      <c r="S11" s="418"/>
      <c r="T11" s="418"/>
      <c r="U11" s="413"/>
      <c r="V11" s="415"/>
      <c r="W11" s="416"/>
      <c r="X11" s="416"/>
      <c r="Y11" s="416"/>
      <c r="Z11" s="2974"/>
      <c r="AA11" s="137"/>
    </row>
    <row r="12" spans="1:27" s="108" customFormat="1" ht="11.1" customHeight="1">
      <c r="A12" s="543"/>
      <c r="B12" s="2441" t="s">
        <v>1497</v>
      </c>
      <c r="C12" s="168" t="s">
        <v>2406</v>
      </c>
      <c r="D12" s="137"/>
      <c r="E12" s="169"/>
      <c r="F12" s="137"/>
      <c r="G12" s="137"/>
      <c r="H12" s="137"/>
      <c r="K12" s="4525" t="s">
        <v>1638</v>
      </c>
      <c r="L12" s="4660"/>
      <c r="M12" s="4661"/>
      <c r="N12" s="4661"/>
      <c r="O12" s="4661"/>
      <c r="P12" s="4662"/>
      <c r="Q12" s="2975"/>
      <c r="R12" s="4527" t="s">
        <v>1638</v>
      </c>
      <c r="S12" s="4660"/>
      <c r="T12" s="4661"/>
      <c r="U12" s="4661"/>
      <c r="V12" s="4661"/>
      <c r="W12" s="4661"/>
      <c r="X12" s="4661"/>
      <c r="Y12" s="4662"/>
      <c r="Z12" s="2973"/>
      <c r="AA12" s="346"/>
    </row>
    <row r="13" spans="1:27" s="108" customFormat="1" ht="11.1" customHeight="1">
      <c r="A13" s="543"/>
      <c r="B13" s="135"/>
      <c r="C13" s="2448" t="s">
        <v>2407</v>
      </c>
      <c r="D13" s="135"/>
      <c r="E13" s="169"/>
      <c r="F13" s="137"/>
      <c r="G13" s="137"/>
      <c r="H13" s="137"/>
      <c r="K13" s="4526"/>
      <c r="L13" s="4663"/>
      <c r="M13" s="4664"/>
      <c r="N13" s="4664"/>
      <c r="O13" s="4664"/>
      <c r="P13" s="4665"/>
      <c r="Q13" s="2975"/>
      <c r="R13" s="4527"/>
      <c r="S13" s="4663"/>
      <c r="T13" s="4664"/>
      <c r="U13" s="4664"/>
      <c r="V13" s="4664"/>
      <c r="W13" s="4664"/>
      <c r="X13" s="4664"/>
      <c r="Y13" s="4665"/>
      <c r="Z13" s="2973"/>
      <c r="AA13" s="346"/>
    </row>
    <row r="14" spans="1:27" s="108" customFormat="1" ht="8.1" customHeight="1">
      <c r="A14" s="543"/>
      <c r="B14" s="135"/>
      <c r="C14" s="2448"/>
      <c r="D14" s="135"/>
      <c r="E14" s="169"/>
      <c r="F14" s="137"/>
      <c r="G14" s="137"/>
      <c r="H14" s="137"/>
      <c r="K14" s="2438"/>
      <c r="L14" s="419"/>
      <c r="M14" s="419"/>
      <c r="N14" s="419"/>
      <c r="O14" s="419"/>
      <c r="P14" s="419"/>
      <c r="Q14" s="2438"/>
      <c r="R14" s="168"/>
      <c r="S14" s="420"/>
      <c r="T14" s="420"/>
      <c r="U14" s="419"/>
      <c r="V14" s="419"/>
      <c r="W14" s="419"/>
      <c r="X14" s="419"/>
      <c r="Y14" s="419"/>
      <c r="Z14" s="2973"/>
      <c r="AA14" s="346"/>
    </row>
    <row r="15" spans="1:27" s="108" customFormat="1" ht="11.1" customHeight="1">
      <c r="A15" s="543"/>
      <c r="B15" s="2441" t="s">
        <v>1530</v>
      </c>
      <c r="C15" s="168" t="s">
        <v>2408</v>
      </c>
      <c r="D15" s="137"/>
      <c r="E15" s="169"/>
      <c r="F15" s="137"/>
      <c r="G15" s="137"/>
      <c r="H15" s="137"/>
      <c r="K15" s="4525" t="s">
        <v>1729</v>
      </c>
      <c r="L15" s="4660"/>
      <c r="M15" s="4661"/>
      <c r="N15" s="4661"/>
      <c r="O15" s="4661"/>
      <c r="P15" s="4662"/>
      <c r="Q15" s="2975"/>
      <c r="R15" s="4527" t="s">
        <v>1729</v>
      </c>
      <c r="S15" s="4660"/>
      <c r="T15" s="4661"/>
      <c r="U15" s="4661"/>
      <c r="V15" s="4661"/>
      <c r="W15" s="4661"/>
      <c r="X15" s="4661"/>
      <c r="Y15" s="4662"/>
      <c r="Z15" s="2973"/>
      <c r="AA15" s="346"/>
    </row>
    <row r="16" spans="1:27" s="108" customFormat="1" ht="11.1" customHeight="1">
      <c r="A16" s="543"/>
      <c r="B16" s="135"/>
      <c r="C16" s="2448" t="s">
        <v>2409</v>
      </c>
      <c r="D16" s="137"/>
      <c r="E16" s="169"/>
      <c r="F16" s="137"/>
      <c r="G16" s="137"/>
      <c r="H16" s="137"/>
      <c r="K16" s="4526"/>
      <c r="L16" s="4663"/>
      <c r="M16" s="4664"/>
      <c r="N16" s="4664"/>
      <c r="O16" s="4664"/>
      <c r="P16" s="4665"/>
      <c r="Q16" s="2975"/>
      <c r="R16" s="4527"/>
      <c r="S16" s="4663"/>
      <c r="T16" s="4664"/>
      <c r="U16" s="4664"/>
      <c r="V16" s="4664"/>
      <c r="W16" s="4664"/>
      <c r="X16" s="4664"/>
      <c r="Y16" s="4665"/>
      <c r="Z16" s="2973"/>
      <c r="AA16" s="346"/>
    </row>
    <row r="17" spans="1:29" s="108" customFormat="1" ht="11.1" customHeight="1">
      <c r="A17" s="543"/>
      <c r="B17" s="135"/>
      <c r="C17" s="2448" t="s">
        <v>2410</v>
      </c>
      <c r="D17" s="137"/>
      <c r="E17" s="169"/>
      <c r="F17" s="137"/>
      <c r="G17" s="137"/>
      <c r="H17" s="137"/>
      <c r="K17" s="2438"/>
      <c r="L17" s="421"/>
      <c r="M17" s="421"/>
      <c r="N17" s="421"/>
      <c r="O17" s="421"/>
      <c r="P17" s="421"/>
      <c r="Q17" s="2438"/>
      <c r="R17" s="168"/>
      <c r="S17" s="420"/>
      <c r="T17" s="420"/>
      <c r="U17" s="421"/>
      <c r="V17" s="415"/>
      <c r="W17" s="421"/>
      <c r="X17" s="421"/>
      <c r="Y17" s="421"/>
      <c r="Z17" s="2976"/>
      <c r="AA17" s="346"/>
    </row>
    <row r="18" spans="1:29" s="108" customFormat="1" ht="8.1" customHeight="1">
      <c r="A18" s="543"/>
      <c r="B18" s="135"/>
      <c r="C18" s="2448"/>
      <c r="D18" s="137"/>
      <c r="E18" s="169"/>
      <c r="F18" s="137"/>
      <c r="G18" s="137"/>
      <c r="H18" s="137"/>
      <c r="K18" s="136"/>
      <c r="L18" s="416"/>
      <c r="M18" s="416"/>
      <c r="N18" s="416"/>
      <c r="O18" s="416"/>
      <c r="P18" s="416"/>
      <c r="Q18" s="2438"/>
      <c r="R18" s="168"/>
      <c r="S18" s="422"/>
      <c r="T18" s="422"/>
      <c r="U18" s="412"/>
      <c r="V18" s="415"/>
      <c r="W18" s="416"/>
      <c r="X18" s="416"/>
      <c r="Y18" s="416"/>
      <c r="Z18" s="2977"/>
      <c r="AA18" s="346"/>
    </row>
    <row r="19" spans="1:29" s="108" customFormat="1" ht="11.1" customHeight="1">
      <c r="A19" s="543"/>
      <c r="B19" s="2441" t="s">
        <v>1575</v>
      </c>
      <c r="C19" s="168" t="s">
        <v>2411</v>
      </c>
      <c r="D19" s="137"/>
      <c r="E19" s="137"/>
      <c r="F19" s="137"/>
      <c r="G19" s="137"/>
      <c r="H19" s="137"/>
      <c r="K19" s="4525" t="s">
        <v>1734</v>
      </c>
      <c r="L19" s="4660"/>
      <c r="M19" s="4661"/>
      <c r="N19" s="4661"/>
      <c r="O19" s="4661"/>
      <c r="P19" s="4662"/>
      <c r="Q19" s="2975"/>
      <c r="R19" s="4527" t="s">
        <v>1734</v>
      </c>
      <c r="S19" s="4660"/>
      <c r="T19" s="4661"/>
      <c r="U19" s="4661"/>
      <c r="V19" s="4661"/>
      <c r="W19" s="4661"/>
      <c r="X19" s="4661"/>
      <c r="Y19" s="4662"/>
      <c r="Z19" s="2973"/>
      <c r="AA19" s="346"/>
    </row>
    <row r="20" spans="1:29" s="108" customFormat="1" ht="11.1" customHeight="1">
      <c r="A20" s="543"/>
      <c r="B20" s="135"/>
      <c r="C20" s="168" t="s">
        <v>2412</v>
      </c>
      <c r="D20" s="137"/>
      <c r="E20" s="169"/>
      <c r="F20" s="137"/>
      <c r="G20" s="137"/>
      <c r="H20" s="137"/>
      <c r="K20" s="4526"/>
      <c r="L20" s="4663"/>
      <c r="M20" s="4664"/>
      <c r="N20" s="4664"/>
      <c r="O20" s="4664"/>
      <c r="P20" s="4665"/>
      <c r="Q20" s="2975"/>
      <c r="R20" s="4527"/>
      <c r="S20" s="4663"/>
      <c r="T20" s="4664"/>
      <c r="U20" s="4664"/>
      <c r="V20" s="4664"/>
      <c r="W20" s="4664"/>
      <c r="X20" s="4664"/>
      <c r="Y20" s="4665"/>
      <c r="Z20" s="2973"/>
      <c r="AA20" s="137"/>
    </row>
    <row r="21" spans="1:29" s="108" customFormat="1" ht="11.1" customHeight="1">
      <c r="A21" s="543"/>
      <c r="B21" s="135"/>
      <c r="C21" s="2448" t="s">
        <v>2413</v>
      </c>
      <c r="D21" s="137"/>
      <c r="E21" s="169"/>
      <c r="F21" s="137"/>
      <c r="G21" s="137"/>
      <c r="H21" s="137"/>
      <c r="K21" s="2438"/>
      <c r="L21" s="423"/>
      <c r="M21" s="423"/>
      <c r="N21" s="423"/>
      <c r="O21" s="423"/>
      <c r="P21" s="423"/>
      <c r="Q21" s="2438"/>
      <c r="R21" s="168"/>
      <c r="S21" s="420"/>
      <c r="T21" s="420"/>
      <c r="U21" s="423"/>
      <c r="V21" s="415"/>
      <c r="W21" s="423"/>
      <c r="X21" s="423"/>
      <c r="Y21" s="423"/>
      <c r="Z21" s="2978"/>
      <c r="AA21" s="137"/>
    </row>
    <row r="22" spans="1:29" s="108" customFormat="1" ht="11.1" customHeight="1">
      <c r="A22" s="543"/>
      <c r="B22" s="135"/>
      <c r="C22" s="2448" t="s">
        <v>2414</v>
      </c>
      <c r="D22" s="137"/>
      <c r="E22" s="137"/>
      <c r="F22" s="137"/>
      <c r="G22" s="137"/>
      <c r="H22" s="137"/>
      <c r="K22" s="135"/>
      <c r="L22" s="424"/>
      <c r="M22" s="424"/>
      <c r="N22" s="424"/>
      <c r="O22" s="424"/>
      <c r="P22" s="424"/>
      <c r="Q22" s="2441"/>
      <c r="R22" s="134"/>
      <c r="S22" s="424"/>
      <c r="T22" s="424"/>
      <c r="U22" s="424"/>
      <c r="V22" s="425"/>
      <c r="W22" s="424"/>
      <c r="X22" s="424"/>
      <c r="Y22" s="424"/>
      <c r="Z22" s="604"/>
      <c r="AA22" s="137"/>
    </row>
    <row r="23" spans="1:29" s="108" customFormat="1" ht="8.1" customHeight="1">
      <c r="A23" s="543"/>
      <c r="B23" s="137"/>
      <c r="C23" s="138"/>
      <c r="D23" s="137"/>
      <c r="E23" s="169"/>
      <c r="F23" s="137"/>
      <c r="G23" s="137"/>
      <c r="H23" s="137"/>
      <c r="K23" s="137"/>
      <c r="L23" s="418"/>
      <c r="M23" s="418"/>
      <c r="N23" s="418"/>
      <c r="O23" s="418"/>
      <c r="P23" s="418"/>
      <c r="Q23" s="148"/>
      <c r="R23" s="141"/>
      <c r="S23" s="418"/>
      <c r="T23" s="418"/>
      <c r="U23" s="424"/>
      <c r="V23" s="415"/>
      <c r="W23" s="424"/>
      <c r="X23" s="424"/>
      <c r="Y23" s="418"/>
      <c r="Z23" s="604"/>
      <c r="AA23" s="137"/>
    </row>
    <row r="24" spans="1:29" s="108" customFormat="1" ht="11.1" customHeight="1">
      <c r="A24" s="543"/>
      <c r="B24" s="2441" t="s">
        <v>1578</v>
      </c>
      <c r="C24" s="168" t="s">
        <v>2415</v>
      </c>
      <c r="D24" s="137"/>
      <c r="E24" s="169"/>
      <c r="F24" s="137"/>
      <c r="G24" s="137"/>
      <c r="H24" s="137"/>
      <c r="K24" s="4525" t="s">
        <v>2146</v>
      </c>
      <c r="L24" s="4667">
        <f>L8+L12+L15+L19</f>
        <v>0</v>
      </c>
      <c r="M24" s="4668"/>
      <c r="N24" s="4668"/>
      <c r="O24" s="4668"/>
      <c r="P24" s="4669"/>
      <c r="Q24" s="2975"/>
      <c r="R24" s="4527" t="s">
        <v>2146</v>
      </c>
      <c r="S24" s="4673">
        <f>S8+S12+S15+S19</f>
        <v>0</v>
      </c>
      <c r="T24" s="4674"/>
      <c r="U24" s="4674"/>
      <c r="V24" s="4674"/>
      <c r="W24" s="4674"/>
      <c r="X24" s="4674"/>
      <c r="Y24" s="4675"/>
      <c r="Z24" s="2979"/>
      <c r="AA24" s="346"/>
    </row>
    <row r="25" spans="1:29" s="108" customFormat="1" ht="11.1" customHeight="1">
      <c r="A25" s="543"/>
      <c r="B25" s="137"/>
      <c r="C25" s="2448" t="s">
        <v>2416</v>
      </c>
      <c r="D25" s="137"/>
      <c r="E25" s="169"/>
      <c r="F25" s="137"/>
      <c r="G25" s="137"/>
      <c r="H25" s="137"/>
      <c r="K25" s="4526"/>
      <c r="L25" s="4670"/>
      <c r="M25" s="4671"/>
      <c r="N25" s="4671"/>
      <c r="O25" s="4671"/>
      <c r="P25" s="4672"/>
      <c r="Q25" s="2975"/>
      <c r="R25" s="4527"/>
      <c r="S25" s="4676"/>
      <c r="T25" s="4677"/>
      <c r="U25" s="4677"/>
      <c r="V25" s="4677"/>
      <c r="W25" s="4677"/>
      <c r="X25" s="4677"/>
      <c r="Y25" s="4678"/>
      <c r="Z25" s="2979"/>
      <c r="AA25" s="346"/>
    </row>
    <row r="26" spans="1:29" s="108" customFormat="1" ht="12" customHeight="1" thickBot="1">
      <c r="A26" s="2772"/>
      <c r="B26" s="2773"/>
      <c r="C26" s="2774"/>
      <c r="D26" s="2774"/>
      <c r="E26" s="2774"/>
      <c r="F26" s="2774"/>
      <c r="G26" s="2774"/>
      <c r="H26" s="2774"/>
      <c r="I26" s="2774"/>
      <c r="J26" s="2774"/>
      <c r="K26" s="2774"/>
      <c r="L26" s="2774"/>
      <c r="M26" s="2774"/>
      <c r="N26" s="2774"/>
      <c r="O26" s="2775"/>
      <c r="P26" s="2775"/>
      <c r="Q26" s="2775"/>
      <c r="R26" s="2775"/>
      <c r="S26" s="2775"/>
      <c r="T26" s="2775"/>
      <c r="U26" s="2775"/>
      <c r="V26" s="2775"/>
      <c r="W26" s="2775"/>
      <c r="X26" s="2774"/>
      <c r="Y26" s="2980"/>
      <c r="Z26" s="2981"/>
      <c r="AA26" s="356"/>
      <c r="AB26" s="356"/>
    </row>
    <row r="27" spans="1:29" ht="16.5" customHeight="1">
      <c r="A27" s="2982"/>
      <c r="B27" s="2983"/>
      <c r="C27" s="2984"/>
      <c r="D27" s="615"/>
      <c r="E27" s="615"/>
      <c r="F27" s="613"/>
      <c r="G27" s="2985"/>
      <c r="H27" s="2986"/>
      <c r="I27" s="2986"/>
      <c r="J27" s="2986"/>
      <c r="K27" s="2986"/>
      <c r="L27" s="2986"/>
      <c r="M27" s="2986"/>
      <c r="N27" s="2986"/>
      <c r="O27" s="2986"/>
      <c r="P27" s="2986"/>
      <c r="Q27" s="2985"/>
      <c r="R27" s="2985"/>
      <c r="S27" s="2985"/>
      <c r="T27" s="2985"/>
      <c r="U27" s="2985"/>
      <c r="V27" s="2985"/>
      <c r="W27" s="2987"/>
      <c r="X27" s="2987"/>
      <c r="Y27" s="5"/>
      <c r="Z27" s="2988"/>
    </row>
    <row r="28" spans="1:29" ht="15" customHeight="1">
      <c r="A28" s="2989"/>
      <c r="B28" s="16"/>
      <c r="C28" s="7"/>
      <c r="D28" s="18" t="s">
        <v>2417</v>
      </c>
      <c r="F28" s="19"/>
      <c r="G28" s="19"/>
      <c r="H28" s="77"/>
      <c r="I28" s="77"/>
      <c r="J28" s="77"/>
      <c r="K28" s="77"/>
      <c r="L28" s="77"/>
      <c r="M28" s="77"/>
      <c r="N28" s="77"/>
      <c r="O28" s="77"/>
      <c r="P28" s="77"/>
      <c r="Q28" s="19"/>
      <c r="R28" s="19"/>
      <c r="S28" s="19"/>
      <c r="T28" s="19"/>
      <c r="U28" s="19"/>
      <c r="V28" s="19"/>
      <c r="W28" s="4"/>
      <c r="X28" s="4"/>
      <c r="Y28" s="4"/>
      <c r="Z28" s="2693"/>
    </row>
    <row r="29" spans="1:29" ht="15" customHeight="1">
      <c r="A29" s="2989"/>
      <c r="B29" s="16"/>
      <c r="C29" s="7"/>
      <c r="D29" s="189" t="s">
        <v>2418</v>
      </c>
      <c r="F29" s="19"/>
      <c r="G29" s="19"/>
      <c r="H29" s="77"/>
      <c r="I29" s="77"/>
      <c r="J29" s="77"/>
      <c r="K29" s="77"/>
      <c r="L29" s="77"/>
      <c r="M29" s="77"/>
      <c r="N29" s="77"/>
      <c r="O29" s="77"/>
      <c r="P29" s="77"/>
      <c r="Q29" s="19"/>
      <c r="R29" s="19"/>
      <c r="S29" s="19"/>
      <c r="T29" s="19"/>
      <c r="U29" s="19"/>
      <c r="V29" s="19"/>
      <c r="W29" s="4"/>
      <c r="X29" s="4"/>
      <c r="Y29" s="4"/>
      <c r="Z29" s="2693"/>
    </row>
    <row r="30" spans="1:29" ht="20.45" customHeight="1">
      <c r="A30" s="2989"/>
      <c r="B30" s="16"/>
      <c r="C30" s="7"/>
      <c r="D30" s="90"/>
      <c r="F30" s="19"/>
      <c r="G30" s="19"/>
      <c r="H30" s="77"/>
      <c r="I30" s="77"/>
      <c r="J30" s="77"/>
      <c r="K30" s="77"/>
      <c r="L30" s="77"/>
      <c r="M30" s="77"/>
      <c r="N30" s="77"/>
      <c r="O30" s="77"/>
      <c r="P30" s="77"/>
      <c r="Q30" s="19"/>
      <c r="R30" s="19"/>
      <c r="S30" s="19"/>
      <c r="T30" s="19"/>
      <c r="U30" s="19"/>
      <c r="V30" s="19"/>
      <c r="W30" s="4"/>
      <c r="X30" s="4"/>
      <c r="Y30" s="4"/>
      <c r="Z30" s="2693"/>
    </row>
    <row r="31" spans="1:29" s="108" customFormat="1" ht="12" customHeight="1">
      <c r="A31" s="543"/>
      <c r="B31" s="430">
        <v>11.1</v>
      </c>
      <c r="C31" s="135" t="s">
        <v>2419</v>
      </c>
      <c r="D31" s="137"/>
      <c r="E31" s="137"/>
      <c r="F31" s="137"/>
      <c r="G31" s="137"/>
      <c r="H31" s="137"/>
      <c r="I31" s="139"/>
      <c r="J31" s="137"/>
      <c r="K31" s="137"/>
      <c r="L31" s="137"/>
      <c r="M31" s="137"/>
      <c r="N31" s="137"/>
      <c r="O31" s="137"/>
      <c r="P31" s="139"/>
      <c r="Q31" s="2454"/>
      <c r="R31" s="139"/>
      <c r="S31" s="137"/>
      <c r="T31" s="137"/>
      <c r="U31" s="137"/>
      <c r="V31" s="137"/>
      <c r="W31" s="137"/>
      <c r="X31" s="137"/>
      <c r="Y31" s="137"/>
      <c r="Z31" s="604"/>
      <c r="AB31" s="356"/>
      <c r="AC31" s="356"/>
    </row>
    <row r="32" spans="1:29" s="108" customFormat="1" ht="12" customHeight="1">
      <c r="A32" s="543"/>
      <c r="C32" s="144" t="s">
        <v>2420</v>
      </c>
      <c r="D32" s="135"/>
      <c r="E32" s="139"/>
      <c r="F32" s="137"/>
      <c r="G32" s="137"/>
      <c r="H32" s="137"/>
      <c r="I32" s="137"/>
      <c r="J32" s="137"/>
      <c r="K32" s="137"/>
      <c r="L32" s="137"/>
      <c r="M32" s="137"/>
      <c r="N32" s="137"/>
      <c r="O32" s="137"/>
      <c r="P32" s="137"/>
      <c r="Q32" s="148"/>
      <c r="R32" s="137"/>
      <c r="S32" s="137"/>
      <c r="T32" s="137"/>
      <c r="U32" s="137"/>
      <c r="V32" s="137"/>
      <c r="W32" s="137"/>
      <c r="X32" s="137"/>
      <c r="Y32" s="137"/>
      <c r="Z32" s="604"/>
      <c r="AB32" s="356"/>
      <c r="AC32" s="356"/>
    </row>
    <row r="33" spans="1:29" s="108" customFormat="1" ht="5.0999999999999996" customHeight="1">
      <c r="A33" s="543"/>
      <c r="C33" s="144"/>
      <c r="D33" s="135"/>
      <c r="E33" s="139"/>
      <c r="F33" s="137"/>
      <c r="G33" s="137"/>
      <c r="H33" s="137"/>
      <c r="I33" s="137"/>
      <c r="J33" s="137"/>
      <c r="K33" s="137"/>
      <c r="L33" s="137"/>
      <c r="M33" s="137"/>
      <c r="N33" s="137"/>
      <c r="O33" s="137"/>
      <c r="P33" s="137"/>
      <c r="Q33" s="148"/>
      <c r="R33" s="137"/>
      <c r="S33" s="137"/>
      <c r="T33" s="137"/>
      <c r="U33" s="137"/>
      <c r="V33" s="137"/>
      <c r="W33" s="137"/>
      <c r="X33" s="137"/>
      <c r="Y33" s="137"/>
      <c r="Z33" s="604"/>
      <c r="AB33" s="356"/>
      <c r="AC33" s="356"/>
    </row>
    <row r="34" spans="1:29" s="108" customFormat="1" ht="12.95" customHeight="1">
      <c r="A34" s="543"/>
      <c r="C34" s="135" t="s">
        <v>2421</v>
      </c>
      <c r="D34" s="135"/>
      <c r="E34" s="139"/>
      <c r="F34" s="137"/>
      <c r="G34" s="137"/>
      <c r="H34" s="137"/>
      <c r="I34" s="137"/>
      <c r="J34" s="137"/>
      <c r="K34" s="137"/>
      <c r="L34" s="137"/>
      <c r="M34" s="137"/>
      <c r="N34" s="137"/>
      <c r="O34" s="137"/>
      <c r="P34" s="137"/>
      <c r="Q34" s="148"/>
      <c r="R34" s="137"/>
      <c r="S34" s="137"/>
      <c r="T34" s="137"/>
      <c r="U34" s="137"/>
      <c r="V34" s="137"/>
      <c r="W34" s="137"/>
      <c r="X34" s="137"/>
      <c r="Y34" s="137"/>
      <c r="Z34" s="604"/>
      <c r="AB34" s="356"/>
      <c r="AC34" s="356"/>
    </row>
    <row r="35" spans="1:29" s="108" customFormat="1" ht="12.95" customHeight="1">
      <c r="A35" s="543"/>
      <c r="C35" s="139" t="s">
        <v>2422</v>
      </c>
      <c r="D35" s="135"/>
      <c r="E35" s="139"/>
      <c r="F35" s="137"/>
      <c r="H35" s="4488" t="s">
        <v>2423</v>
      </c>
      <c r="I35" s="4566"/>
      <c r="J35" s="4566"/>
      <c r="K35" s="4566"/>
      <c r="L35" s="4566"/>
      <c r="M35" s="4566"/>
      <c r="N35" s="4566"/>
      <c r="O35" s="135"/>
      <c r="P35" s="135"/>
      <c r="Q35" s="148"/>
      <c r="R35" s="4566" t="s">
        <v>2424</v>
      </c>
      <c r="S35" s="4566"/>
      <c r="T35" s="4566"/>
      <c r="U35" s="4566"/>
      <c r="V35" s="4566"/>
      <c r="W35" s="4566"/>
      <c r="X35" s="4566"/>
      <c r="Y35" s="135"/>
      <c r="Z35" s="604"/>
      <c r="AB35" s="356"/>
      <c r="AC35" s="356"/>
    </row>
    <row r="36" spans="1:29" s="108" customFormat="1" ht="12.95" customHeight="1">
      <c r="A36" s="543"/>
      <c r="D36" s="135"/>
      <c r="E36" s="139"/>
      <c r="F36" s="137"/>
      <c r="H36" s="4666" t="s">
        <v>1633</v>
      </c>
      <c r="I36" s="4666"/>
      <c r="J36" s="4666"/>
      <c r="K36" s="4666"/>
      <c r="L36" s="4666"/>
      <c r="M36" s="4666"/>
      <c r="N36" s="4666"/>
      <c r="O36" s="2439" t="s">
        <v>2425</v>
      </c>
      <c r="P36" s="135"/>
      <c r="Q36" s="148"/>
      <c r="R36" s="4526" t="s">
        <v>1633</v>
      </c>
      <c r="S36" s="4526"/>
      <c r="T36" s="4526"/>
      <c r="U36" s="4526"/>
      <c r="V36" s="4526"/>
      <c r="W36" s="4526"/>
      <c r="X36" s="4526"/>
      <c r="Y36" s="2921" t="s">
        <v>2425</v>
      </c>
      <c r="Z36" s="604"/>
      <c r="AB36" s="356"/>
      <c r="AC36" s="356"/>
    </row>
    <row r="37" spans="1:29" s="108" customFormat="1" ht="11.1" customHeight="1">
      <c r="A37" s="543"/>
      <c r="B37" s="135"/>
      <c r="C37" s="137"/>
      <c r="D37" s="135"/>
      <c r="E37" s="139"/>
      <c r="F37" s="137"/>
      <c r="G37" s="4527" t="s">
        <v>1636</v>
      </c>
      <c r="H37" s="4653"/>
      <c r="I37" s="4654"/>
      <c r="J37" s="4654"/>
      <c r="K37" s="4654"/>
      <c r="L37" s="4654"/>
      <c r="M37" s="4654"/>
      <c r="N37" s="4654"/>
      <c r="O37" s="4655"/>
      <c r="P37" s="431"/>
      <c r="Q37" s="4527" t="s">
        <v>1638</v>
      </c>
      <c r="R37" s="4647"/>
      <c r="S37" s="4648"/>
      <c r="T37" s="4648"/>
      <c r="U37" s="4648"/>
      <c r="V37" s="4648"/>
      <c r="W37" s="4648"/>
      <c r="X37" s="4648"/>
      <c r="Y37" s="4649"/>
      <c r="Z37" s="691"/>
      <c r="AB37" s="356"/>
      <c r="AC37" s="356"/>
    </row>
    <row r="38" spans="1:29" s="108" customFormat="1" ht="11.1" customHeight="1">
      <c r="A38" s="543"/>
      <c r="B38" s="148"/>
      <c r="C38" s="137"/>
      <c r="D38" s="137"/>
      <c r="E38" s="139"/>
      <c r="F38" s="137"/>
      <c r="G38" s="4528"/>
      <c r="H38" s="4656"/>
      <c r="I38" s="4657"/>
      <c r="J38" s="4657"/>
      <c r="K38" s="4657"/>
      <c r="L38" s="4657"/>
      <c r="M38" s="4657"/>
      <c r="N38" s="4657"/>
      <c r="O38" s="4658"/>
      <c r="P38" s="431"/>
      <c r="Q38" s="4528"/>
      <c r="R38" s="4650"/>
      <c r="S38" s="4651"/>
      <c r="T38" s="4651"/>
      <c r="U38" s="4651"/>
      <c r="V38" s="4651"/>
      <c r="W38" s="4651"/>
      <c r="X38" s="4651"/>
      <c r="Y38" s="4652"/>
      <c r="Z38" s="691"/>
      <c r="AB38" s="356"/>
      <c r="AC38" s="356"/>
    </row>
    <row r="39" spans="1:29" s="108" customFormat="1" ht="9.75" customHeight="1">
      <c r="A39" s="543"/>
      <c r="B39" s="139"/>
      <c r="C39" s="137"/>
      <c r="D39" s="137"/>
      <c r="E39" s="139"/>
      <c r="F39" s="2438"/>
      <c r="G39" s="119"/>
      <c r="H39" s="119"/>
      <c r="I39" s="119"/>
      <c r="J39" s="119"/>
      <c r="K39" s="119"/>
      <c r="L39" s="119"/>
      <c r="M39" s="119"/>
      <c r="N39" s="119"/>
      <c r="O39" s="115"/>
      <c r="P39" s="431"/>
      <c r="Q39" s="2392"/>
      <c r="R39" s="136"/>
      <c r="S39" s="431"/>
      <c r="T39" s="431"/>
      <c r="U39" s="431"/>
      <c r="V39" s="431"/>
      <c r="W39" s="431"/>
      <c r="X39" s="431"/>
      <c r="Y39" s="431"/>
      <c r="Z39" s="2971"/>
      <c r="AB39" s="356"/>
      <c r="AC39" s="356"/>
    </row>
    <row r="40" spans="1:29" s="108" customFormat="1" ht="14.25" customHeight="1">
      <c r="A40" s="2834"/>
      <c r="B40" s="2846"/>
      <c r="C40" s="2839"/>
      <c r="D40" s="2839"/>
      <c r="E40" s="2846"/>
      <c r="F40" s="2990"/>
      <c r="G40" s="2991"/>
      <c r="H40" s="2991"/>
      <c r="I40" s="2991"/>
      <c r="J40" s="2991"/>
      <c r="K40" s="2991"/>
      <c r="L40" s="2991"/>
      <c r="M40" s="2991"/>
      <c r="N40" s="2991"/>
      <c r="O40" s="2992"/>
      <c r="P40" s="2993"/>
      <c r="Q40" s="2994"/>
      <c r="R40" s="2840"/>
      <c r="S40" s="2993"/>
      <c r="T40" s="2993"/>
      <c r="U40" s="2993"/>
      <c r="V40" s="2993"/>
      <c r="W40" s="2993"/>
      <c r="X40" s="2993"/>
      <c r="Y40" s="2993"/>
      <c r="Z40" s="2995"/>
      <c r="AB40" s="356"/>
      <c r="AC40" s="356"/>
    </row>
    <row r="41" spans="1:29" s="108" customFormat="1" ht="12" customHeight="1">
      <c r="A41" s="543"/>
      <c r="B41" s="430">
        <v>11.2</v>
      </c>
      <c r="C41" s="135" t="s">
        <v>2426</v>
      </c>
      <c r="D41" s="137"/>
      <c r="E41" s="139"/>
      <c r="F41" s="2438"/>
      <c r="G41" s="119"/>
      <c r="H41" s="119"/>
      <c r="I41" s="119"/>
      <c r="J41" s="119"/>
      <c r="K41" s="119"/>
      <c r="L41" s="119"/>
      <c r="M41" s="119"/>
      <c r="N41" s="119"/>
      <c r="O41" s="115"/>
      <c r="P41" s="431"/>
      <c r="Q41" s="2392"/>
      <c r="R41" s="136"/>
      <c r="S41" s="431"/>
      <c r="T41" s="431"/>
      <c r="U41" s="431"/>
      <c r="V41" s="431"/>
      <c r="W41" s="431"/>
      <c r="X41" s="431"/>
      <c r="Y41" s="431"/>
      <c r="Z41" s="2971"/>
      <c r="AB41" s="356"/>
      <c r="AC41" s="356"/>
    </row>
    <row r="42" spans="1:29" s="108" customFormat="1" ht="12" customHeight="1">
      <c r="A42" s="543"/>
      <c r="C42" s="135" t="s">
        <v>2427</v>
      </c>
      <c r="D42" s="137"/>
      <c r="E42" s="139"/>
      <c r="F42" s="2438"/>
      <c r="G42" s="119"/>
      <c r="H42" s="119"/>
      <c r="I42" s="119"/>
      <c r="J42" s="119"/>
      <c r="K42" s="119"/>
      <c r="L42" s="119"/>
      <c r="M42" s="119"/>
      <c r="N42" s="119"/>
      <c r="O42" s="115"/>
      <c r="P42" s="431"/>
      <c r="Q42" s="2392"/>
      <c r="R42" s="136"/>
      <c r="S42" s="431"/>
      <c r="T42" s="431"/>
      <c r="U42" s="431"/>
      <c r="V42" s="431"/>
      <c r="W42" s="431"/>
      <c r="X42" s="431"/>
      <c r="Y42" s="431"/>
      <c r="Z42" s="2971"/>
      <c r="AB42" s="356"/>
      <c r="AC42" s="356"/>
    </row>
    <row r="43" spans="1:29" s="108" customFormat="1" ht="12" customHeight="1">
      <c r="A43" s="543"/>
      <c r="C43" s="139" t="s">
        <v>2428</v>
      </c>
      <c r="D43" s="137"/>
      <c r="E43" s="139"/>
      <c r="F43" s="2438"/>
      <c r="G43" s="119"/>
      <c r="H43" s="119"/>
      <c r="I43" s="119"/>
      <c r="J43" s="119"/>
      <c r="K43" s="119"/>
      <c r="L43" s="119"/>
      <c r="M43" s="119"/>
      <c r="N43" s="119"/>
      <c r="O43" s="115"/>
      <c r="P43" s="431"/>
      <c r="Q43" s="2392"/>
      <c r="R43" s="136"/>
      <c r="S43" s="431"/>
      <c r="T43" s="431"/>
      <c r="U43" s="431"/>
      <c r="V43" s="431"/>
      <c r="W43" s="431"/>
      <c r="X43" s="431"/>
      <c r="Y43" s="431"/>
      <c r="Z43" s="2971"/>
      <c r="AB43" s="356"/>
      <c r="AC43" s="356"/>
    </row>
    <row r="44" spans="1:29" s="108" customFormat="1" ht="12" customHeight="1">
      <c r="A44" s="543"/>
      <c r="C44" s="139" t="s">
        <v>2429</v>
      </c>
      <c r="D44" s="137"/>
      <c r="E44" s="139"/>
      <c r="F44" s="137"/>
      <c r="G44" s="137"/>
      <c r="H44" s="137"/>
      <c r="I44" s="363"/>
      <c r="J44" s="137"/>
      <c r="K44" s="137"/>
      <c r="L44" s="363"/>
      <c r="M44" s="363"/>
      <c r="N44" s="363"/>
      <c r="O44" s="363"/>
      <c r="P44" s="346"/>
      <c r="Q44" s="346"/>
      <c r="R44" s="363"/>
      <c r="S44" s="363"/>
      <c r="T44" s="363"/>
      <c r="U44" s="363"/>
      <c r="V44" s="346"/>
      <c r="W44" s="346"/>
      <c r="X44" s="346"/>
      <c r="Y44" s="346"/>
      <c r="Z44" s="2971"/>
      <c r="AB44" s="356"/>
      <c r="AC44" s="356"/>
    </row>
    <row r="45" spans="1:29" s="108" customFormat="1" ht="12" customHeight="1">
      <c r="A45" s="543"/>
      <c r="B45" s="139"/>
      <c r="C45" s="135"/>
      <c r="D45" s="137"/>
      <c r="E45" s="139"/>
      <c r="F45" s="137"/>
      <c r="G45" s="137"/>
      <c r="H45" s="137"/>
      <c r="I45" s="363"/>
      <c r="J45" s="137"/>
      <c r="K45" s="137"/>
      <c r="L45" s="363"/>
      <c r="M45" s="151"/>
      <c r="O45" s="346"/>
      <c r="P45" s="346"/>
      <c r="Q45" s="363"/>
      <c r="R45" s="363"/>
      <c r="S45" s="363"/>
      <c r="T45" s="363"/>
      <c r="U45" s="346"/>
      <c r="V45" s="346"/>
      <c r="X45" s="4560" t="s">
        <v>2425</v>
      </c>
      <c r="Y45" s="4560"/>
      <c r="Z45" s="2971"/>
      <c r="AC45" s="356"/>
    </row>
    <row r="46" spans="1:29" s="108" customFormat="1" ht="18" customHeight="1">
      <c r="A46" s="543"/>
      <c r="B46" s="139"/>
      <c r="C46" s="2392" t="s">
        <v>1494</v>
      </c>
      <c r="D46" s="136" t="s">
        <v>2430</v>
      </c>
      <c r="E46" s="139"/>
      <c r="F46" s="137"/>
      <c r="G46" s="137"/>
      <c r="H46" s="137"/>
      <c r="I46" s="363"/>
      <c r="J46" s="137"/>
      <c r="K46" s="137"/>
      <c r="L46" s="136"/>
      <c r="M46" s="169"/>
      <c r="O46" s="2392"/>
      <c r="P46" s="136"/>
      <c r="Q46" s="139"/>
      <c r="R46" s="137"/>
      <c r="S46" s="137"/>
      <c r="T46" s="137"/>
      <c r="U46" s="363"/>
      <c r="V46" s="137"/>
      <c r="X46" s="2869" t="s">
        <v>1729</v>
      </c>
      <c r="Y46" s="2996"/>
      <c r="Z46" s="605"/>
      <c r="AC46" s="356"/>
    </row>
    <row r="47" spans="1:29" s="108" customFormat="1" ht="6.95" customHeight="1">
      <c r="A47" s="543"/>
      <c r="B47" s="139"/>
      <c r="C47" s="2392"/>
      <c r="D47" s="136"/>
      <c r="E47" s="139"/>
      <c r="F47" s="137"/>
      <c r="G47" s="137"/>
      <c r="H47" s="137"/>
      <c r="I47" s="363"/>
      <c r="J47" s="137"/>
      <c r="K47" s="137"/>
      <c r="L47" s="136"/>
      <c r="M47" s="169"/>
      <c r="O47" s="2392"/>
      <c r="P47" s="136"/>
      <c r="Q47" s="139"/>
      <c r="R47" s="137"/>
      <c r="S47" s="137"/>
      <c r="T47" s="137"/>
      <c r="U47" s="363"/>
      <c r="V47" s="137"/>
      <c r="Y47" s="136"/>
      <c r="Z47" s="605"/>
      <c r="AC47" s="356"/>
    </row>
    <row r="48" spans="1:29" s="108" customFormat="1" ht="18" customHeight="1">
      <c r="A48" s="543"/>
      <c r="B48" s="139"/>
      <c r="C48" s="2392" t="s">
        <v>1497</v>
      </c>
      <c r="D48" s="145" t="s">
        <v>2431</v>
      </c>
      <c r="E48" s="145"/>
      <c r="F48" s="137"/>
      <c r="G48" s="137"/>
      <c r="H48" s="137"/>
      <c r="I48" s="363"/>
      <c r="J48" s="137"/>
      <c r="K48" s="137"/>
      <c r="L48" s="136"/>
      <c r="M48" s="169"/>
      <c r="P48" s="145"/>
      <c r="Q48" s="139"/>
      <c r="R48" s="137"/>
      <c r="S48" s="137"/>
      <c r="T48" s="137"/>
      <c r="U48" s="363"/>
      <c r="V48" s="137"/>
      <c r="X48" s="2869" t="s">
        <v>1734</v>
      </c>
      <c r="Y48" s="2997"/>
      <c r="Z48" s="605"/>
      <c r="AC48" s="356"/>
    </row>
    <row r="49" spans="1:29" s="108" customFormat="1" ht="6.95" customHeight="1">
      <c r="A49" s="543"/>
      <c r="B49" s="139"/>
      <c r="C49" s="2421"/>
      <c r="D49" s="145"/>
      <c r="E49" s="139"/>
      <c r="F49" s="137"/>
      <c r="G49" s="137"/>
      <c r="H49" s="137"/>
      <c r="I49" s="363"/>
      <c r="J49" s="137"/>
      <c r="K49" s="137"/>
      <c r="L49" s="2438"/>
      <c r="M49" s="428"/>
      <c r="P49" s="145"/>
      <c r="Q49" s="139"/>
      <c r="R49" s="137"/>
      <c r="S49" s="137"/>
      <c r="T49" s="137"/>
      <c r="U49" s="363"/>
      <c r="V49" s="137"/>
      <c r="Y49" s="2438"/>
      <c r="Z49" s="605"/>
      <c r="AC49" s="356"/>
    </row>
    <row r="50" spans="1:29" s="108" customFormat="1" ht="22.5" customHeight="1">
      <c r="A50" s="543"/>
      <c r="B50" s="139"/>
      <c r="C50" s="164" t="s">
        <v>1530</v>
      </c>
      <c r="D50" s="4659" t="s">
        <v>2432</v>
      </c>
      <c r="E50" s="4659"/>
      <c r="F50" s="4659"/>
      <c r="G50" s="4659"/>
      <c r="H50" s="4659"/>
      <c r="I50" s="4659"/>
      <c r="J50" s="4659"/>
      <c r="K50" s="4659"/>
      <c r="L50" s="4659"/>
      <c r="M50" s="4659"/>
      <c r="N50" s="4659"/>
      <c r="O50" s="4659"/>
      <c r="P50" s="4659"/>
      <c r="Q50" s="4659"/>
      <c r="R50" s="4659"/>
      <c r="S50" s="4659"/>
      <c r="X50" s="2869" t="s">
        <v>1738</v>
      </c>
      <c r="Y50" s="2997"/>
      <c r="Z50" s="2971"/>
      <c r="AC50" s="356"/>
    </row>
    <row r="51" spans="1:29" s="108" customFormat="1" ht="6.95" customHeight="1">
      <c r="A51" s="543"/>
      <c r="B51" s="139"/>
      <c r="C51" s="2421"/>
      <c r="D51" s="144"/>
      <c r="E51" s="139"/>
      <c r="F51" s="137"/>
      <c r="G51" s="137"/>
      <c r="H51" s="137"/>
      <c r="I51" s="363"/>
      <c r="J51" s="137"/>
      <c r="K51" s="137"/>
      <c r="L51" s="428"/>
      <c r="M51" s="363"/>
      <c r="Z51" s="2971"/>
      <c r="AC51" s="356"/>
    </row>
    <row r="52" spans="1:29" s="108" customFormat="1" ht="18" customHeight="1">
      <c r="A52" s="543"/>
      <c r="B52" s="139"/>
      <c r="C52" s="2392" t="s">
        <v>1575</v>
      </c>
      <c r="D52" s="136" t="s">
        <v>2433</v>
      </c>
      <c r="E52" s="145"/>
      <c r="F52" s="137"/>
      <c r="G52" s="137"/>
      <c r="H52" s="137"/>
      <c r="I52" s="363"/>
      <c r="J52" s="137"/>
      <c r="K52" s="137"/>
      <c r="L52" s="136"/>
      <c r="M52" s="169"/>
      <c r="O52" s="2392"/>
      <c r="P52" s="2393"/>
      <c r="Q52" s="363"/>
      <c r="R52" s="363"/>
      <c r="S52" s="363"/>
      <c r="T52" s="363"/>
      <c r="U52" s="346"/>
      <c r="V52" s="346"/>
      <c r="X52" s="2869" t="s">
        <v>1744</v>
      </c>
      <c r="Y52" s="2997"/>
      <c r="Z52" s="2971"/>
      <c r="AC52" s="356"/>
    </row>
    <row r="53" spans="1:29" s="108" customFormat="1" ht="6.95" customHeight="1">
      <c r="A53" s="543"/>
      <c r="B53" s="139"/>
      <c r="C53" s="2392"/>
      <c r="D53" s="136"/>
      <c r="E53" s="139"/>
      <c r="F53" s="137"/>
      <c r="G53" s="137"/>
      <c r="H53" s="137"/>
      <c r="I53" s="363"/>
      <c r="J53" s="137"/>
      <c r="K53" s="137"/>
      <c r="L53" s="136"/>
      <c r="M53" s="169"/>
      <c r="O53" s="2392"/>
      <c r="P53" s="2393"/>
      <c r="Q53" s="363"/>
      <c r="R53" s="363"/>
      <c r="S53" s="363"/>
      <c r="T53" s="363"/>
      <c r="U53" s="346"/>
      <c r="V53" s="346"/>
      <c r="Y53" s="2438"/>
      <c r="Z53" s="2971"/>
      <c r="AC53" s="356"/>
    </row>
    <row r="54" spans="1:29" s="108" customFormat="1" ht="18" customHeight="1">
      <c r="A54" s="543"/>
      <c r="B54" s="139"/>
      <c r="C54" s="2392" t="s">
        <v>1578</v>
      </c>
      <c r="D54" s="145" t="s">
        <v>2434</v>
      </c>
      <c r="E54" s="139"/>
      <c r="F54" s="137"/>
      <c r="G54" s="137"/>
      <c r="H54" s="137"/>
      <c r="I54" s="363"/>
      <c r="J54" s="137"/>
      <c r="K54" s="137"/>
      <c r="L54" s="136"/>
      <c r="M54" s="169"/>
      <c r="O54" s="2421"/>
      <c r="P54" s="154"/>
      <c r="Q54" s="363"/>
      <c r="R54" s="363"/>
      <c r="S54" s="363"/>
      <c r="T54" s="363"/>
      <c r="U54" s="346"/>
      <c r="V54" s="346"/>
      <c r="X54" s="2869" t="s">
        <v>1748</v>
      </c>
      <c r="Y54" s="2997"/>
      <c r="Z54" s="2971"/>
      <c r="AC54" s="356"/>
    </row>
    <row r="55" spans="1:29" s="108" customFormat="1" ht="6.95" customHeight="1">
      <c r="A55" s="543"/>
      <c r="B55" s="139"/>
      <c r="C55" s="2421"/>
      <c r="D55" s="145"/>
      <c r="E55" s="139"/>
      <c r="F55" s="137"/>
      <c r="G55" s="137"/>
      <c r="H55" s="137"/>
      <c r="I55" s="363"/>
      <c r="J55" s="137"/>
      <c r="K55" s="137"/>
      <c r="L55" s="2438"/>
      <c r="M55" s="428"/>
      <c r="O55" s="2421"/>
      <c r="P55" s="154"/>
      <c r="Q55" s="363"/>
      <c r="R55" s="363"/>
      <c r="S55" s="363"/>
      <c r="T55" s="363"/>
      <c r="U55" s="346"/>
      <c r="V55" s="346"/>
      <c r="Y55" s="2438"/>
      <c r="Z55" s="2971"/>
      <c r="AC55" s="356"/>
    </row>
    <row r="56" spans="1:29" s="108" customFormat="1" ht="18" customHeight="1">
      <c r="A56" s="543"/>
      <c r="B56" s="139"/>
      <c r="C56" s="2392" t="s">
        <v>1581</v>
      </c>
      <c r="D56" s="145" t="s">
        <v>2435</v>
      </c>
      <c r="E56" s="139"/>
      <c r="F56" s="137"/>
      <c r="G56" s="137"/>
      <c r="H56" s="137"/>
      <c r="I56" s="363"/>
      <c r="J56" s="137"/>
      <c r="K56" s="137"/>
      <c r="L56" s="428"/>
      <c r="M56" s="363"/>
      <c r="O56" s="2421"/>
      <c r="P56" s="154"/>
      <c r="Q56" s="363"/>
      <c r="R56" s="363"/>
      <c r="S56" s="363"/>
      <c r="T56" s="363"/>
      <c r="U56" s="346"/>
      <c r="V56" s="346"/>
      <c r="X56" s="2869" t="s">
        <v>1673</v>
      </c>
      <c r="Y56" s="2997"/>
      <c r="Z56" s="2971"/>
      <c r="AC56" s="356"/>
    </row>
    <row r="57" spans="1:29" s="108" customFormat="1" ht="6.95" customHeight="1">
      <c r="A57" s="543"/>
      <c r="B57" s="139"/>
      <c r="C57" s="2421"/>
      <c r="E57" s="139"/>
      <c r="F57" s="137"/>
      <c r="G57" s="137"/>
      <c r="H57" s="137"/>
      <c r="I57" s="363"/>
      <c r="J57" s="137"/>
      <c r="K57" s="137"/>
      <c r="L57" s="428"/>
      <c r="M57" s="363"/>
      <c r="O57" s="2421"/>
      <c r="P57" s="154"/>
      <c r="Q57" s="363"/>
      <c r="R57" s="363"/>
      <c r="S57" s="363"/>
      <c r="T57" s="363"/>
      <c r="U57" s="346"/>
      <c r="V57" s="346"/>
      <c r="Y57" s="2464"/>
      <c r="Z57" s="2971"/>
      <c r="AC57" s="356"/>
    </row>
    <row r="58" spans="1:29" s="108" customFormat="1" ht="18" customHeight="1">
      <c r="A58" s="543"/>
      <c r="B58" s="139"/>
      <c r="C58" s="2392" t="s">
        <v>1584</v>
      </c>
      <c r="D58" s="145" t="s">
        <v>2436</v>
      </c>
      <c r="E58" s="139"/>
      <c r="F58" s="137"/>
      <c r="G58" s="137"/>
      <c r="H58" s="137"/>
      <c r="I58" s="363"/>
      <c r="J58" s="137"/>
      <c r="K58" s="137"/>
      <c r="L58" s="136"/>
      <c r="M58" s="169"/>
      <c r="O58" s="2392"/>
      <c r="P58" s="2393"/>
      <c r="Q58" s="363"/>
      <c r="R58" s="363"/>
      <c r="S58" s="363"/>
      <c r="T58" s="363"/>
      <c r="U58" s="346"/>
      <c r="V58" s="346"/>
      <c r="X58" s="2869" t="s">
        <v>1675</v>
      </c>
      <c r="Y58" s="2997"/>
      <c r="Z58" s="2971"/>
      <c r="AC58" s="356"/>
    </row>
    <row r="59" spans="1:29" s="108" customFormat="1" ht="6.95" customHeight="1">
      <c r="A59" s="543"/>
      <c r="B59" s="139"/>
      <c r="C59" s="2392"/>
      <c r="D59" s="144"/>
      <c r="E59" s="139"/>
      <c r="F59" s="137"/>
      <c r="G59" s="137"/>
      <c r="H59" s="137"/>
      <c r="I59" s="363"/>
      <c r="J59" s="137"/>
      <c r="K59" s="137"/>
      <c r="L59" s="136"/>
      <c r="M59" s="169"/>
      <c r="O59" s="2392"/>
      <c r="P59" s="2393"/>
      <c r="Q59" s="363"/>
      <c r="R59" s="363"/>
      <c r="S59" s="363"/>
      <c r="T59" s="363"/>
      <c r="U59" s="346"/>
      <c r="V59" s="346"/>
      <c r="Y59" s="2438"/>
      <c r="Z59" s="2971"/>
      <c r="AC59" s="356"/>
    </row>
    <row r="60" spans="1:29" s="108" customFormat="1" ht="18" customHeight="1">
      <c r="A60" s="543"/>
      <c r="B60" s="139"/>
      <c r="C60" s="2392" t="s">
        <v>1587</v>
      </c>
      <c r="D60" s="136" t="s">
        <v>2437</v>
      </c>
      <c r="E60" s="139"/>
      <c r="F60" s="137"/>
      <c r="G60" s="137"/>
      <c r="H60" s="137"/>
      <c r="I60" s="363"/>
      <c r="J60" s="137"/>
      <c r="K60" s="137"/>
      <c r="L60" s="136"/>
      <c r="M60" s="169"/>
      <c r="O60" s="2421"/>
      <c r="P60" s="154"/>
      <c r="Q60" s="363"/>
      <c r="R60" s="363"/>
      <c r="S60" s="363"/>
      <c r="T60" s="363"/>
      <c r="U60" s="346"/>
      <c r="V60" s="346"/>
      <c r="X60" s="2869" t="s">
        <v>1678</v>
      </c>
      <c r="Y60" s="2997"/>
      <c r="Z60" s="2971"/>
      <c r="AC60" s="356"/>
    </row>
    <row r="61" spans="1:29" s="108" customFormat="1" ht="6.95" customHeight="1">
      <c r="A61" s="543"/>
      <c r="B61" s="139"/>
      <c r="C61" s="2421"/>
      <c r="D61" s="136"/>
      <c r="E61" s="139"/>
      <c r="F61" s="137"/>
      <c r="G61" s="137"/>
      <c r="H61" s="137"/>
      <c r="I61" s="363"/>
      <c r="J61" s="137"/>
      <c r="K61" s="137"/>
      <c r="L61" s="2438"/>
      <c r="M61" s="428"/>
      <c r="O61" s="2421"/>
      <c r="P61" s="154"/>
      <c r="Q61" s="363"/>
      <c r="R61" s="363"/>
      <c r="S61" s="363"/>
      <c r="T61" s="363"/>
      <c r="U61" s="346"/>
      <c r="V61" s="346"/>
      <c r="Y61" s="2438"/>
      <c r="Z61" s="2971"/>
      <c r="AC61" s="356"/>
    </row>
    <row r="62" spans="1:29" s="108" customFormat="1" ht="18" customHeight="1">
      <c r="A62" s="543"/>
      <c r="B62" s="139"/>
      <c r="C62" s="2392" t="s">
        <v>1664</v>
      </c>
      <c r="D62" s="145" t="s">
        <v>2438</v>
      </c>
      <c r="E62" s="139"/>
      <c r="F62" s="137"/>
      <c r="G62" s="137"/>
      <c r="H62" s="137"/>
      <c r="I62" s="363"/>
      <c r="J62" s="137"/>
      <c r="K62" s="137"/>
      <c r="L62" s="428"/>
      <c r="M62" s="363"/>
      <c r="O62" s="2421"/>
      <c r="P62" s="154"/>
      <c r="Q62" s="363"/>
      <c r="R62" s="363"/>
      <c r="S62" s="363"/>
      <c r="T62" s="363"/>
      <c r="U62" s="346"/>
      <c r="V62" s="346"/>
      <c r="X62" s="2869" t="s">
        <v>1682</v>
      </c>
      <c r="Y62" s="2997"/>
      <c r="Z62" s="2971"/>
      <c r="AC62" s="356"/>
    </row>
    <row r="63" spans="1:29" s="108" customFormat="1" ht="6.95" customHeight="1">
      <c r="A63" s="543"/>
      <c r="B63" s="139"/>
      <c r="C63" s="2421"/>
      <c r="E63" s="139"/>
      <c r="F63" s="137"/>
      <c r="G63" s="137"/>
      <c r="H63" s="137"/>
      <c r="I63" s="363"/>
      <c r="J63" s="137"/>
      <c r="K63" s="137"/>
      <c r="L63" s="428"/>
      <c r="M63" s="363"/>
      <c r="O63" s="2421"/>
      <c r="P63" s="154"/>
      <c r="Q63" s="363"/>
      <c r="R63" s="363"/>
      <c r="S63" s="363"/>
      <c r="T63" s="363"/>
      <c r="U63" s="346"/>
      <c r="V63" s="346"/>
      <c r="Y63" s="2464"/>
      <c r="Z63" s="2971"/>
      <c r="AC63" s="356"/>
    </row>
    <row r="64" spans="1:29" s="108" customFormat="1" ht="18" customHeight="1">
      <c r="A64" s="543"/>
      <c r="B64" s="139"/>
      <c r="C64" s="2392" t="s">
        <v>2345</v>
      </c>
      <c r="D64" s="114" t="s">
        <v>2439</v>
      </c>
      <c r="E64" s="139"/>
      <c r="F64" s="137"/>
      <c r="G64" s="137"/>
      <c r="H64" s="137"/>
      <c r="I64" s="363"/>
      <c r="J64" s="137"/>
      <c r="K64" s="137"/>
      <c r="L64" s="428"/>
      <c r="M64" s="363"/>
      <c r="O64" s="2421"/>
      <c r="P64" s="154"/>
      <c r="Q64" s="363"/>
      <c r="R64" s="363"/>
      <c r="S64" s="363"/>
      <c r="T64" s="363"/>
      <c r="U64" s="346"/>
      <c r="V64" s="346"/>
      <c r="X64" s="2869" t="s">
        <v>2044</v>
      </c>
      <c r="Y64" s="2997"/>
      <c r="Z64" s="2971"/>
      <c r="AC64" s="356"/>
    </row>
    <row r="65" spans="1:29" s="108" customFormat="1" ht="6.95" customHeight="1">
      <c r="A65" s="543"/>
      <c r="B65" s="139"/>
      <c r="C65" s="2421"/>
      <c r="D65" s="94"/>
      <c r="E65" s="139"/>
      <c r="F65" s="137"/>
      <c r="G65" s="137"/>
      <c r="H65" s="137"/>
      <c r="I65" s="363"/>
      <c r="J65" s="137"/>
      <c r="K65" s="137"/>
      <c r="L65" s="428"/>
      <c r="M65" s="363"/>
      <c r="O65" s="2421"/>
      <c r="P65" s="154"/>
      <c r="Q65" s="363"/>
      <c r="R65" s="363"/>
      <c r="S65" s="363"/>
      <c r="T65" s="363"/>
      <c r="U65" s="346"/>
      <c r="V65" s="346"/>
      <c r="Y65" s="2464"/>
      <c r="Z65" s="2971"/>
      <c r="AC65" s="356"/>
    </row>
    <row r="66" spans="1:29" s="108" customFormat="1" ht="18" customHeight="1">
      <c r="A66" s="543"/>
      <c r="B66" s="139"/>
      <c r="C66" s="2392" t="s">
        <v>2440</v>
      </c>
      <c r="D66" s="145" t="s">
        <v>2441</v>
      </c>
      <c r="E66" s="139"/>
      <c r="F66" s="137"/>
      <c r="G66" s="137"/>
      <c r="H66" s="137"/>
      <c r="I66" s="363"/>
      <c r="J66" s="137"/>
      <c r="K66" s="137"/>
      <c r="L66" s="428"/>
      <c r="M66" s="363"/>
      <c r="O66" s="2421"/>
      <c r="P66" s="154"/>
      <c r="Q66" s="363"/>
      <c r="R66" s="363"/>
      <c r="S66" s="363"/>
      <c r="T66" s="363"/>
      <c r="U66" s="346"/>
      <c r="V66" s="346"/>
      <c r="X66" s="2869" t="s">
        <v>2049</v>
      </c>
      <c r="Y66" s="2997"/>
      <c r="Z66" s="2971"/>
      <c r="AC66" s="356"/>
    </row>
    <row r="67" spans="1:29" s="108" customFormat="1" ht="6.95" customHeight="1">
      <c r="A67" s="543"/>
      <c r="B67" s="139"/>
      <c r="C67" s="2421"/>
      <c r="D67" s="145"/>
      <c r="E67" s="139"/>
      <c r="F67" s="137"/>
      <c r="G67" s="137"/>
      <c r="H67" s="137"/>
      <c r="I67" s="363"/>
      <c r="J67" s="137"/>
      <c r="K67" s="137"/>
      <c r="L67" s="428"/>
      <c r="M67" s="363"/>
      <c r="O67" s="2421"/>
      <c r="P67" s="154"/>
      <c r="Q67" s="363"/>
      <c r="R67" s="363"/>
      <c r="S67" s="363"/>
      <c r="T67" s="363"/>
      <c r="U67" s="346"/>
      <c r="V67" s="346"/>
      <c r="Y67" s="2464"/>
      <c r="Z67" s="2971"/>
      <c r="AC67" s="356"/>
    </row>
    <row r="68" spans="1:29" s="108" customFormat="1" ht="18" customHeight="1">
      <c r="A68" s="543"/>
      <c r="B68" s="139"/>
      <c r="C68" s="2392" t="s">
        <v>2442</v>
      </c>
      <c r="D68" s="145" t="s">
        <v>2443</v>
      </c>
      <c r="E68" s="139"/>
      <c r="F68" s="137"/>
      <c r="G68" s="137"/>
      <c r="H68" s="137"/>
      <c r="I68" s="363"/>
      <c r="J68" s="137"/>
      <c r="K68" s="137"/>
      <c r="L68" s="428"/>
      <c r="M68" s="363"/>
      <c r="O68" s="2421"/>
      <c r="P68" s="154"/>
      <c r="Q68" s="363"/>
      <c r="R68" s="363"/>
      <c r="S68" s="363"/>
      <c r="T68" s="363"/>
      <c r="U68" s="346"/>
      <c r="V68" s="346"/>
      <c r="X68" s="2869" t="s">
        <v>1777</v>
      </c>
      <c r="Y68" s="2997"/>
      <c r="Z68" s="2971"/>
      <c r="AC68" s="356"/>
    </row>
    <row r="69" spans="1:29" s="108" customFormat="1" ht="6.95" customHeight="1">
      <c r="A69" s="543"/>
      <c r="B69" s="139"/>
      <c r="C69" s="2421"/>
      <c r="D69" s="145"/>
      <c r="E69" s="139"/>
      <c r="F69" s="137"/>
      <c r="G69" s="137"/>
      <c r="H69" s="137"/>
      <c r="I69" s="363"/>
      <c r="J69" s="137"/>
      <c r="K69" s="137"/>
      <c r="L69" s="428"/>
      <c r="M69" s="363"/>
      <c r="O69" s="2421"/>
      <c r="P69" s="154"/>
      <c r="Q69" s="363"/>
      <c r="R69" s="363"/>
      <c r="S69" s="363"/>
      <c r="T69" s="363"/>
      <c r="U69" s="346"/>
      <c r="V69" s="346"/>
      <c r="Y69" s="2464"/>
      <c r="Z69" s="2971"/>
      <c r="AC69" s="356"/>
    </row>
    <row r="70" spans="1:29" s="108" customFormat="1" ht="18" customHeight="1">
      <c r="A70" s="543"/>
      <c r="B70" s="139"/>
      <c r="C70" s="2392" t="s">
        <v>2444</v>
      </c>
      <c r="D70" s="145" t="s">
        <v>2445</v>
      </c>
      <c r="E70" s="139"/>
      <c r="F70" s="137"/>
      <c r="G70" s="137"/>
      <c r="H70" s="137"/>
      <c r="I70" s="363"/>
      <c r="J70" s="137"/>
      <c r="K70" s="137"/>
      <c r="L70" s="428"/>
      <c r="M70" s="363"/>
      <c r="O70" s="2421"/>
      <c r="P70" s="154"/>
      <c r="Q70" s="363"/>
      <c r="R70" s="363"/>
      <c r="S70" s="363"/>
      <c r="T70" s="363"/>
      <c r="U70" s="346"/>
      <c r="V70" s="346"/>
      <c r="X70" s="2869" t="s">
        <v>1795</v>
      </c>
      <c r="Y70" s="2997"/>
      <c r="Z70" s="2971"/>
      <c r="AC70" s="356"/>
    </row>
    <row r="71" spans="1:29" s="108" customFormat="1" ht="6.95" customHeight="1">
      <c r="A71" s="543"/>
      <c r="B71" s="139"/>
      <c r="C71" s="2421"/>
      <c r="D71" s="145"/>
      <c r="E71" s="139"/>
      <c r="F71" s="137"/>
      <c r="G71" s="137"/>
      <c r="H71" s="137"/>
      <c r="I71" s="363"/>
      <c r="J71" s="137"/>
      <c r="K71" s="137"/>
      <c r="L71" s="428"/>
      <c r="M71" s="363" t="s">
        <v>1374</v>
      </c>
      <c r="O71" s="2421"/>
      <c r="P71" s="154"/>
      <c r="Q71" s="363"/>
      <c r="R71" s="363"/>
      <c r="S71" s="363"/>
      <c r="T71" s="363"/>
      <c r="U71" s="346"/>
      <c r="V71" s="346"/>
      <c r="Y71" s="2464"/>
      <c r="Z71" s="2971"/>
      <c r="AC71" s="356"/>
    </row>
    <row r="72" spans="1:29" s="108" customFormat="1" ht="18" customHeight="1">
      <c r="A72" s="543"/>
      <c r="B72" s="139"/>
      <c r="C72" s="2392" t="s">
        <v>2446</v>
      </c>
      <c r="D72" s="145" t="s">
        <v>2447</v>
      </c>
      <c r="E72" s="139"/>
      <c r="F72" s="137"/>
      <c r="G72" s="137"/>
      <c r="H72" s="137"/>
      <c r="I72" s="363"/>
      <c r="J72" s="137"/>
      <c r="K72" s="137"/>
      <c r="L72" s="428"/>
      <c r="M72" s="363"/>
      <c r="O72" s="2421"/>
      <c r="P72" s="154"/>
      <c r="Q72" s="363"/>
      <c r="R72" s="363"/>
      <c r="S72" s="363"/>
      <c r="T72" s="363"/>
      <c r="U72" s="346"/>
      <c r="V72" s="346"/>
      <c r="X72" s="2869" t="s">
        <v>1800</v>
      </c>
      <c r="Y72" s="2997"/>
      <c r="Z72" s="2971"/>
      <c r="AC72" s="356"/>
    </row>
    <row r="73" spans="1:29" s="108" customFormat="1" ht="6.95" customHeight="1">
      <c r="A73" s="543"/>
      <c r="B73" s="139"/>
      <c r="C73" s="2421"/>
      <c r="D73" s="145"/>
      <c r="E73" s="139"/>
      <c r="F73" s="137"/>
      <c r="G73" s="137"/>
      <c r="H73" s="137"/>
      <c r="I73" s="363"/>
      <c r="J73" s="137"/>
      <c r="K73" s="137"/>
      <c r="L73" s="428"/>
      <c r="M73" s="363"/>
      <c r="O73" s="2421"/>
      <c r="P73" s="154"/>
      <c r="Q73" s="363"/>
      <c r="R73" s="363"/>
      <c r="S73" s="363"/>
      <c r="T73" s="363"/>
      <c r="U73" s="346"/>
      <c r="V73" s="346"/>
      <c r="Y73" s="2464"/>
      <c r="Z73" s="2971"/>
      <c r="AC73" s="356"/>
    </row>
    <row r="74" spans="1:29" s="108" customFormat="1" ht="18" customHeight="1">
      <c r="A74" s="543"/>
      <c r="B74" s="139"/>
      <c r="C74" s="2392" t="s">
        <v>2448</v>
      </c>
      <c r="D74" s="145" t="s">
        <v>2449</v>
      </c>
      <c r="E74" s="139"/>
      <c r="F74" s="137"/>
      <c r="G74" s="137"/>
      <c r="H74" s="137"/>
      <c r="I74" s="363"/>
      <c r="J74" s="137"/>
      <c r="K74" s="137"/>
      <c r="L74" s="428"/>
      <c r="M74" s="363"/>
      <c r="O74" s="2421"/>
      <c r="P74" s="154"/>
      <c r="Q74" s="363"/>
      <c r="R74" s="363"/>
      <c r="S74" s="363"/>
      <c r="T74" s="363"/>
      <c r="U74" s="346"/>
      <c r="V74" s="346"/>
      <c r="X74" s="2869" t="s">
        <v>1804</v>
      </c>
      <c r="Y74" s="2997"/>
      <c r="Z74" s="2971"/>
      <c r="AC74" s="356"/>
    </row>
    <row r="75" spans="1:29" s="108" customFormat="1" ht="6.95" customHeight="1">
      <c r="A75" s="543"/>
      <c r="B75" s="139"/>
      <c r="C75" s="2421"/>
      <c r="D75" s="94"/>
      <c r="E75" s="139"/>
      <c r="F75" s="137"/>
      <c r="G75" s="137"/>
      <c r="H75" s="137"/>
      <c r="I75" s="363"/>
      <c r="J75" s="137"/>
      <c r="K75" s="137"/>
      <c r="L75" s="428"/>
      <c r="M75" s="363"/>
      <c r="O75" s="2421"/>
      <c r="P75" s="154"/>
      <c r="Q75" s="363"/>
      <c r="R75" s="363"/>
      <c r="S75" s="363"/>
      <c r="T75" s="363"/>
      <c r="U75" s="346"/>
      <c r="V75" s="346"/>
      <c r="Y75" s="2464"/>
      <c r="Z75" s="2971"/>
      <c r="AC75" s="356"/>
    </row>
    <row r="76" spans="1:29" s="108" customFormat="1" ht="18" customHeight="1">
      <c r="A76" s="543"/>
      <c r="B76" s="139"/>
      <c r="C76" s="2392" t="s">
        <v>2450</v>
      </c>
      <c r="D76" s="114" t="s">
        <v>2451</v>
      </c>
      <c r="E76" s="139"/>
      <c r="F76" s="137"/>
      <c r="G76" s="137"/>
      <c r="H76" s="137"/>
      <c r="I76" s="363"/>
      <c r="J76" s="137"/>
      <c r="K76" s="137"/>
      <c r="L76" s="428"/>
      <c r="M76" s="363"/>
      <c r="O76" s="2421"/>
      <c r="P76" s="154"/>
      <c r="Q76" s="363"/>
      <c r="R76" s="174"/>
      <c r="S76" s="174"/>
      <c r="T76" s="363"/>
      <c r="U76" s="346"/>
      <c r="V76" s="346"/>
      <c r="X76" s="2869">
        <v>20</v>
      </c>
      <c r="Y76" s="2997"/>
      <c r="Z76" s="2971"/>
      <c r="AC76" s="356"/>
    </row>
    <row r="77" spans="1:29" s="108" customFormat="1" ht="6.95" customHeight="1">
      <c r="A77" s="543"/>
      <c r="B77" s="139"/>
      <c r="C77" s="2392"/>
      <c r="E77" s="139"/>
      <c r="F77" s="137"/>
      <c r="G77" s="137"/>
      <c r="H77" s="137"/>
      <c r="I77" s="363"/>
      <c r="J77" s="137"/>
      <c r="K77" s="137"/>
      <c r="L77" s="2438"/>
      <c r="M77" s="428"/>
      <c r="P77" s="432"/>
      <c r="Q77" s="432"/>
      <c r="R77" s="4560"/>
      <c r="S77" s="4560"/>
      <c r="T77" s="432"/>
      <c r="U77" s="432"/>
      <c r="V77" s="432"/>
      <c r="X77" s="432"/>
      <c r="Y77" s="2438"/>
      <c r="Z77" s="2971"/>
      <c r="AC77" s="356"/>
    </row>
    <row r="78" spans="1:29" s="108" customFormat="1" ht="18" customHeight="1">
      <c r="A78" s="543"/>
      <c r="B78" s="139"/>
      <c r="C78" s="2392" t="s">
        <v>2452</v>
      </c>
      <c r="D78" s="145" t="s">
        <v>2453</v>
      </c>
      <c r="E78" s="139"/>
      <c r="F78" s="137"/>
      <c r="G78" s="137"/>
      <c r="H78" s="137"/>
      <c r="I78" s="363"/>
      <c r="J78" s="137"/>
      <c r="K78" s="137"/>
      <c r="L78" s="428"/>
      <c r="M78" s="363"/>
      <c r="O78" s="2421"/>
      <c r="P78" s="154"/>
      <c r="Q78" s="363"/>
      <c r="R78" s="174"/>
      <c r="S78" s="174"/>
      <c r="T78" s="363"/>
      <c r="U78" s="346"/>
      <c r="V78" s="346"/>
      <c r="X78" s="2869" t="s">
        <v>1808</v>
      </c>
      <c r="Y78" s="2997"/>
      <c r="Z78" s="2971"/>
      <c r="AC78" s="356"/>
    </row>
    <row r="79" spans="1:29" s="108" customFormat="1" ht="11.1" customHeight="1">
      <c r="A79" s="543"/>
      <c r="B79" s="139"/>
      <c r="C79" s="2392"/>
      <c r="E79" s="139"/>
      <c r="F79" s="137"/>
      <c r="G79" s="137"/>
      <c r="H79" s="137"/>
      <c r="I79" s="363"/>
      <c r="J79" s="137"/>
      <c r="K79" s="137"/>
      <c r="L79" s="2438"/>
      <c r="M79" s="428"/>
      <c r="P79" s="432"/>
      <c r="Q79" s="432"/>
      <c r="R79" s="4615" t="s">
        <v>623</v>
      </c>
      <c r="S79" s="4615"/>
      <c r="T79" s="432"/>
      <c r="U79" s="432"/>
      <c r="V79" s="432"/>
      <c r="W79" s="432"/>
      <c r="X79" s="2438"/>
      <c r="Y79" s="432"/>
      <c r="Z79" s="2971"/>
      <c r="AB79" s="356"/>
      <c r="AC79" s="356"/>
    </row>
    <row r="80" spans="1:29" s="108" customFormat="1" ht="11.1" customHeight="1">
      <c r="A80" s="543"/>
      <c r="B80" s="139"/>
      <c r="C80" s="2421"/>
      <c r="D80" s="4638"/>
      <c r="E80" s="4639"/>
      <c r="F80" s="4639"/>
      <c r="G80" s="4639"/>
      <c r="H80" s="4639"/>
      <c r="I80" s="4639"/>
      <c r="J80" s="4639"/>
      <c r="K80" s="4639"/>
      <c r="L80" s="4639"/>
      <c r="M80" s="4639"/>
      <c r="N80" s="4639"/>
      <c r="O80" s="4639"/>
      <c r="P80" s="4639"/>
      <c r="Q80" s="4639"/>
      <c r="R80" s="4639"/>
      <c r="S80" s="4640"/>
      <c r="T80" s="432"/>
      <c r="U80" s="432"/>
      <c r="V80" s="432"/>
      <c r="W80" s="432"/>
      <c r="X80" s="432"/>
      <c r="Z80" s="2971"/>
      <c r="AB80" s="356"/>
      <c r="AC80" s="356"/>
    </row>
    <row r="81" spans="1:29" s="108" customFormat="1" ht="11.1" customHeight="1">
      <c r="A81" s="543"/>
      <c r="B81" s="139"/>
      <c r="C81" s="2421"/>
      <c r="D81" s="4641"/>
      <c r="E81" s="4642"/>
      <c r="F81" s="4642"/>
      <c r="G81" s="4642"/>
      <c r="H81" s="4642"/>
      <c r="I81" s="4642"/>
      <c r="J81" s="4642"/>
      <c r="K81" s="4642"/>
      <c r="L81" s="4642"/>
      <c r="M81" s="4642"/>
      <c r="N81" s="4642"/>
      <c r="O81" s="4642"/>
      <c r="P81" s="4642"/>
      <c r="Q81" s="4642"/>
      <c r="R81" s="4642"/>
      <c r="S81" s="4643"/>
      <c r="T81" s="432"/>
      <c r="U81" s="432"/>
      <c r="V81" s="432"/>
      <c r="W81" s="432"/>
      <c r="X81" s="432"/>
      <c r="Y81" s="432"/>
      <c r="Z81" s="2971"/>
      <c r="AB81" s="356"/>
      <c r="AC81" s="356"/>
    </row>
    <row r="82" spans="1:29" s="108" customFormat="1" ht="11.1" customHeight="1">
      <c r="A82" s="543"/>
      <c r="B82" s="139"/>
      <c r="C82" s="2421"/>
      <c r="D82" s="4644"/>
      <c r="E82" s="4645"/>
      <c r="F82" s="4645"/>
      <c r="G82" s="4645"/>
      <c r="H82" s="4645"/>
      <c r="I82" s="4645"/>
      <c r="J82" s="4645"/>
      <c r="K82" s="4645"/>
      <c r="L82" s="4645"/>
      <c r="M82" s="4645"/>
      <c r="N82" s="4645"/>
      <c r="O82" s="4645"/>
      <c r="P82" s="4645"/>
      <c r="Q82" s="4645"/>
      <c r="R82" s="4645"/>
      <c r="S82" s="4646"/>
      <c r="T82" s="363"/>
      <c r="U82" s="346"/>
      <c r="V82" s="346"/>
      <c r="W82" s="346"/>
      <c r="X82" s="346"/>
      <c r="Z82" s="2971"/>
      <c r="AB82" s="356"/>
      <c r="AC82" s="356"/>
    </row>
    <row r="83" spans="1:29" ht="8.1" customHeight="1" thickBot="1">
      <c r="A83" s="2596"/>
      <c r="B83" s="2998"/>
      <c r="C83" s="2597"/>
      <c r="D83" s="2597"/>
      <c r="E83" s="2597"/>
      <c r="F83" s="2597"/>
      <c r="G83" s="2597"/>
      <c r="H83" s="2597"/>
      <c r="I83" s="2597"/>
      <c r="J83" s="2597"/>
      <c r="K83" s="2597"/>
      <c r="L83" s="2597"/>
      <c r="M83" s="2597"/>
      <c r="N83" s="2597"/>
      <c r="O83" s="2597"/>
      <c r="P83" s="2597"/>
      <c r="Q83" s="2999"/>
      <c r="R83" s="2597"/>
      <c r="S83" s="2597"/>
      <c r="T83" s="2597"/>
      <c r="U83" s="2597"/>
      <c r="V83" s="2597"/>
      <c r="W83" s="2597"/>
      <c r="X83" s="2597"/>
      <c r="Y83" s="2597"/>
      <c r="Z83" s="2598"/>
    </row>
    <row r="84" spans="1:29" ht="18" customHeight="1">
      <c r="A84" s="3657">
        <f>'Soalan 9(ms21-25)'!A478:AB478+1</f>
        <v>26</v>
      </c>
      <c r="B84" s="3657"/>
      <c r="C84" s="3657"/>
      <c r="D84" s="3657"/>
      <c r="E84" s="3657"/>
      <c r="F84" s="3657"/>
      <c r="G84" s="3657"/>
      <c r="H84" s="3657"/>
      <c r="I84" s="3657"/>
      <c r="J84" s="3657"/>
      <c r="K84" s="3657"/>
      <c r="L84" s="3657"/>
      <c r="M84" s="3657"/>
      <c r="N84" s="3657"/>
      <c r="O84" s="3657"/>
      <c r="P84" s="3657"/>
      <c r="Q84" s="3657"/>
      <c r="R84" s="3657"/>
      <c r="S84" s="3657"/>
      <c r="T84" s="3657"/>
      <c r="U84" s="3657"/>
      <c r="V84" s="3657"/>
      <c r="W84" s="3657"/>
      <c r="X84" s="3657"/>
      <c r="Y84" s="3657"/>
      <c r="Z84" s="3657"/>
    </row>
    <row r="85" spans="1:29" ht="8.1" customHeight="1">
      <c r="Q85" s="2368"/>
    </row>
  </sheetData>
  <sheetProtection selectLockedCells="1" selectUnlockedCells="1"/>
  <mergeCells count="40">
    <mergeCell ref="X7:Y7"/>
    <mergeCell ref="S6:Y6"/>
    <mergeCell ref="S5:Y5"/>
    <mergeCell ref="R79:S79"/>
    <mergeCell ref="S8:Y9"/>
    <mergeCell ref="R8:R9"/>
    <mergeCell ref="R12:R13"/>
    <mergeCell ref="R15:R16"/>
    <mergeCell ref="S12:Y13"/>
    <mergeCell ref="S15:Y16"/>
    <mergeCell ref="H36:N36"/>
    <mergeCell ref="H35:N35"/>
    <mergeCell ref="R36:X36"/>
    <mergeCell ref="R35:X35"/>
    <mergeCell ref="R19:R20"/>
    <mergeCell ref="R24:R25"/>
    <mergeCell ref="L19:P20"/>
    <mergeCell ref="L24:P25"/>
    <mergeCell ref="S19:Y20"/>
    <mergeCell ref="S24:Y25"/>
    <mergeCell ref="K19:K20"/>
    <mergeCell ref="K24:K25"/>
    <mergeCell ref="K12:K13"/>
    <mergeCell ref="K15:K16"/>
    <mergeCell ref="K8:K9"/>
    <mergeCell ref="L5:P5"/>
    <mergeCell ref="L6:P6"/>
    <mergeCell ref="L8:P9"/>
    <mergeCell ref="L12:P13"/>
    <mergeCell ref="L15:P16"/>
    <mergeCell ref="O7:P7"/>
    <mergeCell ref="A84:Z84"/>
    <mergeCell ref="D80:S82"/>
    <mergeCell ref="R77:S77"/>
    <mergeCell ref="G37:G38"/>
    <mergeCell ref="Q37:Q38"/>
    <mergeCell ref="R37:Y38"/>
    <mergeCell ref="H37:O38"/>
    <mergeCell ref="X45:Y45"/>
    <mergeCell ref="D50:S50"/>
  </mergeCells>
  <printOptions horizontalCentered="1"/>
  <pageMargins left="0" right="0" top="0.43307086614173229" bottom="0" header="0" footer="0"/>
  <pageSetup paperSize="9" scale="80" firstPageNumber="0" orientation="portrait" useFirstPageNumber="1"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79998168889431442"/>
  </sheetPr>
  <dimension ref="A1:AQ284"/>
  <sheetViews>
    <sheetView showGridLines="0" view="pageBreakPreview" zoomScaleNormal="170" zoomScaleSheetLayoutView="100" workbookViewId="0">
      <selection activeCell="S277" sqref="S277"/>
    </sheetView>
  </sheetViews>
  <sheetFormatPr defaultColWidth="9.140625" defaultRowHeight="11.25"/>
  <cols>
    <col min="1" max="1" width="1.42578125" style="1" customWidth="1"/>
    <col min="2" max="2" width="4.85546875" style="439" customWidth="1"/>
    <col min="3" max="3" width="5.7109375" style="439" customWidth="1"/>
    <col min="4" max="5" width="3.140625" style="439" customWidth="1"/>
    <col min="6" max="6" width="3.7109375" style="439" customWidth="1"/>
    <col min="7" max="7" width="8.28515625" style="1" customWidth="1"/>
    <col min="8" max="8" width="4.42578125" style="439" customWidth="1"/>
    <col min="9" max="9" width="13.42578125" style="439" customWidth="1"/>
    <col min="10" max="10" width="11.7109375" style="1" customWidth="1"/>
    <col min="11" max="11" width="4.140625" style="9" customWidth="1"/>
    <col min="12" max="17" width="4.28515625" style="9" customWidth="1"/>
    <col min="18" max="18" width="2.28515625" style="9" customWidth="1"/>
    <col min="19" max="19" width="4.28515625" style="9" customWidth="1"/>
    <col min="20" max="21" width="4.28515625" style="1" customWidth="1"/>
    <col min="22" max="23" width="4.28515625" style="9" customWidth="1"/>
    <col min="24" max="25" width="4.28515625" style="1" customWidth="1"/>
    <col min="26" max="26" width="3.5703125" style="1" customWidth="1"/>
    <col min="27" max="27" width="9.7109375" style="1" customWidth="1"/>
    <col min="28" max="16384" width="9.140625" style="1"/>
  </cols>
  <sheetData>
    <row r="1" spans="1:43" s="55" customFormat="1" ht="4.5" customHeight="1">
      <c r="A1" s="684"/>
      <c r="B1" s="685"/>
      <c r="C1" s="686"/>
      <c r="D1" s="686"/>
      <c r="E1" s="686"/>
      <c r="F1" s="686"/>
      <c r="G1" s="687"/>
      <c r="H1" s="688"/>
      <c r="I1" s="688"/>
      <c r="J1" s="687"/>
      <c r="K1" s="641"/>
      <c r="L1" s="641"/>
      <c r="M1" s="641"/>
      <c r="N1" s="641"/>
      <c r="O1" s="641"/>
      <c r="P1" s="641"/>
      <c r="Q1" s="641"/>
      <c r="R1" s="641"/>
      <c r="S1" s="641"/>
      <c r="T1" s="689"/>
      <c r="U1" s="689"/>
      <c r="V1" s="641"/>
      <c r="W1" s="641"/>
      <c r="X1" s="689"/>
      <c r="Y1" s="3000"/>
    </row>
    <row r="2" spans="1:43" customFormat="1" ht="20.45" customHeight="1">
      <c r="A2" s="619"/>
      <c r="B2" s="90"/>
      <c r="C2" s="90"/>
      <c r="D2" s="90"/>
      <c r="E2" s="90"/>
      <c r="F2" s="90"/>
      <c r="G2" s="57"/>
      <c r="H2" s="90"/>
      <c r="I2" s="441"/>
      <c r="J2" s="91"/>
      <c r="K2" s="32"/>
      <c r="L2" s="32"/>
      <c r="M2" s="32"/>
      <c r="N2" s="32"/>
      <c r="O2" s="32"/>
      <c r="P2" s="32"/>
      <c r="Q2" s="32"/>
      <c r="R2" s="32"/>
      <c r="S2" s="32"/>
      <c r="T2" s="32"/>
      <c r="U2" s="32"/>
      <c r="V2" s="32"/>
      <c r="W2" s="32"/>
      <c r="X2" s="435"/>
      <c r="Y2" s="620"/>
      <c r="Z2" s="63"/>
      <c r="AA2" s="63"/>
      <c r="AB2" s="63"/>
      <c r="AC2" s="63"/>
      <c r="AD2" s="63"/>
      <c r="AE2" s="63"/>
      <c r="AF2" s="63"/>
      <c r="AG2" s="63"/>
      <c r="AH2" s="63"/>
      <c r="AI2" s="63"/>
      <c r="AJ2" s="63"/>
      <c r="AK2" s="63"/>
      <c r="AL2" s="63"/>
      <c r="AM2" s="63"/>
      <c r="AN2" s="63"/>
      <c r="AO2" s="63"/>
      <c r="AP2" s="63"/>
      <c r="AQ2" s="63"/>
    </row>
    <row r="3" spans="1:43" customFormat="1" ht="13.5" customHeight="1">
      <c r="A3" s="690"/>
      <c r="B3" s="88"/>
      <c r="C3" s="88"/>
      <c r="D3" s="192" t="s">
        <v>2454</v>
      </c>
      <c r="E3" s="192"/>
      <c r="F3" s="699"/>
      <c r="G3" s="699"/>
      <c r="H3" s="699"/>
      <c r="I3" s="699"/>
      <c r="J3" s="699"/>
      <c r="K3" s="699"/>
      <c r="L3" s="699"/>
      <c r="M3" s="699"/>
      <c r="N3" s="699"/>
      <c r="O3" s="699"/>
      <c r="P3" s="699"/>
      <c r="Q3" s="699"/>
      <c r="R3" s="699"/>
      <c r="S3" s="699"/>
      <c r="T3" s="33"/>
      <c r="U3" s="33"/>
      <c r="V3" s="34"/>
      <c r="W3" s="34"/>
      <c r="X3" s="33"/>
      <c r="Y3" s="618"/>
      <c r="Z3" s="2459"/>
      <c r="AA3" s="2459"/>
      <c r="AB3" s="2459"/>
      <c r="AC3" s="2459"/>
      <c r="AD3" s="2459"/>
      <c r="AE3" s="2459"/>
      <c r="AF3" s="2459"/>
      <c r="AG3" s="2459"/>
      <c r="AH3" s="2459"/>
      <c r="AI3" s="2459"/>
      <c r="AJ3" s="2459"/>
      <c r="AK3" s="2459"/>
      <c r="AL3" s="2459"/>
      <c r="AM3" s="2459"/>
      <c r="AN3" s="2459"/>
      <c r="AO3" s="2459"/>
      <c r="AP3" s="2459"/>
      <c r="AQ3" s="2459"/>
    </row>
    <row r="4" spans="1:43" customFormat="1" ht="13.5" customHeight="1">
      <c r="A4" s="690"/>
      <c r="B4" s="88"/>
      <c r="C4" s="88"/>
      <c r="D4" s="640" t="s">
        <v>2455</v>
      </c>
      <c r="E4" s="640"/>
      <c r="F4" s="433"/>
      <c r="G4" s="433"/>
      <c r="H4" s="433"/>
      <c r="I4" s="433"/>
      <c r="J4" s="433"/>
      <c r="K4" s="433"/>
      <c r="L4" s="433"/>
      <c r="M4" s="433"/>
      <c r="N4" s="433"/>
      <c r="O4" s="433"/>
      <c r="P4" s="433"/>
      <c r="Q4" s="433"/>
      <c r="R4" s="34"/>
      <c r="S4" s="34"/>
      <c r="T4" s="33"/>
      <c r="U4" s="33"/>
      <c r="V4" s="34"/>
      <c r="W4" s="34"/>
      <c r="X4" s="33"/>
      <c r="Y4" s="618"/>
      <c r="Z4" s="2459"/>
      <c r="AA4" s="2459"/>
      <c r="AB4" s="2459"/>
      <c r="AC4" s="2459"/>
      <c r="AD4" s="2459"/>
      <c r="AE4" s="2459"/>
      <c r="AF4" s="2459"/>
      <c r="AG4" s="2459"/>
      <c r="AH4" s="2459"/>
      <c r="AI4" s="2459"/>
      <c r="AJ4" s="2459"/>
      <c r="AK4" s="2459"/>
      <c r="AL4" s="2459"/>
      <c r="AM4" s="2459"/>
      <c r="AN4" s="2459"/>
      <c r="AO4" s="2459"/>
      <c r="AP4" s="2459"/>
      <c r="AQ4" s="2459"/>
    </row>
    <row r="5" spans="1:43" customFormat="1" ht="12" customHeight="1">
      <c r="A5" s="690"/>
      <c r="B5" s="88"/>
      <c r="C5" s="88"/>
      <c r="D5" s="2459"/>
      <c r="E5" s="2459"/>
      <c r="F5" s="434"/>
      <c r="G5" s="2459"/>
      <c r="H5" s="442"/>
      <c r="I5" s="442"/>
      <c r="J5" s="2459"/>
      <c r="K5" s="34"/>
      <c r="L5" s="34"/>
      <c r="M5" s="34"/>
      <c r="N5" s="34"/>
      <c r="O5" s="34"/>
      <c r="P5" s="34"/>
      <c r="Q5" s="34"/>
      <c r="R5" s="34"/>
      <c r="S5" s="34"/>
      <c r="T5" s="33"/>
      <c r="U5" s="33"/>
      <c r="V5" s="34"/>
      <c r="W5" s="34"/>
      <c r="X5" s="33"/>
      <c r="Y5" s="618"/>
      <c r="Z5" s="2459"/>
      <c r="AA5" s="2459"/>
      <c r="AB5" s="2459"/>
      <c r="AC5" s="2459"/>
      <c r="AD5" s="2459"/>
      <c r="AE5" s="2459"/>
      <c r="AF5" s="2459"/>
      <c r="AG5" s="2459"/>
      <c r="AH5" s="2459"/>
      <c r="AI5" s="2459"/>
      <c r="AJ5" s="2459"/>
      <c r="AK5" s="2459"/>
      <c r="AL5" s="2459"/>
      <c r="AM5" s="2459"/>
      <c r="AN5" s="2459"/>
      <c r="AO5" s="2459"/>
      <c r="AP5" s="2459"/>
      <c r="AQ5" s="2459"/>
    </row>
    <row r="6" spans="1:43" customFormat="1" ht="6.75" customHeight="1">
      <c r="A6" s="690"/>
      <c r="B6" s="88"/>
      <c r="C6" s="88"/>
      <c r="D6" s="88"/>
      <c r="E6" s="88"/>
      <c r="F6" s="88"/>
      <c r="G6" s="30"/>
      <c r="H6" s="88"/>
      <c r="I6" s="440"/>
      <c r="J6" s="92"/>
      <c r="K6" s="34"/>
      <c r="L6" s="34"/>
      <c r="M6" s="34"/>
      <c r="N6" s="34"/>
      <c r="O6" s="34"/>
      <c r="P6" s="34"/>
      <c r="Q6" s="34"/>
      <c r="R6" s="34"/>
      <c r="S6" s="34"/>
      <c r="T6" s="33"/>
      <c r="U6" s="33"/>
      <c r="V6" s="34"/>
      <c r="W6" s="34"/>
      <c r="X6" s="33"/>
      <c r="Y6" s="618"/>
      <c r="Z6" s="2459"/>
      <c r="AA6" s="2459"/>
      <c r="AB6" s="2459"/>
      <c r="AC6" s="2459"/>
      <c r="AD6" s="2459"/>
      <c r="AE6" s="2459"/>
      <c r="AF6" s="2459"/>
      <c r="AG6" s="2459"/>
      <c r="AH6" s="2459"/>
      <c r="AI6" s="2459"/>
      <c r="AJ6" s="2459"/>
      <c r="AK6" s="2459"/>
      <c r="AL6" s="2459"/>
      <c r="AM6" s="2459"/>
      <c r="AN6" s="2459"/>
      <c r="AO6" s="2459"/>
      <c r="AP6" s="2459"/>
      <c r="AQ6" s="2459"/>
    </row>
    <row r="7" spans="1:43" s="108" customFormat="1" ht="11.25" customHeight="1">
      <c r="A7" s="543"/>
      <c r="B7" s="2458"/>
      <c r="C7" s="2458"/>
      <c r="D7" s="2458"/>
      <c r="E7" s="2458"/>
      <c r="F7" s="2458"/>
      <c r="H7" s="2458"/>
      <c r="I7" s="2458"/>
      <c r="K7" s="363"/>
      <c r="L7" s="363"/>
      <c r="M7" s="363"/>
      <c r="N7" s="363"/>
      <c r="O7" s="363"/>
      <c r="P7" s="363"/>
      <c r="Q7" s="363"/>
      <c r="R7" s="363"/>
      <c r="S7" s="363"/>
      <c r="T7" s="145"/>
      <c r="U7" s="145"/>
      <c r="V7" s="363"/>
      <c r="W7" s="363"/>
      <c r="X7" s="145"/>
      <c r="Y7" s="604"/>
    </row>
    <row r="8" spans="1:43" s="108" customFormat="1" ht="11.25" customHeight="1">
      <c r="A8" s="543"/>
      <c r="B8" s="2458"/>
      <c r="C8" s="2458"/>
      <c r="D8" s="2458"/>
      <c r="E8" s="2458"/>
      <c r="F8" s="2458"/>
      <c r="H8" s="2458"/>
      <c r="I8" s="2458"/>
      <c r="K8" s="146"/>
      <c r="L8" s="4566" t="s">
        <v>2456</v>
      </c>
      <c r="M8" s="4566"/>
      <c r="N8" s="4566"/>
      <c r="O8" s="4566"/>
      <c r="P8" s="4566"/>
      <c r="Q8" s="4566"/>
      <c r="R8" s="146"/>
      <c r="S8" s="4526" t="s">
        <v>2150</v>
      </c>
      <c r="T8" s="4526"/>
      <c r="U8" s="4526"/>
      <c r="V8" s="4526"/>
      <c r="W8" s="4526"/>
      <c r="X8" s="4526"/>
      <c r="Y8" s="604"/>
      <c r="AB8" s="136"/>
    </row>
    <row r="9" spans="1:43" s="108" customFormat="1" ht="11.25" customHeight="1">
      <c r="A9" s="543"/>
      <c r="B9" s="437">
        <v>12.1</v>
      </c>
      <c r="C9" s="168" t="s">
        <v>2457</v>
      </c>
      <c r="D9" s="168"/>
      <c r="E9" s="168"/>
      <c r="F9" s="168"/>
      <c r="G9" s="137"/>
      <c r="H9" s="138"/>
      <c r="I9" s="138"/>
      <c r="J9" s="137"/>
      <c r="K9" s="2440"/>
      <c r="L9" s="4566" t="s">
        <v>2458</v>
      </c>
      <c r="M9" s="4566"/>
      <c r="N9" s="4566"/>
      <c r="O9" s="4566"/>
      <c r="P9" s="4566"/>
      <c r="Q9" s="4566"/>
      <c r="R9" s="2440"/>
      <c r="S9" s="4439" t="s">
        <v>1633</v>
      </c>
      <c r="T9" s="4439"/>
      <c r="U9" s="4439"/>
      <c r="V9" s="4439"/>
      <c r="W9" s="4439"/>
      <c r="X9" s="4439"/>
      <c r="Y9" s="604"/>
    </row>
    <row r="10" spans="1:43" s="108" customFormat="1" ht="11.25" customHeight="1">
      <c r="A10" s="543"/>
      <c r="B10" s="138"/>
      <c r="C10" s="2448" t="s">
        <v>2459</v>
      </c>
      <c r="D10" s="2448"/>
      <c r="E10" s="2448"/>
      <c r="F10" s="2448"/>
      <c r="G10" s="137"/>
      <c r="H10" s="138"/>
      <c r="I10" s="138"/>
      <c r="J10" s="137"/>
      <c r="K10" s="2440"/>
      <c r="L10" s="4734"/>
      <c r="M10" s="4734"/>
      <c r="N10" s="4734"/>
      <c r="O10" s="4734"/>
      <c r="P10" s="4734"/>
      <c r="Q10" s="4734"/>
      <c r="R10" s="2440"/>
      <c r="U10" s="2454"/>
      <c r="V10" s="146"/>
      <c r="W10" s="146"/>
      <c r="Y10" s="604"/>
    </row>
    <row r="11" spans="1:43" s="108" customFormat="1" ht="11.25" customHeight="1">
      <c r="A11" s="543"/>
      <c r="B11" s="138"/>
      <c r="C11" s="2448"/>
      <c r="D11" s="2448"/>
      <c r="E11" s="2448"/>
      <c r="F11" s="2448"/>
      <c r="G11" s="137"/>
      <c r="H11" s="138"/>
      <c r="I11" s="138"/>
      <c r="J11" s="137"/>
      <c r="K11" s="2440"/>
      <c r="M11" s="2440"/>
      <c r="N11" s="2440"/>
      <c r="O11" s="2440"/>
      <c r="P11" s="4711">
        <v>1201</v>
      </c>
      <c r="Q11" s="4711"/>
      <c r="R11" s="2440"/>
      <c r="U11" s="135"/>
      <c r="V11" s="146"/>
      <c r="W11" s="4711">
        <v>1202</v>
      </c>
      <c r="X11" s="4711"/>
      <c r="Y11" s="604"/>
    </row>
    <row r="12" spans="1:43" s="108" customFormat="1" ht="11.25" customHeight="1">
      <c r="A12" s="543"/>
      <c r="B12" s="2458"/>
      <c r="C12" s="2393" t="s">
        <v>2460</v>
      </c>
      <c r="D12" s="168" t="s">
        <v>2173</v>
      </c>
      <c r="E12" s="168"/>
      <c r="F12" s="168"/>
      <c r="H12" s="2458"/>
      <c r="I12" s="138"/>
      <c r="J12" s="137"/>
      <c r="K12" s="4525" t="s">
        <v>1636</v>
      </c>
      <c r="L12" s="4680">
        <f>L15+L18</f>
        <v>0</v>
      </c>
      <c r="M12" s="4681"/>
      <c r="N12" s="4681"/>
      <c r="O12" s="4681"/>
      <c r="P12" s="4681"/>
      <c r="Q12" s="4682"/>
      <c r="R12" s="546"/>
      <c r="S12" s="4680">
        <f>S15+S18</f>
        <v>0</v>
      </c>
      <c r="T12" s="4681"/>
      <c r="U12" s="4681"/>
      <c r="V12" s="4681"/>
      <c r="W12" s="4681"/>
      <c r="X12" s="4682"/>
      <c r="Y12" s="604"/>
      <c r="AA12" s="4737"/>
    </row>
    <row r="13" spans="1:43" s="108" customFormat="1" ht="11.25" customHeight="1">
      <c r="A13" s="543"/>
      <c r="B13" s="2458"/>
      <c r="C13" s="2458"/>
      <c r="D13" s="2448" t="s">
        <v>2174</v>
      </c>
      <c r="E13" s="2448"/>
      <c r="F13" s="2448"/>
      <c r="H13" s="2458"/>
      <c r="I13" s="138"/>
      <c r="J13" s="137"/>
      <c r="K13" s="4526"/>
      <c r="L13" s="4683"/>
      <c r="M13" s="4684"/>
      <c r="N13" s="4684"/>
      <c r="O13" s="4684"/>
      <c r="P13" s="4684"/>
      <c r="Q13" s="4685"/>
      <c r="R13" s="546"/>
      <c r="S13" s="4683"/>
      <c r="T13" s="4684"/>
      <c r="U13" s="4684"/>
      <c r="V13" s="4684"/>
      <c r="W13" s="4684"/>
      <c r="X13" s="4685"/>
      <c r="Y13" s="604"/>
      <c r="AA13" s="4737"/>
    </row>
    <row r="14" spans="1:43" s="108" customFormat="1" ht="11.25" customHeight="1">
      <c r="A14" s="543"/>
      <c r="B14" s="2458"/>
      <c r="C14" s="2458"/>
      <c r="D14" s="2448"/>
      <c r="E14" s="2448"/>
      <c r="F14" s="2448"/>
      <c r="H14" s="2458"/>
      <c r="I14" s="138"/>
      <c r="J14" s="137"/>
      <c r="K14" s="2440"/>
      <c r="L14" s="1954"/>
      <c r="M14" s="1956"/>
      <c r="N14" s="1956"/>
      <c r="O14" s="1956"/>
      <c r="P14" s="4736"/>
      <c r="Q14" s="4736"/>
      <c r="R14" s="2440"/>
      <c r="S14" s="1954"/>
      <c r="T14" s="1954"/>
      <c r="U14" s="1955"/>
      <c r="V14" s="1956"/>
      <c r="W14" s="4736"/>
      <c r="X14" s="4736"/>
      <c r="Y14" s="604"/>
      <c r="AA14" s="3973"/>
    </row>
    <row r="15" spans="1:43" s="108" customFormat="1" ht="11.25" customHeight="1">
      <c r="A15" s="543"/>
      <c r="B15" s="2458"/>
      <c r="C15" s="2458"/>
      <c r="D15" s="168" t="s">
        <v>1598</v>
      </c>
      <c r="E15" s="168" t="s">
        <v>2461</v>
      </c>
      <c r="F15" s="168"/>
      <c r="H15" s="2458"/>
      <c r="I15" s="138"/>
      <c r="J15" s="137"/>
      <c r="K15" s="4525" t="s">
        <v>2329</v>
      </c>
      <c r="L15" s="4680"/>
      <c r="M15" s="4681"/>
      <c r="N15" s="4681"/>
      <c r="O15" s="4681"/>
      <c r="P15" s="4681"/>
      <c r="Q15" s="4682"/>
      <c r="R15" s="546"/>
      <c r="S15" s="4680"/>
      <c r="T15" s="4681"/>
      <c r="U15" s="4681"/>
      <c r="V15" s="4681"/>
      <c r="W15" s="4681"/>
      <c r="X15" s="4682"/>
      <c r="Y15" s="604"/>
      <c r="AA15" s="3973"/>
    </row>
    <row r="16" spans="1:43" s="108" customFormat="1" ht="11.25" customHeight="1">
      <c r="A16" s="543"/>
      <c r="B16" s="2458"/>
      <c r="C16" s="2458"/>
      <c r="D16" s="2448"/>
      <c r="E16" s="2448" t="s">
        <v>2462</v>
      </c>
      <c r="F16" s="2448"/>
      <c r="H16" s="2458"/>
      <c r="I16" s="138"/>
      <c r="J16" s="137"/>
      <c r="K16" s="4526"/>
      <c r="L16" s="4683"/>
      <c r="M16" s="4684"/>
      <c r="N16" s="4684"/>
      <c r="O16" s="4684"/>
      <c r="P16" s="4684"/>
      <c r="Q16" s="4685"/>
      <c r="R16" s="546"/>
      <c r="S16" s="4683"/>
      <c r="T16" s="4684"/>
      <c r="U16" s="4684"/>
      <c r="V16" s="4684"/>
      <c r="W16" s="4684"/>
      <c r="X16" s="4685"/>
      <c r="Y16" s="604"/>
    </row>
    <row r="17" spans="1:27" s="108" customFormat="1" ht="11.25" customHeight="1">
      <c r="A17" s="543"/>
      <c r="B17" s="2458"/>
      <c r="C17" s="2458"/>
      <c r="D17" s="2448"/>
      <c r="E17" s="2448"/>
      <c r="F17" s="2448"/>
      <c r="H17" s="2458"/>
      <c r="I17" s="138"/>
      <c r="J17" s="137"/>
      <c r="K17" s="2438"/>
      <c r="L17" s="1957"/>
      <c r="M17" s="1957"/>
      <c r="N17" s="1957"/>
      <c r="O17" s="1957"/>
      <c r="P17" s="1957"/>
      <c r="Q17" s="1957"/>
      <c r="R17" s="546"/>
      <c r="S17" s="1957"/>
      <c r="T17" s="1957"/>
      <c r="U17" s="1957"/>
      <c r="V17" s="1957"/>
      <c r="W17" s="1957"/>
      <c r="X17" s="1957"/>
      <c r="Y17" s="604"/>
    </row>
    <row r="18" spans="1:27" s="108" customFormat="1" ht="11.25" customHeight="1">
      <c r="A18" s="543"/>
      <c r="B18" s="2458"/>
      <c r="C18" s="2458"/>
      <c r="D18" s="168" t="s">
        <v>1497</v>
      </c>
      <c r="E18" s="168" t="s">
        <v>2463</v>
      </c>
      <c r="F18" s="168"/>
      <c r="H18" s="2458"/>
      <c r="I18" s="138"/>
      <c r="J18" s="137"/>
      <c r="K18" s="4525" t="s">
        <v>2333</v>
      </c>
      <c r="L18" s="4680"/>
      <c r="M18" s="4681"/>
      <c r="N18" s="4681"/>
      <c r="O18" s="4681"/>
      <c r="P18" s="4681"/>
      <c r="Q18" s="4682"/>
      <c r="R18" s="546"/>
      <c r="S18" s="4680"/>
      <c r="T18" s="4681"/>
      <c r="U18" s="4681"/>
      <c r="V18" s="4681"/>
      <c r="W18" s="4681"/>
      <c r="X18" s="4682"/>
      <c r="Y18" s="604"/>
    </row>
    <row r="19" spans="1:27" s="108" customFormat="1" ht="11.25" customHeight="1">
      <c r="A19" s="543"/>
      <c r="B19" s="2458"/>
      <c r="C19" s="2458"/>
      <c r="D19" s="2448"/>
      <c r="E19" s="2448" t="s">
        <v>2464</v>
      </c>
      <c r="F19" s="2448"/>
      <c r="H19" s="2458"/>
      <c r="I19" s="138"/>
      <c r="J19" s="137"/>
      <c r="K19" s="4526"/>
      <c r="L19" s="4683"/>
      <c r="M19" s="4684"/>
      <c r="N19" s="4684"/>
      <c r="O19" s="4684"/>
      <c r="P19" s="4684"/>
      <c r="Q19" s="4685"/>
      <c r="R19" s="546"/>
      <c r="S19" s="4683"/>
      <c r="T19" s="4684"/>
      <c r="U19" s="4684"/>
      <c r="V19" s="4684"/>
      <c r="W19" s="4684"/>
      <c r="X19" s="4685"/>
      <c r="Y19" s="604"/>
    </row>
    <row r="20" spans="1:27" s="108" customFormat="1" ht="11.25" customHeight="1">
      <c r="A20" s="543"/>
      <c r="B20" s="2458"/>
      <c r="C20" s="2458"/>
      <c r="D20" s="2448"/>
      <c r="E20" s="2448"/>
      <c r="F20" s="2448"/>
      <c r="H20" s="2458"/>
      <c r="I20" s="138"/>
      <c r="J20" s="137"/>
      <c r="K20" s="2438"/>
      <c r="L20" s="1957"/>
      <c r="M20" s="1957"/>
      <c r="N20" s="1957"/>
      <c r="O20" s="1957"/>
      <c r="P20" s="1957"/>
      <c r="Q20" s="1957"/>
      <c r="R20" s="546"/>
      <c r="S20" s="1957"/>
      <c r="T20" s="1957"/>
      <c r="U20" s="1957"/>
      <c r="V20" s="1957"/>
      <c r="W20" s="1957"/>
      <c r="X20" s="1957"/>
      <c r="Y20" s="604"/>
    </row>
    <row r="21" spans="1:27" s="108" customFormat="1" ht="11.25" customHeight="1">
      <c r="A21" s="543"/>
      <c r="B21" s="2458"/>
      <c r="C21" s="2458"/>
      <c r="D21" s="2448"/>
      <c r="E21" s="2448"/>
      <c r="F21" s="2448"/>
      <c r="H21" s="2458"/>
      <c r="I21" s="138"/>
      <c r="J21" s="137"/>
      <c r="K21" s="2438"/>
      <c r="L21" s="1958"/>
      <c r="M21" s="1958"/>
      <c r="N21" s="1958"/>
      <c r="O21" s="1958"/>
      <c r="P21" s="1958"/>
      <c r="Q21" s="1958"/>
      <c r="R21" s="2438"/>
      <c r="S21" s="1958"/>
      <c r="T21" s="1959"/>
      <c r="U21" s="1959"/>
      <c r="V21" s="1956"/>
      <c r="W21" s="1956"/>
      <c r="X21" s="1959"/>
      <c r="Y21" s="604"/>
    </row>
    <row r="22" spans="1:27" s="108" customFormat="1" ht="11.25" customHeight="1">
      <c r="A22" s="543"/>
      <c r="B22" s="2458"/>
      <c r="C22" s="2393" t="s">
        <v>2465</v>
      </c>
      <c r="D22" s="168" t="s">
        <v>2466</v>
      </c>
      <c r="E22" s="168"/>
      <c r="F22" s="168"/>
      <c r="H22" s="2458"/>
      <c r="I22" s="138"/>
      <c r="J22" s="137"/>
      <c r="K22" s="4504" t="s">
        <v>1638</v>
      </c>
      <c r="L22" s="4680">
        <f>L25+L29</f>
        <v>0</v>
      </c>
      <c r="M22" s="4681"/>
      <c r="N22" s="4681"/>
      <c r="O22" s="4681"/>
      <c r="P22" s="4681"/>
      <c r="Q22" s="4682"/>
      <c r="R22" s="2437"/>
      <c r="S22" s="4680">
        <f>S25+S29</f>
        <v>0</v>
      </c>
      <c r="T22" s="4681"/>
      <c r="U22" s="4681"/>
      <c r="V22" s="4681"/>
      <c r="W22" s="4681"/>
      <c r="X22" s="4682"/>
      <c r="Y22" s="604"/>
      <c r="AA22" s="4737"/>
    </row>
    <row r="23" spans="1:27" s="108" customFormat="1" ht="11.25" customHeight="1">
      <c r="A23" s="543"/>
      <c r="B23" s="2458"/>
      <c r="C23" s="2458"/>
      <c r="D23" s="2448" t="s">
        <v>2467</v>
      </c>
      <c r="E23" s="2448"/>
      <c r="F23" s="2448"/>
      <c r="H23" s="2458"/>
      <c r="I23" s="138"/>
      <c r="J23" s="137"/>
      <c r="K23" s="4505"/>
      <c r="L23" s="4683"/>
      <c r="M23" s="4684"/>
      <c r="N23" s="4684"/>
      <c r="O23" s="4684"/>
      <c r="P23" s="4684"/>
      <c r="Q23" s="4685"/>
      <c r="R23" s="2438"/>
      <c r="S23" s="4683"/>
      <c r="T23" s="4684"/>
      <c r="U23" s="4684"/>
      <c r="V23" s="4684"/>
      <c r="W23" s="4684"/>
      <c r="X23" s="4685"/>
      <c r="Y23" s="604"/>
      <c r="AA23" s="4737"/>
    </row>
    <row r="24" spans="1:27" s="108" customFormat="1" ht="11.25" customHeight="1">
      <c r="A24" s="543"/>
      <c r="B24" s="2458"/>
      <c r="C24" s="2458"/>
      <c r="D24" s="2393"/>
      <c r="E24" s="2393"/>
      <c r="F24" s="2393"/>
      <c r="G24" s="139"/>
      <c r="H24" s="2448"/>
      <c r="I24" s="138"/>
      <c r="J24" s="137"/>
      <c r="L24" s="1954"/>
      <c r="M24" s="1954"/>
      <c r="N24" s="1958"/>
      <c r="O24" s="1958"/>
      <c r="P24" s="1958"/>
      <c r="Q24" s="1958"/>
      <c r="R24" s="2438"/>
      <c r="S24" s="1958"/>
      <c r="T24" s="1959"/>
      <c r="U24" s="1954"/>
      <c r="V24" s="1954"/>
      <c r="W24" s="1954"/>
      <c r="X24" s="1954"/>
      <c r="Y24" s="604"/>
      <c r="AA24" s="3681"/>
    </row>
    <row r="25" spans="1:27" s="108" customFormat="1" ht="11.25" customHeight="1">
      <c r="A25" s="543"/>
      <c r="B25" s="2458"/>
      <c r="C25" s="2393"/>
      <c r="D25" s="168" t="s">
        <v>2468</v>
      </c>
      <c r="E25" s="168"/>
      <c r="F25" s="168"/>
      <c r="H25" s="2458"/>
      <c r="I25" s="138"/>
      <c r="J25" s="137"/>
      <c r="K25" s="4504" t="s">
        <v>1795</v>
      </c>
      <c r="L25" s="4680"/>
      <c r="M25" s="4681"/>
      <c r="N25" s="4681"/>
      <c r="O25" s="4681"/>
      <c r="P25" s="4681"/>
      <c r="Q25" s="4682"/>
      <c r="R25" s="2434"/>
      <c r="S25" s="4688"/>
      <c r="T25" s="4681"/>
      <c r="U25" s="4681"/>
      <c r="V25" s="4681"/>
      <c r="W25" s="4681"/>
      <c r="X25" s="4682"/>
      <c r="Y25" s="604"/>
      <c r="AA25" s="3681"/>
    </row>
    <row r="26" spans="1:27" s="108" customFormat="1" ht="11.25" customHeight="1">
      <c r="A26" s="543"/>
      <c r="B26" s="2458"/>
      <c r="C26" s="2458"/>
      <c r="E26" s="114" t="s">
        <v>2469</v>
      </c>
      <c r="F26" s="114"/>
      <c r="H26" s="2458"/>
      <c r="I26" s="138"/>
      <c r="J26" s="137"/>
      <c r="K26" s="4505"/>
      <c r="L26" s="4683"/>
      <c r="M26" s="4684"/>
      <c r="N26" s="4684"/>
      <c r="O26" s="4684"/>
      <c r="P26" s="4684"/>
      <c r="Q26" s="4685"/>
      <c r="R26" s="2449"/>
      <c r="S26" s="4689"/>
      <c r="T26" s="4684"/>
      <c r="U26" s="4684"/>
      <c r="V26" s="4684"/>
      <c r="W26" s="4684"/>
      <c r="X26" s="4685"/>
      <c r="Y26" s="604"/>
    </row>
    <row r="27" spans="1:27" s="108" customFormat="1" ht="11.25" customHeight="1">
      <c r="A27" s="543"/>
      <c r="B27" s="2458"/>
      <c r="C27" s="2458"/>
      <c r="D27" s="2448" t="s">
        <v>2470</v>
      </c>
      <c r="E27" s="2448"/>
      <c r="F27" s="2448"/>
      <c r="H27" s="2458"/>
      <c r="I27" s="138"/>
      <c r="J27" s="137"/>
      <c r="K27" s="2438"/>
      <c r="L27" s="1960"/>
      <c r="M27" s="1960"/>
      <c r="N27" s="1960"/>
      <c r="O27" s="1960"/>
      <c r="P27" s="1960"/>
      <c r="Q27" s="1960"/>
      <c r="R27" s="2438"/>
      <c r="S27" s="1960"/>
      <c r="T27" s="1960"/>
      <c r="U27" s="1960"/>
      <c r="V27" s="1960"/>
      <c r="W27" s="1960"/>
      <c r="X27" s="1960"/>
      <c r="Y27" s="604"/>
    </row>
    <row r="28" spans="1:27" s="108" customFormat="1" ht="11.25" customHeight="1">
      <c r="A28" s="543"/>
      <c r="B28" s="2458"/>
      <c r="C28" s="2458"/>
      <c r="D28" s="2393"/>
      <c r="E28" s="2393"/>
      <c r="F28" s="2393"/>
      <c r="G28" s="139"/>
      <c r="H28" s="2448"/>
      <c r="I28" s="138"/>
      <c r="J28" s="137"/>
      <c r="L28" s="1954"/>
      <c r="M28" s="1954"/>
      <c r="N28" s="1958"/>
      <c r="O28" s="1958"/>
      <c r="P28" s="1958"/>
      <c r="Q28" s="1958"/>
      <c r="R28" s="2438"/>
      <c r="S28" s="1958"/>
      <c r="T28" s="1959"/>
      <c r="U28" s="1954"/>
      <c r="V28" s="1954"/>
      <c r="W28" s="1954"/>
      <c r="X28" s="1954"/>
      <c r="Y28" s="604"/>
    </row>
    <row r="29" spans="1:27" s="108" customFormat="1" ht="11.25" customHeight="1">
      <c r="A29" s="543"/>
      <c r="B29" s="2458"/>
      <c r="C29" s="2393"/>
      <c r="D29" s="168" t="s">
        <v>2471</v>
      </c>
      <c r="E29" s="168"/>
      <c r="F29" s="168"/>
      <c r="H29" s="2458"/>
      <c r="I29" s="138"/>
      <c r="J29" s="137"/>
      <c r="K29" s="4504" t="s">
        <v>1800</v>
      </c>
      <c r="L29" s="4680">
        <f>L38+L42+L45</f>
        <v>0</v>
      </c>
      <c r="M29" s="4681"/>
      <c r="N29" s="4681"/>
      <c r="O29" s="4681"/>
      <c r="P29" s="4681"/>
      <c r="Q29" s="4682"/>
      <c r="R29" s="2434"/>
      <c r="S29" s="4680">
        <f>S38+S42+S45</f>
        <v>0</v>
      </c>
      <c r="T29" s="4681"/>
      <c r="U29" s="4681"/>
      <c r="V29" s="4681"/>
      <c r="W29" s="4681"/>
      <c r="X29" s="4682"/>
      <c r="Y29" s="604"/>
    </row>
    <row r="30" spans="1:27" s="108" customFormat="1" ht="11.25" customHeight="1">
      <c r="A30" s="543"/>
      <c r="B30" s="2458"/>
      <c r="C30" s="2458"/>
      <c r="E30" s="114" t="s">
        <v>2472</v>
      </c>
      <c r="F30" s="114"/>
      <c r="H30" s="2458"/>
      <c r="I30" s="138"/>
      <c r="J30" s="137"/>
      <c r="K30" s="4505"/>
      <c r="L30" s="4683"/>
      <c r="M30" s="4684"/>
      <c r="N30" s="4684"/>
      <c r="O30" s="4684"/>
      <c r="P30" s="4684"/>
      <c r="Q30" s="4685"/>
      <c r="R30" s="2449"/>
      <c r="S30" s="4683"/>
      <c r="T30" s="4684"/>
      <c r="U30" s="4684"/>
      <c r="V30" s="4684"/>
      <c r="W30" s="4684"/>
      <c r="X30" s="4685"/>
      <c r="Y30" s="604"/>
    </row>
    <row r="31" spans="1:27" s="108" customFormat="1" ht="11.25" customHeight="1">
      <c r="A31" s="543"/>
      <c r="B31" s="2458"/>
      <c r="C31" s="2458"/>
      <c r="D31" s="2448" t="s">
        <v>2473</v>
      </c>
      <c r="E31" s="2448"/>
      <c r="F31" s="2448"/>
      <c r="H31" s="2458"/>
      <c r="I31" s="138"/>
      <c r="J31" s="137"/>
      <c r="K31" s="2438"/>
      <c r="L31" s="1960"/>
      <c r="M31" s="1960"/>
      <c r="N31" s="1960"/>
      <c r="O31" s="1960"/>
      <c r="P31" s="1960"/>
      <c r="Q31" s="1960"/>
      <c r="R31" s="2438"/>
      <c r="S31" s="1960"/>
      <c r="T31" s="1960"/>
      <c r="U31" s="1960"/>
      <c r="V31" s="1960"/>
      <c r="W31" s="1960"/>
      <c r="X31" s="1960"/>
      <c r="Y31" s="604"/>
    </row>
    <row r="32" spans="1:27" s="108" customFormat="1" ht="11.25" customHeight="1">
      <c r="A32" s="543"/>
      <c r="B32" s="2458"/>
      <c r="C32" s="2458"/>
      <c r="D32" s="2448"/>
      <c r="E32" s="2448"/>
      <c r="F32" s="2448"/>
      <c r="H32" s="2458"/>
      <c r="I32" s="138"/>
      <c r="J32" s="137"/>
      <c r="K32" s="2438"/>
      <c r="L32" s="1960"/>
      <c r="M32" s="1960"/>
      <c r="N32" s="1960"/>
      <c r="O32" s="1960"/>
      <c r="P32" s="1960"/>
      <c r="Q32" s="1960"/>
      <c r="R32" s="2438"/>
      <c r="S32" s="1960"/>
      <c r="T32" s="1960"/>
      <c r="U32" s="1960"/>
      <c r="V32" s="1960"/>
      <c r="W32" s="1960"/>
      <c r="X32" s="1960"/>
      <c r="Y32" s="604"/>
    </row>
    <row r="33" spans="1:27" s="108" customFormat="1" ht="11.25" customHeight="1">
      <c r="A33" s="543"/>
      <c r="B33" s="2458"/>
      <c r="C33" s="2458"/>
      <c r="D33" s="2448"/>
      <c r="E33" s="2448"/>
      <c r="F33" s="2448"/>
      <c r="H33" s="2458"/>
      <c r="I33" s="138"/>
      <c r="J33" s="137"/>
      <c r="K33" s="2438"/>
      <c r="L33" s="1960"/>
      <c r="M33" s="1960"/>
      <c r="N33" s="1960"/>
      <c r="O33" s="1960"/>
      <c r="P33" s="1960"/>
      <c r="Q33" s="1960"/>
      <c r="R33" s="2438"/>
      <c r="S33" s="1960"/>
      <c r="T33" s="1960"/>
      <c r="U33" s="1960"/>
      <c r="V33" s="1960"/>
      <c r="W33" s="1960"/>
      <c r="X33" s="1960"/>
      <c r="Y33" s="604"/>
      <c r="AA33" s="3973"/>
    </row>
    <row r="34" spans="1:27" s="108" customFormat="1" ht="11.25" customHeight="1">
      <c r="A34" s="543"/>
      <c r="B34" s="2458"/>
      <c r="C34" s="2458"/>
      <c r="D34" s="168" t="s">
        <v>2474</v>
      </c>
      <c r="E34" s="168"/>
      <c r="F34" s="168"/>
      <c r="H34" s="2458"/>
      <c r="I34" s="138"/>
      <c r="J34" s="137"/>
      <c r="K34" s="2438"/>
      <c r="L34" s="1960"/>
      <c r="M34" s="1960"/>
      <c r="N34" s="1960"/>
      <c r="O34" s="1960"/>
      <c r="P34" s="1960"/>
      <c r="Q34" s="1960"/>
      <c r="R34" s="2438"/>
      <c r="S34" s="1960"/>
      <c r="T34" s="1960"/>
      <c r="U34" s="1960"/>
      <c r="V34" s="1960"/>
      <c r="W34" s="1960"/>
      <c r="X34" s="1960"/>
      <c r="Y34" s="604"/>
      <c r="AA34" s="3973"/>
    </row>
    <row r="35" spans="1:27" s="108" customFormat="1" ht="11.25" customHeight="1">
      <c r="A35" s="543"/>
      <c r="B35" s="2458"/>
      <c r="C35" s="2458"/>
      <c r="D35" s="154" t="s">
        <v>2475</v>
      </c>
      <c r="E35" s="154"/>
      <c r="F35" s="154"/>
      <c r="H35" s="2458"/>
      <c r="I35" s="138"/>
      <c r="J35" s="137"/>
      <c r="K35" s="2438"/>
      <c r="L35" s="1958"/>
      <c r="M35" s="1954"/>
      <c r="N35" s="1954"/>
      <c r="O35" s="1954"/>
      <c r="P35" s="1958"/>
      <c r="Q35" s="1958"/>
      <c r="R35" s="2438"/>
      <c r="S35" s="1958"/>
      <c r="T35" s="1959"/>
      <c r="U35" s="1954"/>
      <c r="V35" s="1954"/>
      <c r="W35" s="1954"/>
      <c r="X35" s="1954"/>
      <c r="Y35" s="605"/>
    </row>
    <row r="36" spans="1:27" s="108" customFormat="1" ht="11.25" customHeight="1">
      <c r="A36" s="543"/>
      <c r="B36" s="2458"/>
      <c r="C36" s="2458"/>
      <c r="D36" s="2458"/>
      <c r="E36" s="2458"/>
      <c r="F36" s="2458"/>
      <c r="H36" s="2458"/>
      <c r="I36" s="138"/>
      <c r="J36" s="137"/>
      <c r="K36" s="2438"/>
      <c r="L36" s="1958"/>
      <c r="M36" s="1958"/>
      <c r="N36" s="1958"/>
      <c r="O36" s="1958"/>
      <c r="P36" s="1958"/>
      <c r="Q36" s="1958"/>
      <c r="R36" s="2438"/>
      <c r="S36" s="1958"/>
      <c r="T36" s="1959"/>
      <c r="U36" s="1959"/>
      <c r="V36" s="1956"/>
      <c r="W36" s="1956"/>
      <c r="X36" s="1959"/>
      <c r="Y36" s="605"/>
    </row>
    <row r="37" spans="1:27" s="108" customFormat="1" ht="12.75">
      <c r="A37" s="543"/>
      <c r="B37" s="2458"/>
      <c r="C37" s="2458"/>
      <c r="D37" s="2392"/>
      <c r="E37" s="2392" t="s">
        <v>1664</v>
      </c>
      <c r="F37" s="4702" t="s">
        <v>2476</v>
      </c>
      <c r="G37" s="4702"/>
      <c r="H37" s="4702"/>
      <c r="I37" s="4702"/>
      <c r="J37" s="1852"/>
      <c r="L37" s="1965"/>
      <c r="M37" s="1965"/>
      <c r="N37" s="1965"/>
      <c r="O37" s="1965"/>
      <c r="P37" s="1965"/>
      <c r="Q37" s="1965"/>
      <c r="R37" s="2437"/>
      <c r="S37" s="1957"/>
      <c r="T37" s="1957"/>
      <c r="U37" s="1957"/>
      <c r="V37" s="1957"/>
      <c r="W37" s="1957"/>
      <c r="X37" s="1957"/>
      <c r="Y37" s="605"/>
    </row>
    <row r="38" spans="1:27" s="108" customFormat="1">
      <c r="A38" s="543"/>
      <c r="B38" s="2458"/>
      <c r="C38" s="2458"/>
      <c r="D38" s="2392"/>
      <c r="E38" s="2392"/>
      <c r="F38" s="4702" t="s">
        <v>2477</v>
      </c>
      <c r="G38" s="4702"/>
      <c r="H38" s="4702"/>
      <c r="I38" s="4702"/>
      <c r="J38" s="2450"/>
      <c r="K38" s="4504">
        <v>47</v>
      </c>
      <c r="L38" s="4688"/>
      <c r="M38" s="4681"/>
      <c r="N38" s="4681"/>
      <c r="O38" s="4681"/>
      <c r="P38" s="4681"/>
      <c r="Q38" s="4682"/>
      <c r="R38" s="2437"/>
      <c r="S38" s="4680"/>
      <c r="T38" s="4681"/>
      <c r="U38" s="4681"/>
      <c r="V38" s="4681"/>
      <c r="W38" s="4681"/>
      <c r="X38" s="4682"/>
      <c r="Y38" s="605"/>
    </row>
    <row r="39" spans="1:27" s="108" customFormat="1" ht="10.5" customHeight="1">
      <c r="A39" s="543"/>
      <c r="B39" s="2458"/>
      <c r="C39" s="2458"/>
      <c r="D39" s="2392"/>
      <c r="E39" s="2392"/>
      <c r="F39" s="4686" t="s">
        <v>2478</v>
      </c>
      <c r="G39" s="4687"/>
      <c r="H39" s="4687"/>
      <c r="I39" s="4687"/>
      <c r="J39" s="137"/>
      <c r="K39" s="4504"/>
      <c r="L39" s="4689"/>
      <c r="M39" s="4684"/>
      <c r="N39" s="4684"/>
      <c r="O39" s="4684"/>
      <c r="P39" s="4684"/>
      <c r="Q39" s="4685"/>
      <c r="R39" s="2438"/>
      <c r="S39" s="4683"/>
      <c r="T39" s="4684"/>
      <c r="U39" s="4684"/>
      <c r="V39" s="4684"/>
      <c r="W39" s="4684"/>
      <c r="X39" s="4685"/>
      <c r="Y39" s="605"/>
    </row>
    <row r="40" spans="1:27" s="108" customFormat="1" ht="11.25" customHeight="1">
      <c r="A40" s="543"/>
      <c r="B40" s="2458"/>
      <c r="C40" s="2458"/>
      <c r="D40" s="2392"/>
      <c r="E40" s="2392"/>
      <c r="F40" s="143" t="s">
        <v>2479</v>
      </c>
      <c r="G40" s="171"/>
      <c r="H40" s="171"/>
      <c r="I40" s="171"/>
      <c r="J40" s="137"/>
      <c r="K40" s="2429"/>
      <c r="L40" s="1957"/>
      <c r="M40" s="1957"/>
      <c r="N40" s="1957"/>
      <c r="O40" s="1957"/>
      <c r="P40" s="1957"/>
      <c r="Q40" s="1957"/>
      <c r="R40" s="2438"/>
      <c r="S40" s="1957"/>
      <c r="T40" s="1957"/>
      <c r="U40" s="1957"/>
      <c r="V40" s="1957"/>
      <c r="W40" s="1957"/>
      <c r="X40" s="1957"/>
      <c r="Y40" s="605"/>
    </row>
    <row r="41" spans="1:27" s="108" customFormat="1" ht="11.25" customHeight="1">
      <c r="A41" s="543"/>
      <c r="B41" s="2458"/>
      <c r="C41" s="2458"/>
      <c r="D41" s="2392"/>
      <c r="E41" s="2392"/>
      <c r="F41" s="2392"/>
      <c r="G41" s="139"/>
      <c r="H41" s="2448"/>
      <c r="I41" s="138"/>
      <c r="J41" s="137"/>
      <c r="K41" s="2438"/>
      <c r="L41" s="1960"/>
      <c r="M41" s="1960"/>
      <c r="N41" s="1960"/>
      <c r="O41" s="1960"/>
      <c r="P41" s="1960"/>
      <c r="Q41" s="1960"/>
      <c r="R41" s="2438"/>
      <c r="S41" s="1960"/>
      <c r="T41" s="1960"/>
      <c r="U41" s="1960"/>
      <c r="V41" s="1960"/>
      <c r="W41" s="1960"/>
      <c r="X41" s="1960"/>
      <c r="Y41" s="605"/>
    </row>
    <row r="42" spans="1:27" s="108" customFormat="1" ht="11.25" customHeight="1">
      <c r="A42" s="543"/>
      <c r="B42" s="2458"/>
      <c r="C42" s="2458"/>
      <c r="D42" s="2392"/>
      <c r="E42" s="2392" t="s">
        <v>1666</v>
      </c>
      <c r="F42" s="135" t="s">
        <v>2480</v>
      </c>
      <c r="G42" s="135"/>
      <c r="H42" s="168"/>
      <c r="I42" s="138"/>
      <c r="J42" s="137"/>
      <c r="K42" s="4504">
        <v>48</v>
      </c>
      <c r="L42" s="4688"/>
      <c r="M42" s="4681"/>
      <c r="N42" s="4681"/>
      <c r="O42" s="4681"/>
      <c r="P42" s="4681"/>
      <c r="Q42" s="4682"/>
      <c r="R42" s="2437"/>
      <c r="S42" s="4680"/>
      <c r="T42" s="4681"/>
      <c r="U42" s="4681"/>
      <c r="V42" s="4681"/>
      <c r="W42" s="4681"/>
      <c r="X42" s="4682"/>
      <c r="Y42" s="605"/>
    </row>
    <row r="43" spans="1:27" s="108" customFormat="1" ht="11.25" customHeight="1">
      <c r="A43" s="543"/>
      <c r="B43" s="2458"/>
      <c r="C43" s="2458"/>
      <c r="D43" s="2392"/>
      <c r="E43" s="2392"/>
      <c r="F43" s="139" t="s">
        <v>2481</v>
      </c>
      <c r="G43" s="139"/>
      <c r="H43" s="2448"/>
      <c r="I43" s="138"/>
      <c r="J43" s="137"/>
      <c r="K43" s="4504"/>
      <c r="L43" s="4689"/>
      <c r="M43" s="4684"/>
      <c r="N43" s="4684"/>
      <c r="O43" s="4684"/>
      <c r="P43" s="4684"/>
      <c r="Q43" s="4685"/>
      <c r="R43" s="2438"/>
      <c r="S43" s="4683"/>
      <c r="T43" s="4684"/>
      <c r="U43" s="4684"/>
      <c r="V43" s="4684"/>
      <c r="W43" s="4684"/>
      <c r="X43" s="4685"/>
      <c r="Y43" s="605"/>
    </row>
    <row r="44" spans="1:27" s="108" customFormat="1" ht="11.25" customHeight="1">
      <c r="A44" s="543"/>
      <c r="B44" s="2458"/>
      <c r="C44" s="2458"/>
      <c r="D44" s="2392"/>
      <c r="E44" s="2392"/>
      <c r="F44" s="2392"/>
      <c r="G44" s="139"/>
      <c r="H44" s="2448"/>
      <c r="I44" s="138"/>
      <c r="J44" s="137"/>
      <c r="K44" s="2438"/>
      <c r="L44" s="1960"/>
      <c r="M44" s="1960"/>
      <c r="N44" s="1960"/>
      <c r="O44" s="1960"/>
      <c r="P44" s="1960"/>
      <c r="Q44" s="1960"/>
      <c r="R44" s="2438"/>
      <c r="S44" s="1960"/>
      <c r="T44" s="1960"/>
      <c r="U44" s="1960"/>
      <c r="V44" s="1960"/>
      <c r="W44" s="1960"/>
      <c r="X44" s="1960"/>
      <c r="Y44" s="605"/>
    </row>
    <row r="45" spans="1:27" s="108" customFormat="1" ht="11.25" customHeight="1">
      <c r="A45" s="543"/>
      <c r="B45" s="2458"/>
      <c r="C45" s="2458"/>
      <c r="D45" s="2392"/>
      <c r="E45" s="2392" t="s">
        <v>2482</v>
      </c>
      <c r="F45" s="135" t="s">
        <v>2483</v>
      </c>
      <c r="G45" s="135"/>
      <c r="H45" s="168"/>
      <c r="I45" s="138"/>
      <c r="J45" s="137"/>
      <c r="K45" s="4504">
        <v>49</v>
      </c>
      <c r="L45" s="4688"/>
      <c r="M45" s="4681"/>
      <c r="N45" s="4681"/>
      <c r="O45" s="4681"/>
      <c r="P45" s="4681"/>
      <c r="Q45" s="4682"/>
      <c r="R45" s="2437"/>
      <c r="S45" s="4680"/>
      <c r="T45" s="4681"/>
      <c r="U45" s="4681"/>
      <c r="V45" s="4681"/>
      <c r="W45" s="4681"/>
      <c r="X45" s="4682"/>
      <c r="Y45" s="605"/>
    </row>
    <row r="46" spans="1:27" s="108" customFormat="1" ht="11.25" customHeight="1">
      <c r="A46" s="543"/>
      <c r="B46" s="2458"/>
      <c r="C46" s="2458"/>
      <c r="D46" s="2464"/>
      <c r="E46" s="2464"/>
      <c r="F46" s="139" t="s">
        <v>2484</v>
      </c>
      <c r="G46" s="139"/>
      <c r="H46" s="2448"/>
      <c r="I46" s="138"/>
      <c r="J46" s="137"/>
      <c r="K46" s="4504"/>
      <c r="L46" s="4689"/>
      <c r="M46" s="4684"/>
      <c r="N46" s="4684"/>
      <c r="O46" s="4684"/>
      <c r="P46" s="4684"/>
      <c r="Q46" s="4685"/>
      <c r="R46" s="2438"/>
      <c r="S46" s="4683"/>
      <c r="T46" s="4684"/>
      <c r="U46" s="4684"/>
      <c r="V46" s="4684"/>
      <c r="W46" s="4684"/>
      <c r="X46" s="4685"/>
      <c r="Y46" s="605"/>
    </row>
    <row r="47" spans="1:27" s="108" customFormat="1" ht="11.25" customHeight="1">
      <c r="A47" s="543"/>
      <c r="B47" s="2458"/>
      <c r="C47" s="2458"/>
      <c r="D47" s="2458"/>
      <c r="E47" s="2458"/>
      <c r="F47" s="2458"/>
      <c r="G47" s="139"/>
      <c r="H47" s="2448"/>
      <c r="I47" s="138"/>
      <c r="J47" s="137"/>
      <c r="L47" s="1954"/>
      <c r="M47" s="1954"/>
      <c r="N47" s="1954"/>
      <c r="O47" s="1954"/>
      <c r="P47" s="1954"/>
      <c r="Q47" s="1958"/>
      <c r="R47" s="2438"/>
      <c r="S47" s="1961"/>
      <c r="T47" s="1961"/>
      <c r="U47" s="1954"/>
      <c r="V47" s="1954"/>
      <c r="W47" s="1954"/>
      <c r="X47" s="1954"/>
      <c r="Y47" s="605"/>
    </row>
    <row r="48" spans="1:27" s="108" customFormat="1" ht="11.25" customHeight="1">
      <c r="A48" s="543"/>
      <c r="B48" s="2458"/>
      <c r="C48" s="2458"/>
      <c r="D48" s="2458"/>
      <c r="E48" s="2458"/>
      <c r="F48" s="2458"/>
      <c r="G48" s="139"/>
      <c r="H48" s="2448"/>
      <c r="I48" s="138"/>
      <c r="J48" s="137"/>
      <c r="K48" s="2438"/>
      <c r="L48" s="1958"/>
      <c r="M48" s="1958"/>
      <c r="N48" s="1958"/>
      <c r="O48" s="1958"/>
      <c r="P48" s="1958"/>
      <c r="Q48" s="1958"/>
      <c r="R48" s="2438"/>
      <c r="S48" s="1958"/>
      <c r="T48" s="1959"/>
      <c r="U48" s="1959"/>
      <c r="V48" s="1956"/>
      <c r="W48" s="1956"/>
      <c r="X48" s="1962"/>
      <c r="Y48" s="604"/>
    </row>
    <row r="49" spans="1:26" s="108" customFormat="1" ht="11.25" customHeight="1">
      <c r="A49" s="543"/>
      <c r="B49" s="2458"/>
      <c r="C49" s="2393" t="s">
        <v>2485</v>
      </c>
      <c r="D49" s="168" t="s">
        <v>2486</v>
      </c>
      <c r="E49" s="168"/>
      <c r="F49" s="168"/>
      <c r="H49" s="2458"/>
      <c r="I49" s="138"/>
      <c r="J49" s="137"/>
      <c r="K49" s="4504">
        <v>20</v>
      </c>
      <c r="L49" s="4680"/>
      <c r="M49" s="4681"/>
      <c r="N49" s="4681"/>
      <c r="O49" s="4681"/>
      <c r="P49" s="4681"/>
      <c r="Q49" s="4682"/>
      <c r="R49" s="2434"/>
      <c r="S49" s="4688"/>
      <c r="T49" s="4681"/>
      <c r="U49" s="4681"/>
      <c r="V49" s="4681"/>
      <c r="W49" s="4681"/>
      <c r="X49" s="4682"/>
      <c r="Y49" s="605"/>
    </row>
    <row r="50" spans="1:26" s="108" customFormat="1" ht="11.25" customHeight="1">
      <c r="A50" s="543"/>
      <c r="B50" s="2458"/>
      <c r="C50" s="2458"/>
      <c r="D50" s="2393" t="s">
        <v>2487</v>
      </c>
      <c r="E50" s="154"/>
      <c r="F50" s="154"/>
      <c r="H50" s="2458"/>
      <c r="I50" s="138"/>
      <c r="J50" s="137"/>
      <c r="K50" s="4505"/>
      <c r="L50" s="4683"/>
      <c r="M50" s="4684"/>
      <c r="N50" s="4684"/>
      <c r="O50" s="4684"/>
      <c r="P50" s="4684"/>
      <c r="Q50" s="4685"/>
      <c r="R50" s="2449"/>
      <c r="S50" s="4689"/>
      <c r="T50" s="4684"/>
      <c r="U50" s="4684"/>
      <c r="V50" s="4684"/>
      <c r="W50" s="4684"/>
      <c r="X50" s="4685"/>
      <c r="Y50" s="605"/>
    </row>
    <row r="51" spans="1:26" s="108" customFormat="1" ht="11.25" customHeight="1">
      <c r="A51" s="543"/>
      <c r="B51" s="2458"/>
      <c r="C51" s="2458"/>
      <c r="D51" s="154" t="s">
        <v>2488</v>
      </c>
      <c r="E51" s="154"/>
      <c r="F51" s="154"/>
      <c r="H51" s="2458"/>
      <c r="I51" s="138"/>
      <c r="J51" s="137"/>
      <c r="K51" s="2430"/>
      <c r="L51" s="1957"/>
      <c r="M51" s="1957"/>
      <c r="N51" s="1957"/>
      <c r="O51" s="1957"/>
      <c r="P51" s="1957"/>
      <c r="Q51" s="1957"/>
      <c r="R51" s="2430"/>
      <c r="S51" s="1957"/>
      <c r="T51" s="1957"/>
      <c r="U51" s="1957"/>
      <c r="V51" s="1957"/>
      <c r="W51" s="1957"/>
      <c r="X51" s="1957"/>
      <c r="Y51" s="605"/>
    </row>
    <row r="52" spans="1:26" s="108" customFormat="1" ht="11.25" customHeight="1">
      <c r="A52" s="543"/>
      <c r="B52" s="2458"/>
      <c r="C52" s="2458"/>
      <c r="D52" s="154" t="s">
        <v>2489</v>
      </c>
      <c r="E52" s="154"/>
      <c r="F52" s="154"/>
      <c r="H52" s="2458"/>
      <c r="I52" s="138"/>
      <c r="J52" s="137"/>
      <c r="K52" s="2430"/>
      <c r="L52" s="1957"/>
      <c r="M52" s="1957"/>
      <c r="N52" s="1957"/>
      <c r="O52" s="1957"/>
      <c r="P52" s="1957"/>
      <c r="Q52" s="1957"/>
      <c r="R52" s="2430"/>
      <c r="S52" s="1957"/>
      <c r="T52" s="1957"/>
      <c r="U52" s="1957"/>
      <c r="V52" s="1957"/>
      <c r="W52" s="1957"/>
      <c r="X52" s="1957"/>
      <c r="Y52" s="605"/>
    </row>
    <row r="53" spans="1:26" s="108" customFormat="1" ht="11.25" customHeight="1">
      <c r="A53" s="543"/>
      <c r="B53" s="2458"/>
      <c r="C53" s="2458"/>
      <c r="D53" s="154"/>
      <c r="E53" s="2458"/>
      <c r="F53" s="2458"/>
      <c r="G53" s="135"/>
      <c r="H53" s="168"/>
      <c r="I53" s="138"/>
      <c r="J53" s="137"/>
      <c r="K53" s="2438"/>
      <c r="L53" s="1958"/>
      <c r="M53" s="1958"/>
      <c r="N53" s="1958"/>
      <c r="O53" s="1958"/>
      <c r="P53" s="1958"/>
      <c r="Q53" s="1958"/>
      <c r="R53" s="2438"/>
      <c r="S53" s="1958"/>
      <c r="T53" s="1959"/>
      <c r="U53" s="1959"/>
      <c r="V53" s="1956"/>
      <c r="W53" s="1956"/>
      <c r="X53" s="1962"/>
      <c r="Y53" s="604"/>
    </row>
    <row r="54" spans="1:26" s="108" customFormat="1" ht="11.25" customHeight="1">
      <c r="A54" s="544"/>
      <c r="B54" s="154"/>
      <c r="C54" s="2458"/>
      <c r="D54" s="154"/>
      <c r="E54" s="154"/>
      <c r="F54" s="154"/>
      <c r="G54" s="95"/>
      <c r="H54" s="154"/>
      <c r="I54" s="2458"/>
      <c r="K54" s="2392"/>
      <c r="L54" s="1963"/>
      <c r="M54" s="1963"/>
      <c r="N54" s="1963"/>
      <c r="O54" s="1963"/>
      <c r="P54" s="1963"/>
      <c r="Q54" s="1963"/>
      <c r="R54" s="2392"/>
      <c r="S54" s="1963"/>
      <c r="T54" s="1962"/>
      <c r="U54" s="1962"/>
      <c r="V54" s="1964"/>
      <c r="W54" s="1964"/>
      <c r="X54" s="1962"/>
      <c r="Y54" s="605"/>
    </row>
    <row r="55" spans="1:26" s="108" customFormat="1" ht="11.25" customHeight="1">
      <c r="A55" s="543"/>
      <c r="B55" s="2458"/>
      <c r="C55" s="2393" t="s">
        <v>2490</v>
      </c>
      <c r="D55" s="168" t="s">
        <v>2491</v>
      </c>
      <c r="E55" s="168"/>
      <c r="F55" s="168"/>
      <c r="H55" s="2458"/>
      <c r="I55" s="138"/>
      <c r="J55" s="137"/>
      <c r="K55" s="4504" t="s">
        <v>1751</v>
      </c>
      <c r="L55" s="4680"/>
      <c r="M55" s="4681"/>
      <c r="N55" s="4681"/>
      <c r="O55" s="4681"/>
      <c r="P55" s="4681"/>
      <c r="Q55" s="4682"/>
      <c r="R55" s="2434"/>
      <c r="S55" s="4688"/>
      <c r="T55" s="4681"/>
      <c r="U55" s="4681"/>
      <c r="V55" s="4681"/>
      <c r="W55" s="4681"/>
      <c r="X55" s="4682"/>
      <c r="Y55" s="604"/>
    </row>
    <row r="56" spans="1:26" s="108" customFormat="1" ht="11.25" customHeight="1">
      <c r="A56" s="543"/>
      <c r="B56" s="2458"/>
      <c r="C56" s="2458"/>
      <c r="D56" s="2448" t="s">
        <v>2492</v>
      </c>
      <c r="E56" s="2448"/>
      <c r="F56" s="2448"/>
      <c r="H56" s="2458"/>
      <c r="I56" s="138"/>
      <c r="J56" s="137"/>
      <c r="K56" s="4505"/>
      <c r="L56" s="4683"/>
      <c r="M56" s="4684"/>
      <c r="N56" s="4684"/>
      <c r="O56" s="4684"/>
      <c r="P56" s="4684"/>
      <c r="Q56" s="4685"/>
      <c r="R56" s="2449"/>
      <c r="S56" s="4689"/>
      <c r="T56" s="4684"/>
      <c r="U56" s="4684"/>
      <c r="V56" s="4684"/>
      <c r="W56" s="4684"/>
      <c r="X56" s="4685"/>
      <c r="Y56" s="604"/>
    </row>
    <row r="57" spans="1:26" s="108" customFormat="1" ht="11.25" customHeight="1">
      <c r="A57" s="543"/>
      <c r="B57" s="2458"/>
      <c r="C57" s="2458"/>
      <c r="D57" s="2458"/>
      <c r="E57" s="2458"/>
      <c r="F57" s="2458"/>
      <c r="G57" s="139"/>
      <c r="H57" s="2448"/>
      <c r="I57" s="138"/>
      <c r="J57" s="137"/>
      <c r="K57" s="2438"/>
      <c r="L57" s="2438"/>
      <c r="M57" s="2438"/>
      <c r="N57" s="2438"/>
      <c r="O57" s="2438"/>
      <c r="P57" s="2438"/>
      <c r="Q57" s="2438"/>
      <c r="R57" s="2438"/>
      <c r="S57" s="2438"/>
      <c r="T57" s="2443"/>
      <c r="U57" s="2443"/>
      <c r="V57" s="2440"/>
      <c r="W57" s="2440"/>
      <c r="X57" s="436"/>
      <c r="Y57" s="604"/>
    </row>
    <row r="58" spans="1:26" s="108" customFormat="1" ht="11.25" customHeight="1">
      <c r="A58" s="543"/>
      <c r="B58" s="2458"/>
      <c r="C58" s="2458"/>
      <c r="D58" s="2458"/>
      <c r="E58" s="2458"/>
      <c r="F58" s="2458"/>
      <c r="H58" s="2458"/>
      <c r="I58" s="138"/>
      <c r="J58" s="137"/>
      <c r="P58" s="428" t="s">
        <v>1536</v>
      </c>
      <c r="Q58" s="2438"/>
      <c r="Y58" s="605"/>
      <c r="Z58" s="2438"/>
    </row>
    <row r="59" spans="1:26" s="108" customFormat="1" ht="4.5" customHeight="1">
      <c r="A59" s="543"/>
      <c r="B59" s="2458"/>
      <c r="C59" s="2458"/>
      <c r="D59" s="2458"/>
      <c r="E59" s="2458"/>
      <c r="F59" s="2458"/>
      <c r="H59" s="2458"/>
      <c r="I59" s="138"/>
      <c r="J59" s="137"/>
      <c r="Q59" s="2438"/>
      <c r="Y59" s="605"/>
      <c r="Z59" s="545"/>
    </row>
    <row r="60" spans="1:26" s="108" customFormat="1" ht="11.25" customHeight="1">
      <c r="A60" s="543"/>
      <c r="B60" s="2458"/>
      <c r="C60" s="2458"/>
      <c r="D60" s="168" t="s">
        <v>2493</v>
      </c>
      <c r="E60" s="168"/>
      <c r="F60" s="168"/>
      <c r="H60" s="2458"/>
      <c r="I60" s="138"/>
      <c r="J60" s="137"/>
      <c r="N60" s="2437" t="s">
        <v>1754</v>
      </c>
      <c r="O60" s="4690"/>
      <c r="P60" s="4691"/>
      <c r="Q60" s="4692"/>
      <c r="Y60" s="605"/>
      <c r="Z60" s="545"/>
    </row>
    <row r="61" spans="1:26" s="108" customFormat="1" ht="11.25" customHeight="1">
      <c r="A61" s="543"/>
      <c r="B61" s="2458"/>
      <c r="C61" s="2458"/>
      <c r="D61" s="2448" t="s">
        <v>2494</v>
      </c>
      <c r="E61" s="2448"/>
      <c r="F61" s="2448"/>
      <c r="H61" s="2458"/>
      <c r="I61" s="138"/>
      <c r="J61" s="137"/>
      <c r="N61" s="2438"/>
      <c r="O61" s="4693"/>
      <c r="P61" s="4694"/>
      <c r="Q61" s="4695"/>
      <c r="Y61" s="605"/>
      <c r="Z61" s="2438"/>
    </row>
    <row r="62" spans="1:26" s="108" customFormat="1" ht="11.25" customHeight="1">
      <c r="A62" s="543"/>
      <c r="B62" s="2458"/>
      <c r="C62" s="2458"/>
      <c r="D62" s="2448"/>
      <c r="E62" s="2448"/>
      <c r="F62" s="2448"/>
      <c r="H62" s="2458"/>
      <c r="I62" s="138"/>
      <c r="J62" s="137"/>
      <c r="N62" s="2438"/>
      <c r="O62" s="2438"/>
      <c r="P62" s="2438"/>
      <c r="Q62" s="2438"/>
      <c r="Y62" s="605"/>
      <c r="Z62" s="545"/>
    </row>
    <row r="63" spans="1:26" s="108" customFormat="1" ht="11.25" customHeight="1">
      <c r="A63" s="543"/>
      <c r="B63" s="2458"/>
      <c r="C63" s="2458"/>
      <c r="D63" s="168" t="s">
        <v>2495</v>
      </c>
      <c r="E63" s="168"/>
      <c r="F63" s="168"/>
      <c r="H63" s="2458"/>
      <c r="I63" s="138"/>
      <c r="J63" s="137"/>
      <c r="N63" s="2437" t="s">
        <v>1770</v>
      </c>
      <c r="O63" s="4690"/>
      <c r="P63" s="4691"/>
      <c r="Q63" s="4692"/>
      <c r="Y63" s="605"/>
      <c r="Z63" s="545"/>
    </row>
    <row r="64" spans="1:26" s="108" customFormat="1" ht="11.25" customHeight="1">
      <c r="A64" s="543"/>
      <c r="B64" s="2458"/>
      <c r="C64" s="2458"/>
      <c r="D64" s="2448" t="s">
        <v>2496</v>
      </c>
      <c r="E64" s="2448"/>
      <c r="F64" s="2448"/>
      <c r="H64" s="2458"/>
      <c r="I64" s="138"/>
      <c r="J64" s="137"/>
      <c r="N64" s="2438"/>
      <c r="O64" s="4693"/>
      <c r="P64" s="4694"/>
      <c r="Q64" s="4695"/>
      <c r="Y64" s="605"/>
      <c r="Z64" s="2438"/>
    </row>
    <row r="65" spans="1:35" s="108" customFormat="1" ht="11.25" customHeight="1">
      <c r="A65" s="543"/>
      <c r="B65" s="2458"/>
      <c r="C65" s="2458"/>
      <c r="D65" s="2448"/>
      <c r="E65" s="2448"/>
      <c r="F65" s="2448"/>
      <c r="G65" s="139"/>
      <c r="H65" s="2448"/>
      <c r="I65" s="138"/>
      <c r="J65" s="137"/>
      <c r="N65" s="2438"/>
      <c r="O65" s="2438"/>
      <c r="P65" s="2438"/>
      <c r="Q65" s="2438"/>
      <c r="Y65" s="605"/>
      <c r="Z65" s="545"/>
      <c r="AD65" s="4525"/>
      <c r="AE65" s="4525"/>
      <c r="AF65" s="4525"/>
      <c r="AG65" s="4525"/>
      <c r="AH65" s="4525"/>
      <c r="AI65" s="4525"/>
    </row>
    <row r="66" spans="1:35" s="108" customFormat="1" ht="11.25" customHeight="1">
      <c r="A66" s="543"/>
      <c r="B66" s="2458"/>
      <c r="C66" s="2458"/>
      <c r="D66" s="168" t="s">
        <v>2497</v>
      </c>
      <c r="E66" s="168"/>
      <c r="F66" s="168"/>
      <c r="G66" s="139"/>
      <c r="H66" s="2448"/>
      <c r="I66" s="138"/>
      <c r="J66" s="137"/>
      <c r="N66" s="2437" t="s">
        <v>1774</v>
      </c>
      <c r="O66" s="4690"/>
      <c r="P66" s="4691"/>
      <c r="Q66" s="4692"/>
      <c r="Y66" s="605"/>
      <c r="Z66" s="545"/>
      <c r="AD66" s="4525"/>
      <c r="AE66" s="4525"/>
      <c r="AF66" s="4525"/>
      <c r="AG66" s="4525"/>
      <c r="AH66" s="4525"/>
      <c r="AI66" s="4525"/>
    </row>
    <row r="67" spans="1:35" s="108" customFormat="1" ht="11.25" customHeight="1">
      <c r="A67" s="543"/>
      <c r="B67" s="2458"/>
      <c r="C67" s="2458"/>
      <c r="D67" s="2448" t="s">
        <v>2498</v>
      </c>
      <c r="E67" s="2448"/>
      <c r="F67" s="2448"/>
      <c r="G67" s="139"/>
      <c r="H67" s="2448"/>
      <c r="I67" s="138"/>
      <c r="J67" s="137"/>
      <c r="N67" s="2438"/>
      <c r="O67" s="4693"/>
      <c r="P67" s="4694"/>
      <c r="Q67" s="4695"/>
      <c r="Y67" s="605"/>
      <c r="Z67" s="2437"/>
    </row>
    <row r="68" spans="1:35" s="108" customFormat="1" ht="11.25" customHeight="1">
      <c r="A68" s="543"/>
      <c r="B68" s="2458"/>
      <c r="C68" s="2458"/>
      <c r="D68" s="2458"/>
      <c r="E68" s="2458"/>
      <c r="F68" s="2458"/>
      <c r="G68" s="139"/>
      <c r="H68" s="2448"/>
      <c r="I68" s="138"/>
      <c r="J68" s="137"/>
      <c r="N68" s="2438"/>
      <c r="O68" s="2437"/>
      <c r="P68" s="2437"/>
      <c r="Q68" s="2437"/>
      <c r="Y68" s="605"/>
      <c r="Z68" s="438"/>
    </row>
    <row r="69" spans="1:35" s="108" customFormat="1" ht="11.25" customHeight="1">
      <c r="A69" s="543"/>
      <c r="B69" s="2458"/>
      <c r="C69" s="2458"/>
      <c r="D69" s="2458"/>
      <c r="E69" s="2458"/>
      <c r="F69" s="2458"/>
      <c r="G69" s="139"/>
      <c r="H69" s="2448"/>
      <c r="I69" s="138"/>
      <c r="J69" s="137"/>
      <c r="N69" s="2438"/>
      <c r="O69" s="4738">
        <v>100</v>
      </c>
      <c r="P69" s="4739"/>
      <c r="Q69" s="4740"/>
      <c r="Y69" s="605"/>
      <c r="Z69" s="438"/>
      <c r="AA69" s="4725"/>
    </row>
    <row r="70" spans="1:35" s="108" customFormat="1" ht="11.25" customHeight="1">
      <c r="A70" s="543"/>
      <c r="B70" s="2458"/>
      <c r="C70" s="2458"/>
      <c r="D70" s="2458"/>
      <c r="E70" s="2458"/>
      <c r="F70" s="2458"/>
      <c r="G70" s="139"/>
      <c r="H70" s="2448"/>
      <c r="I70" s="138"/>
      <c r="J70" s="137"/>
      <c r="N70" s="2438"/>
      <c r="O70" s="4741"/>
      <c r="P70" s="4742"/>
      <c r="Q70" s="4743"/>
      <c r="Y70" s="605"/>
      <c r="Z70" s="438"/>
      <c r="AA70" s="4725"/>
    </row>
    <row r="71" spans="1:35" s="108" customFormat="1" ht="11.25" customHeight="1">
      <c r="A71" s="543"/>
      <c r="B71" s="2458"/>
      <c r="C71" s="2458"/>
      <c r="D71" s="2458"/>
      <c r="E71" s="2458"/>
      <c r="F71" s="2458"/>
      <c r="G71" s="139"/>
      <c r="H71" s="2448"/>
      <c r="I71" s="138"/>
      <c r="J71" s="137"/>
      <c r="N71" s="2438"/>
      <c r="O71" s="438"/>
      <c r="P71" s="438"/>
      <c r="Y71" s="605"/>
      <c r="AA71" s="3681" t="b">
        <f>AA69=O69</f>
        <v>0</v>
      </c>
    </row>
    <row r="72" spans="1:35" s="108" customFormat="1" ht="11.25" customHeight="1">
      <c r="A72" s="543"/>
      <c r="B72" s="2458"/>
      <c r="C72" s="2458"/>
      <c r="D72" s="2458"/>
      <c r="E72" s="2458"/>
      <c r="F72" s="2458"/>
      <c r="G72" s="139"/>
      <c r="H72" s="2448"/>
      <c r="I72" s="138"/>
      <c r="J72" s="137"/>
      <c r="N72" s="2438"/>
      <c r="O72" s="438"/>
      <c r="P72" s="438"/>
      <c r="Q72" s="438"/>
      <c r="Y72" s="604"/>
      <c r="AA72" s="3681"/>
    </row>
    <row r="73" spans="1:35" s="108" customFormat="1" ht="11.25" customHeight="1">
      <c r="A73" s="543"/>
      <c r="B73" s="2458"/>
      <c r="C73" s="2458"/>
      <c r="D73" s="2458"/>
      <c r="E73" s="2458"/>
      <c r="F73" s="2458"/>
      <c r="G73" s="139"/>
      <c r="H73" s="2448"/>
      <c r="I73" s="138"/>
      <c r="J73" s="137"/>
      <c r="N73" s="2438"/>
      <c r="O73" s="438"/>
      <c r="P73" s="438"/>
      <c r="Q73" s="438"/>
      <c r="Y73" s="604"/>
      <c r="AA73" s="2370"/>
    </row>
    <row r="74" spans="1:35" s="108" customFormat="1" ht="11.25" customHeight="1">
      <c r="A74" s="543"/>
      <c r="B74" s="2458"/>
      <c r="C74" s="2458"/>
      <c r="D74" s="2458"/>
      <c r="E74" s="2458"/>
      <c r="F74" s="2458"/>
      <c r="G74" s="139"/>
      <c r="H74" s="2448"/>
      <c r="I74" s="138"/>
      <c r="J74" s="137"/>
      <c r="N74" s="2438"/>
      <c r="O74" s="438"/>
      <c r="P74" s="438"/>
      <c r="Q74" s="438"/>
      <c r="Y74" s="604"/>
      <c r="AA74" s="2370"/>
    </row>
    <row r="75" spans="1:35" s="108" customFormat="1" ht="11.25" customHeight="1">
      <c r="A75" s="543"/>
      <c r="B75" s="2458"/>
      <c r="C75" s="2458"/>
      <c r="D75" s="2458"/>
      <c r="E75" s="2458"/>
      <c r="F75" s="2458"/>
      <c r="G75" s="139"/>
      <c r="H75" s="2448"/>
      <c r="I75" s="138"/>
      <c r="J75" s="137"/>
      <c r="N75" s="2438"/>
      <c r="O75" s="438"/>
      <c r="P75" s="438"/>
      <c r="Q75" s="438"/>
      <c r="Y75" s="604"/>
      <c r="AA75" s="2370"/>
    </row>
    <row r="76" spans="1:35" s="108" customFormat="1" ht="11.25" customHeight="1">
      <c r="A76" s="543"/>
      <c r="B76" s="2458"/>
      <c r="C76" s="2458"/>
      <c r="D76" s="2458"/>
      <c r="E76" s="2458"/>
      <c r="F76" s="2458"/>
      <c r="G76" s="139"/>
      <c r="H76" s="2448"/>
      <c r="I76" s="138"/>
      <c r="J76" s="137"/>
      <c r="N76" s="2438"/>
      <c r="O76" s="438"/>
      <c r="P76" s="438"/>
      <c r="Q76" s="438"/>
      <c r="Y76" s="604"/>
      <c r="AA76" s="2370"/>
    </row>
    <row r="77" spans="1:35" s="108" customFormat="1" ht="11.25" customHeight="1">
      <c r="A77" s="543"/>
      <c r="B77" s="2458"/>
      <c r="C77" s="2458"/>
      <c r="D77" s="2458"/>
      <c r="E77" s="2458"/>
      <c r="F77" s="2458"/>
      <c r="G77" s="139"/>
      <c r="H77" s="2448"/>
      <c r="I77" s="138"/>
      <c r="J77" s="137"/>
      <c r="N77" s="2438"/>
      <c r="O77" s="438"/>
      <c r="P77" s="438"/>
      <c r="Q77" s="438"/>
      <c r="Y77" s="604"/>
      <c r="AA77" s="2370"/>
    </row>
    <row r="78" spans="1:35" s="108" customFormat="1" ht="11.25" customHeight="1">
      <c r="A78" s="543"/>
      <c r="B78" s="2458"/>
      <c r="C78" s="2458"/>
      <c r="D78" s="2458"/>
      <c r="E78" s="2458"/>
      <c r="F78" s="2458"/>
      <c r="G78" s="139"/>
      <c r="H78" s="2448"/>
      <c r="I78" s="138"/>
      <c r="J78" s="137"/>
      <c r="N78" s="2438"/>
      <c r="O78" s="438"/>
      <c r="P78" s="438"/>
      <c r="Q78" s="438"/>
      <c r="Y78" s="604"/>
      <c r="AA78" s="2370"/>
    </row>
    <row r="79" spans="1:35" s="108" customFormat="1" ht="11.25" customHeight="1">
      <c r="A79" s="543"/>
      <c r="B79" s="2458"/>
      <c r="C79" s="2458"/>
      <c r="D79" s="2458"/>
      <c r="E79" s="2458"/>
      <c r="F79" s="2458"/>
      <c r="G79" s="139"/>
      <c r="H79" s="2448"/>
      <c r="I79" s="138"/>
      <c r="J79" s="137"/>
      <c r="N79" s="2438"/>
      <c r="O79" s="438"/>
      <c r="P79" s="438"/>
      <c r="Q79" s="438"/>
      <c r="Y79" s="604"/>
      <c r="AA79" s="2370"/>
    </row>
    <row r="80" spans="1:35" s="108" customFormat="1" ht="11.25" customHeight="1">
      <c r="A80" s="543"/>
      <c r="B80" s="2458"/>
      <c r="C80" s="2458"/>
      <c r="D80" s="2458"/>
      <c r="E80" s="2458"/>
      <c r="F80" s="2458"/>
      <c r="G80" s="139"/>
      <c r="H80" s="2448"/>
      <c r="I80" s="138"/>
      <c r="J80" s="137"/>
      <c r="N80" s="2438"/>
      <c r="O80" s="438"/>
      <c r="P80" s="438"/>
      <c r="Q80" s="438"/>
      <c r="Y80" s="604"/>
      <c r="AA80" s="2370"/>
    </row>
    <row r="81" spans="1:27" s="108" customFormat="1" ht="11.25" customHeight="1">
      <c r="A81" s="543"/>
      <c r="B81" s="2458"/>
      <c r="C81" s="2458"/>
      <c r="D81" s="2458"/>
      <c r="E81" s="2458"/>
      <c r="F81" s="2458"/>
      <c r="G81" s="139"/>
      <c r="H81" s="2448"/>
      <c r="I81" s="138"/>
      <c r="J81" s="137"/>
      <c r="N81" s="2438"/>
      <c r="O81" s="438"/>
      <c r="P81" s="438"/>
      <c r="Q81" s="438"/>
      <c r="Y81" s="604"/>
      <c r="AA81" s="2370"/>
    </row>
    <row r="82" spans="1:27" s="108" customFormat="1" ht="9" customHeight="1">
      <c r="A82" s="543"/>
      <c r="B82" s="2458"/>
      <c r="C82" s="2458"/>
      <c r="D82" s="2458"/>
      <c r="E82" s="2458"/>
      <c r="F82" s="2458"/>
      <c r="G82" s="139"/>
      <c r="H82" s="2448"/>
      <c r="I82" s="138"/>
      <c r="J82" s="137"/>
      <c r="N82" s="2438"/>
      <c r="O82" s="438"/>
      <c r="P82" s="438"/>
      <c r="Q82" s="438"/>
      <c r="Y82" s="604"/>
      <c r="AA82" s="2370"/>
    </row>
    <row r="83" spans="1:27" s="108" customFormat="1" ht="9" customHeight="1">
      <c r="A83" s="543"/>
      <c r="B83" s="2458"/>
      <c r="C83" s="2458"/>
      <c r="D83" s="2458"/>
      <c r="E83" s="2458"/>
      <c r="F83" s="2458"/>
      <c r="G83" s="139"/>
      <c r="H83" s="2448"/>
      <c r="I83" s="138"/>
      <c r="J83" s="137"/>
      <c r="N83" s="2438"/>
      <c r="O83" s="438"/>
      <c r="P83" s="438"/>
      <c r="Q83" s="438"/>
      <c r="Y83" s="604"/>
      <c r="AA83" s="2370"/>
    </row>
    <row r="84" spans="1:27" s="108" customFormat="1" ht="9" customHeight="1">
      <c r="A84" s="543"/>
      <c r="B84" s="2458"/>
      <c r="C84" s="2458"/>
      <c r="D84" s="2458"/>
      <c r="E84" s="2458"/>
      <c r="F84" s="2458"/>
      <c r="G84" s="139"/>
      <c r="H84" s="2448"/>
      <c r="I84" s="138"/>
      <c r="J84" s="137"/>
      <c r="N84" s="2438"/>
      <c r="O84" s="438"/>
      <c r="P84" s="438"/>
      <c r="Q84" s="438"/>
      <c r="Y84" s="604"/>
      <c r="AA84" s="2370"/>
    </row>
    <row r="85" spans="1:27" s="108" customFormat="1" ht="9" customHeight="1">
      <c r="A85" s="543"/>
      <c r="B85" s="2458"/>
      <c r="C85" s="2458"/>
      <c r="D85" s="2458"/>
      <c r="E85" s="2458"/>
      <c r="F85" s="2458"/>
      <c r="G85" s="139"/>
      <c r="H85" s="2448"/>
      <c r="I85" s="138"/>
      <c r="J85" s="137"/>
      <c r="N85" s="2438"/>
      <c r="O85" s="438"/>
      <c r="P85" s="438"/>
      <c r="Q85" s="438"/>
      <c r="Y85" s="604"/>
      <c r="AA85" s="2370"/>
    </row>
    <row r="86" spans="1:27" s="108" customFormat="1" ht="9" customHeight="1">
      <c r="A86" s="543"/>
      <c r="B86" s="2458"/>
      <c r="C86" s="2458"/>
      <c r="D86" s="2458"/>
      <c r="E86" s="2458"/>
      <c r="F86" s="2458"/>
      <c r="G86" s="139"/>
      <c r="H86" s="2448"/>
      <c r="I86" s="138"/>
      <c r="J86" s="137"/>
      <c r="N86" s="2438"/>
      <c r="O86" s="438"/>
      <c r="P86" s="438"/>
      <c r="Q86" s="438"/>
      <c r="Y86" s="604"/>
      <c r="AA86" s="2370"/>
    </row>
    <row r="87" spans="1:27" s="108" customFormat="1" ht="9" customHeight="1">
      <c r="A87" s="543"/>
      <c r="B87" s="2458"/>
      <c r="C87" s="2458"/>
      <c r="D87" s="2458"/>
      <c r="E87" s="2458"/>
      <c r="F87" s="2458"/>
      <c r="G87" s="139"/>
      <c r="H87" s="2448"/>
      <c r="I87" s="138"/>
      <c r="J87" s="137"/>
      <c r="N87" s="2438"/>
      <c r="O87" s="438"/>
      <c r="P87" s="438"/>
      <c r="Q87" s="438"/>
      <c r="Y87" s="604"/>
      <c r="AA87" s="2370"/>
    </row>
    <row r="88" spans="1:27" s="108" customFormat="1" ht="9" customHeight="1">
      <c r="A88" s="543"/>
      <c r="B88" s="2458"/>
      <c r="C88" s="2458"/>
      <c r="D88" s="2458"/>
      <c r="E88" s="2458"/>
      <c r="F88" s="2458"/>
      <c r="G88" s="139"/>
      <c r="H88" s="2448"/>
      <c r="I88" s="138"/>
      <c r="J88" s="137"/>
      <c r="N88" s="2438"/>
      <c r="O88" s="438"/>
      <c r="P88" s="438"/>
      <c r="Q88" s="438"/>
      <c r="Y88" s="604"/>
      <c r="AA88" s="2370"/>
    </row>
    <row r="89" spans="1:27" s="108" customFormat="1" ht="9" customHeight="1">
      <c r="A89" s="543"/>
      <c r="B89" s="2458"/>
      <c r="C89" s="2458"/>
      <c r="D89" s="2458"/>
      <c r="E89" s="2458"/>
      <c r="F89" s="2458"/>
      <c r="G89" s="139"/>
      <c r="H89" s="2448"/>
      <c r="I89" s="138"/>
      <c r="J89" s="137"/>
      <c r="N89" s="2438"/>
      <c r="O89" s="438"/>
      <c r="P89" s="438"/>
      <c r="Q89" s="438"/>
      <c r="Y89" s="604"/>
      <c r="AA89" s="2370"/>
    </row>
    <row r="90" spans="1:27" s="108" customFormat="1" ht="11.25" customHeight="1">
      <c r="A90" s="543"/>
      <c r="B90" s="2458"/>
      <c r="C90" s="2458"/>
      <c r="D90" s="2458"/>
      <c r="E90" s="2458"/>
      <c r="F90" s="2458"/>
      <c r="G90" s="139"/>
      <c r="H90" s="2448"/>
      <c r="I90" s="138"/>
      <c r="J90" s="137"/>
      <c r="N90" s="2438"/>
      <c r="O90" s="438"/>
      <c r="P90" s="438"/>
      <c r="Q90" s="438"/>
      <c r="Y90" s="604"/>
      <c r="AA90" s="2370"/>
    </row>
    <row r="91" spans="1:27" s="108" customFormat="1" ht="11.25" customHeight="1">
      <c r="A91" s="543"/>
      <c r="B91" s="2458"/>
      <c r="C91" s="2458"/>
      <c r="D91" s="2458"/>
      <c r="E91" s="2458"/>
      <c r="F91" s="2458"/>
      <c r="G91" s="139"/>
      <c r="H91" s="2448"/>
      <c r="I91" s="138"/>
      <c r="J91" s="137"/>
      <c r="N91" s="2438"/>
      <c r="O91" s="438"/>
      <c r="P91" s="438"/>
      <c r="Q91" s="438"/>
      <c r="Y91" s="604"/>
    </row>
    <row r="92" spans="1:27" s="108" customFormat="1" ht="11.25" customHeight="1">
      <c r="A92" s="543"/>
      <c r="B92" s="2458"/>
      <c r="C92" s="2458"/>
      <c r="D92" s="2458"/>
      <c r="E92" s="2458"/>
      <c r="F92" s="2458"/>
      <c r="G92" s="139"/>
      <c r="H92" s="2448"/>
      <c r="I92" s="138"/>
      <c r="J92" s="137"/>
      <c r="N92" s="2438"/>
      <c r="O92" s="438"/>
      <c r="P92" s="438"/>
      <c r="Q92" s="438"/>
      <c r="Y92" s="604"/>
    </row>
    <row r="93" spans="1:27" s="108" customFormat="1" ht="8.1" customHeight="1" thickBot="1">
      <c r="A93" s="2852"/>
      <c r="B93" s="3001"/>
      <c r="C93" s="3002"/>
      <c r="D93" s="3002"/>
      <c r="E93" s="3002"/>
      <c r="F93" s="3002"/>
      <c r="G93" s="3003"/>
      <c r="H93" s="3001"/>
      <c r="I93" s="3001"/>
      <c r="J93" s="3003"/>
      <c r="K93" s="2853"/>
      <c r="L93" s="2853"/>
      <c r="M93" s="2853"/>
      <c r="N93" s="2853"/>
      <c r="O93" s="2853"/>
      <c r="P93" s="2853"/>
      <c r="Q93" s="2853"/>
      <c r="R93" s="2853"/>
      <c r="S93" s="2853"/>
      <c r="T93" s="3004"/>
      <c r="U93" s="3004"/>
      <c r="V93" s="3005"/>
      <c r="W93" s="3005"/>
      <c r="X93" s="3004"/>
      <c r="Y93" s="3006"/>
    </row>
    <row r="94" spans="1:27" s="108" customFormat="1" ht="8.1" customHeight="1">
      <c r="A94" s="692"/>
      <c r="B94" s="693"/>
      <c r="C94" s="695"/>
      <c r="D94" s="695"/>
      <c r="E94" s="695"/>
      <c r="F94" s="695"/>
      <c r="G94" s="692"/>
      <c r="H94" s="693"/>
      <c r="I94" s="693"/>
      <c r="J94" s="692"/>
      <c r="K94" s="3007"/>
      <c r="L94" s="3007"/>
      <c r="M94" s="3007"/>
      <c r="N94" s="3007"/>
      <c r="O94" s="3007"/>
      <c r="P94" s="3007"/>
      <c r="Q94" s="3007"/>
      <c r="R94" s="3007"/>
      <c r="S94" s="3007"/>
      <c r="T94" s="3008"/>
      <c r="U94" s="3008"/>
      <c r="V94" s="698"/>
      <c r="W94" s="698"/>
      <c r="X94" s="3008"/>
      <c r="Y94" s="692"/>
    </row>
    <row r="95" spans="1:27" s="108" customFormat="1" ht="18" customHeight="1">
      <c r="A95" s="4714">
        <f>'Soalan 10&amp;11(ms26)'!A84:Z84+1</f>
        <v>27</v>
      </c>
      <c r="B95" s="4714"/>
      <c r="C95" s="4714"/>
      <c r="D95" s="4714"/>
      <c r="E95" s="4714"/>
      <c r="F95" s="4714"/>
      <c r="G95" s="4714"/>
      <c r="H95" s="4714"/>
      <c r="I95" s="4714"/>
      <c r="J95" s="4714"/>
      <c r="K95" s="4714"/>
      <c r="L95" s="4714"/>
      <c r="M95" s="4714"/>
      <c r="N95" s="4714"/>
      <c r="O95" s="4714"/>
      <c r="P95" s="4714"/>
      <c r="Q95" s="4714"/>
      <c r="R95" s="4714"/>
      <c r="S95" s="4714"/>
      <c r="T95" s="4714"/>
      <c r="U95" s="4714"/>
      <c r="V95" s="4714"/>
      <c r="W95" s="4714"/>
      <c r="X95" s="4714"/>
      <c r="Y95" s="4714"/>
    </row>
    <row r="96" spans="1:27" s="108" customFormat="1" ht="8.1" customHeight="1" thickBot="1">
      <c r="A96" s="137"/>
      <c r="B96" s="138"/>
      <c r="C96" s="2448"/>
      <c r="D96" s="2448"/>
      <c r="E96" s="2448"/>
      <c r="F96" s="2448"/>
      <c r="G96" s="137"/>
      <c r="H96" s="138"/>
      <c r="I96" s="138"/>
      <c r="J96" s="137"/>
      <c r="K96" s="2438"/>
      <c r="L96" s="2438"/>
      <c r="M96" s="2438"/>
      <c r="N96" s="2438"/>
      <c r="O96" s="2438"/>
      <c r="P96" s="2438"/>
      <c r="Q96" s="2438"/>
      <c r="R96" s="2438"/>
      <c r="S96" s="2438"/>
      <c r="T96" s="2443"/>
      <c r="U96" s="2443"/>
      <c r="V96" s="2440"/>
      <c r="W96" s="2440"/>
      <c r="X96" s="2443"/>
      <c r="Y96" s="137"/>
    </row>
    <row r="97" spans="1:28" s="55" customFormat="1" ht="18" customHeight="1">
      <c r="A97" s="684"/>
      <c r="B97" s="685"/>
      <c r="C97" s="686"/>
      <c r="D97" s="686"/>
      <c r="E97" s="686"/>
      <c r="F97" s="686"/>
      <c r="G97" s="687"/>
      <c r="H97" s="688"/>
      <c r="I97" s="688"/>
      <c r="J97" s="687"/>
      <c r="K97" s="641"/>
      <c r="L97" s="641"/>
      <c r="M97" s="641"/>
      <c r="N97" s="641"/>
      <c r="O97" s="641"/>
      <c r="P97" s="641"/>
      <c r="Q97" s="641"/>
      <c r="R97" s="641"/>
      <c r="S97" s="641"/>
      <c r="T97" s="689"/>
      <c r="U97" s="689"/>
      <c r="V97" s="641"/>
      <c r="W97" s="641"/>
      <c r="X97" s="689"/>
      <c r="Y97" s="3000"/>
    </row>
    <row r="98" spans="1:28" s="55" customFormat="1" ht="4.5" customHeight="1">
      <c r="A98" s="617"/>
      <c r="B98" s="969"/>
      <c r="C98" s="970"/>
      <c r="D98" s="970"/>
      <c r="E98" s="970"/>
      <c r="F98" s="970"/>
      <c r="G98" s="971"/>
      <c r="H98" s="972"/>
      <c r="I98" s="972"/>
      <c r="J98" s="971"/>
      <c r="K98" s="2493"/>
      <c r="L98" s="2493"/>
      <c r="M98" s="2493"/>
      <c r="N98" s="2493"/>
      <c r="O98" s="2493"/>
      <c r="P98" s="2493"/>
      <c r="Q98" s="2493"/>
      <c r="R98" s="2493"/>
      <c r="S98" s="2493"/>
      <c r="T98" s="973"/>
      <c r="U98" s="973"/>
      <c r="V98" s="2493"/>
      <c r="W98" s="2493"/>
      <c r="X98" s="973"/>
      <c r="Y98" s="633"/>
    </row>
    <row r="99" spans="1:28" s="55" customFormat="1" ht="4.5" customHeight="1">
      <c r="A99" s="617"/>
      <c r="B99" s="969"/>
      <c r="C99" s="970"/>
      <c r="D99" s="970"/>
      <c r="E99" s="970"/>
      <c r="F99" s="970"/>
      <c r="G99" s="971"/>
      <c r="H99" s="972"/>
      <c r="I99" s="972"/>
      <c r="J99" s="971"/>
      <c r="K99" s="2493"/>
      <c r="L99" s="2493"/>
      <c r="M99" s="2493"/>
      <c r="N99" s="2493"/>
      <c r="O99" s="2493"/>
      <c r="P99" s="2493"/>
      <c r="Q99" s="2493"/>
      <c r="R99" s="2493"/>
      <c r="S99" s="2493"/>
      <c r="T99" s="973"/>
      <c r="U99" s="973"/>
      <c r="V99" s="2493"/>
      <c r="W99" s="2493"/>
      <c r="X99" s="973"/>
      <c r="Y99" s="633"/>
    </row>
    <row r="100" spans="1:28" customFormat="1" ht="13.5" customHeight="1">
      <c r="A100" s="690"/>
      <c r="B100" s="974"/>
      <c r="C100" s="974"/>
      <c r="D100" s="975" t="s">
        <v>2499</v>
      </c>
      <c r="E100" s="975"/>
      <c r="F100" s="976"/>
      <c r="G100" s="2452"/>
      <c r="H100" s="977"/>
      <c r="I100" s="977"/>
      <c r="J100" s="2452"/>
      <c r="K100" s="978"/>
      <c r="L100" s="978"/>
      <c r="M100" s="978"/>
      <c r="N100" s="978"/>
      <c r="O100" s="978"/>
      <c r="P100" s="978"/>
      <c r="Q100" s="978"/>
      <c r="R100" s="978"/>
      <c r="S100" s="978"/>
      <c r="T100" s="979"/>
      <c r="U100" s="979"/>
      <c r="V100" s="978"/>
      <c r="W100" s="978"/>
      <c r="X100" s="979"/>
      <c r="Y100" s="618"/>
      <c r="Z100" s="2459"/>
      <c r="AA100" s="2459"/>
      <c r="AB100" s="2459"/>
    </row>
    <row r="101" spans="1:28" customFormat="1" ht="13.5" customHeight="1">
      <c r="A101" s="690"/>
      <c r="B101" s="974"/>
      <c r="C101" s="974"/>
      <c r="D101" s="980" t="s">
        <v>2500</v>
      </c>
      <c r="E101" s="980"/>
      <c r="F101" s="976"/>
      <c r="G101" s="2452"/>
      <c r="H101" s="977"/>
      <c r="I101" s="977"/>
      <c r="J101" s="2452"/>
      <c r="K101" s="978"/>
      <c r="L101" s="978"/>
      <c r="M101" s="978"/>
      <c r="N101" s="978"/>
      <c r="O101" s="978"/>
      <c r="P101" s="978"/>
      <c r="Q101" s="978"/>
      <c r="R101" s="978"/>
      <c r="S101" s="978"/>
      <c r="T101" s="979"/>
      <c r="U101" s="979"/>
      <c r="V101" s="978"/>
      <c r="W101" s="978"/>
      <c r="X101" s="979"/>
      <c r="Y101" s="618"/>
      <c r="Z101" s="2459"/>
      <c r="AA101" s="2459"/>
      <c r="AB101" s="2459"/>
    </row>
    <row r="102" spans="1:28" customFormat="1" ht="25.5" customHeight="1">
      <c r="A102" s="690"/>
      <c r="B102" s="974"/>
      <c r="C102" s="974"/>
      <c r="D102" s="2452"/>
      <c r="E102" s="2452"/>
      <c r="F102" s="981"/>
      <c r="G102" s="2452"/>
      <c r="H102" s="977"/>
      <c r="I102" s="977"/>
      <c r="J102" s="2452"/>
      <c r="K102" s="978"/>
      <c r="L102" s="978"/>
      <c r="M102" s="978"/>
      <c r="N102" s="978"/>
      <c r="O102" s="978"/>
      <c r="P102" s="978"/>
      <c r="Q102" s="978"/>
      <c r="R102" s="978"/>
      <c r="S102" s="978"/>
      <c r="T102" s="979"/>
      <c r="U102" s="979"/>
      <c r="V102" s="978"/>
      <c r="W102" s="978"/>
      <c r="X102" s="979"/>
      <c r="Y102" s="618"/>
      <c r="Z102" s="2459"/>
      <c r="AA102" s="2459"/>
      <c r="AB102" s="2459"/>
    </row>
    <row r="103" spans="1:28" s="108" customFormat="1" ht="11.25" customHeight="1">
      <c r="A103" s="543"/>
      <c r="B103" s="869"/>
      <c r="C103" s="869"/>
      <c r="D103" s="869"/>
      <c r="E103" s="869"/>
      <c r="F103" s="869"/>
      <c r="G103" s="713"/>
      <c r="H103" s="3708" t="s">
        <v>2501</v>
      </c>
      <c r="I103" s="3708"/>
      <c r="J103" s="713"/>
      <c r="K103" s="875"/>
      <c r="L103" s="4735" t="s">
        <v>2502</v>
      </c>
      <c r="M103" s="4735"/>
      <c r="N103" s="4735"/>
      <c r="O103" s="4735"/>
      <c r="P103" s="4735"/>
      <c r="Q103" s="4735"/>
      <c r="R103" s="875"/>
      <c r="S103" s="4492" t="s">
        <v>2503</v>
      </c>
      <c r="T103" s="4492"/>
      <c r="U103" s="4492"/>
      <c r="V103" s="4492"/>
      <c r="W103" s="4492"/>
      <c r="X103" s="4492"/>
      <c r="Y103" s="604"/>
      <c r="AB103" s="136"/>
    </row>
    <row r="104" spans="1:28" s="108" customFormat="1" ht="11.25" customHeight="1">
      <c r="A104" s="543"/>
      <c r="B104" s="909"/>
      <c r="C104" s="909"/>
      <c r="D104" s="909"/>
      <c r="E104" s="909"/>
      <c r="F104" s="909"/>
      <c r="G104" s="870"/>
      <c r="H104" s="4703" t="s">
        <v>2504</v>
      </c>
      <c r="I104" s="4703"/>
      <c r="J104" s="870"/>
      <c r="K104" s="2453"/>
      <c r="L104" s="4733" t="s">
        <v>2505</v>
      </c>
      <c r="M104" s="4733"/>
      <c r="N104" s="4733"/>
      <c r="O104" s="4733"/>
      <c r="P104" s="4733"/>
      <c r="Q104" s="4733"/>
      <c r="R104" s="2453"/>
      <c r="S104" s="4732" t="s">
        <v>2506</v>
      </c>
      <c r="T104" s="4732"/>
      <c r="U104" s="4732"/>
      <c r="V104" s="4732"/>
      <c r="W104" s="4732"/>
      <c r="X104" s="4732"/>
      <c r="Y104" s="604"/>
      <c r="AB104" s="136"/>
    </row>
    <row r="105" spans="1:28" s="108" customFormat="1" ht="12" customHeight="1">
      <c r="A105" s="543"/>
      <c r="B105" s="982"/>
      <c r="C105" s="960"/>
      <c r="D105" s="960"/>
      <c r="E105" s="960"/>
      <c r="F105" s="960"/>
      <c r="G105" s="870"/>
      <c r="H105" s="909"/>
      <c r="I105" s="909"/>
      <c r="J105" s="870"/>
      <c r="K105" s="2453"/>
      <c r="L105" s="4735"/>
      <c r="M105" s="4735"/>
      <c r="N105" s="4735"/>
      <c r="O105" s="4735"/>
      <c r="P105" s="4735"/>
      <c r="Q105" s="4735"/>
      <c r="R105" s="2453"/>
      <c r="S105" s="3703" t="s">
        <v>1633</v>
      </c>
      <c r="T105" s="3703"/>
      <c r="U105" s="3703"/>
      <c r="V105" s="3703"/>
      <c r="W105" s="3703"/>
      <c r="X105" s="3703"/>
      <c r="Y105" s="604"/>
    </row>
    <row r="106" spans="1:28" s="108" customFormat="1" ht="21" customHeight="1">
      <c r="A106" s="543"/>
      <c r="B106" s="909"/>
      <c r="C106" s="2451"/>
      <c r="D106" s="2451"/>
      <c r="E106" s="2451"/>
      <c r="F106" s="2451"/>
      <c r="G106" s="870"/>
      <c r="H106" s="909"/>
      <c r="I106" s="909"/>
      <c r="J106" s="870"/>
      <c r="K106" s="2453"/>
      <c r="L106" s="713"/>
      <c r="M106" s="2453"/>
      <c r="N106" s="2453"/>
      <c r="O106" s="2453"/>
      <c r="P106" s="4711">
        <v>1201</v>
      </c>
      <c r="Q106" s="4711"/>
      <c r="R106" s="2453"/>
      <c r="S106" s="713"/>
      <c r="T106" s="713"/>
      <c r="U106" s="913"/>
      <c r="V106" s="875"/>
      <c r="W106" s="4711">
        <v>1202</v>
      </c>
      <c r="X106" s="4711"/>
      <c r="Y106" s="604"/>
    </row>
    <row r="107" spans="1:28" s="108" customFormat="1" ht="11.25" customHeight="1">
      <c r="A107" s="543"/>
      <c r="B107" s="982">
        <v>12.2</v>
      </c>
      <c r="C107" s="960" t="s">
        <v>2507</v>
      </c>
      <c r="D107" s="960"/>
      <c r="E107" s="960"/>
      <c r="F107" s="960"/>
      <c r="G107" s="870"/>
      <c r="H107" s="909"/>
      <c r="I107" s="960" t="s">
        <v>2508</v>
      </c>
      <c r="J107" s="870"/>
      <c r="K107" s="4491" t="s">
        <v>1729</v>
      </c>
      <c r="L107" s="4680"/>
      <c r="M107" s="4681"/>
      <c r="N107" s="4681"/>
      <c r="O107" s="4681"/>
      <c r="P107" s="4681"/>
      <c r="Q107" s="4682"/>
      <c r="R107" s="2429"/>
      <c r="S107" s="4680"/>
      <c r="T107" s="4681"/>
      <c r="U107" s="4681"/>
      <c r="V107" s="4681"/>
      <c r="W107" s="4681"/>
      <c r="X107" s="4682"/>
      <c r="Y107" s="604"/>
    </row>
    <row r="108" spans="1:28" s="108" customFormat="1" ht="11.25" customHeight="1">
      <c r="A108" s="543"/>
      <c r="B108" s="909"/>
      <c r="C108" s="2451" t="s">
        <v>2509</v>
      </c>
      <c r="D108" s="2451"/>
      <c r="E108" s="2451"/>
      <c r="F108" s="2451"/>
      <c r="G108" s="870"/>
      <c r="H108" s="909"/>
      <c r="I108" s="2451" t="s">
        <v>2510</v>
      </c>
      <c r="J108" s="870"/>
      <c r="K108" s="4492"/>
      <c r="L108" s="4683"/>
      <c r="M108" s="4684"/>
      <c r="N108" s="4684"/>
      <c r="O108" s="4684"/>
      <c r="P108" s="4684"/>
      <c r="Q108" s="4685"/>
      <c r="R108" s="2430"/>
      <c r="S108" s="4683"/>
      <c r="T108" s="4684"/>
      <c r="U108" s="4684"/>
      <c r="V108" s="4684"/>
      <c r="W108" s="4684"/>
      <c r="X108" s="4685"/>
      <c r="Y108" s="604"/>
    </row>
    <row r="109" spans="1:28" s="108" customFormat="1" ht="11.25" customHeight="1">
      <c r="A109" s="469"/>
      <c r="B109" s="3009"/>
      <c r="C109" s="2822"/>
      <c r="D109" s="2822"/>
      <c r="E109" s="2822"/>
      <c r="F109" s="2822"/>
      <c r="G109" s="2828"/>
      <c r="H109" s="3009"/>
      <c r="I109" s="3009"/>
      <c r="J109" s="2828"/>
      <c r="K109" s="2848"/>
      <c r="L109" s="3010"/>
      <c r="M109" s="3010"/>
      <c r="N109" s="3010"/>
      <c r="O109" s="3010"/>
      <c r="P109" s="3010"/>
      <c r="Q109" s="3010"/>
      <c r="R109" s="2848"/>
      <c r="S109" s="3010"/>
      <c r="T109" s="3010"/>
      <c r="U109" s="3010"/>
      <c r="V109" s="3010"/>
      <c r="W109" s="3010"/>
      <c r="X109" s="3010"/>
      <c r="Y109" s="2904"/>
    </row>
    <row r="110" spans="1:28" s="108" customFormat="1" ht="11.25" customHeight="1">
      <c r="A110" s="543"/>
      <c r="B110" s="909"/>
      <c r="C110" s="2451"/>
      <c r="D110" s="2451"/>
      <c r="E110" s="2451"/>
      <c r="F110" s="2451"/>
      <c r="G110" s="870"/>
      <c r="H110" s="909"/>
      <c r="I110" s="909"/>
      <c r="J110" s="870"/>
      <c r="K110" s="883"/>
      <c r="L110" s="1966"/>
      <c r="M110" s="1966"/>
      <c r="N110" s="1966"/>
      <c r="O110" s="1966"/>
      <c r="P110" s="1966"/>
      <c r="Q110" s="1966"/>
      <c r="R110" s="883"/>
      <c r="S110" s="1966"/>
      <c r="T110" s="1976"/>
      <c r="U110" s="1976"/>
      <c r="V110" s="1967"/>
      <c r="W110" s="1967"/>
      <c r="X110" s="1976"/>
      <c r="Y110" s="604"/>
    </row>
    <row r="111" spans="1:28" s="108" customFormat="1" ht="11.25" customHeight="1">
      <c r="A111" s="543"/>
      <c r="B111" s="982">
        <v>12.3</v>
      </c>
      <c r="C111" s="960" t="s">
        <v>2511</v>
      </c>
      <c r="D111" s="960"/>
      <c r="E111" s="960"/>
      <c r="F111" s="960"/>
      <c r="G111" s="870"/>
      <c r="H111" s="909"/>
      <c r="I111" s="909"/>
      <c r="J111" s="870"/>
      <c r="K111" s="2453"/>
      <c r="L111" s="1967"/>
      <c r="M111" s="1967"/>
      <c r="N111" s="1967"/>
      <c r="O111" s="1967"/>
      <c r="P111" s="1967"/>
      <c r="Q111" s="1967"/>
      <c r="R111" s="2453"/>
      <c r="S111" s="1967"/>
      <c r="T111" s="1967"/>
      <c r="U111" s="1967"/>
      <c r="V111" s="1967"/>
      <c r="W111" s="1967"/>
      <c r="X111" s="1967"/>
      <c r="Y111" s="604"/>
    </row>
    <row r="112" spans="1:28" s="108" customFormat="1" ht="11.25" customHeight="1">
      <c r="A112" s="543"/>
      <c r="B112" s="909"/>
      <c r="C112" s="2451" t="s">
        <v>2512</v>
      </c>
      <c r="D112" s="2451"/>
      <c r="E112" s="2451"/>
      <c r="F112" s="2451"/>
      <c r="G112" s="913"/>
      <c r="H112" s="960"/>
      <c r="I112" s="909"/>
      <c r="J112" s="870"/>
      <c r="K112" s="713"/>
      <c r="L112" s="1968"/>
      <c r="M112" s="1968"/>
      <c r="N112" s="1968"/>
      <c r="O112" s="1968"/>
      <c r="P112" s="1968"/>
      <c r="Q112" s="1968"/>
      <c r="R112" s="713"/>
      <c r="S112" s="1968"/>
      <c r="T112" s="1967"/>
      <c r="U112" s="1967"/>
      <c r="V112" s="1967"/>
      <c r="W112" s="1967"/>
      <c r="X112" s="1967"/>
      <c r="Y112" s="604"/>
    </row>
    <row r="113" spans="1:25" s="108" customFormat="1" ht="11.25" customHeight="1">
      <c r="A113" s="543"/>
      <c r="B113" s="909"/>
      <c r="C113" s="2451"/>
      <c r="D113" s="2451"/>
      <c r="E113" s="2451"/>
      <c r="F113" s="2451"/>
      <c r="G113" s="913"/>
      <c r="H113" s="960"/>
      <c r="I113" s="909"/>
      <c r="J113" s="870"/>
      <c r="K113" s="713"/>
      <c r="L113" s="1968"/>
      <c r="M113" s="1968"/>
      <c r="N113" s="1968"/>
      <c r="O113" s="1968"/>
      <c r="P113" s="1968"/>
      <c r="Q113" s="1968"/>
      <c r="R113" s="713"/>
      <c r="S113" s="1968"/>
      <c r="T113" s="1967"/>
      <c r="U113" s="1967"/>
      <c r="V113" s="1967"/>
      <c r="W113" s="1967"/>
      <c r="X113" s="1967"/>
      <c r="Y113" s="604"/>
    </row>
    <row r="114" spans="1:25" s="108" customFormat="1" ht="11.25" customHeight="1">
      <c r="A114" s="543"/>
      <c r="B114" s="909"/>
      <c r="C114" s="2430" t="s">
        <v>1494</v>
      </c>
      <c r="D114" s="960" t="s">
        <v>2513</v>
      </c>
      <c r="E114" s="960"/>
      <c r="F114" s="960"/>
      <c r="G114" s="713"/>
      <c r="H114" s="869"/>
      <c r="I114" s="960" t="s">
        <v>2508</v>
      </c>
      <c r="J114" s="906"/>
      <c r="K114" s="4491" t="s">
        <v>1734</v>
      </c>
      <c r="L114" s="4680"/>
      <c r="M114" s="4681"/>
      <c r="N114" s="4681"/>
      <c r="O114" s="4681"/>
      <c r="P114" s="4681"/>
      <c r="Q114" s="4682"/>
      <c r="R114" s="2429"/>
      <c r="S114" s="4680"/>
      <c r="T114" s="4681"/>
      <c r="U114" s="4681"/>
      <c r="V114" s="4681"/>
      <c r="W114" s="4681"/>
      <c r="X114" s="4682"/>
      <c r="Y114" s="604"/>
    </row>
    <row r="115" spans="1:25" s="108" customFormat="1" ht="11.25" customHeight="1">
      <c r="A115" s="543"/>
      <c r="B115" s="909"/>
      <c r="C115" s="959"/>
      <c r="D115" s="2451" t="s">
        <v>2514</v>
      </c>
      <c r="E115" s="2451"/>
      <c r="F115" s="2451"/>
      <c r="G115" s="713"/>
      <c r="H115" s="869"/>
      <c r="I115" s="2451" t="s">
        <v>2510</v>
      </c>
      <c r="J115" s="908"/>
      <c r="K115" s="4492"/>
      <c r="L115" s="4683"/>
      <c r="M115" s="4684"/>
      <c r="N115" s="4684"/>
      <c r="O115" s="4684"/>
      <c r="P115" s="4684"/>
      <c r="Q115" s="4685"/>
      <c r="R115" s="2430"/>
      <c r="S115" s="4683"/>
      <c r="T115" s="4684"/>
      <c r="U115" s="4684"/>
      <c r="V115" s="4684"/>
      <c r="W115" s="4684"/>
      <c r="X115" s="4685"/>
      <c r="Y115" s="604"/>
    </row>
    <row r="116" spans="1:25" s="108" customFormat="1" ht="11.25" customHeight="1">
      <c r="A116" s="543"/>
      <c r="B116" s="909"/>
      <c r="C116" s="959"/>
      <c r="D116" s="2451"/>
      <c r="E116" s="2451"/>
      <c r="F116" s="2451"/>
      <c r="G116" s="713"/>
      <c r="H116" s="869"/>
      <c r="I116" s="2451"/>
      <c r="J116" s="908"/>
      <c r="K116" s="2430"/>
      <c r="L116" s="1957"/>
      <c r="M116" s="1957"/>
      <c r="N116" s="1957"/>
      <c r="O116" s="1957"/>
      <c r="P116" s="1957"/>
      <c r="Q116" s="1957"/>
      <c r="R116" s="2430"/>
      <c r="S116" s="1957"/>
      <c r="T116" s="1957"/>
      <c r="U116" s="1957"/>
      <c r="V116" s="1957"/>
      <c r="W116" s="1957"/>
      <c r="X116" s="1957"/>
      <c r="Y116" s="604"/>
    </row>
    <row r="117" spans="1:25" s="108" customFormat="1" ht="11.25" customHeight="1">
      <c r="A117" s="543"/>
      <c r="B117" s="909"/>
      <c r="C117" s="959"/>
      <c r="D117" s="909"/>
      <c r="E117" s="909"/>
      <c r="F117" s="909"/>
      <c r="G117" s="713"/>
      <c r="H117" s="869"/>
      <c r="I117" s="909"/>
      <c r="J117" s="870"/>
      <c r="K117" s="2455"/>
      <c r="L117" s="1969"/>
      <c r="M117" s="1969"/>
      <c r="N117" s="1969"/>
      <c r="O117" s="1969"/>
      <c r="P117" s="1969"/>
      <c r="Q117" s="1969"/>
      <c r="R117" s="2455"/>
      <c r="S117" s="1970"/>
      <c r="T117" s="1969"/>
      <c r="U117" s="1967"/>
      <c r="V117" s="1967"/>
      <c r="W117" s="1967"/>
      <c r="X117" s="1969"/>
      <c r="Y117" s="604"/>
    </row>
    <row r="118" spans="1:25" s="108" customFormat="1" ht="11.25" customHeight="1">
      <c r="A118" s="543"/>
      <c r="B118" s="909"/>
      <c r="C118" s="2430" t="s">
        <v>1497</v>
      </c>
      <c r="D118" s="960" t="s">
        <v>2515</v>
      </c>
      <c r="E118" s="960"/>
      <c r="F118" s="960"/>
      <c r="G118" s="713"/>
      <c r="H118" s="869"/>
      <c r="I118" s="960" t="s">
        <v>2508</v>
      </c>
      <c r="J118" s="906"/>
      <c r="K118" s="4491" t="s">
        <v>1782</v>
      </c>
      <c r="L118" s="4680"/>
      <c r="M118" s="4681"/>
      <c r="N118" s="4681"/>
      <c r="O118" s="4681"/>
      <c r="P118" s="4681"/>
      <c r="Q118" s="4682"/>
      <c r="R118" s="2429"/>
      <c r="S118" s="4680"/>
      <c r="T118" s="4681"/>
      <c r="U118" s="4681"/>
      <c r="V118" s="4681"/>
      <c r="W118" s="4681"/>
      <c r="X118" s="4682"/>
      <c r="Y118" s="604"/>
    </row>
    <row r="119" spans="1:25" s="108" customFormat="1" ht="11.25" customHeight="1">
      <c r="A119" s="543"/>
      <c r="B119" s="909"/>
      <c r="C119" s="959"/>
      <c r="D119" s="2451" t="s">
        <v>2516</v>
      </c>
      <c r="E119" s="2451"/>
      <c r="F119" s="2451"/>
      <c r="G119" s="713"/>
      <c r="H119" s="869"/>
      <c r="I119" s="2451" t="s">
        <v>2510</v>
      </c>
      <c r="J119" s="908"/>
      <c r="K119" s="4492"/>
      <c r="L119" s="4683"/>
      <c r="M119" s="4684"/>
      <c r="N119" s="4684"/>
      <c r="O119" s="4684"/>
      <c r="P119" s="4684"/>
      <c r="Q119" s="4685"/>
      <c r="R119" s="2430"/>
      <c r="S119" s="4683"/>
      <c r="T119" s="4684"/>
      <c r="U119" s="4684"/>
      <c r="V119" s="4684"/>
      <c r="W119" s="4684"/>
      <c r="X119" s="4685"/>
      <c r="Y119" s="604"/>
    </row>
    <row r="120" spans="1:25" s="108" customFormat="1" ht="11.25" customHeight="1">
      <c r="A120" s="543"/>
      <c r="B120" s="909"/>
      <c r="C120" s="959"/>
      <c r="D120" s="2451"/>
      <c r="E120" s="2451"/>
      <c r="F120" s="2451"/>
      <c r="G120" s="713"/>
      <c r="H120" s="869"/>
      <c r="I120" s="2451"/>
      <c r="J120" s="908"/>
      <c r="K120" s="2430"/>
      <c r="L120" s="1957"/>
      <c r="M120" s="1957"/>
      <c r="N120" s="1957"/>
      <c r="O120" s="1957"/>
      <c r="P120" s="1957"/>
      <c r="Q120" s="1957"/>
      <c r="R120" s="2430"/>
      <c r="S120" s="1957"/>
      <c r="T120" s="1957"/>
      <c r="U120" s="1957"/>
      <c r="V120" s="1957"/>
      <c r="W120" s="1957"/>
      <c r="X120" s="1957"/>
      <c r="Y120" s="604"/>
    </row>
    <row r="121" spans="1:25" s="108" customFormat="1" ht="11.25" customHeight="1">
      <c r="A121" s="543"/>
      <c r="B121" s="909"/>
      <c r="C121" s="959"/>
      <c r="D121" s="909"/>
      <c r="E121" s="909"/>
      <c r="F121" s="909"/>
      <c r="G121" s="713"/>
      <c r="H121" s="869"/>
      <c r="I121" s="909"/>
      <c r="J121" s="870"/>
      <c r="K121" s="2455"/>
      <c r="L121" s="1970"/>
      <c r="M121" s="1970"/>
      <c r="N121" s="1970"/>
      <c r="O121" s="1970"/>
      <c r="P121" s="1970"/>
      <c r="Q121" s="1970"/>
      <c r="R121" s="2455"/>
      <c r="S121" s="1970"/>
      <c r="T121" s="1967"/>
      <c r="U121" s="1967"/>
      <c r="V121" s="1967"/>
      <c r="W121" s="1967"/>
      <c r="X121" s="1967"/>
      <c r="Y121" s="604"/>
    </row>
    <row r="122" spans="1:25" s="108" customFormat="1" ht="11.25" customHeight="1">
      <c r="A122" s="543"/>
      <c r="B122" s="909"/>
      <c r="C122" s="2430" t="s">
        <v>1530</v>
      </c>
      <c r="D122" s="960" t="s">
        <v>2517</v>
      </c>
      <c r="E122" s="960"/>
      <c r="F122" s="960"/>
      <c r="G122" s="713"/>
      <c r="H122" s="869"/>
      <c r="I122" s="960" t="s">
        <v>2508</v>
      </c>
      <c r="J122" s="906"/>
      <c r="K122" s="4491" t="s">
        <v>1738</v>
      </c>
      <c r="L122" s="4680"/>
      <c r="M122" s="4681"/>
      <c r="N122" s="4681"/>
      <c r="O122" s="4681"/>
      <c r="P122" s="4681"/>
      <c r="Q122" s="4682"/>
      <c r="R122" s="2429"/>
      <c r="S122" s="4680"/>
      <c r="T122" s="4681"/>
      <c r="U122" s="4681"/>
      <c r="V122" s="4681"/>
      <c r="W122" s="4681"/>
      <c r="X122" s="4682"/>
      <c r="Y122" s="604"/>
    </row>
    <row r="123" spans="1:25" s="108" customFormat="1" ht="11.25" customHeight="1">
      <c r="A123" s="543"/>
      <c r="B123" s="909"/>
      <c r="C123" s="959"/>
      <c r="D123" s="2451" t="s">
        <v>2517</v>
      </c>
      <c r="E123" s="2451"/>
      <c r="F123" s="2451"/>
      <c r="G123" s="713"/>
      <c r="H123" s="869"/>
      <c r="I123" s="2451" t="s">
        <v>2510</v>
      </c>
      <c r="J123" s="908"/>
      <c r="K123" s="4492"/>
      <c r="L123" s="4683"/>
      <c r="M123" s="4684"/>
      <c r="N123" s="4684"/>
      <c r="O123" s="4684"/>
      <c r="P123" s="4684"/>
      <c r="Q123" s="4685"/>
      <c r="R123" s="2430"/>
      <c r="S123" s="4683"/>
      <c r="T123" s="4684"/>
      <c r="U123" s="4684"/>
      <c r="V123" s="4684"/>
      <c r="W123" s="4684"/>
      <c r="X123" s="4685"/>
      <c r="Y123" s="604"/>
    </row>
    <row r="124" spans="1:25" s="108" customFormat="1" ht="11.25" customHeight="1">
      <c r="A124" s="543"/>
      <c r="B124" s="909"/>
      <c r="C124" s="959"/>
      <c r="D124" s="2451"/>
      <c r="E124" s="2451"/>
      <c r="F124" s="2451"/>
      <c r="G124" s="713"/>
      <c r="H124" s="869"/>
      <c r="I124" s="2451"/>
      <c r="J124" s="908"/>
      <c r="K124" s="2430"/>
      <c r="L124" s="1957"/>
      <c r="M124" s="1957"/>
      <c r="N124" s="1957"/>
      <c r="O124" s="1957"/>
      <c r="P124" s="1957"/>
      <c r="Q124" s="1957"/>
      <c r="R124" s="2430"/>
      <c r="S124" s="1957"/>
      <c r="T124" s="1957"/>
      <c r="U124" s="1957"/>
      <c r="V124" s="1957"/>
      <c r="W124" s="1957"/>
      <c r="X124" s="1957"/>
      <c r="Y124" s="604"/>
    </row>
    <row r="125" spans="1:25" s="108" customFormat="1" ht="11.25" customHeight="1">
      <c r="A125" s="543"/>
      <c r="B125" s="909"/>
      <c r="C125" s="959"/>
      <c r="D125" s="909"/>
      <c r="E125" s="909"/>
      <c r="F125" s="909"/>
      <c r="G125" s="713"/>
      <c r="H125" s="869"/>
      <c r="I125" s="909"/>
      <c r="J125" s="870"/>
      <c r="K125" s="2455"/>
      <c r="L125" s="1970"/>
      <c r="M125" s="1970"/>
      <c r="N125" s="1970"/>
      <c r="O125" s="1970"/>
      <c r="P125" s="1970"/>
      <c r="Q125" s="1970"/>
      <c r="R125" s="2455"/>
      <c r="S125" s="1970"/>
      <c r="T125" s="1967"/>
      <c r="U125" s="1967"/>
      <c r="V125" s="1967"/>
      <c r="W125" s="1967"/>
      <c r="X125" s="1967"/>
      <c r="Y125" s="604"/>
    </row>
    <row r="126" spans="1:25" s="108" customFormat="1" ht="11.25" customHeight="1">
      <c r="A126" s="543"/>
      <c r="B126" s="909"/>
      <c r="C126" s="2430" t="s">
        <v>1575</v>
      </c>
      <c r="D126" s="960" t="s">
        <v>2518</v>
      </c>
      <c r="E126" s="960"/>
      <c r="F126" s="960"/>
      <c r="G126" s="713"/>
      <c r="H126" s="869"/>
      <c r="I126" s="960" t="s">
        <v>2508</v>
      </c>
      <c r="J126" s="906"/>
      <c r="K126" s="4513" t="s">
        <v>1744</v>
      </c>
      <c r="L126" s="4680"/>
      <c r="M126" s="4681"/>
      <c r="N126" s="4681"/>
      <c r="O126" s="4681"/>
      <c r="P126" s="4681"/>
      <c r="Q126" s="4682"/>
      <c r="R126" s="2429"/>
      <c r="S126" s="4680"/>
      <c r="T126" s="4681"/>
      <c r="U126" s="4681"/>
      <c r="V126" s="4681"/>
      <c r="W126" s="4681"/>
      <c r="X126" s="4682"/>
      <c r="Y126" s="604"/>
    </row>
    <row r="127" spans="1:25" s="108" customFormat="1" ht="11.25" customHeight="1">
      <c r="A127" s="543"/>
      <c r="B127" s="909"/>
      <c r="C127" s="2430"/>
      <c r="D127" s="960" t="s">
        <v>2519</v>
      </c>
      <c r="E127" s="960"/>
      <c r="F127" s="960"/>
      <c r="G127" s="713"/>
      <c r="H127" s="869"/>
      <c r="I127" s="2451" t="s">
        <v>2510</v>
      </c>
      <c r="J127" s="906"/>
      <c r="K127" s="4513"/>
      <c r="L127" s="4683"/>
      <c r="M127" s="4684"/>
      <c r="N127" s="4684"/>
      <c r="O127" s="4684"/>
      <c r="P127" s="4684"/>
      <c r="Q127" s="4685"/>
      <c r="R127" s="2429"/>
      <c r="S127" s="4683"/>
      <c r="T127" s="4684"/>
      <c r="U127" s="4684"/>
      <c r="V127" s="4684"/>
      <c r="W127" s="4684"/>
      <c r="X127" s="4685"/>
      <c r="Y127" s="604"/>
    </row>
    <row r="128" spans="1:25" s="108" customFormat="1" ht="11.25" customHeight="1">
      <c r="A128" s="543"/>
      <c r="B128" s="909"/>
      <c r="C128" s="2430"/>
      <c r="D128" s="2451" t="s">
        <v>2520</v>
      </c>
      <c r="E128" s="960"/>
      <c r="F128" s="960"/>
      <c r="G128" s="713"/>
      <c r="H128" s="869"/>
      <c r="I128" s="2451"/>
      <c r="J128" s="906"/>
      <c r="K128" s="2429"/>
      <c r="L128" s="1957"/>
      <c r="M128" s="1957"/>
      <c r="N128" s="1957"/>
      <c r="O128" s="1957"/>
      <c r="P128" s="1957"/>
      <c r="Q128" s="1957"/>
      <c r="R128" s="2429"/>
      <c r="S128" s="1957"/>
      <c r="T128" s="1957"/>
      <c r="U128" s="1957"/>
      <c r="V128" s="1957"/>
      <c r="W128" s="1957"/>
      <c r="X128" s="1957"/>
      <c r="Y128" s="604"/>
    </row>
    <row r="129" spans="1:25" s="108" customFormat="1" ht="11.25" customHeight="1">
      <c r="A129" s="543"/>
      <c r="B129" s="909"/>
      <c r="C129" s="959"/>
      <c r="D129" s="713"/>
      <c r="E129" s="2451"/>
      <c r="F129" s="2451"/>
      <c r="G129" s="713"/>
      <c r="H129" s="869"/>
      <c r="I129" s="2451"/>
      <c r="J129" s="908"/>
      <c r="K129" s="906"/>
      <c r="L129" s="1971"/>
      <c r="M129" s="1971"/>
      <c r="N129" s="1971"/>
      <c r="O129" s="1971"/>
      <c r="P129" s="1971"/>
      <c r="Q129" s="1971"/>
      <c r="R129" s="2430"/>
      <c r="S129" s="1971"/>
      <c r="T129" s="1977"/>
      <c r="U129" s="1976"/>
      <c r="V129" s="1967"/>
      <c r="W129" s="1967"/>
      <c r="X129" s="1977"/>
      <c r="Y129" s="604"/>
    </row>
    <row r="130" spans="1:25" s="108" customFormat="1" ht="11.25" customHeight="1">
      <c r="A130" s="543"/>
      <c r="B130" s="909"/>
      <c r="C130" s="2430" t="s">
        <v>1578</v>
      </c>
      <c r="D130" s="960" t="s">
        <v>2521</v>
      </c>
      <c r="E130" s="960"/>
      <c r="F130" s="960"/>
      <c r="G130" s="713"/>
      <c r="H130" s="869"/>
      <c r="I130" s="960" t="s">
        <v>2522</v>
      </c>
      <c r="J130" s="906"/>
      <c r="K130" s="4513" t="s">
        <v>1748</v>
      </c>
      <c r="L130" s="4680"/>
      <c r="M130" s="4681"/>
      <c r="N130" s="4681"/>
      <c r="O130" s="4681"/>
      <c r="P130" s="4681"/>
      <c r="Q130" s="4682"/>
      <c r="R130" s="2429"/>
      <c r="S130" s="4680"/>
      <c r="T130" s="4681"/>
      <c r="U130" s="4681"/>
      <c r="V130" s="4681"/>
      <c r="W130" s="4681"/>
      <c r="X130" s="4682"/>
      <c r="Y130" s="604"/>
    </row>
    <row r="131" spans="1:25" s="108" customFormat="1" ht="11.25" customHeight="1">
      <c r="A131" s="543"/>
      <c r="B131" s="909"/>
      <c r="C131" s="2430"/>
      <c r="D131" s="2451" t="s">
        <v>2523</v>
      </c>
      <c r="E131" s="2451"/>
      <c r="F131" s="2451"/>
      <c r="G131" s="713"/>
      <c r="H131" s="869"/>
      <c r="I131" s="2451" t="s">
        <v>2524</v>
      </c>
      <c r="J131" s="906"/>
      <c r="K131" s="4513"/>
      <c r="L131" s="4683"/>
      <c r="M131" s="4684"/>
      <c r="N131" s="4684"/>
      <c r="O131" s="4684"/>
      <c r="P131" s="4684"/>
      <c r="Q131" s="4685"/>
      <c r="R131" s="2429"/>
      <c r="S131" s="4683"/>
      <c r="T131" s="4684"/>
      <c r="U131" s="4684"/>
      <c r="V131" s="4684"/>
      <c r="W131" s="4684"/>
      <c r="X131" s="4685"/>
      <c r="Y131" s="604"/>
    </row>
    <row r="132" spans="1:25" s="108" customFormat="1" ht="11.25" customHeight="1">
      <c r="A132" s="543"/>
      <c r="B132" s="909"/>
      <c r="C132" s="959"/>
      <c r="D132" s="2451" t="s">
        <v>2525</v>
      </c>
      <c r="E132" s="2451"/>
      <c r="F132" s="2451"/>
      <c r="G132" s="713"/>
      <c r="H132" s="869"/>
      <c r="I132" s="2451"/>
      <c r="J132" s="908"/>
      <c r="K132" s="906"/>
      <c r="L132" s="1971"/>
      <c r="M132" s="1971"/>
      <c r="N132" s="1971"/>
      <c r="O132" s="1971"/>
      <c r="P132" s="1971"/>
      <c r="Q132" s="1971"/>
      <c r="R132" s="2430"/>
      <c r="S132" s="1971"/>
      <c r="T132" s="1977"/>
      <c r="U132" s="1976"/>
      <c r="V132" s="1967"/>
      <c r="W132" s="1967"/>
      <c r="X132" s="1977"/>
      <c r="Y132" s="604"/>
    </row>
    <row r="133" spans="1:25" s="108" customFormat="1" ht="11.25" customHeight="1">
      <c r="A133" s="543"/>
      <c r="B133" s="909"/>
      <c r="C133" s="959"/>
      <c r="D133" s="2451"/>
      <c r="E133" s="2451"/>
      <c r="F133" s="2451"/>
      <c r="G133" s="713"/>
      <c r="H133" s="869"/>
      <c r="I133" s="2451"/>
      <c r="J133" s="908"/>
      <c r="K133" s="906"/>
      <c r="L133" s="1971"/>
      <c r="M133" s="1971"/>
      <c r="N133" s="1971"/>
      <c r="O133" s="1971"/>
      <c r="P133" s="1971"/>
      <c r="Q133" s="1971"/>
      <c r="R133" s="2430"/>
      <c r="S133" s="1971"/>
      <c r="T133" s="1977"/>
      <c r="U133" s="1976"/>
      <c r="V133" s="1967"/>
      <c r="W133" s="1967"/>
      <c r="X133" s="1977"/>
      <c r="Y133" s="604"/>
    </row>
    <row r="134" spans="1:25" s="108" customFormat="1" ht="11.25" customHeight="1">
      <c r="A134" s="543"/>
      <c r="B134" s="909"/>
      <c r="C134" s="2430" t="s">
        <v>1581</v>
      </c>
      <c r="D134" s="960" t="s">
        <v>2526</v>
      </c>
      <c r="E134" s="960"/>
      <c r="F134" s="960"/>
      <c r="G134" s="713"/>
      <c r="H134" s="869"/>
      <c r="I134" s="960" t="s">
        <v>2527</v>
      </c>
      <c r="J134" s="906"/>
      <c r="K134" s="4513" t="s">
        <v>1673</v>
      </c>
      <c r="L134" s="4680"/>
      <c r="M134" s="4681"/>
      <c r="N134" s="4681"/>
      <c r="O134" s="4681"/>
      <c r="P134" s="4681"/>
      <c r="Q134" s="4682"/>
      <c r="R134" s="2429"/>
      <c r="S134" s="4680"/>
      <c r="T134" s="4681"/>
      <c r="U134" s="4681"/>
      <c r="V134" s="4681"/>
      <c r="W134" s="4681"/>
      <c r="X134" s="4682"/>
      <c r="Y134" s="604"/>
    </row>
    <row r="135" spans="1:25" s="108" customFormat="1" ht="11.25" customHeight="1">
      <c r="A135" s="543"/>
      <c r="B135" s="909"/>
      <c r="C135" s="2430"/>
      <c r="D135" s="2451" t="s">
        <v>2528</v>
      </c>
      <c r="E135" s="960"/>
      <c r="F135" s="960"/>
      <c r="G135" s="713"/>
      <c r="H135" s="869"/>
      <c r="I135" s="2451" t="s">
        <v>2529</v>
      </c>
      <c r="J135" s="906"/>
      <c r="K135" s="4513"/>
      <c r="L135" s="4683"/>
      <c r="M135" s="4684"/>
      <c r="N135" s="4684"/>
      <c r="O135" s="4684"/>
      <c r="P135" s="4684"/>
      <c r="Q135" s="4685"/>
      <c r="R135" s="2429"/>
      <c r="S135" s="4683"/>
      <c r="T135" s="4684"/>
      <c r="U135" s="4684"/>
      <c r="V135" s="4684"/>
      <c r="W135" s="4684"/>
      <c r="X135" s="4685"/>
      <c r="Y135" s="604"/>
    </row>
    <row r="136" spans="1:25" s="108" customFormat="1" ht="11.25" customHeight="1">
      <c r="A136" s="543"/>
      <c r="B136" s="909"/>
      <c r="C136" s="2430"/>
      <c r="D136" s="2451"/>
      <c r="E136" s="960"/>
      <c r="F136" s="960"/>
      <c r="G136" s="713"/>
      <c r="H136" s="869"/>
      <c r="I136" s="2451"/>
      <c r="J136" s="906"/>
      <c r="K136" s="2429"/>
      <c r="L136" s="1957"/>
      <c r="M136" s="1957"/>
      <c r="N136" s="1957"/>
      <c r="O136" s="1957"/>
      <c r="P136" s="1957"/>
      <c r="Q136" s="1957"/>
      <c r="R136" s="2429"/>
      <c r="S136" s="1957"/>
      <c r="T136" s="1957"/>
      <c r="U136" s="1957"/>
      <c r="V136" s="1957"/>
      <c r="W136" s="1957"/>
      <c r="X136" s="1957"/>
      <c r="Y136" s="604"/>
    </row>
    <row r="137" spans="1:25" s="108" customFormat="1" ht="11.25" customHeight="1">
      <c r="A137" s="543"/>
      <c r="B137" s="909"/>
      <c r="C137" s="959"/>
      <c r="D137" s="2451"/>
      <c r="E137" s="2451"/>
      <c r="F137" s="2451"/>
      <c r="G137" s="713"/>
      <c r="H137" s="869"/>
      <c r="I137" s="2451"/>
      <c r="J137" s="908"/>
      <c r="K137" s="2430"/>
      <c r="L137" s="1971"/>
      <c r="M137" s="1971"/>
      <c r="N137" s="1971"/>
      <c r="O137" s="1971"/>
      <c r="P137" s="1971"/>
      <c r="Q137" s="1971"/>
      <c r="R137" s="2430"/>
      <c r="S137" s="1971"/>
      <c r="T137" s="1967"/>
      <c r="U137" s="1967"/>
      <c r="V137" s="1967"/>
      <c r="W137" s="1967"/>
      <c r="X137" s="1967"/>
      <c r="Y137" s="604"/>
    </row>
    <row r="138" spans="1:25" s="108" customFormat="1" ht="11.25" customHeight="1">
      <c r="A138" s="543"/>
      <c r="B138" s="909"/>
      <c r="C138" s="2430" t="s">
        <v>1584</v>
      </c>
      <c r="D138" s="960" t="s">
        <v>2530</v>
      </c>
      <c r="E138" s="960"/>
      <c r="F138" s="960"/>
      <c r="G138" s="713"/>
      <c r="H138" s="869"/>
      <c r="I138" s="960" t="s">
        <v>2522</v>
      </c>
      <c r="J138" s="906"/>
      <c r="K138" s="4491" t="s">
        <v>1788</v>
      </c>
      <c r="L138" s="4680"/>
      <c r="M138" s="4681"/>
      <c r="N138" s="4681"/>
      <c r="O138" s="4681"/>
      <c r="P138" s="4681"/>
      <c r="Q138" s="4682"/>
      <c r="R138" s="2429"/>
      <c r="S138" s="4680"/>
      <c r="T138" s="4681"/>
      <c r="U138" s="4681"/>
      <c r="V138" s="4681"/>
      <c r="W138" s="4681"/>
      <c r="X138" s="4682"/>
      <c r="Y138" s="604"/>
    </row>
    <row r="139" spans="1:25" s="108" customFormat="1" ht="11.25" customHeight="1">
      <c r="A139" s="543"/>
      <c r="B139" s="909"/>
      <c r="C139" s="2430"/>
      <c r="D139" s="2451" t="s">
        <v>2531</v>
      </c>
      <c r="E139" s="2451"/>
      <c r="F139" s="2451"/>
      <c r="G139" s="713"/>
      <c r="H139" s="869"/>
      <c r="I139" s="2451" t="s">
        <v>2524</v>
      </c>
      <c r="J139" s="906"/>
      <c r="K139" s="4492"/>
      <c r="L139" s="4683"/>
      <c r="M139" s="4684"/>
      <c r="N139" s="4684"/>
      <c r="O139" s="4684"/>
      <c r="P139" s="4684"/>
      <c r="Q139" s="4685"/>
      <c r="R139" s="2430"/>
      <c r="S139" s="4683"/>
      <c r="T139" s="4684"/>
      <c r="U139" s="4684"/>
      <c r="V139" s="4684"/>
      <c r="W139" s="4684"/>
      <c r="X139" s="4685"/>
      <c r="Y139" s="604"/>
    </row>
    <row r="140" spans="1:25" s="108" customFormat="1" ht="11.25" customHeight="1">
      <c r="A140" s="543"/>
      <c r="B140" s="909"/>
      <c r="C140" s="2430"/>
      <c r="D140" s="2451"/>
      <c r="E140" s="2451"/>
      <c r="F140" s="2451"/>
      <c r="G140" s="713"/>
      <c r="H140" s="869"/>
      <c r="I140" s="2451"/>
      <c r="J140" s="906"/>
      <c r="K140" s="2430"/>
      <c r="L140" s="1957"/>
      <c r="M140" s="1957"/>
      <c r="N140" s="1957"/>
      <c r="O140" s="1957"/>
      <c r="P140" s="1957"/>
      <c r="Q140" s="1957"/>
      <c r="R140" s="2430"/>
      <c r="S140" s="1957"/>
      <c r="T140" s="1957"/>
      <c r="U140" s="1957"/>
      <c r="V140" s="1957"/>
      <c r="W140" s="1957"/>
      <c r="X140" s="1957"/>
      <c r="Y140" s="604"/>
    </row>
    <row r="141" spans="1:25" s="108" customFormat="1" ht="11.25" customHeight="1">
      <c r="A141" s="543"/>
      <c r="B141" s="909"/>
      <c r="C141" s="959"/>
      <c r="D141" s="2451"/>
      <c r="E141" s="2451"/>
      <c r="F141" s="2451"/>
      <c r="G141" s="713"/>
      <c r="H141" s="869"/>
      <c r="I141" s="2451"/>
      <c r="J141" s="908"/>
      <c r="K141" s="883"/>
      <c r="L141" s="1966"/>
      <c r="M141" s="1966"/>
      <c r="N141" s="1966"/>
      <c r="O141" s="1966"/>
      <c r="P141" s="1966"/>
      <c r="Q141" s="1966"/>
      <c r="R141" s="883"/>
      <c r="S141" s="1966"/>
      <c r="T141" s="1967"/>
      <c r="U141" s="1967"/>
      <c r="V141" s="1967"/>
      <c r="W141" s="1967"/>
      <c r="X141" s="1967"/>
      <c r="Y141" s="604"/>
    </row>
    <row r="142" spans="1:25" s="108" customFormat="1" ht="11.25" customHeight="1">
      <c r="A142" s="543"/>
      <c r="B142" s="909"/>
      <c r="C142" s="2430" t="s">
        <v>1587</v>
      </c>
      <c r="D142" s="960" t="s">
        <v>2532</v>
      </c>
      <c r="E142" s="960"/>
      <c r="F142" s="960"/>
      <c r="G142" s="713"/>
      <c r="H142" s="869"/>
      <c r="I142" s="960" t="s">
        <v>2508</v>
      </c>
      <c r="J142" s="906"/>
      <c r="K142" s="4491" t="s">
        <v>1790</v>
      </c>
      <c r="L142" s="4680"/>
      <c r="M142" s="4681"/>
      <c r="N142" s="4681"/>
      <c r="O142" s="4681"/>
      <c r="P142" s="4681"/>
      <c r="Q142" s="4682"/>
      <c r="R142" s="2429"/>
      <c r="S142" s="4680"/>
      <c r="T142" s="4681"/>
      <c r="U142" s="4681"/>
      <c r="V142" s="4681"/>
      <c r="W142" s="4681"/>
      <c r="X142" s="4682"/>
      <c r="Y142" s="604"/>
    </row>
    <row r="143" spans="1:25" s="108" customFormat="1" ht="11.25" customHeight="1">
      <c r="A143" s="543"/>
      <c r="B143" s="909"/>
      <c r="C143" s="2430"/>
      <c r="D143" s="2451" t="s">
        <v>2533</v>
      </c>
      <c r="E143" s="2451"/>
      <c r="F143" s="2451"/>
      <c r="G143" s="713"/>
      <c r="H143" s="869"/>
      <c r="I143" s="2451" t="s">
        <v>2510</v>
      </c>
      <c r="J143" s="908"/>
      <c r="K143" s="4492"/>
      <c r="L143" s="4683"/>
      <c r="M143" s="4684"/>
      <c r="N143" s="4684"/>
      <c r="O143" s="4684"/>
      <c r="P143" s="4684"/>
      <c r="Q143" s="4685"/>
      <c r="R143" s="2430"/>
      <c r="S143" s="4683"/>
      <c r="T143" s="4684"/>
      <c r="U143" s="4684"/>
      <c r="V143" s="4684"/>
      <c r="W143" s="4684"/>
      <c r="X143" s="4685"/>
      <c r="Y143" s="604"/>
    </row>
    <row r="144" spans="1:25" s="108" customFormat="1" ht="11.25" customHeight="1">
      <c r="A144" s="543"/>
      <c r="B144" s="909"/>
      <c r="C144" s="2430"/>
      <c r="D144" s="2451"/>
      <c r="E144" s="2451"/>
      <c r="F144" s="2451"/>
      <c r="G144" s="713"/>
      <c r="H144" s="869"/>
      <c r="I144" s="2451"/>
      <c r="J144" s="908"/>
      <c r="K144" s="2430"/>
      <c r="L144" s="1957"/>
      <c r="M144" s="1957"/>
      <c r="N144" s="1957"/>
      <c r="O144" s="1957"/>
      <c r="P144" s="1957"/>
      <c r="Q144" s="1957"/>
      <c r="R144" s="2430"/>
      <c r="S144" s="1957"/>
      <c r="T144" s="1957"/>
      <c r="U144" s="1957"/>
      <c r="V144" s="1957"/>
      <c r="W144" s="1957"/>
      <c r="X144" s="1957"/>
      <c r="Y144" s="604"/>
    </row>
    <row r="145" spans="1:25" s="108" customFormat="1" ht="11.25" customHeight="1">
      <c r="A145" s="543"/>
      <c r="B145" s="909"/>
      <c r="C145" s="959"/>
      <c r="D145" s="2451"/>
      <c r="E145" s="2451"/>
      <c r="F145" s="2451"/>
      <c r="G145" s="713"/>
      <c r="H145" s="869"/>
      <c r="I145" s="2451"/>
      <c r="J145" s="908"/>
      <c r="K145" s="2430"/>
      <c r="L145" s="1971"/>
      <c r="M145" s="1971"/>
      <c r="N145" s="1971"/>
      <c r="O145" s="1971"/>
      <c r="P145" s="1971"/>
      <c r="Q145" s="1971"/>
      <c r="R145" s="2430"/>
      <c r="S145" s="1971"/>
      <c r="T145" s="1967"/>
      <c r="U145" s="1967"/>
      <c r="V145" s="1967"/>
      <c r="W145" s="1967"/>
      <c r="X145" s="1967"/>
      <c r="Y145" s="604"/>
    </row>
    <row r="146" spans="1:25" s="108" customFormat="1" ht="11.25" customHeight="1">
      <c r="A146" s="543"/>
      <c r="B146" s="909"/>
      <c r="C146" s="2430" t="s">
        <v>1664</v>
      </c>
      <c r="D146" s="960" t="s">
        <v>2534</v>
      </c>
      <c r="E146" s="2451"/>
      <c r="F146" s="2451"/>
      <c r="G146" s="713"/>
      <c r="H146" s="869"/>
      <c r="I146" s="960" t="s">
        <v>2508</v>
      </c>
      <c r="J146" s="908"/>
      <c r="K146" s="4491" t="s">
        <v>2535</v>
      </c>
      <c r="L146" s="4680"/>
      <c r="M146" s="4681"/>
      <c r="N146" s="4681"/>
      <c r="O146" s="4681"/>
      <c r="P146" s="4681"/>
      <c r="Q146" s="4682"/>
      <c r="R146" s="2429"/>
      <c r="S146" s="4680"/>
      <c r="T146" s="4681"/>
      <c r="U146" s="4681"/>
      <c r="V146" s="4681"/>
      <c r="W146" s="4681"/>
      <c r="X146" s="4682"/>
      <c r="Y146" s="604"/>
    </row>
    <row r="147" spans="1:25" s="108" customFormat="1" ht="11.25" customHeight="1">
      <c r="A147" s="543"/>
      <c r="B147" s="909"/>
      <c r="C147" s="959"/>
      <c r="D147" s="960" t="s">
        <v>2536</v>
      </c>
      <c r="E147" s="2451"/>
      <c r="F147" s="2451"/>
      <c r="G147" s="713"/>
      <c r="H147" s="869"/>
      <c r="I147" s="2451" t="s">
        <v>2510</v>
      </c>
      <c r="J147" s="908"/>
      <c r="K147" s="4492"/>
      <c r="L147" s="4683"/>
      <c r="M147" s="4684"/>
      <c r="N147" s="4684"/>
      <c r="O147" s="4684"/>
      <c r="P147" s="4684"/>
      <c r="Q147" s="4685"/>
      <c r="R147" s="2430"/>
      <c r="S147" s="4683"/>
      <c r="T147" s="4684"/>
      <c r="U147" s="4684"/>
      <c r="V147" s="4684"/>
      <c r="W147" s="4684"/>
      <c r="X147" s="4685"/>
      <c r="Y147" s="604"/>
    </row>
    <row r="148" spans="1:25" s="108" customFormat="1" ht="11.25" customHeight="1">
      <c r="A148" s="543"/>
      <c r="B148" s="909"/>
      <c r="C148" s="959"/>
      <c r="D148" s="2451" t="s">
        <v>2537</v>
      </c>
      <c r="E148" s="2451"/>
      <c r="F148" s="2451"/>
      <c r="G148" s="713"/>
      <c r="H148" s="869"/>
      <c r="I148" s="2451"/>
      <c r="J148" s="908"/>
      <c r="K148" s="2430"/>
      <c r="L148" s="1971"/>
      <c r="M148" s="1971"/>
      <c r="N148" s="1971"/>
      <c r="O148" s="1971"/>
      <c r="P148" s="1971"/>
      <c r="Q148" s="1971"/>
      <c r="R148" s="2430"/>
      <c r="S148" s="1971"/>
      <c r="T148" s="1967"/>
      <c r="U148" s="1967"/>
      <c r="V148" s="1967"/>
      <c r="W148" s="1967"/>
      <c r="X148" s="1967"/>
      <c r="Y148" s="604"/>
    </row>
    <row r="149" spans="1:25" s="108" customFormat="1" ht="11.25" customHeight="1">
      <c r="A149" s="543"/>
      <c r="B149" s="909"/>
      <c r="C149" s="959"/>
      <c r="D149" s="2451" t="s">
        <v>2538</v>
      </c>
      <c r="E149" s="2451"/>
      <c r="F149" s="2451"/>
      <c r="G149" s="713"/>
      <c r="H149" s="869"/>
      <c r="I149" s="2451"/>
      <c r="J149" s="908"/>
      <c r="K149" s="2430"/>
      <c r="L149" s="1971"/>
      <c r="M149" s="1971"/>
      <c r="N149" s="1971"/>
      <c r="O149" s="1971"/>
      <c r="P149" s="1971"/>
      <c r="Q149" s="1971"/>
      <c r="R149" s="2430"/>
      <c r="S149" s="1971"/>
      <c r="T149" s="1967"/>
      <c r="U149" s="1967"/>
      <c r="V149" s="1967"/>
      <c r="W149" s="1967"/>
      <c r="X149" s="1967"/>
      <c r="Y149" s="604"/>
    </row>
    <row r="150" spans="1:25" s="108" customFormat="1" ht="11.25" customHeight="1">
      <c r="A150" s="543"/>
      <c r="B150" s="909"/>
      <c r="C150" s="959"/>
      <c r="D150" s="2451"/>
      <c r="E150" s="2451"/>
      <c r="F150" s="2451"/>
      <c r="G150" s="713"/>
      <c r="H150" s="869"/>
      <c r="I150" s="2451"/>
      <c r="J150" s="908"/>
      <c r="K150" s="2430"/>
      <c r="L150" s="1971"/>
      <c r="M150" s="1971"/>
      <c r="N150" s="1971"/>
      <c r="O150" s="1971"/>
      <c r="P150" s="1971"/>
      <c r="Q150" s="1971"/>
      <c r="R150" s="2430"/>
      <c r="S150" s="1971"/>
      <c r="T150" s="1967"/>
      <c r="U150" s="1967"/>
      <c r="V150" s="1967"/>
      <c r="W150" s="1967"/>
      <c r="X150" s="1967"/>
      <c r="Y150" s="604"/>
    </row>
    <row r="151" spans="1:25" s="108" customFormat="1" ht="11.25" customHeight="1">
      <c r="A151" s="543"/>
      <c r="B151" s="909"/>
      <c r="C151" s="2430" t="s">
        <v>2345</v>
      </c>
      <c r="D151" s="960" t="s">
        <v>2539</v>
      </c>
      <c r="E151" s="960"/>
      <c r="F151" s="960"/>
      <c r="G151" s="713"/>
      <c r="H151" s="869"/>
      <c r="I151" s="960" t="s">
        <v>2508</v>
      </c>
      <c r="J151" s="906"/>
      <c r="K151" s="4491" t="s">
        <v>2540</v>
      </c>
      <c r="L151" s="4680"/>
      <c r="M151" s="4681"/>
      <c r="N151" s="4681"/>
      <c r="O151" s="4681"/>
      <c r="P151" s="4681"/>
      <c r="Q151" s="4682"/>
      <c r="R151" s="2429"/>
      <c r="S151" s="4680"/>
      <c r="T151" s="4681"/>
      <c r="U151" s="4681"/>
      <c r="V151" s="4681"/>
      <c r="W151" s="4681"/>
      <c r="X151" s="4682"/>
      <c r="Y151" s="604"/>
    </row>
    <row r="152" spans="1:25" s="108" customFormat="1" ht="11.25" customHeight="1">
      <c r="A152" s="543"/>
      <c r="B152" s="909"/>
      <c r="C152" s="2430"/>
      <c r="D152" s="2451" t="s">
        <v>2539</v>
      </c>
      <c r="E152" s="2451"/>
      <c r="F152" s="2451"/>
      <c r="G152" s="713"/>
      <c r="H152" s="869"/>
      <c r="I152" s="2451" t="s">
        <v>2510</v>
      </c>
      <c r="J152" s="908"/>
      <c r="K152" s="4492"/>
      <c r="L152" s="4683"/>
      <c r="M152" s="4684"/>
      <c r="N152" s="4684"/>
      <c r="O152" s="4684"/>
      <c r="P152" s="4684"/>
      <c r="Q152" s="4685"/>
      <c r="R152" s="2430"/>
      <c r="S152" s="4683"/>
      <c r="T152" s="4684"/>
      <c r="U152" s="4684"/>
      <c r="V152" s="4684"/>
      <c r="W152" s="4684"/>
      <c r="X152" s="4685"/>
      <c r="Y152" s="604"/>
    </row>
    <row r="153" spans="1:25" s="108" customFormat="1" ht="11.25" customHeight="1">
      <c r="A153" s="543"/>
      <c r="B153" s="909"/>
      <c r="C153" s="959"/>
      <c r="D153" s="2451"/>
      <c r="E153" s="2451"/>
      <c r="F153" s="2451"/>
      <c r="G153" s="713"/>
      <c r="H153" s="869"/>
      <c r="I153" s="2451"/>
      <c r="J153" s="908"/>
      <c r="K153" s="2430"/>
      <c r="L153" s="1971"/>
      <c r="M153" s="1971"/>
      <c r="N153" s="1971"/>
      <c r="O153" s="1971"/>
      <c r="P153" s="1971"/>
      <c r="Q153" s="1971"/>
      <c r="R153" s="2430"/>
      <c r="S153" s="1971"/>
      <c r="T153" s="1967"/>
      <c r="U153" s="1967"/>
      <c r="V153" s="1967"/>
      <c r="W153" s="1967"/>
      <c r="X153" s="1967"/>
      <c r="Y153" s="604"/>
    </row>
    <row r="154" spans="1:25" s="108" customFormat="1" ht="11.25" customHeight="1">
      <c r="A154" s="543"/>
      <c r="B154" s="909"/>
      <c r="C154" s="959"/>
      <c r="D154" s="2451"/>
      <c r="E154" s="2451"/>
      <c r="F154" s="2451"/>
      <c r="G154" s="713"/>
      <c r="H154" s="869"/>
      <c r="I154" s="2451"/>
      <c r="J154" s="908"/>
      <c r="K154" s="2430"/>
      <c r="L154" s="1971"/>
      <c r="M154" s="1971"/>
      <c r="N154" s="1971"/>
      <c r="O154" s="1971"/>
      <c r="P154" s="1971"/>
      <c r="Q154" s="1971"/>
      <c r="R154" s="2430"/>
      <c r="S154" s="1971"/>
      <c r="T154" s="1967"/>
      <c r="U154" s="1967"/>
      <c r="V154" s="1967"/>
      <c r="W154" s="1967"/>
      <c r="X154" s="1967"/>
      <c r="Y154" s="604"/>
    </row>
    <row r="155" spans="1:25" s="108" customFormat="1" ht="11.25" customHeight="1">
      <c r="A155" s="543"/>
      <c r="B155" s="909"/>
      <c r="C155" s="2430" t="s">
        <v>2440</v>
      </c>
      <c r="D155" s="960" t="s">
        <v>2541</v>
      </c>
      <c r="E155" s="960"/>
      <c r="F155" s="960"/>
      <c r="G155" s="713"/>
      <c r="H155" s="869"/>
      <c r="I155" s="960" t="s">
        <v>2522</v>
      </c>
      <c r="J155" s="906"/>
      <c r="K155" s="4491" t="s">
        <v>2352</v>
      </c>
      <c r="L155" s="4680"/>
      <c r="M155" s="4681"/>
      <c r="N155" s="4681"/>
      <c r="O155" s="4681"/>
      <c r="P155" s="4681"/>
      <c r="Q155" s="4682"/>
      <c r="R155" s="2429"/>
      <c r="S155" s="4680"/>
      <c r="T155" s="4681"/>
      <c r="U155" s="4681"/>
      <c r="V155" s="4681"/>
      <c r="W155" s="4681"/>
      <c r="X155" s="4682"/>
      <c r="Y155" s="604"/>
    </row>
    <row r="156" spans="1:25" s="108" customFormat="1" ht="11.25" customHeight="1">
      <c r="A156" s="543"/>
      <c r="B156" s="909"/>
      <c r="C156" s="2430"/>
      <c r="D156" s="2451" t="s">
        <v>2542</v>
      </c>
      <c r="E156" s="2451"/>
      <c r="F156" s="2451"/>
      <c r="G156" s="713"/>
      <c r="H156" s="869"/>
      <c r="I156" s="2451" t="s">
        <v>2524</v>
      </c>
      <c r="J156" s="906"/>
      <c r="K156" s="4492"/>
      <c r="L156" s="4683"/>
      <c r="M156" s="4684"/>
      <c r="N156" s="4684"/>
      <c r="O156" s="4684"/>
      <c r="P156" s="4684"/>
      <c r="Q156" s="4685"/>
      <c r="R156" s="2430"/>
      <c r="S156" s="4683"/>
      <c r="T156" s="4684"/>
      <c r="U156" s="4684"/>
      <c r="V156" s="4684"/>
      <c r="W156" s="4684"/>
      <c r="X156" s="4685"/>
      <c r="Y156" s="604"/>
    </row>
    <row r="157" spans="1:25" s="108" customFormat="1" ht="11.25" customHeight="1">
      <c r="A157" s="543"/>
      <c r="B157" s="909"/>
      <c r="C157" s="2430"/>
      <c r="D157" s="2451"/>
      <c r="E157" s="2451"/>
      <c r="F157" s="2451"/>
      <c r="G157" s="713"/>
      <c r="H157" s="869"/>
      <c r="I157" s="2451"/>
      <c r="J157" s="906"/>
      <c r="K157" s="2430"/>
      <c r="L157" s="2429"/>
      <c r="M157" s="2429"/>
      <c r="N157" s="2429"/>
      <c r="O157" s="2429"/>
      <c r="P157" s="2429"/>
      <c r="Q157" s="2429"/>
      <c r="R157" s="2430"/>
      <c r="S157" s="904"/>
      <c r="T157" s="904"/>
      <c r="U157" s="904"/>
      <c r="V157" s="904"/>
      <c r="W157" s="904"/>
      <c r="X157" s="904"/>
      <c r="Y157" s="604"/>
    </row>
    <row r="158" spans="1:25" s="108" customFormat="1" ht="11.25" customHeight="1">
      <c r="A158" s="543"/>
      <c r="B158" s="909"/>
      <c r="C158" s="2430"/>
      <c r="D158" s="2451"/>
      <c r="E158" s="2451"/>
      <c r="F158" s="2451"/>
      <c r="G158" s="713"/>
      <c r="H158" s="869"/>
      <c r="I158" s="960"/>
      <c r="J158" s="906"/>
      <c r="K158" s="713"/>
      <c r="L158" s="877"/>
      <c r="M158" s="877"/>
      <c r="N158" s="877"/>
      <c r="O158" s="877"/>
      <c r="P158" s="877"/>
      <c r="Q158" s="877"/>
      <c r="R158" s="2429"/>
      <c r="S158" s="2429"/>
      <c r="T158" s="907"/>
      <c r="U158" s="983"/>
      <c r="V158" s="883"/>
      <c r="W158" s="883"/>
      <c r="X158" s="907"/>
      <c r="Y158" s="604"/>
    </row>
    <row r="159" spans="1:25" s="108" customFormat="1" ht="11.25" customHeight="1">
      <c r="A159" s="543"/>
      <c r="B159" s="909"/>
      <c r="C159" s="2430" t="s">
        <v>2442</v>
      </c>
      <c r="D159" s="960" t="s">
        <v>2543</v>
      </c>
      <c r="E159" s="2451"/>
      <c r="F159" s="2451"/>
      <c r="G159" s="713"/>
      <c r="H159" s="869"/>
      <c r="I159" s="960"/>
      <c r="J159" s="906"/>
      <c r="K159" s="713"/>
      <c r="L159" s="877"/>
      <c r="M159" s="877"/>
      <c r="N159" s="877"/>
      <c r="O159" s="877"/>
      <c r="P159" s="877"/>
      <c r="Q159" s="877"/>
      <c r="R159" s="2429"/>
      <c r="S159" s="2429"/>
      <c r="T159" s="907"/>
      <c r="U159" s="983"/>
      <c r="V159" s="883"/>
      <c r="W159" s="883"/>
      <c r="X159" s="907"/>
      <c r="Y159" s="604"/>
    </row>
    <row r="160" spans="1:25" s="108" customFormat="1" ht="11.25" customHeight="1">
      <c r="A160" s="543"/>
      <c r="B160" s="909"/>
      <c r="C160" s="2430"/>
      <c r="D160" s="2451" t="s">
        <v>2544</v>
      </c>
      <c r="E160" s="2451"/>
      <c r="F160" s="2451"/>
      <c r="G160" s="713"/>
      <c r="H160" s="869"/>
      <c r="I160" s="960"/>
      <c r="J160" s="906"/>
      <c r="K160" s="713"/>
      <c r="L160" s="877"/>
      <c r="M160" s="877"/>
      <c r="N160" s="877"/>
      <c r="O160" s="877"/>
      <c r="P160" s="877"/>
      <c r="Q160" s="877"/>
      <c r="R160" s="2429"/>
      <c r="S160" s="2429"/>
      <c r="T160" s="907"/>
      <c r="U160" s="983"/>
      <c r="V160" s="883"/>
      <c r="W160" s="883"/>
      <c r="X160" s="907"/>
      <c r="Y160" s="604"/>
    </row>
    <row r="161" spans="1:41" s="108" customFormat="1" ht="11.25" customHeight="1">
      <c r="A161" s="543"/>
      <c r="B161" s="909"/>
      <c r="C161" s="2430"/>
      <c r="D161" s="2451"/>
      <c r="E161" s="2451"/>
      <c r="F161" s="2451"/>
      <c r="G161" s="713"/>
      <c r="H161" s="869"/>
      <c r="I161" s="960"/>
      <c r="J161" s="906"/>
      <c r="K161" s="713"/>
      <c r="L161" s="877"/>
      <c r="M161" s="877"/>
      <c r="N161" s="877"/>
      <c r="O161" s="877"/>
      <c r="P161" s="877"/>
      <c r="Q161" s="877"/>
      <c r="R161" s="2429"/>
      <c r="S161" s="2429"/>
      <c r="T161" s="907"/>
      <c r="U161" s="983"/>
      <c r="V161" s="883"/>
      <c r="W161" s="883"/>
      <c r="X161" s="907"/>
      <c r="Y161" s="604"/>
    </row>
    <row r="162" spans="1:41" s="108" customFormat="1" ht="11.25" customHeight="1">
      <c r="A162" s="543"/>
      <c r="B162" s="909"/>
      <c r="C162" s="2430"/>
      <c r="D162" s="2451"/>
      <c r="E162" s="2451"/>
      <c r="F162" s="2451"/>
      <c r="G162" s="713"/>
      <c r="H162" s="869"/>
      <c r="I162" s="960"/>
      <c r="J162" s="906"/>
      <c r="K162" s="713"/>
      <c r="L162" s="877"/>
      <c r="M162" s="877"/>
      <c r="N162" s="877"/>
      <c r="O162" s="877"/>
      <c r="P162" s="877"/>
      <c r="Q162" s="877"/>
      <c r="R162" s="2429"/>
      <c r="S162" s="2429"/>
      <c r="T162" s="907"/>
      <c r="U162" s="983"/>
      <c r="V162" s="883"/>
      <c r="W162" s="4712">
        <v>1203</v>
      </c>
      <c r="X162" s="4712"/>
      <c r="Y162" s="604"/>
    </row>
    <row r="163" spans="1:41" s="108" customFormat="1" ht="11.25" customHeight="1">
      <c r="A163" s="543"/>
      <c r="B163" s="909"/>
      <c r="C163" s="2430"/>
      <c r="D163" s="960"/>
      <c r="E163" s="960"/>
      <c r="F163" s="4491" t="s">
        <v>1636</v>
      </c>
      <c r="G163" s="4726"/>
      <c r="H163" s="4727"/>
      <c r="I163" s="4727"/>
      <c r="J163" s="4727"/>
      <c r="K163" s="4727"/>
      <c r="L163" s="4727"/>
      <c r="M163" s="4727"/>
      <c r="N163" s="4727"/>
      <c r="O163" s="4727"/>
      <c r="P163" s="4727"/>
      <c r="Q163" s="4727"/>
      <c r="R163" s="4727"/>
      <c r="S163" s="4727"/>
      <c r="T163" s="4727"/>
      <c r="U163" s="4727"/>
      <c r="V163" s="4727"/>
      <c r="W163" s="4727"/>
      <c r="X163" s="4728"/>
      <c r="Y163" s="604"/>
    </row>
    <row r="164" spans="1:41" s="108" customFormat="1" ht="11.25" customHeight="1">
      <c r="A164" s="543"/>
      <c r="B164" s="909"/>
      <c r="C164" s="2430"/>
      <c r="D164" s="2451"/>
      <c r="E164" s="2451"/>
      <c r="F164" s="4491"/>
      <c r="G164" s="4729"/>
      <c r="H164" s="4730"/>
      <c r="I164" s="4730"/>
      <c r="J164" s="4730"/>
      <c r="K164" s="4730"/>
      <c r="L164" s="4730"/>
      <c r="M164" s="4730"/>
      <c r="N164" s="4730"/>
      <c r="O164" s="4730"/>
      <c r="P164" s="4730"/>
      <c r="Q164" s="4730"/>
      <c r="R164" s="4730"/>
      <c r="S164" s="4730"/>
      <c r="T164" s="4730"/>
      <c r="U164" s="4730"/>
      <c r="V164" s="4730"/>
      <c r="W164" s="4730"/>
      <c r="X164" s="4731"/>
      <c r="Y164" s="604"/>
    </row>
    <row r="165" spans="1:41" s="108" customFormat="1" ht="15" customHeight="1">
      <c r="A165" s="543"/>
      <c r="B165" s="909"/>
      <c r="C165" s="2430"/>
      <c r="D165" s="2451"/>
      <c r="E165" s="2451"/>
      <c r="F165" s="2451"/>
      <c r="G165" s="713"/>
      <c r="H165" s="869"/>
      <c r="I165" s="960"/>
      <c r="J165" s="906"/>
      <c r="K165" s="713"/>
      <c r="L165" s="877"/>
      <c r="M165" s="877"/>
      <c r="N165" s="877"/>
      <c r="O165" s="877"/>
      <c r="P165" s="877"/>
      <c r="Q165" s="877"/>
      <c r="R165" s="2429"/>
      <c r="S165" s="2429"/>
      <c r="T165" s="907"/>
      <c r="U165" s="983"/>
      <c r="V165" s="883"/>
      <c r="W165" s="4712">
        <v>1202</v>
      </c>
      <c r="X165" s="4712"/>
      <c r="Y165" s="604"/>
    </row>
    <row r="166" spans="1:41" s="108" customFormat="1" ht="11.25" customHeight="1">
      <c r="A166" s="543"/>
      <c r="B166" s="909"/>
      <c r="C166" s="959"/>
      <c r="D166" s="909"/>
      <c r="E166" s="909"/>
      <c r="F166" s="909"/>
      <c r="G166" s="908"/>
      <c r="H166" s="2451"/>
      <c r="I166" s="960" t="s">
        <v>2522</v>
      </c>
      <c r="J166" s="908"/>
      <c r="K166" s="4491" t="s">
        <v>1675</v>
      </c>
      <c r="L166" s="4680"/>
      <c r="M166" s="4681"/>
      <c r="N166" s="4681"/>
      <c r="O166" s="4681"/>
      <c r="P166" s="4681"/>
      <c r="Q166" s="4682"/>
      <c r="R166" s="2429"/>
      <c r="S166" s="4680"/>
      <c r="T166" s="4681"/>
      <c r="U166" s="4681"/>
      <c r="V166" s="4681"/>
      <c r="W166" s="4681"/>
      <c r="X166" s="4682"/>
      <c r="Y166" s="604"/>
    </row>
    <row r="167" spans="1:41" s="108" customFormat="1" ht="11.25" customHeight="1">
      <c r="A167" s="543"/>
      <c r="B167" s="909"/>
      <c r="C167" s="959"/>
      <c r="D167" s="2451"/>
      <c r="E167" s="2451"/>
      <c r="F167" s="2451"/>
      <c r="G167" s="713"/>
      <c r="H167" s="869"/>
      <c r="I167" s="2451" t="s">
        <v>2524</v>
      </c>
      <c r="J167" s="908"/>
      <c r="K167" s="4491"/>
      <c r="L167" s="4683"/>
      <c r="M167" s="4684"/>
      <c r="N167" s="4684"/>
      <c r="O167" s="4684"/>
      <c r="P167" s="4684"/>
      <c r="Q167" s="4685"/>
      <c r="R167" s="883"/>
      <c r="S167" s="4683"/>
      <c r="T167" s="4684"/>
      <c r="U167" s="4684"/>
      <c r="V167" s="4684"/>
      <c r="W167" s="4684"/>
      <c r="X167" s="4685"/>
      <c r="Y167" s="604"/>
    </row>
    <row r="168" spans="1:41" s="108" customFormat="1" ht="11.25" customHeight="1">
      <c r="A168" s="543"/>
      <c r="B168" s="909"/>
      <c r="C168" s="959"/>
      <c r="D168" s="2451"/>
      <c r="E168" s="2451"/>
      <c r="F168" s="2451"/>
      <c r="G168" s="713"/>
      <c r="H168" s="869"/>
      <c r="I168" s="960"/>
      <c r="J168" s="906"/>
      <c r="K168" s="713"/>
      <c r="L168" s="1965"/>
      <c r="M168" s="1965"/>
      <c r="N168" s="1965"/>
      <c r="O168" s="1965"/>
      <c r="P168" s="1965"/>
      <c r="Q168" s="1965"/>
      <c r="R168" s="2429"/>
      <c r="S168" s="2429"/>
      <c r="T168" s="907"/>
      <c r="U168" s="983"/>
      <c r="V168" s="883"/>
      <c r="W168" s="4712"/>
      <c r="X168" s="4712"/>
      <c r="Y168" s="604"/>
    </row>
    <row r="169" spans="1:41" s="108" customFormat="1" ht="11.25" customHeight="1">
      <c r="A169" s="469"/>
      <c r="B169" s="3009"/>
      <c r="C169" s="3011"/>
      <c r="D169" s="2826"/>
      <c r="E169" s="2826"/>
      <c r="F169" s="3012"/>
      <c r="G169" s="3013"/>
      <c r="H169" s="3013"/>
      <c r="I169" s="3013"/>
      <c r="J169" s="3013"/>
      <c r="K169" s="3013"/>
      <c r="L169" s="3014"/>
      <c r="M169" s="3014"/>
      <c r="N169" s="3014"/>
      <c r="O169" s="3014"/>
      <c r="P169" s="3014"/>
      <c r="Q169" s="3014"/>
      <c r="R169" s="3013"/>
      <c r="S169" s="3013"/>
      <c r="T169" s="3013"/>
      <c r="U169" s="3013"/>
      <c r="V169" s="3013"/>
      <c r="W169" s="3013"/>
      <c r="X169" s="3013"/>
      <c r="Y169" s="2904"/>
    </row>
    <row r="170" spans="1:41" s="108" customFormat="1" ht="11.25" customHeight="1">
      <c r="A170" s="543"/>
      <c r="B170" s="909"/>
      <c r="C170" s="959"/>
      <c r="D170" s="960"/>
      <c r="E170" s="960"/>
      <c r="F170" s="877"/>
      <c r="G170" s="905"/>
      <c r="H170" s="905"/>
      <c r="I170" s="905"/>
      <c r="J170" s="905"/>
      <c r="K170" s="905"/>
      <c r="L170" s="1965"/>
      <c r="M170" s="1965"/>
      <c r="N170" s="1965"/>
      <c r="O170" s="1965"/>
      <c r="P170" s="1965"/>
      <c r="Q170" s="1965"/>
      <c r="R170" s="905"/>
      <c r="S170" s="905"/>
      <c r="T170" s="905"/>
      <c r="U170" s="905"/>
      <c r="V170" s="905"/>
      <c r="W170" s="905"/>
      <c r="X170" s="905"/>
      <c r="Y170" s="604"/>
    </row>
    <row r="171" spans="1:41" customFormat="1" ht="12" customHeight="1">
      <c r="A171" s="984"/>
      <c r="B171" s="951"/>
      <c r="C171" s="952"/>
      <c r="D171" s="953"/>
      <c r="E171" s="953"/>
      <c r="F171" s="953"/>
      <c r="G171" s="953"/>
      <c r="H171" s="953"/>
      <c r="I171" s="954"/>
      <c r="J171" s="953"/>
      <c r="K171" s="2460"/>
      <c r="L171" s="1968"/>
      <c r="M171" s="1968"/>
      <c r="N171" s="1968"/>
      <c r="O171" s="1968"/>
      <c r="P171" s="1968"/>
      <c r="Q171" s="1968"/>
      <c r="R171" s="1853"/>
      <c r="S171" s="713"/>
      <c r="T171" s="713"/>
      <c r="U171" s="713"/>
      <c r="V171" s="708"/>
      <c r="W171" s="4713">
        <v>1202</v>
      </c>
      <c r="X171" s="4713"/>
      <c r="Y171" s="985"/>
      <c r="Z171" s="955"/>
      <c r="AA171" s="955"/>
      <c r="AB171" s="955"/>
      <c r="AC171" s="955"/>
      <c r="AD171" s="955"/>
      <c r="AE171" s="955"/>
      <c r="AF171" s="955"/>
      <c r="AG171" s="955"/>
      <c r="AH171" s="955"/>
      <c r="AI171" s="955"/>
      <c r="AJ171" s="955"/>
      <c r="AK171" s="955"/>
      <c r="AL171" s="955"/>
      <c r="AM171" s="955"/>
      <c r="AN171" s="955"/>
      <c r="AO171" s="955"/>
    </row>
    <row r="172" spans="1:41" customFormat="1" ht="12" customHeight="1">
      <c r="A172" s="984"/>
      <c r="B172" s="956" t="s">
        <v>2545</v>
      </c>
      <c r="C172" s="957" t="s">
        <v>2546</v>
      </c>
      <c r="D172" s="953"/>
      <c r="E172" s="953"/>
      <c r="F172" s="953"/>
      <c r="G172" s="953"/>
      <c r="H172" s="923"/>
      <c r="I172" s="961" t="s">
        <v>2547</v>
      </c>
      <c r="J172" s="961"/>
      <c r="K172" s="3705">
        <v>58</v>
      </c>
      <c r="L172" s="4680"/>
      <c r="M172" s="4681"/>
      <c r="N172" s="4681"/>
      <c r="O172" s="4681"/>
      <c r="P172" s="4681"/>
      <c r="Q172" s="4682"/>
      <c r="R172" s="953"/>
      <c r="S172" s="4680"/>
      <c r="T172" s="4681"/>
      <c r="U172" s="4681"/>
      <c r="V172" s="4681"/>
      <c r="W172" s="4681"/>
      <c r="X172" s="4682"/>
      <c r="Y172" s="985"/>
      <c r="Z172" s="955"/>
      <c r="AA172" s="955"/>
      <c r="AB172" s="955"/>
      <c r="AC172" s="955"/>
      <c r="AD172" s="955"/>
      <c r="AE172" s="955"/>
      <c r="AF172" s="955"/>
      <c r="AG172" s="955"/>
      <c r="AH172" s="955"/>
      <c r="AI172" s="955"/>
      <c r="AJ172" s="955"/>
      <c r="AK172" s="955"/>
      <c r="AL172" s="955"/>
      <c r="AM172" s="955"/>
      <c r="AN172" s="955"/>
      <c r="AO172" s="955"/>
    </row>
    <row r="173" spans="1:41" customFormat="1" ht="12" customHeight="1">
      <c r="A173" s="984"/>
      <c r="B173" s="951"/>
      <c r="C173" s="957" t="s">
        <v>2548</v>
      </c>
      <c r="D173" s="953"/>
      <c r="E173" s="953"/>
      <c r="F173" s="953"/>
      <c r="G173" s="953"/>
      <c r="H173" s="923"/>
      <c r="I173" s="962" t="s">
        <v>2549</v>
      </c>
      <c r="J173" s="962"/>
      <c r="K173" s="3705"/>
      <c r="L173" s="4683"/>
      <c r="M173" s="4684"/>
      <c r="N173" s="4684"/>
      <c r="O173" s="4684"/>
      <c r="P173" s="4684"/>
      <c r="Q173" s="4685"/>
      <c r="R173" s="953"/>
      <c r="S173" s="4683"/>
      <c r="T173" s="4684"/>
      <c r="U173" s="4684"/>
      <c r="V173" s="4684"/>
      <c r="W173" s="4684"/>
      <c r="X173" s="4685"/>
      <c r="Y173" s="985"/>
      <c r="Z173" s="955"/>
      <c r="AA173" s="955"/>
      <c r="AB173" s="955"/>
      <c r="AC173" s="955"/>
      <c r="AD173" s="955"/>
      <c r="AE173" s="955"/>
      <c r="AF173" s="955"/>
      <c r="AG173" s="955"/>
      <c r="AH173" s="955"/>
      <c r="AI173" s="955"/>
      <c r="AJ173" s="955"/>
      <c r="AK173" s="955"/>
      <c r="AL173" s="955"/>
      <c r="AM173" s="955"/>
      <c r="AN173" s="955"/>
      <c r="AO173" s="955"/>
    </row>
    <row r="174" spans="1:41" customFormat="1" ht="12" customHeight="1">
      <c r="A174" s="984"/>
      <c r="B174" s="951"/>
      <c r="C174" s="957" t="s">
        <v>2550</v>
      </c>
      <c r="D174" s="953"/>
      <c r="E174" s="953"/>
      <c r="F174" s="953"/>
      <c r="G174" s="953"/>
      <c r="H174" s="953"/>
      <c r="I174" s="954"/>
      <c r="J174" s="953"/>
      <c r="K174" s="2460"/>
      <c r="L174" s="2460"/>
      <c r="M174" s="2460"/>
      <c r="N174" s="2460"/>
      <c r="O174" s="2460"/>
      <c r="P174" s="2460"/>
      <c r="Q174" s="2460"/>
      <c r="R174" s="953"/>
      <c r="S174" s="2460"/>
      <c r="T174" s="2460"/>
      <c r="U174" s="2460"/>
      <c r="V174" s="2460"/>
      <c r="W174" s="952"/>
      <c r="X174" s="986"/>
      <c r="Y174" s="985"/>
      <c r="Z174" s="955"/>
      <c r="AA174" s="955"/>
      <c r="AB174" s="955"/>
      <c r="AC174" s="955"/>
      <c r="AD174" s="955"/>
      <c r="AE174" s="955"/>
      <c r="AF174" s="955"/>
      <c r="AG174" s="955"/>
      <c r="AH174" s="955"/>
      <c r="AI174" s="955"/>
      <c r="AJ174" s="955"/>
      <c r="AK174" s="955"/>
      <c r="AL174" s="955"/>
      <c r="AM174" s="955"/>
      <c r="AN174" s="955"/>
      <c r="AO174" s="955"/>
    </row>
    <row r="175" spans="1:41" customFormat="1" ht="12" customHeight="1">
      <c r="A175" s="984"/>
      <c r="B175" s="951"/>
      <c r="C175" s="958" t="s">
        <v>2551</v>
      </c>
      <c r="D175" s="953"/>
      <c r="E175" s="953"/>
      <c r="F175" s="953"/>
      <c r="G175" s="953"/>
      <c r="H175" s="953"/>
      <c r="I175" s="954"/>
      <c r="J175" s="953"/>
      <c r="K175" s="2460"/>
      <c r="L175" s="2460"/>
      <c r="M175" s="2460"/>
      <c r="N175" s="2460"/>
      <c r="O175" s="2460"/>
      <c r="P175" s="2460"/>
      <c r="Q175" s="2460"/>
      <c r="R175" s="953"/>
      <c r="S175" s="2460"/>
      <c r="T175" s="2460"/>
      <c r="U175" s="2460"/>
      <c r="V175" s="2460"/>
      <c r="W175" s="952"/>
      <c r="X175" s="986"/>
      <c r="Y175" s="985"/>
      <c r="Z175" s="955"/>
      <c r="AA175" s="955"/>
      <c r="AB175" s="955"/>
      <c r="AC175" s="955"/>
      <c r="AD175" s="955"/>
      <c r="AE175" s="955"/>
      <c r="AF175" s="955"/>
      <c r="AG175" s="955"/>
      <c r="AH175" s="955"/>
      <c r="AI175" s="955"/>
      <c r="AJ175" s="955"/>
      <c r="AK175" s="955"/>
      <c r="AL175" s="955"/>
      <c r="AM175" s="955"/>
      <c r="AN175" s="955"/>
      <c r="AO175" s="955"/>
    </row>
    <row r="176" spans="1:41" customFormat="1" ht="12" customHeight="1">
      <c r="A176" s="984"/>
      <c r="B176" s="951"/>
      <c r="C176" s="958" t="s">
        <v>2552</v>
      </c>
      <c r="D176" s="953"/>
      <c r="E176" s="953"/>
      <c r="F176" s="953"/>
      <c r="G176" s="953"/>
      <c r="H176" s="953"/>
      <c r="I176" s="954"/>
      <c r="J176" s="953"/>
      <c r="K176" s="2460"/>
      <c r="L176" s="2460"/>
      <c r="M176" s="2460"/>
      <c r="N176" s="2460"/>
      <c r="O176" s="2460"/>
      <c r="P176" s="2460"/>
      <c r="Q176" s="2460"/>
      <c r="R176" s="953"/>
      <c r="S176" s="2460"/>
      <c r="T176" s="2460"/>
      <c r="U176" s="2460"/>
      <c r="V176" s="2460"/>
      <c r="W176" s="952"/>
      <c r="X176" s="986"/>
      <c r="Y176" s="985"/>
      <c r="Z176" s="955"/>
      <c r="AA176" s="955"/>
      <c r="AB176" s="955"/>
      <c r="AC176" s="955"/>
      <c r="AD176" s="955"/>
      <c r="AE176" s="955"/>
      <c r="AF176" s="955"/>
      <c r="AG176" s="955"/>
      <c r="AH176" s="955"/>
      <c r="AI176" s="955"/>
      <c r="AJ176" s="955"/>
      <c r="AK176" s="955"/>
      <c r="AL176" s="955"/>
      <c r="AM176" s="955"/>
      <c r="AN176" s="955"/>
      <c r="AO176" s="955"/>
    </row>
    <row r="177" spans="1:41" customFormat="1" ht="12" customHeight="1">
      <c r="A177" s="984"/>
      <c r="B177" s="951"/>
      <c r="C177" s="958" t="s">
        <v>2553</v>
      </c>
      <c r="D177" s="953"/>
      <c r="E177" s="953"/>
      <c r="F177" s="953"/>
      <c r="G177" s="953"/>
      <c r="H177" s="953"/>
      <c r="I177" s="954"/>
      <c r="J177" s="953"/>
      <c r="K177" s="2460"/>
      <c r="L177" s="2460"/>
      <c r="M177" s="2460"/>
      <c r="N177" s="2460"/>
      <c r="O177" s="2460"/>
      <c r="P177" s="2460"/>
      <c r="Q177" s="2460"/>
      <c r="R177" s="953"/>
      <c r="S177" s="2460"/>
      <c r="T177" s="2460"/>
      <c r="U177" s="2460"/>
      <c r="V177" s="2460"/>
      <c r="W177" s="952"/>
      <c r="X177" s="986"/>
      <c r="Y177" s="985"/>
      <c r="Z177" s="955"/>
      <c r="AA177" s="955"/>
      <c r="AB177" s="955"/>
      <c r="AC177" s="955"/>
      <c r="AD177" s="955"/>
      <c r="AE177" s="955"/>
      <c r="AF177" s="955"/>
      <c r="AG177" s="955"/>
      <c r="AH177" s="955"/>
      <c r="AI177" s="955"/>
      <c r="AJ177" s="955"/>
      <c r="AK177" s="955"/>
      <c r="AL177" s="955"/>
      <c r="AM177" s="955"/>
      <c r="AN177" s="955"/>
      <c r="AO177" s="955"/>
    </row>
    <row r="178" spans="1:41" s="108" customFormat="1" ht="11.25" customHeight="1">
      <c r="A178" s="543"/>
      <c r="B178" s="909"/>
      <c r="C178" s="909"/>
      <c r="D178" s="909"/>
      <c r="E178" s="909"/>
      <c r="F178" s="909"/>
      <c r="G178" s="908"/>
      <c r="H178" s="2451"/>
      <c r="I178" s="2451"/>
      <c r="J178" s="908"/>
      <c r="K178" s="883"/>
      <c r="L178" s="883"/>
      <c r="M178" s="883"/>
      <c r="N178" s="883"/>
      <c r="O178" s="883"/>
      <c r="P178" s="883"/>
      <c r="Q178" s="883"/>
      <c r="R178" s="883"/>
      <c r="S178" s="883"/>
      <c r="T178" s="875"/>
      <c r="U178" s="875"/>
      <c r="V178" s="2453"/>
      <c r="W178" s="2453"/>
      <c r="X178" s="875"/>
      <c r="Y178" s="604"/>
    </row>
    <row r="179" spans="1:41" s="108" customFormat="1" ht="11.25" customHeight="1">
      <c r="A179" s="543"/>
      <c r="B179" s="909"/>
      <c r="C179" s="909"/>
      <c r="D179" s="909"/>
      <c r="E179" s="909"/>
      <c r="F179" s="909"/>
      <c r="G179" s="908"/>
      <c r="H179" s="2451"/>
      <c r="I179" s="2451"/>
      <c r="J179" s="908"/>
      <c r="K179" s="883"/>
      <c r="L179" s="883"/>
      <c r="M179" s="883"/>
      <c r="N179" s="883"/>
      <c r="O179" s="883"/>
      <c r="P179" s="883"/>
      <c r="Q179" s="883"/>
      <c r="R179" s="883"/>
      <c r="S179" s="883"/>
      <c r="T179" s="875"/>
      <c r="U179" s="875"/>
      <c r="V179" s="2453"/>
      <c r="W179" s="2453"/>
      <c r="X179" s="875"/>
      <c r="Y179" s="604"/>
    </row>
    <row r="180" spans="1:41" s="108" customFormat="1" ht="6" customHeight="1">
      <c r="A180" s="543"/>
      <c r="B180" s="909"/>
      <c r="C180" s="909"/>
      <c r="D180" s="909"/>
      <c r="E180" s="909"/>
      <c r="F180" s="909"/>
      <c r="G180" s="908"/>
      <c r="H180" s="2451"/>
      <c r="I180" s="2451"/>
      <c r="J180" s="908"/>
      <c r="K180" s="883"/>
      <c r="L180" s="883"/>
      <c r="M180" s="883"/>
      <c r="N180" s="883"/>
      <c r="O180" s="883"/>
      <c r="P180" s="883"/>
      <c r="Q180" s="883"/>
      <c r="R180" s="883"/>
      <c r="S180" s="883"/>
      <c r="T180" s="875"/>
      <c r="U180" s="875"/>
      <c r="V180" s="2453"/>
      <c r="W180" s="2453"/>
      <c r="X180" s="875"/>
      <c r="Y180" s="604"/>
    </row>
    <row r="181" spans="1:41" s="108" customFormat="1" ht="6" customHeight="1">
      <c r="A181" s="543"/>
      <c r="B181" s="909"/>
      <c r="C181" s="909"/>
      <c r="D181" s="909"/>
      <c r="E181" s="909"/>
      <c r="F181" s="909"/>
      <c r="G181" s="908"/>
      <c r="H181" s="2451"/>
      <c r="I181" s="2451"/>
      <c r="J181" s="908"/>
      <c r="K181" s="883"/>
      <c r="L181" s="883"/>
      <c r="M181" s="883"/>
      <c r="N181" s="883"/>
      <c r="O181" s="883"/>
      <c r="P181" s="883"/>
      <c r="Q181" s="883"/>
      <c r="R181" s="883"/>
      <c r="S181" s="883"/>
      <c r="T181" s="875"/>
      <c r="U181" s="875"/>
      <c r="V181" s="2453"/>
      <c r="W181" s="2453"/>
      <c r="X181" s="875"/>
      <c r="Y181" s="604"/>
    </row>
    <row r="182" spans="1:41" s="108" customFormat="1" ht="6" customHeight="1">
      <c r="A182" s="543"/>
      <c r="B182" s="909"/>
      <c r="C182" s="909"/>
      <c r="D182" s="909"/>
      <c r="E182" s="909"/>
      <c r="F182" s="909"/>
      <c r="G182" s="908"/>
      <c r="H182" s="2451"/>
      <c r="I182" s="2451"/>
      <c r="J182" s="908"/>
      <c r="K182" s="883"/>
      <c r="L182" s="883"/>
      <c r="M182" s="883"/>
      <c r="N182" s="883"/>
      <c r="O182" s="883"/>
      <c r="P182" s="883"/>
      <c r="Q182" s="883"/>
      <c r="R182" s="883"/>
      <c r="S182" s="883"/>
      <c r="T182" s="875"/>
      <c r="U182" s="875"/>
      <c r="V182" s="2453"/>
      <c r="W182" s="2453"/>
      <c r="X182" s="875"/>
      <c r="Y182" s="604"/>
    </row>
    <row r="183" spans="1:41" s="108" customFormat="1" ht="6" customHeight="1">
      <c r="A183" s="543"/>
      <c r="B183" s="909"/>
      <c r="C183" s="909"/>
      <c r="D183" s="909"/>
      <c r="E183" s="909"/>
      <c r="F183" s="909"/>
      <c r="G183" s="908"/>
      <c r="H183" s="2451"/>
      <c r="I183" s="2451"/>
      <c r="J183" s="908"/>
      <c r="K183" s="883"/>
      <c r="L183" s="883"/>
      <c r="M183" s="883"/>
      <c r="N183" s="883"/>
      <c r="O183" s="883"/>
      <c r="P183" s="883"/>
      <c r="Q183" s="883"/>
      <c r="R183" s="883"/>
      <c r="S183" s="883"/>
      <c r="T183" s="875"/>
      <c r="U183" s="875"/>
      <c r="V183" s="2453"/>
      <c r="W183" s="2453"/>
      <c r="X183" s="875"/>
      <c r="Y183" s="604"/>
    </row>
    <row r="184" spans="1:41" s="108" customFormat="1" ht="6" customHeight="1">
      <c r="A184" s="543"/>
      <c r="B184" s="909"/>
      <c r="C184" s="909"/>
      <c r="D184" s="909"/>
      <c r="E184" s="909"/>
      <c r="F184" s="909"/>
      <c r="G184" s="908"/>
      <c r="H184" s="2451"/>
      <c r="I184" s="2451"/>
      <c r="J184" s="908"/>
      <c r="K184" s="883"/>
      <c r="L184" s="883"/>
      <c r="M184" s="883"/>
      <c r="N184" s="883"/>
      <c r="O184" s="883"/>
      <c r="P184" s="883"/>
      <c r="Q184" s="883"/>
      <c r="R184" s="883"/>
      <c r="S184" s="883"/>
      <c r="T184" s="875"/>
      <c r="U184" s="875"/>
      <c r="V184" s="2453"/>
      <c r="W184" s="2453"/>
      <c r="X184" s="875"/>
      <c r="Y184" s="604"/>
    </row>
    <row r="185" spans="1:41" s="108" customFormat="1" ht="6" customHeight="1">
      <c r="A185" s="543"/>
      <c r="B185" s="909"/>
      <c r="C185" s="909"/>
      <c r="D185" s="909"/>
      <c r="E185" s="909"/>
      <c r="F185" s="909"/>
      <c r="G185" s="908"/>
      <c r="H185" s="2451"/>
      <c r="I185" s="2451"/>
      <c r="J185" s="908"/>
      <c r="K185" s="883"/>
      <c r="L185" s="883"/>
      <c r="M185" s="883"/>
      <c r="N185" s="883"/>
      <c r="O185" s="883"/>
      <c r="P185" s="883"/>
      <c r="Q185" s="883"/>
      <c r="R185" s="883"/>
      <c r="S185" s="883"/>
      <c r="T185" s="875"/>
      <c r="U185" s="875"/>
      <c r="V185" s="2453"/>
      <c r="W185" s="2453"/>
      <c r="X185" s="875"/>
      <c r="Y185" s="604"/>
    </row>
    <row r="186" spans="1:41" s="108" customFormat="1" ht="11.25" customHeight="1">
      <c r="A186" s="543"/>
      <c r="B186" s="909"/>
      <c r="C186" s="909"/>
      <c r="D186" s="909"/>
      <c r="E186" s="909"/>
      <c r="F186" s="909"/>
      <c r="G186" s="908"/>
      <c r="H186" s="2451"/>
      <c r="I186" s="2451"/>
      <c r="J186" s="908"/>
      <c r="K186" s="883"/>
      <c r="L186" s="883"/>
      <c r="M186" s="883"/>
      <c r="N186" s="883"/>
      <c r="O186" s="883"/>
      <c r="P186" s="883"/>
      <c r="Q186" s="883"/>
      <c r="R186" s="883"/>
      <c r="S186" s="883"/>
      <c r="T186" s="875"/>
      <c r="U186" s="875"/>
      <c r="V186" s="2453"/>
      <c r="W186" s="2453"/>
      <c r="X186" s="875"/>
      <c r="Y186" s="604"/>
    </row>
    <row r="187" spans="1:41" s="108" customFormat="1" ht="5.25" customHeight="1" thickBot="1">
      <c r="A187" s="2852"/>
      <c r="B187" s="3001"/>
      <c r="C187" s="3001"/>
      <c r="D187" s="3001"/>
      <c r="E187" s="3001"/>
      <c r="F187" s="3001"/>
      <c r="G187" s="3015"/>
      <c r="H187" s="3002"/>
      <c r="I187" s="3002"/>
      <c r="J187" s="3015"/>
      <c r="K187" s="3016"/>
      <c r="L187" s="3016"/>
      <c r="M187" s="3016"/>
      <c r="N187" s="3016"/>
      <c r="O187" s="3016"/>
      <c r="P187" s="3016"/>
      <c r="Q187" s="3016"/>
      <c r="R187" s="3016"/>
      <c r="S187" s="3016"/>
      <c r="T187" s="3017"/>
      <c r="U187" s="3017"/>
      <c r="V187" s="3005"/>
      <c r="W187" s="3005"/>
      <c r="X187" s="3017"/>
      <c r="Y187" s="3006"/>
    </row>
    <row r="188" spans="1:41" s="108" customFormat="1" ht="11.25" customHeight="1">
      <c r="A188" s="692"/>
      <c r="B188" s="693"/>
      <c r="C188" s="693"/>
      <c r="D188" s="693"/>
      <c r="E188" s="693"/>
      <c r="F188" s="693"/>
      <c r="G188" s="694"/>
      <c r="H188" s="695"/>
      <c r="I188" s="695"/>
      <c r="J188" s="694"/>
      <c r="K188" s="696"/>
      <c r="L188" s="696"/>
      <c r="M188" s="696"/>
      <c r="N188" s="696"/>
      <c r="O188" s="696"/>
      <c r="P188" s="696"/>
      <c r="Q188" s="696"/>
      <c r="R188" s="696"/>
      <c r="S188" s="696"/>
      <c r="T188" s="697"/>
      <c r="U188" s="697"/>
      <c r="V188" s="698"/>
      <c r="W188" s="698"/>
      <c r="X188" s="697"/>
      <c r="Y188" s="692"/>
    </row>
    <row r="189" spans="1:41" s="108" customFormat="1" ht="18">
      <c r="A189" s="4714">
        <v>28</v>
      </c>
      <c r="B189" s="4714"/>
      <c r="C189" s="4714"/>
      <c r="D189" s="4714"/>
      <c r="E189" s="4714"/>
      <c r="F189" s="4714"/>
      <c r="G189" s="4714"/>
      <c r="H189" s="4714"/>
      <c r="I189" s="4714"/>
      <c r="J189" s="4714"/>
      <c r="K189" s="4714"/>
      <c r="L189" s="4714"/>
      <c r="M189" s="4714"/>
      <c r="N189" s="4714"/>
      <c r="O189" s="4714"/>
      <c r="P189" s="4714"/>
      <c r="Q189" s="4714"/>
      <c r="R189" s="4714"/>
      <c r="S189" s="4714"/>
      <c r="T189" s="4714"/>
      <c r="U189" s="4714"/>
      <c r="V189" s="4714"/>
      <c r="W189" s="4714"/>
      <c r="X189" s="4714"/>
      <c r="Y189" s="4714"/>
    </row>
    <row r="190" spans="1:41" s="108" customFormat="1" ht="8.1" customHeight="1" thickBot="1">
      <c r="A190" s="137"/>
      <c r="B190" s="138"/>
      <c r="C190" s="138"/>
      <c r="D190" s="138"/>
      <c r="E190" s="138"/>
      <c r="F190" s="138"/>
      <c r="G190" s="145"/>
      <c r="H190" s="2448"/>
      <c r="I190" s="2448"/>
      <c r="J190" s="145"/>
      <c r="K190" s="151"/>
      <c r="L190" s="151"/>
      <c r="M190" s="151"/>
      <c r="N190" s="151"/>
      <c r="O190" s="151"/>
      <c r="P190" s="151"/>
      <c r="Q190" s="151"/>
      <c r="R190" s="151"/>
      <c r="S190" s="151"/>
      <c r="T190" s="146"/>
      <c r="U190" s="146"/>
      <c r="V190" s="2440"/>
      <c r="W190" s="2440"/>
      <c r="X190" s="146"/>
      <c r="Y190" s="137"/>
    </row>
    <row r="191" spans="1:41" s="108" customFormat="1" ht="8.1" customHeight="1">
      <c r="A191" s="684"/>
      <c r="B191" s="685"/>
      <c r="C191" s="686"/>
      <c r="D191" s="686"/>
      <c r="E191" s="686"/>
      <c r="F191" s="686"/>
      <c r="G191" s="687"/>
      <c r="H191" s="688"/>
      <c r="I191" s="688"/>
      <c r="J191" s="687"/>
      <c r="K191" s="641"/>
      <c r="L191" s="641"/>
      <c r="M191" s="641"/>
      <c r="N191" s="641"/>
      <c r="O191" s="641"/>
      <c r="P191" s="641"/>
      <c r="Q191" s="641"/>
      <c r="R191" s="641"/>
      <c r="S191" s="641"/>
      <c r="T191" s="689"/>
      <c r="U191" s="689"/>
      <c r="V191" s="641"/>
      <c r="W191" s="641"/>
      <c r="X191" s="689"/>
      <c r="Y191" s="3000"/>
    </row>
    <row r="192" spans="1:41" s="108" customFormat="1" ht="15" customHeight="1">
      <c r="A192" s="617"/>
      <c r="B192" s="969"/>
      <c r="C192" s="970"/>
      <c r="D192" s="970"/>
      <c r="E192" s="970"/>
      <c r="F192" s="970"/>
      <c r="G192" s="971"/>
      <c r="H192" s="972"/>
      <c r="I192" s="972"/>
      <c r="J192" s="971"/>
      <c r="K192" s="2493"/>
      <c r="L192" s="2493"/>
      <c r="M192" s="2493"/>
      <c r="N192" s="2493"/>
      <c r="O192" s="2493"/>
      <c r="P192" s="2493"/>
      <c r="Q192" s="2493"/>
      <c r="R192" s="2493"/>
      <c r="S192" s="2493"/>
      <c r="T192" s="973"/>
      <c r="U192" s="973"/>
      <c r="V192" s="2493"/>
      <c r="W192" s="2493"/>
      <c r="X192" s="973"/>
      <c r="Y192" s="633"/>
    </row>
    <row r="193" spans="1:28" s="108" customFormat="1" ht="15.75">
      <c r="A193" s="690"/>
      <c r="B193" s="974"/>
      <c r="C193" s="974"/>
      <c r="D193" s="975" t="s">
        <v>2499</v>
      </c>
      <c r="E193" s="975"/>
      <c r="F193" s="976"/>
      <c r="G193" s="2452"/>
      <c r="H193" s="977"/>
      <c r="I193" s="977"/>
      <c r="J193" s="2452"/>
      <c r="K193" s="978"/>
      <c r="L193" s="978"/>
      <c r="M193" s="978"/>
      <c r="N193" s="978"/>
      <c r="O193" s="978"/>
      <c r="P193" s="978"/>
      <c r="Q193" s="978"/>
      <c r="R193" s="978"/>
      <c r="S193" s="978"/>
      <c r="T193" s="979"/>
      <c r="U193" s="979"/>
      <c r="V193" s="978"/>
      <c r="W193" s="978"/>
      <c r="X193" s="979"/>
      <c r="Y193" s="618"/>
    </row>
    <row r="194" spans="1:28" s="108" customFormat="1" ht="15">
      <c r="A194" s="690"/>
      <c r="B194" s="974"/>
      <c r="C194" s="974"/>
      <c r="D194" s="980" t="s">
        <v>2500</v>
      </c>
      <c r="E194" s="980"/>
      <c r="F194" s="976"/>
      <c r="G194" s="2452"/>
      <c r="H194" s="977"/>
      <c r="I194" s="977"/>
      <c r="J194" s="2452"/>
      <c r="K194" s="978"/>
      <c r="L194" s="978"/>
      <c r="M194" s="978"/>
      <c r="N194" s="978"/>
      <c r="O194" s="978"/>
      <c r="P194" s="978"/>
      <c r="Q194" s="978"/>
      <c r="R194" s="978"/>
      <c r="S194" s="978"/>
      <c r="T194" s="979"/>
      <c r="U194" s="979"/>
      <c r="V194" s="978"/>
      <c r="W194" s="978"/>
      <c r="X194" s="979"/>
      <c r="Y194" s="618"/>
    </row>
    <row r="195" spans="1:28" s="108" customFormat="1" ht="11.25" customHeight="1">
      <c r="A195" s="690"/>
      <c r="B195" s="974"/>
      <c r="C195" s="974"/>
      <c r="D195" s="2452"/>
      <c r="E195" s="2452"/>
      <c r="F195" s="981"/>
      <c r="G195" s="2452"/>
      <c r="H195" s="977"/>
      <c r="I195" s="977"/>
      <c r="J195" s="2452"/>
      <c r="K195" s="978"/>
      <c r="L195" s="978"/>
      <c r="M195" s="978"/>
      <c r="N195" s="978"/>
      <c r="O195" s="978"/>
      <c r="P195" s="978"/>
      <c r="Q195" s="978"/>
      <c r="R195" s="978"/>
      <c r="S195" s="978"/>
      <c r="T195" s="979"/>
      <c r="U195" s="979"/>
      <c r="V195" s="978"/>
      <c r="W195" s="978"/>
      <c r="X195" s="979"/>
      <c r="Y195" s="618"/>
    </row>
    <row r="196" spans="1:28" s="108" customFormat="1" ht="11.25" customHeight="1">
      <c r="A196" s="554"/>
      <c r="B196" s="960"/>
      <c r="C196" s="960"/>
      <c r="D196" s="960"/>
      <c r="E196" s="960"/>
      <c r="F196" s="960"/>
      <c r="G196" s="2455"/>
      <c r="H196" s="960"/>
      <c r="I196" s="960"/>
      <c r="J196" s="2455"/>
      <c r="K196" s="2455"/>
      <c r="L196" s="2455"/>
      <c r="M196" s="2455"/>
      <c r="N196" s="2455"/>
      <c r="O196" s="2455"/>
      <c r="P196" s="2455"/>
      <c r="Q196" s="2455"/>
      <c r="R196" s="2455"/>
      <c r="S196" s="2455"/>
      <c r="T196" s="2455"/>
      <c r="U196" s="2455"/>
      <c r="V196" s="2455"/>
      <c r="W196" s="2455"/>
      <c r="X196" s="2455"/>
      <c r="Y196" s="691"/>
    </row>
    <row r="197" spans="1:28" s="108" customFormat="1" ht="11.25" customHeight="1">
      <c r="A197" s="543"/>
      <c r="B197" s="869"/>
      <c r="C197" s="869"/>
      <c r="D197" s="869"/>
      <c r="E197" s="869"/>
      <c r="F197" s="869"/>
      <c r="G197" s="713"/>
      <c r="H197" s="869"/>
      <c r="I197" s="2379" t="s">
        <v>2501</v>
      </c>
      <c r="J197" s="713"/>
      <c r="K197" s="875"/>
      <c r="L197" s="4735" t="s">
        <v>2502</v>
      </c>
      <c r="M197" s="4735"/>
      <c r="N197" s="4735"/>
      <c r="O197" s="4735"/>
      <c r="P197" s="4735"/>
      <c r="Q197" s="4735"/>
      <c r="R197" s="875"/>
      <c r="S197" s="4492" t="s">
        <v>2503</v>
      </c>
      <c r="T197" s="4492"/>
      <c r="U197" s="4492"/>
      <c r="V197" s="4492"/>
      <c r="W197" s="4492"/>
      <c r="X197" s="4492"/>
      <c r="Y197" s="604"/>
      <c r="AB197" s="136"/>
    </row>
    <row r="198" spans="1:28" s="108" customFormat="1" ht="11.25" customHeight="1">
      <c r="A198" s="543"/>
      <c r="B198" s="909"/>
      <c r="C198" s="909"/>
      <c r="D198" s="909"/>
      <c r="E198" s="909"/>
      <c r="F198" s="909"/>
      <c r="G198" s="870"/>
      <c r="H198" s="909"/>
      <c r="I198" s="2451" t="s">
        <v>2504</v>
      </c>
      <c r="J198" s="870"/>
      <c r="K198" s="2453"/>
      <c r="L198" s="4733" t="s">
        <v>2505</v>
      </c>
      <c r="M198" s="4733"/>
      <c r="N198" s="4733"/>
      <c r="O198" s="4733"/>
      <c r="P198" s="4733"/>
      <c r="Q198" s="4733"/>
      <c r="R198" s="2453"/>
      <c r="S198" s="4732" t="s">
        <v>2506</v>
      </c>
      <c r="T198" s="4732"/>
      <c r="U198" s="4732"/>
      <c r="V198" s="4732"/>
      <c r="W198" s="4732"/>
      <c r="X198" s="4732"/>
      <c r="Y198" s="604"/>
      <c r="AB198" s="136"/>
    </row>
    <row r="199" spans="1:28" s="108" customFormat="1" ht="11.25" customHeight="1">
      <c r="A199" s="543"/>
      <c r="B199" s="982"/>
      <c r="C199" s="960"/>
      <c r="D199" s="960"/>
      <c r="E199" s="960"/>
      <c r="F199" s="960"/>
      <c r="G199" s="870"/>
      <c r="H199" s="909"/>
      <c r="I199" s="909"/>
      <c r="J199" s="870"/>
      <c r="K199" s="2453"/>
      <c r="L199" s="913"/>
      <c r="M199" s="913"/>
      <c r="N199" s="913"/>
      <c r="O199" s="913"/>
      <c r="P199" s="913"/>
      <c r="Q199" s="913"/>
      <c r="R199" s="2453"/>
      <c r="S199" s="3703" t="s">
        <v>1633</v>
      </c>
      <c r="T199" s="3703"/>
      <c r="U199" s="3703"/>
      <c r="V199" s="3703"/>
      <c r="W199" s="3703"/>
      <c r="X199" s="3703"/>
      <c r="Y199" s="604"/>
    </row>
    <row r="200" spans="1:28" s="108" customFormat="1" ht="11.25" customHeight="1">
      <c r="A200" s="543"/>
      <c r="B200" s="982">
        <v>12.5</v>
      </c>
      <c r="C200" s="960" t="s">
        <v>2554</v>
      </c>
      <c r="D200" s="960"/>
      <c r="E200" s="960"/>
      <c r="F200" s="960"/>
      <c r="G200" s="915"/>
      <c r="H200" s="909"/>
      <c r="I200" s="909"/>
      <c r="J200" s="915"/>
      <c r="K200" s="877"/>
      <c r="L200" s="877"/>
      <c r="M200" s="877"/>
      <c r="N200" s="877"/>
      <c r="O200" s="877"/>
      <c r="P200" s="877"/>
      <c r="Q200" s="877"/>
      <c r="R200" s="2429"/>
      <c r="S200" s="877"/>
      <c r="T200" s="877"/>
      <c r="U200" s="877"/>
      <c r="V200" s="877"/>
      <c r="W200" s="877"/>
      <c r="X200" s="877"/>
      <c r="Y200" s="604"/>
    </row>
    <row r="201" spans="1:28" s="108" customFormat="1" ht="11.25" customHeight="1">
      <c r="A201" s="543"/>
      <c r="B201" s="960"/>
      <c r="C201" s="2451" t="s">
        <v>2555</v>
      </c>
      <c r="D201" s="2451"/>
      <c r="E201" s="2451"/>
      <c r="F201" s="2451"/>
      <c r="G201" s="915"/>
      <c r="H201" s="909"/>
      <c r="I201" s="909"/>
      <c r="J201" s="915"/>
      <c r="K201" s="906"/>
      <c r="L201" s="877"/>
      <c r="M201" s="877"/>
      <c r="N201" s="877"/>
      <c r="O201" s="877"/>
      <c r="P201" s="877"/>
      <c r="Q201" s="877"/>
      <c r="R201" s="2430"/>
      <c r="S201" s="877"/>
      <c r="T201" s="877"/>
      <c r="U201" s="877"/>
      <c r="V201" s="877"/>
      <c r="W201" s="877"/>
      <c r="X201" s="877"/>
      <c r="Y201" s="604"/>
    </row>
    <row r="202" spans="1:28" s="108" customFormat="1" ht="11.25" customHeight="1">
      <c r="A202" s="543"/>
      <c r="B202" s="909"/>
      <c r="C202" s="2451"/>
      <c r="D202" s="2451"/>
      <c r="E202" s="2451"/>
      <c r="F202" s="2451"/>
      <c r="G202" s="915"/>
      <c r="H202" s="909"/>
      <c r="I202" s="909"/>
      <c r="J202" s="915"/>
      <c r="K202" s="713"/>
      <c r="L202" s="713"/>
      <c r="M202" s="713"/>
      <c r="N202" s="713"/>
      <c r="O202" s="713"/>
      <c r="P202" s="4711">
        <v>1201</v>
      </c>
      <c r="Q202" s="4711"/>
      <c r="R202" s="2453"/>
      <c r="S202" s="713"/>
      <c r="T202" s="713"/>
      <c r="U202" s="913"/>
      <c r="V202" s="875"/>
      <c r="W202" s="4712">
        <v>1202</v>
      </c>
      <c r="X202" s="4712"/>
      <c r="Y202" s="604"/>
    </row>
    <row r="203" spans="1:28" s="108" customFormat="1" ht="11.25" customHeight="1">
      <c r="A203" s="543"/>
      <c r="B203" s="909"/>
      <c r="C203" s="960" t="s">
        <v>2556</v>
      </c>
      <c r="D203" s="960" t="s">
        <v>2554</v>
      </c>
      <c r="E203" s="960"/>
      <c r="F203" s="960"/>
      <c r="G203" s="906"/>
      <c r="H203" s="960"/>
      <c r="I203" s="960" t="s">
        <v>2547</v>
      </c>
      <c r="J203" s="906"/>
      <c r="K203" s="4491" t="s">
        <v>1678</v>
      </c>
      <c r="L203" s="4680"/>
      <c r="M203" s="4681"/>
      <c r="N203" s="4681"/>
      <c r="O203" s="4681"/>
      <c r="P203" s="4681"/>
      <c r="Q203" s="4682"/>
      <c r="R203" s="2429"/>
      <c r="S203" s="4680"/>
      <c r="T203" s="4681"/>
      <c r="U203" s="4681"/>
      <c r="V203" s="4681"/>
      <c r="W203" s="4681"/>
      <c r="X203" s="4682"/>
      <c r="Y203" s="604"/>
    </row>
    <row r="204" spans="1:28" s="108" customFormat="1" ht="11.25" customHeight="1">
      <c r="A204" s="543"/>
      <c r="B204" s="909"/>
      <c r="C204" s="909"/>
      <c r="D204" s="960" t="s">
        <v>2557</v>
      </c>
      <c r="E204" s="960"/>
      <c r="F204" s="909"/>
      <c r="G204" s="908"/>
      <c r="H204" s="2451"/>
      <c r="I204" s="2451" t="s">
        <v>2549</v>
      </c>
      <c r="J204" s="908"/>
      <c r="K204" s="4492"/>
      <c r="L204" s="4683"/>
      <c r="M204" s="4684"/>
      <c r="N204" s="4684"/>
      <c r="O204" s="4684"/>
      <c r="P204" s="4684"/>
      <c r="Q204" s="4685"/>
      <c r="R204" s="2430"/>
      <c r="S204" s="4683"/>
      <c r="T204" s="4684"/>
      <c r="U204" s="4684"/>
      <c r="V204" s="4684"/>
      <c r="W204" s="4684"/>
      <c r="X204" s="4685"/>
      <c r="Y204" s="604"/>
    </row>
    <row r="205" spans="1:28" s="108" customFormat="1" ht="11.25" customHeight="1">
      <c r="A205" s="543"/>
      <c r="B205" s="909"/>
      <c r="C205" s="909"/>
      <c r="D205" s="909" t="s">
        <v>2176</v>
      </c>
      <c r="E205" s="909"/>
      <c r="F205" s="909"/>
      <c r="G205" s="908"/>
      <c r="H205" s="2451"/>
      <c r="I205" s="2451"/>
      <c r="J205" s="908"/>
      <c r="K205" s="2430"/>
      <c r="L205" s="1957"/>
      <c r="M205" s="1957"/>
      <c r="N205" s="1957"/>
      <c r="O205" s="1957"/>
      <c r="P205" s="1957"/>
      <c r="Q205" s="1957"/>
      <c r="R205" s="2430"/>
      <c r="S205" s="1957"/>
      <c r="T205" s="1957"/>
      <c r="U205" s="1957"/>
      <c r="V205" s="1957"/>
      <c r="W205" s="1957"/>
      <c r="X205" s="1957"/>
      <c r="Y205" s="604"/>
    </row>
    <row r="206" spans="1:28" s="108" customFormat="1" ht="11.25" customHeight="1">
      <c r="A206" s="543"/>
      <c r="B206" s="909"/>
      <c r="C206" s="909"/>
      <c r="D206" s="909"/>
      <c r="E206" s="909"/>
      <c r="F206" s="909"/>
      <c r="G206" s="870"/>
      <c r="H206" s="909"/>
      <c r="I206" s="909"/>
      <c r="J206" s="870"/>
      <c r="K206" s="2375"/>
      <c r="L206" s="1972"/>
      <c r="M206" s="1972"/>
      <c r="N206" s="1972"/>
      <c r="O206" s="1972"/>
      <c r="P206" s="1972"/>
      <c r="Q206" s="1972"/>
      <c r="R206" s="2375"/>
      <c r="S206" s="1972"/>
      <c r="T206" s="1974"/>
      <c r="U206" s="1974"/>
      <c r="V206" s="1974"/>
      <c r="W206" s="1974"/>
      <c r="X206" s="1974"/>
      <c r="Y206" s="605"/>
    </row>
    <row r="207" spans="1:28" s="108" customFormat="1" ht="11.25" customHeight="1">
      <c r="A207" s="543"/>
      <c r="B207" s="909"/>
      <c r="C207" s="960" t="s">
        <v>2558</v>
      </c>
      <c r="D207" s="960" t="s">
        <v>2559</v>
      </c>
      <c r="E207" s="960"/>
      <c r="F207" s="960"/>
      <c r="G207" s="906"/>
      <c r="H207" s="960"/>
      <c r="I207" s="960" t="s">
        <v>2547</v>
      </c>
      <c r="J207" s="906"/>
      <c r="K207" s="4491" t="s">
        <v>1682</v>
      </c>
      <c r="L207" s="4680">
        <f>L214+L218+L222+L226+L230+L234+L238+L242+L246+L258</f>
        <v>0</v>
      </c>
      <c r="M207" s="4681"/>
      <c r="N207" s="4681"/>
      <c r="O207" s="4681"/>
      <c r="P207" s="4681"/>
      <c r="Q207" s="4682"/>
      <c r="R207" s="2429"/>
      <c r="S207" s="4680">
        <f>S214+S218+S222+S226+S230+S234+S238+S242+S246+S258</f>
        <v>0</v>
      </c>
      <c r="T207" s="4681"/>
      <c r="U207" s="4681"/>
      <c r="V207" s="4681"/>
      <c r="W207" s="4681"/>
      <c r="X207" s="4682"/>
      <c r="Y207" s="605"/>
      <c r="AA207" s="4725"/>
    </row>
    <row r="208" spans="1:28" s="108" customFormat="1" ht="11.25" customHeight="1">
      <c r="A208" s="543"/>
      <c r="B208" s="909"/>
      <c r="C208" s="909"/>
      <c r="D208" s="960" t="s">
        <v>2560</v>
      </c>
      <c r="E208" s="960"/>
      <c r="F208" s="2451"/>
      <c r="G208" s="908"/>
      <c r="H208" s="2451"/>
      <c r="I208" s="2451" t="s">
        <v>2549</v>
      </c>
      <c r="J208" s="908"/>
      <c r="K208" s="4492"/>
      <c r="L208" s="4683"/>
      <c r="M208" s="4684"/>
      <c r="N208" s="4684"/>
      <c r="O208" s="4684"/>
      <c r="P208" s="4684"/>
      <c r="Q208" s="4685"/>
      <c r="R208" s="2430"/>
      <c r="S208" s="4683"/>
      <c r="T208" s="4684"/>
      <c r="U208" s="4684"/>
      <c r="V208" s="4684"/>
      <c r="W208" s="4684"/>
      <c r="X208" s="4685"/>
      <c r="Y208" s="605"/>
      <c r="AA208" s="4725"/>
    </row>
    <row r="209" spans="1:25" s="108" customFormat="1" ht="11.25" customHeight="1">
      <c r="A209" s="543"/>
      <c r="B209" s="909"/>
      <c r="C209" s="909"/>
      <c r="D209" s="2451" t="s">
        <v>2561</v>
      </c>
      <c r="E209" s="2451"/>
      <c r="F209" s="2451"/>
      <c r="G209" s="713"/>
      <c r="H209" s="869"/>
      <c r="I209" s="2451"/>
      <c r="J209" s="908"/>
      <c r="K209" s="987"/>
      <c r="L209" s="1973"/>
      <c r="M209" s="1973"/>
      <c r="N209" s="1973"/>
      <c r="O209" s="1973"/>
      <c r="P209" s="1973"/>
      <c r="Q209" s="1973"/>
      <c r="R209" s="987"/>
      <c r="S209" s="1973"/>
      <c r="T209" s="1978"/>
      <c r="U209" s="1978"/>
      <c r="V209" s="1974"/>
      <c r="W209" s="1974"/>
      <c r="X209" s="1978"/>
      <c r="Y209" s="605"/>
    </row>
    <row r="210" spans="1:25" s="108" customFormat="1" ht="11.25" customHeight="1">
      <c r="A210" s="543"/>
      <c r="B210" s="909"/>
      <c r="C210" s="909"/>
      <c r="D210" s="909"/>
      <c r="E210" s="909"/>
      <c r="F210" s="909"/>
      <c r="G210" s="870"/>
      <c r="H210" s="909"/>
      <c r="I210" s="909"/>
      <c r="J210" s="870"/>
      <c r="K210" s="2375"/>
      <c r="L210" s="1972"/>
      <c r="M210" s="1972"/>
      <c r="N210" s="1972"/>
      <c r="O210" s="1972"/>
      <c r="P210" s="1972"/>
      <c r="Q210" s="1972"/>
      <c r="R210" s="2375"/>
      <c r="S210" s="1972"/>
      <c r="T210" s="1974"/>
      <c r="U210" s="1974"/>
      <c r="V210" s="1974"/>
      <c r="W210" s="1974"/>
      <c r="X210" s="1974"/>
      <c r="Y210" s="605"/>
    </row>
    <row r="211" spans="1:25" s="108" customFormat="1" ht="11.25" customHeight="1">
      <c r="A211" s="543"/>
      <c r="B211" s="909"/>
      <c r="C211" s="909"/>
      <c r="D211" s="960" t="s">
        <v>2562</v>
      </c>
      <c r="E211" s="960"/>
      <c r="F211" s="960"/>
      <c r="G211" s="870"/>
      <c r="H211" s="909"/>
      <c r="I211" s="909"/>
      <c r="J211" s="870"/>
      <c r="K211" s="2375"/>
      <c r="L211" s="1972"/>
      <c r="M211" s="1972"/>
      <c r="N211" s="1972"/>
      <c r="O211" s="1972"/>
      <c r="P211" s="1972"/>
      <c r="Q211" s="1972"/>
      <c r="R211" s="2375"/>
      <c r="S211" s="1972"/>
      <c r="T211" s="1974"/>
      <c r="U211" s="1974"/>
      <c r="V211" s="1974"/>
      <c r="W211" s="1974"/>
      <c r="X211" s="1974"/>
      <c r="Y211" s="605"/>
    </row>
    <row r="212" spans="1:25" s="108" customFormat="1" ht="11.25" customHeight="1">
      <c r="A212" s="543"/>
      <c r="B212" s="909"/>
      <c r="C212" s="909"/>
      <c r="D212" s="2451" t="s">
        <v>2563</v>
      </c>
      <c r="E212" s="2451"/>
      <c r="F212" s="2451"/>
      <c r="G212" s="870"/>
      <c r="H212" s="909"/>
      <c r="I212" s="909"/>
      <c r="J212" s="870"/>
      <c r="K212" s="2375"/>
      <c r="L212" s="1972"/>
      <c r="M212" s="1968"/>
      <c r="N212" s="1968"/>
      <c r="O212" s="1968"/>
      <c r="P212" s="1968"/>
      <c r="Q212" s="1971"/>
      <c r="R212" s="2375"/>
      <c r="S212" s="1972"/>
      <c r="T212" s="1974"/>
      <c r="U212" s="1968"/>
      <c r="V212" s="1968"/>
      <c r="W212" s="1968"/>
      <c r="X212" s="1968"/>
      <c r="Y212" s="605"/>
    </row>
    <row r="213" spans="1:25" s="108" customFormat="1" ht="11.25" customHeight="1">
      <c r="A213" s="543"/>
      <c r="B213" s="909"/>
      <c r="C213" s="909"/>
      <c r="D213" s="909"/>
      <c r="E213" s="909"/>
      <c r="F213" s="909"/>
      <c r="G213" s="870"/>
      <c r="H213" s="909"/>
      <c r="I213" s="909"/>
      <c r="J213" s="870"/>
      <c r="K213" s="713"/>
      <c r="L213" s="1968"/>
      <c r="M213" s="1968"/>
      <c r="N213" s="1968"/>
      <c r="O213" s="1968"/>
      <c r="P213" s="1968"/>
      <c r="Q213" s="1965"/>
      <c r="R213" s="2375"/>
      <c r="S213" s="1972"/>
      <c r="T213" s="1968"/>
      <c r="U213" s="1968"/>
      <c r="V213" s="1968"/>
      <c r="W213" s="1968"/>
      <c r="X213" s="1968"/>
      <c r="Y213" s="605"/>
    </row>
    <row r="214" spans="1:25" s="108" customFormat="1" ht="11.25" customHeight="1">
      <c r="A214" s="543"/>
      <c r="B214" s="909"/>
      <c r="C214" s="909"/>
      <c r="D214" s="2377" t="s">
        <v>1494</v>
      </c>
      <c r="E214" s="713"/>
      <c r="F214" s="913" t="s">
        <v>2564</v>
      </c>
      <c r="G214" s="713"/>
      <c r="H214" s="960"/>
      <c r="I214" s="909"/>
      <c r="J214" s="870"/>
      <c r="K214" s="4491" t="s">
        <v>2565</v>
      </c>
      <c r="L214" s="4680"/>
      <c r="M214" s="4681"/>
      <c r="N214" s="4681"/>
      <c r="O214" s="4681"/>
      <c r="P214" s="4681"/>
      <c r="Q214" s="4682"/>
      <c r="R214" s="2429"/>
      <c r="S214" s="4680"/>
      <c r="T214" s="4681"/>
      <c r="U214" s="4681"/>
      <c r="V214" s="4681"/>
      <c r="W214" s="4681"/>
      <c r="X214" s="4682"/>
      <c r="Y214" s="605"/>
    </row>
    <row r="215" spans="1:25" s="108" customFormat="1" ht="12.75" customHeight="1">
      <c r="A215" s="543"/>
      <c r="B215" s="909"/>
      <c r="C215" s="909"/>
      <c r="D215" s="2377"/>
      <c r="E215" s="713"/>
      <c r="F215" s="912" t="s">
        <v>2566</v>
      </c>
      <c r="G215" s="713"/>
      <c r="H215" s="2451"/>
      <c r="I215" s="909"/>
      <c r="J215" s="870"/>
      <c r="K215" s="4492"/>
      <c r="L215" s="4683"/>
      <c r="M215" s="4684"/>
      <c r="N215" s="4684"/>
      <c r="O215" s="4684"/>
      <c r="P215" s="4684"/>
      <c r="Q215" s="4685"/>
      <c r="R215" s="2430"/>
      <c r="S215" s="4683"/>
      <c r="T215" s="4684"/>
      <c r="U215" s="4684"/>
      <c r="V215" s="4684"/>
      <c r="W215" s="4684"/>
      <c r="X215" s="4685"/>
      <c r="Y215" s="605"/>
    </row>
    <row r="216" spans="1:25" s="108" customFormat="1" ht="12.75" customHeight="1">
      <c r="A216" s="543"/>
      <c r="B216" s="909"/>
      <c r="C216" s="909"/>
      <c r="D216" s="2377"/>
      <c r="E216" s="713"/>
      <c r="F216" s="912"/>
      <c r="G216" s="713"/>
      <c r="H216" s="2451"/>
      <c r="I216" s="909"/>
      <c r="J216" s="870"/>
      <c r="K216" s="2430"/>
      <c r="L216" s="1957"/>
      <c r="M216" s="1957"/>
      <c r="N216" s="1957"/>
      <c r="O216" s="1957"/>
      <c r="P216" s="1957"/>
      <c r="Q216" s="1957"/>
      <c r="R216" s="2430"/>
      <c r="S216" s="1957"/>
      <c r="T216" s="1957"/>
      <c r="U216" s="1957"/>
      <c r="V216" s="1957"/>
      <c r="W216" s="1957"/>
      <c r="X216" s="1957"/>
      <c r="Y216" s="605"/>
    </row>
    <row r="217" spans="1:25" s="108" customFormat="1" ht="11.25" customHeight="1">
      <c r="A217" s="543"/>
      <c r="B217" s="909"/>
      <c r="C217" s="909"/>
      <c r="D217" s="2377"/>
      <c r="E217" s="713"/>
      <c r="F217" s="912"/>
      <c r="G217" s="713"/>
      <c r="H217" s="2451"/>
      <c r="I217" s="909"/>
      <c r="J217" s="870"/>
      <c r="K217" s="713"/>
      <c r="L217" s="1968"/>
      <c r="M217" s="1968"/>
      <c r="N217" s="1968"/>
      <c r="O217" s="1968"/>
      <c r="P217" s="1968"/>
      <c r="Q217" s="1965"/>
      <c r="R217" s="2430"/>
      <c r="S217" s="1971"/>
      <c r="T217" s="1968"/>
      <c r="U217" s="1968"/>
      <c r="V217" s="1968"/>
      <c r="W217" s="1968"/>
      <c r="X217" s="1968"/>
      <c r="Y217" s="605"/>
    </row>
    <row r="218" spans="1:25" s="108" customFormat="1" ht="11.25" customHeight="1">
      <c r="A218" s="543"/>
      <c r="B218" s="909"/>
      <c r="C218" s="909"/>
      <c r="D218" s="2377" t="s">
        <v>1497</v>
      </c>
      <c r="E218" s="713"/>
      <c r="F218" s="913" t="s">
        <v>2567</v>
      </c>
      <c r="G218" s="713"/>
      <c r="H218" s="960"/>
      <c r="I218" s="909"/>
      <c r="J218" s="870"/>
      <c r="K218" s="4491" t="s">
        <v>2097</v>
      </c>
      <c r="L218" s="4680"/>
      <c r="M218" s="4681"/>
      <c r="N218" s="4681"/>
      <c r="O218" s="4681"/>
      <c r="P218" s="4681"/>
      <c r="Q218" s="4682"/>
      <c r="R218" s="2429"/>
      <c r="S218" s="4680"/>
      <c r="T218" s="4681"/>
      <c r="U218" s="4681"/>
      <c r="V218" s="4681"/>
      <c r="W218" s="4681"/>
      <c r="X218" s="4682"/>
      <c r="Y218" s="605"/>
    </row>
    <row r="219" spans="1:25" s="108" customFormat="1" ht="11.25" customHeight="1">
      <c r="A219" s="543"/>
      <c r="B219" s="909"/>
      <c r="C219" s="909"/>
      <c r="D219" s="2377"/>
      <c r="E219" s="713"/>
      <c r="F219" s="912" t="s">
        <v>2567</v>
      </c>
      <c r="G219" s="713"/>
      <c r="H219" s="2451"/>
      <c r="I219" s="909"/>
      <c r="J219" s="870"/>
      <c r="K219" s="4492"/>
      <c r="L219" s="4683"/>
      <c r="M219" s="4684"/>
      <c r="N219" s="4684"/>
      <c r="O219" s="4684"/>
      <c r="P219" s="4684"/>
      <c r="Q219" s="4685"/>
      <c r="R219" s="2430"/>
      <c r="S219" s="4683"/>
      <c r="T219" s="4684"/>
      <c r="U219" s="4684"/>
      <c r="V219" s="4684"/>
      <c r="W219" s="4684"/>
      <c r="X219" s="4685"/>
      <c r="Y219" s="605"/>
    </row>
    <row r="220" spans="1:25" s="108" customFormat="1" ht="11.25" customHeight="1">
      <c r="A220" s="543"/>
      <c r="B220" s="909"/>
      <c r="C220" s="909"/>
      <c r="D220" s="2377"/>
      <c r="E220" s="713"/>
      <c r="F220" s="912"/>
      <c r="G220" s="713"/>
      <c r="H220" s="2451"/>
      <c r="I220" s="909"/>
      <c r="J220" s="870"/>
      <c r="K220" s="2430"/>
      <c r="L220" s="1957"/>
      <c r="M220" s="1957"/>
      <c r="N220" s="1957"/>
      <c r="O220" s="1957"/>
      <c r="P220" s="1957"/>
      <c r="Q220" s="1957"/>
      <c r="R220" s="2430"/>
      <c r="S220" s="1957"/>
      <c r="T220" s="1957"/>
      <c r="U220" s="1957"/>
      <c r="V220" s="1957"/>
      <c r="W220" s="1957"/>
      <c r="X220" s="1957"/>
      <c r="Y220" s="605"/>
    </row>
    <row r="221" spans="1:25" s="108" customFormat="1" ht="11.25" customHeight="1">
      <c r="A221" s="543"/>
      <c r="B221" s="909"/>
      <c r="C221" s="909"/>
      <c r="D221" s="2377"/>
      <c r="E221" s="713"/>
      <c r="F221" s="912"/>
      <c r="G221" s="713"/>
      <c r="H221" s="2451"/>
      <c r="I221" s="909"/>
      <c r="J221" s="870"/>
      <c r="K221" s="713"/>
      <c r="L221" s="1968"/>
      <c r="M221" s="1968"/>
      <c r="N221" s="1968"/>
      <c r="O221" s="1968"/>
      <c r="P221" s="1968"/>
      <c r="Q221" s="1965"/>
      <c r="R221" s="2430"/>
      <c r="S221" s="1971"/>
      <c r="T221" s="1968"/>
      <c r="U221" s="1968"/>
      <c r="V221" s="1968"/>
      <c r="W221" s="1968"/>
      <c r="X221" s="1968"/>
      <c r="Y221" s="605"/>
    </row>
    <row r="222" spans="1:25" s="108" customFormat="1" ht="11.25" customHeight="1">
      <c r="A222" s="543"/>
      <c r="B222" s="909"/>
      <c r="C222" s="909"/>
      <c r="D222" s="2377" t="s">
        <v>1530</v>
      </c>
      <c r="E222" s="713"/>
      <c r="F222" s="913" t="s">
        <v>2568</v>
      </c>
      <c r="G222" s="713"/>
      <c r="H222" s="960"/>
      <c r="I222" s="909"/>
      <c r="J222" s="870"/>
      <c r="K222" s="4491" t="s">
        <v>2100</v>
      </c>
      <c r="L222" s="4680"/>
      <c r="M222" s="4681"/>
      <c r="N222" s="4681"/>
      <c r="O222" s="4681"/>
      <c r="P222" s="4681"/>
      <c r="Q222" s="4682"/>
      <c r="R222" s="2429"/>
      <c r="S222" s="4680"/>
      <c r="T222" s="4681"/>
      <c r="U222" s="4681"/>
      <c r="V222" s="4681"/>
      <c r="W222" s="4681"/>
      <c r="X222" s="4682"/>
      <c r="Y222" s="605"/>
    </row>
    <row r="223" spans="1:25" s="108" customFormat="1" ht="11.25" customHeight="1">
      <c r="A223" s="543"/>
      <c r="B223" s="909"/>
      <c r="C223" s="909"/>
      <c r="D223" s="2377"/>
      <c r="E223" s="713"/>
      <c r="F223" s="912" t="s">
        <v>2568</v>
      </c>
      <c r="G223" s="713"/>
      <c r="H223" s="2451"/>
      <c r="I223" s="909"/>
      <c r="J223" s="870"/>
      <c r="K223" s="4492"/>
      <c r="L223" s="4683"/>
      <c r="M223" s="4684"/>
      <c r="N223" s="4684"/>
      <c r="O223" s="4684"/>
      <c r="P223" s="4684"/>
      <c r="Q223" s="4685"/>
      <c r="R223" s="2430"/>
      <c r="S223" s="4683"/>
      <c r="T223" s="4684"/>
      <c r="U223" s="4684"/>
      <c r="V223" s="4684"/>
      <c r="W223" s="4684"/>
      <c r="X223" s="4685"/>
      <c r="Y223" s="605"/>
    </row>
    <row r="224" spans="1:25" s="108" customFormat="1" ht="11.25" customHeight="1">
      <c r="A224" s="543"/>
      <c r="B224" s="909"/>
      <c r="C224" s="909"/>
      <c r="D224" s="2377"/>
      <c r="E224" s="713"/>
      <c r="F224" s="912"/>
      <c r="G224" s="713"/>
      <c r="H224" s="2451"/>
      <c r="I224" s="909"/>
      <c r="J224" s="870"/>
      <c r="K224" s="2430"/>
      <c r="L224" s="1957"/>
      <c r="M224" s="1957"/>
      <c r="N224" s="1957"/>
      <c r="O224" s="1957"/>
      <c r="P224" s="1957"/>
      <c r="Q224" s="1957"/>
      <c r="R224" s="2430"/>
      <c r="S224" s="1957"/>
      <c r="T224" s="1957"/>
      <c r="U224" s="1957"/>
      <c r="V224" s="1957"/>
      <c r="W224" s="1957"/>
      <c r="X224" s="1957"/>
      <c r="Y224" s="605"/>
    </row>
    <row r="225" spans="1:25" s="108" customFormat="1" ht="11.25" customHeight="1">
      <c r="A225" s="543"/>
      <c r="B225" s="909"/>
      <c r="C225" s="909"/>
      <c r="D225" s="2430"/>
      <c r="E225" s="713"/>
      <c r="F225" s="713"/>
      <c r="G225" s="713"/>
      <c r="H225" s="869"/>
      <c r="I225" s="2451"/>
      <c r="J225" s="908"/>
      <c r="K225" s="713"/>
      <c r="L225" s="1968"/>
      <c r="M225" s="1968"/>
      <c r="N225" s="1968"/>
      <c r="O225" s="1968"/>
      <c r="P225" s="1968"/>
      <c r="Q225" s="1965"/>
      <c r="R225" s="883"/>
      <c r="S225" s="1966"/>
      <c r="T225" s="1968"/>
      <c r="U225" s="1968"/>
      <c r="V225" s="1968"/>
      <c r="W225" s="1968"/>
      <c r="X225" s="1968"/>
      <c r="Y225" s="605"/>
    </row>
    <row r="226" spans="1:25" s="108" customFormat="1" ht="11.25" customHeight="1">
      <c r="A226" s="543"/>
      <c r="B226" s="909"/>
      <c r="C226" s="909"/>
      <c r="D226" s="2430" t="s">
        <v>1575</v>
      </c>
      <c r="E226" s="713"/>
      <c r="F226" s="913" t="s">
        <v>2569</v>
      </c>
      <c r="G226" s="713"/>
      <c r="H226" s="960"/>
      <c r="I226" s="909"/>
      <c r="J226" s="870"/>
      <c r="K226" s="4491" t="s">
        <v>2293</v>
      </c>
      <c r="L226" s="4680"/>
      <c r="M226" s="4681"/>
      <c r="N226" s="4681"/>
      <c r="O226" s="4681"/>
      <c r="P226" s="4681"/>
      <c r="Q226" s="4682"/>
      <c r="R226" s="2429"/>
      <c r="S226" s="4680"/>
      <c r="T226" s="4681"/>
      <c r="U226" s="4681"/>
      <c r="V226" s="4681"/>
      <c r="W226" s="4681"/>
      <c r="X226" s="4682"/>
      <c r="Y226" s="605"/>
    </row>
    <row r="227" spans="1:25" s="108" customFormat="1" ht="11.25" customHeight="1">
      <c r="A227" s="543"/>
      <c r="B227" s="909"/>
      <c r="C227" s="909"/>
      <c r="D227" s="2430"/>
      <c r="E227" s="713"/>
      <c r="F227" s="912" t="s">
        <v>2569</v>
      </c>
      <c r="G227" s="713"/>
      <c r="H227" s="2451"/>
      <c r="I227" s="909"/>
      <c r="J227" s="870"/>
      <c r="K227" s="4492"/>
      <c r="L227" s="4683"/>
      <c r="M227" s="4684"/>
      <c r="N227" s="4684"/>
      <c r="O227" s="4684"/>
      <c r="P227" s="4684"/>
      <c r="Q227" s="4685"/>
      <c r="R227" s="2430"/>
      <c r="S227" s="4683"/>
      <c r="T227" s="4684"/>
      <c r="U227" s="4684"/>
      <c r="V227" s="4684"/>
      <c r="W227" s="4684"/>
      <c r="X227" s="4685"/>
      <c r="Y227" s="605"/>
    </row>
    <row r="228" spans="1:25" s="108" customFormat="1" ht="11.25" customHeight="1">
      <c r="A228" s="543"/>
      <c r="B228" s="909"/>
      <c r="C228" s="909"/>
      <c r="D228" s="2430"/>
      <c r="E228" s="713"/>
      <c r="F228" s="912"/>
      <c r="G228" s="713"/>
      <c r="H228" s="2451"/>
      <c r="I228" s="909"/>
      <c r="J228" s="870"/>
      <c r="K228" s="2430"/>
      <c r="L228" s="1957"/>
      <c r="M228" s="1957"/>
      <c r="N228" s="1957"/>
      <c r="O228" s="1957"/>
      <c r="P228" s="1957"/>
      <c r="Q228" s="1957"/>
      <c r="R228" s="2430"/>
      <c r="S228" s="1957"/>
      <c r="T228" s="1957"/>
      <c r="U228" s="1957"/>
      <c r="V228" s="1957"/>
      <c r="W228" s="1957"/>
      <c r="X228" s="1957"/>
      <c r="Y228" s="605"/>
    </row>
    <row r="229" spans="1:25" s="108" customFormat="1" ht="11.25" customHeight="1">
      <c r="A229" s="543"/>
      <c r="B229" s="909"/>
      <c r="C229" s="909"/>
      <c r="D229" s="2430"/>
      <c r="E229" s="713"/>
      <c r="F229" s="713"/>
      <c r="G229" s="713"/>
      <c r="H229" s="869"/>
      <c r="I229" s="2451"/>
      <c r="J229" s="908"/>
      <c r="K229" s="883"/>
      <c r="L229" s="1966"/>
      <c r="M229" s="1968"/>
      <c r="N229" s="1968"/>
      <c r="O229" s="1968"/>
      <c r="P229" s="1966"/>
      <c r="Q229" s="1965"/>
      <c r="R229" s="883"/>
      <c r="S229" s="1966"/>
      <c r="T229" s="1976"/>
      <c r="U229" s="1968"/>
      <c r="V229" s="1968"/>
      <c r="W229" s="1968"/>
      <c r="X229" s="1968"/>
      <c r="Y229" s="605"/>
    </row>
    <row r="230" spans="1:25" s="108" customFormat="1" ht="11.25" customHeight="1">
      <c r="A230" s="543"/>
      <c r="B230" s="909"/>
      <c r="C230" s="909"/>
      <c r="D230" s="2430" t="s">
        <v>1578</v>
      </c>
      <c r="E230" s="713"/>
      <c r="F230" s="708" t="s">
        <v>2541</v>
      </c>
      <c r="G230" s="713"/>
      <c r="H230" s="869"/>
      <c r="I230" s="2451"/>
      <c r="J230" s="908"/>
      <c r="K230" s="4491" t="s">
        <v>2306</v>
      </c>
      <c r="L230" s="4680"/>
      <c r="M230" s="4681"/>
      <c r="N230" s="4681"/>
      <c r="O230" s="4681"/>
      <c r="P230" s="4681"/>
      <c r="Q230" s="4682"/>
      <c r="R230" s="2429"/>
      <c r="S230" s="4680"/>
      <c r="T230" s="4681"/>
      <c r="U230" s="4681"/>
      <c r="V230" s="4681"/>
      <c r="W230" s="4681"/>
      <c r="X230" s="4682"/>
      <c r="Y230" s="605"/>
    </row>
    <row r="231" spans="1:25" s="108" customFormat="1" ht="11.25" customHeight="1">
      <c r="A231" s="543"/>
      <c r="B231" s="909"/>
      <c r="C231" s="909"/>
      <c r="D231" s="2430"/>
      <c r="E231" s="713"/>
      <c r="F231" s="718" t="s">
        <v>2542</v>
      </c>
      <c r="G231" s="713"/>
      <c r="H231" s="869"/>
      <c r="I231" s="2451"/>
      <c r="J231" s="908"/>
      <c r="K231" s="4492"/>
      <c r="L231" s="4683"/>
      <c r="M231" s="4684"/>
      <c r="N231" s="4684"/>
      <c r="O231" s="4684"/>
      <c r="P231" s="4684"/>
      <c r="Q231" s="4685"/>
      <c r="R231" s="2430"/>
      <c r="S231" s="4683"/>
      <c r="T231" s="4684"/>
      <c r="U231" s="4684"/>
      <c r="V231" s="4684"/>
      <c r="W231" s="4684"/>
      <c r="X231" s="4685"/>
      <c r="Y231" s="605"/>
    </row>
    <row r="232" spans="1:25" s="108" customFormat="1" ht="11.25" customHeight="1">
      <c r="A232" s="543"/>
      <c r="B232" s="909"/>
      <c r="C232" s="909"/>
      <c r="D232" s="2430"/>
      <c r="E232" s="713"/>
      <c r="F232" s="718"/>
      <c r="G232" s="713"/>
      <c r="H232" s="869"/>
      <c r="I232" s="2451"/>
      <c r="J232" s="908"/>
      <c r="K232" s="2430"/>
      <c r="L232" s="1957"/>
      <c r="M232" s="1957"/>
      <c r="N232" s="1957"/>
      <c r="O232" s="1957"/>
      <c r="P232" s="1957"/>
      <c r="Q232" s="1957"/>
      <c r="R232" s="2430"/>
      <c r="S232" s="1957"/>
      <c r="T232" s="1957"/>
      <c r="U232" s="1957"/>
      <c r="V232" s="1957"/>
      <c r="W232" s="1957"/>
      <c r="X232" s="1957"/>
      <c r="Y232" s="605"/>
    </row>
    <row r="233" spans="1:25" s="108" customFormat="1" ht="11.25" customHeight="1">
      <c r="A233" s="543"/>
      <c r="B233" s="909"/>
      <c r="C233" s="909"/>
      <c r="D233" s="2430"/>
      <c r="E233" s="713"/>
      <c r="F233" s="713"/>
      <c r="G233" s="713"/>
      <c r="H233" s="869"/>
      <c r="I233" s="2451"/>
      <c r="J233" s="908"/>
      <c r="K233" s="883"/>
      <c r="L233" s="1966"/>
      <c r="M233" s="1968"/>
      <c r="N233" s="1968"/>
      <c r="O233" s="1968"/>
      <c r="P233" s="1966"/>
      <c r="Q233" s="1965"/>
      <c r="R233" s="883"/>
      <c r="S233" s="1966"/>
      <c r="T233" s="1976"/>
      <c r="U233" s="1968"/>
      <c r="V233" s="1968"/>
      <c r="W233" s="1968"/>
      <c r="X233" s="1968"/>
      <c r="Y233" s="605"/>
    </row>
    <row r="234" spans="1:25" s="108" customFormat="1" ht="11.25" customHeight="1">
      <c r="A234" s="543"/>
      <c r="B234" s="909"/>
      <c r="C234" s="909"/>
      <c r="D234" s="2430" t="s">
        <v>1581</v>
      </c>
      <c r="E234" s="713"/>
      <c r="F234" s="708" t="s">
        <v>2570</v>
      </c>
      <c r="G234" s="713"/>
      <c r="H234" s="869"/>
      <c r="I234" s="2451"/>
      <c r="J234" s="908"/>
      <c r="K234" s="4491" t="s">
        <v>2311</v>
      </c>
      <c r="L234" s="4680"/>
      <c r="M234" s="4681"/>
      <c r="N234" s="4681"/>
      <c r="O234" s="4681"/>
      <c r="P234" s="4681"/>
      <c r="Q234" s="4682"/>
      <c r="R234" s="2429"/>
      <c r="S234" s="4680"/>
      <c r="T234" s="4681"/>
      <c r="U234" s="4681"/>
      <c r="V234" s="4681"/>
      <c r="W234" s="4681"/>
      <c r="X234" s="4682"/>
      <c r="Y234" s="605"/>
    </row>
    <row r="235" spans="1:25" s="108" customFormat="1" ht="11.25" customHeight="1">
      <c r="A235" s="543"/>
      <c r="B235" s="909"/>
      <c r="C235" s="909"/>
      <c r="D235" s="2430"/>
      <c r="E235" s="713"/>
      <c r="F235" s="718" t="s">
        <v>2571</v>
      </c>
      <c r="G235" s="713"/>
      <c r="H235" s="869"/>
      <c r="I235" s="2451"/>
      <c r="J235" s="908"/>
      <c r="K235" s="4492"/>
      <c r="L235" s="4683"/>
      <c r="M235" s="4684"/>
      <c r="N235" s="4684"/>
      <c r="O235" s="4684"/>
      <c r="P235" s="4684"/>
      <c r="Q235" s="4685"/>
      <c r="R235" s="2430"/>
      <c r="S235" s="4683"/>
      <c r="T235" s="4684"/>
      <c r="U235" s="4684"/>
      <c r="V235" s="4684"/>
      <c r="W235" s="4684"/>
      <c r="X235" s="4685"/>
      <c r="Y235" s="605"/>
    </row>
    <row r="236" spans="1:25" s="108" customFormat="1" ht="11.25" customHeight="1">
      <c r="A236" s="543"/>
      <c r="B236" s="909"/>
      <c r="C236" s="909"/>
      <c r="D236" s="2430"/>
      <c r="E236" s="713"/>
      <c r="F236" s="718"/>
      <c r="G236" s="713"/>
      <c r="H236" s="869"/>
      <c r="I236" s="2451"/>
      <c r="J236" s="908"/>
      <c r="K236" s="2430"/>
      <c r="L236" s="1957"/>
      <c r="M236" s="1957"/>
      <c r="N236" s="1957"/>
      <c r="O236" s="1957"/>
      <c r="P236" s="1957"/>
      <c r="Q236" s="1957"/>
      <c r="R236" s="2430"/>
      <c r="S236" s="1957"/>
      <c r="T236" s="1957"/>
      <c r="U236" s="1957"/>
      <c r="V236" s="1957"/>
      <c r="W236" s="1957"/>
      <c r="X236" s="1957"/>
      <c r="Y236" s="605"/>
    </row>
    <row r="237" spans="1:25" s="108" customFormat="1" ht="11.25" customHeight="1">
      <c r="A237" s="543"/>
      <c r="B237" s="909"/>
      <c r="C237" s="909"/>
      <c r="D237" s="2430"/>
      <c r="E237" s="713"/>
      <c r="F237" s="713"/>
      <c r="G237" s="713"/>
      <c r="H237" s="869"/>
      <c r="I237" s="2451"/>
      <c r="J237" s="908"/>
      <c r="K237" s="883"/>
      <c r="L237" s="1966"/>
      <c r="M237" s="1968"/>
      <c r="N237" s="1968"/>
      <c r="O237" s="1968"/>
      <c r="P237" s="1974"/>
      <c r="Q237" s="1974"/>
      <c r="R237" s="883"/>
      <c r="S237" s="1966"/>
      <c r="T237" s="1976"/>
      <c r="U237" s="1968"/>
      <c r="V237" s="1968"/>
      <c r="W237" s="1968"/>
      <c r="X237" s="1968"/>
      <c r="Y237" s="605"/>
    </row>
    <row r="238" spans="1:25" s="108" customFormat="1" ht="11.25" customHeight="1">
      <c r="A238" s="543"/>
      <c r="B238" s="909"/>
      <c r="C238" s="909"/>
      <c r="D238" s="2430" t="s">
        <v>1584</v>
      </c>
      <c r="E238" s="713"/>
      <c r="F238" s="913" t="s">
        <v>2572</v>
      </c>
      <c r="G238" s="713"/>
      <c r="H238" s="960"/>
      <c r="I238" s="909"/>
      <c r="J238" s="870"/>
      <c r="K238" s="4491" t="s">
        <v>2383</v>
      </c>
      <c r="L238" s="4680"/>
      <c r="M238" s="4681"/>
      <c r="N238" s="4681"/>
      <c r="O238" s="4681"/>
      <c r="P238" s="4681"/>
      <c r="Q238" s="4682"/>
      <c r="R238" s="2429"/>
      <c r="S238" s="4680"/>
      <c r="T238" s="4681"/>
      <c r="U238" s="4681"/>
      <c r="V238" s="4681"/>
      <c r="W238" s="4681"/>
      <c r="X238" s="4682"/>
      <c r="Y238" s="605"/>
    </row>
    <row r="239" spans="1:25" s="108" customFormat="1" ht="11.25" customHeight="1">
      <c r="A239" s="543"/>
      <c r="B239" s="909"/>
      <c r="C239" s="909"/>
      <c r="D239" s="2430"/>
      <c r="E239" s="713"/>
      <c r="F239" s="718" t="s">
        <v>2572</v>
      </c>
      <c r="G239" s="713"/>
      <c r="H239" s="869"/>
      <c r="I239" s="2451"/>
      <c r="J239" s="908"/>
      <c r="K239" s="4492"/>
      <c r="L239" s="4683"/>
      <c r="M239" s="4684"/>
      <c r="N239" s="4684"/>
      <c r="O239" s="4684"/>
      <c r="P239" s="4684"/>
      <c r="Q239" s="4685"/>
      <c r="R239" s="2430"/>
      <c r="S239" s="4683"/>
      <c r="T239" s="4684"/>
      <c r="U239" s="4684"/>
      <c r="V239" s="4684"/>
      <c r="W239" s="4684"/>
      <c r="X239" s="4685"/>
      <c r="Y239" s="605"/>
    </row>
    <row r="240" spans="1:25" s="108" customFormat="1" ht="11.25" customHeight="1">
      <c r="A240" s="543"/>
      <c r="B240" s="909"/>
      <c r="C240" s="909"/>
      <c r="D240" s="2430"/>
      <c r="E240" s="713"/>
      <c r="F240" s="718"/>
      <c r="G240" s="713"/>
      <c r="H240" s="869"/>
      <c r="I240" s="2451"/>
      <c r="J240" s="908"/>
      <c r="K240" s="2430"/>
      <c r="L240" s="1957"/>
      <c r="M240" s="1957"/>
      <c r="N240" s="1957"/>
      <c r="O240" s="1957"/>
      <c r="P240" s="1957"/>
      <c r="Q240" s="1957"/>
      <c r="R240" s="2430"/>
      <c r="S240" s="1957"/>
      <c r="T240" s="1957"/>
      <c r="U240" s="1957"/>
      <c r="V240" s="1957"/>
      <c r="W240" s="1957"/>
      <c r="X240" s="1957"/>
      <c r="Y240" s="605"/>
    </row>
    <row r="241" spans="1:25" s="108" customFormat="1" ht="11.25" customHeight="1">
      <c r="A241" s="543"/>
      <c r="B241" s="909"/>
      <c r="C241" s="909"/>
      <c r="D241" s="2430"/>
      <c r="E241" s="713"/>
      <c r="F241" s="718"/>
      <c r="G241" s="713"/>
      <c r="H241" s="869"/>
      <c r="I241" s="2451"/>
      <c r="J241" s="908"/>
      <c r="K241" s="877"/>
      <c r="L241" s="1957"/>
      <c r="M241" s="1968"/>
      <c r="N241" s="1968"/>
      <c r="O241" s="1968"/>
      <c r="P241" s="1957"/>
      <c r="Q241" s="1968"/>
      <c r="R241" s="2429"/>
      <c r="S241" s="1957"/>
      <c r="T241" s="1977"/>
      <c r="U241" s="1968"/>
      <c r="V241" s="1968"/>
      <c r="W241" s="1968"/>
      <c r="X241" s="1968"/>
      <c r="Y241" s="605"/>
    </row>
    <row r="242" spans="1:25" s="713" customFormat="1" ht="11.25" customHeight="1">
      <c r="A242" s="543"/>
      <c r="B242" s="909"/>
      <c r="C242" s="909"/>
      <c r="D242" s="2430" t="s">
        <v>1587</v>
      </c>
      <c r="F242" s="708" t="s">
        <v>2573</v>
      </c>
      <c r="H242" s="869"/>
      <c r="I242" s="2451"/>
      <c r="J242" s="908"/>
      <c r="K242" s="4491" t="s">
        <v>2386</v>
      </c>
      <c r="L242" s="4680"/>
      <c r="M242" s="4681"/>
      <c r="N242" s="4681"/>
      <c r="O242" s="4681"/>
      <c r="P242" s="4681"/>
      <c r="Q242" s="4682"/>
      <c r="R242" s="2429"/>
      <c r="S242" s="4680"/>
      <c r="T242" s="4681"/>
      <c r="U242" s="4681"/>
      <c r="V242" s="4681"/>
      <c r="W242" s="4681"/>
      <c r="X242" s="4682"/>
      <c r="Y242" s="605"/>
    </row>
    <row r="243" spans="1:25" s="713" customFormat="1" ht="11.25" customHeight="1">
      <c r="A243" s="543"/>
      <c r="B243" s="909"/>
      <c r="C243" s="909"/>
      <c r="D243" s="2377"/>
      <c r="F243" s="718" t="s">
        <v>2573</v>
      </c>
      <c r="H243" s="914"/>
      <c r="I243" s="914"/>
      <c r="J243" s="914"/>
      <c r="K243" s="4492"/>
      <c r="L243" s="4683"/>
      <c r="M243" s="4684"/>
      <c r="N243" s="4684"/>
      <c r="O243" s="4684"/>
      <c r="P243" s="4684"/>
      <c r="Q243" s="4685"/>
      <c r="R243" s="2430"/>
      <c r="S243" s="4683"/>
      <c r="T243" s="4684"/>
      <c r="U243" s="4684"/>
      <c r="V243" s="4684"/>
      <c r="W243" s="4684"/>
      <c r="X243" s="4685"/>
      <c r="Y243" s="605"/>
    </row>
    <row r="244" spans="1:25" s="713" customFormat="1" ht="11.25" customHeight="1">
      <c r="A244" s="543"/>
      <c r="B244" s="909"/>
      <c r="C244" s="909"/>
      <c r="D244" s="2377"/>
      <c r="F244" s="718"/>
      <c r="H244" s="914"/>
      <c r="I244" s="914"/>
      <c r="J244" s="914"/>
      <c r="K244" s="2430"/>
      <c r="L244" s="1957"/>
      <c r="M244" s="1957"/>
      <c r="N244" s="1957"/>
      <c r="O244" s="1957"/>
      <c r="P244" s="1957"/>
      <c r="Q244" s="1957"/>
      <c r="R244" s="2430"/>
      <c r="S244" s="1957"/>
      <c r="T244" s="1957"/>
      <c r="U244" s="1957"/>
      <c r="V244" s="1957"/>
      <c r="W244" s="1957"/>
      <c r="X244" s="1957"/>
      <c r="Y244" s="605"/>
    </row>
    <row r="245" spans="1:25" s="713" customFormat="1" ht="11.25" customHeight="1">
      <c r="A245" s="543"/>
      <c r="B245" s="909"/>
      <c r="C245" s="909"/>
      <c r="D245" s="2430"/>
      <c r="F245" s="914"/>
      <c r="H245" s="914"/>
      <c r="I245" s="914"/>
      <c r="J245" s="914"/>
      <c r="K245" s="914"/>
      <c r="L245" s="1975"/>
      <c r="M245" s="1975"/>
      <c r="N245" s="1975"/>
      <c r="O245" s="1968"/>
      <c r="P245" s="1971"/>
      <c r="Q245" s="1965"/>
      <c r="R245" s="2429"/>
      <c r="S245" s="1957"/>
      <c r="T245" s="1977"/>
      <c r="U245" s="1968"/>
      <c r="V245" s="1968"/>
      <c r="W245" s="1968"/>
      <c r="X245" s="1968"/>
      <c r="Y245" s="605"/>
    </row>
    <row r="246" spans="1:25" s="713" customFormat="1" ht="11.25" customHeight="1">
      <c r="A246" s="543"/>
      <c r="B246" s="909"/>
      <c r="C246" s="909"/>
      <c r="D246" s="2430" t="s">
        <v>1664</v>
      </c>
      <c r="F246" s="763" t="s">
        <v>2574</v>
      </c>
      <c r="H246" s="914"/>
      <c r="I246" s="914"/>
      <c r="J246" s="914"/>
      <c r="K246" s="4491" t="s">
        <v>2389</v>
      </c>
      <c r="L246" s="4680"/>
      <c r="M246" s="4681"/>
      <c r="N246" s="4681"/>
      <c r="O246" s="4681"/>
      <c r="P246" s="4681"/>
      <c r="Q246" s="4682"/>
      <c r="R246" s="2429"/>
      <c r="S246" s="4680"/>
      <c r="T246" s="4681"/>
      <c r="U246" s="4681"/>
      <c r="V246" s="4681"/>
      <c r="W246" s="4681"/>
      <c r="X246" s="4682"/>
      <c r="Y246" s="605"/>
    </row>
    <row r="247" spans="1:25" s="713" customFormat="1" ht="11.25" customHeight="1">
      <c r="A247" s="543"/>
      <c r="B247" s="909"/>
      <c r="C247" s="909"/>
      <c r="D247" s="2377"/>
      <c r="F247" s="718" t="s">
        <v>2575</v>
      </c>
      <c r="H247" s="914"/>
      <c r="I247" s="914"/>
      <c r="J247" s="914"/>
      <c r="K247" s="4492"/>
      <c r="L247" s="4683"/>
      <c r="M247" s="4684"/>
      <c r="N247" s="4684"/>
      <c r="O247" s="4684"/>
      <c r="P247" s="4684"/>
      <c r="Q247" s="4685"/>
      <c r="R247" s="2430"/>
      <c r="S247" s="4683"/>
      <c r="T247" s="4684"/>
      <c r="U247" s="4684"/>
      <c r="V247" s="4684"/>
      <c r="W247" s="4684"/>
      <c r="X247" s="4685"/>
      <c r="Y247" s="605"/>
    </row>
    <row r="248" spans="1:25" s="713" customFormat="1" ht="11.25" customHeight="1">
      <c r="A248" s="543"/>
      <c r="B248" s="909"/>
      <c r="C248" s="909"/>
      <c r="D248" s="2377"/>
      <c r="F248" s="718"/>
      <c r="H248" s="914"/>
      <c r="I248" s="914"/>
      <c r="J248" s="914"/>
      <c r="K248" s="2430"/>
      <c r="L248" s="2429"/>
      <c r="M248" s="2429"/>
      <c r="N248" s="2429"/>
      <c r="O248" s="2429"/>
      <c r="P248" s="2429"/>
      <c r="Q248" s="2429"/>
      <c r="R248" s="2430"/>
      <c r="S248" s="904"/>
      <c r="T248" s="904"/>
      <c r="U248" s="904"/>
      <c r="V248" s="904"/>
      <c r="W248" s="904"/>
      <c r="X248" s="904"/>
      <c r="Y248" s="605"/>
    </row>
    <row r="249" spans="1:25" s="713" customFormat="1" ht="11.25" customHeight="1">
      <c r="A249" s="543"/>
      <c r="B249" s="909"/>
      <c r="C249" s="909"/>
      <c r="D249" s="2377"/>
      <c r="F249" s="718"/>
      <c r="H249" s="869"/>
      <c r="I249" s="2451"/>
      <c r="J249" s="908"/>
      <c r="K249" s="877"/>
      <c r="L249" s="2429"/>
      <c r="M249" s="880"/>
      <c r="N249" s="880"/>
      <c r="P249" s="2429"/>
      <c r="R249" s="883"/>
      <c r="S249" s="883"/>
      <c r="T249" s="910"/>
      <c r="Y249" s="605"/>
    </row>
    <row r="250" spans="1:25" s="713" customFormat="1" ht="11.25" customHeight="1">
      <c r="A250" s="543"/>
      <c r="B250" s="909"/>
      <c r="C250" s="909"/>
      <c r="D250" s="2377" t="s">
        <v>2345</v>
      </c>
      <c r="F250" s="708" t="s">
        <v>2576</v>
      </c>
      <c r="H250" s="914"/>
      <c r="I250" s="914"/>
      <c r="J250" s="914"/>
      <c r="K250" s="914"/>
      <c r="L250" s="914"/>
      <c r="M250" s="914"/>
      <c r="N250" s="914"/>
      <c r="P250" s="2430"/>
      <c r="R250" s="2429"/>
      <c r="S250" s="2429"/>
      <c r="T250" s="907"/>
      <c r="Y250" s="605"/>
    </row>
    <row r="251" spans="1:25" s="713" customFormat="1" ht="11.25" customHeight="1">
      <c r="A251" s="543"/>
      <c r="B251" s="909"/>
      <c r="C251" s="909"/>
      <c r="D251" s="2377"/>
      <c r="F251" s="914" t="s">
        <v>2577</v>
      </c>
      <c r="H251" s="914"/>
      <c r="I251" s="914"/>
      <c r="J251" s="914"/>
      <c r="K251" s="914"/>
      <c r="L251" s="914"/>
      <c r="M251" s="914"/>
      <c r="N251" s="914"/>
      <c r="P251" s="883"/>
      <c r="Q251" s="877"/>
      <c r="R251" s="2430"/>
      <c r="S251" s="2430"/>
      <c r="T251" s="907"/>
      <c r="V251" s="4712"/>
      <c r="W251" s="4712"/>
      <c r="Y251" s="605"/>
    </row>
    <row r="252" spans="1:25" s="713" customFormat="1" ht="7.5" customHeight="1">
      <c r="A252" s="543"/>
      <c r="B252" s="909"/>
      <c r="C252" s="909"/>
      <c r="D252" s="2377"/>
      <c r="E252" s="2377"/>
      <c r="F252" s="2377"/>
      <c r="G252" s="718"/>
      <c r="H252" s="869"/>
      <c r="I252" s="2451"/>
      <c r="J252" s="908"/>
      <c r="K252" s="877"/>
      <c r="L252" s="2429"/>
      <c r="P252" s="2429"/>
      <c r="Q252" s="906"/>
      <c r="R252" s="883"/>
      <c r="S252" s="883"/>
      <c r="T252" s="910"/>
      <c r="Y252" s="605"/>
    </row>
    <row r="253" spans="1:25" s="713" customFormat="1" ht="11.25" customHeight="1">
      <c r="A253" s="543"/>
      <c r="B253" s="915"/>
      <c r="C253" s="915"/>
      <c r="D253" s="915"/>
      <c r="E253" s="915"/>
      <c r="F253" s="915"/>
      <c r="G253" s="915"/>
      <c r="H253" s="915"/>
      <c r="I253" s="915"/>
      <c r="J253" s="915"/>
      <c r="K253" s="915"/>
      <c r="L253" s="915"/>
      <c r="M253" s="915"/>
      <c r="N253" s="915"/>
      <c r="O253" s="915"/>
      <c r="P253" s="915"/>
      <c r="Q253" s="915"/>
      <c r="R253" s="915"/>
      <c r="S253" s="915"/>
      <c r="T253" s="915"/>
      <c r="U253" s="915"/>
      <c r="V253" s="915"/>
      <c r="W253" s="4711">
        <v>1203</v>
      </c>
      <c r="X253" s="4711"/>
      <c r="Y253" s="605"/>
    </row>
    <row r="254" spans="1:25" s="713" customFormat="1" ht="11.25" customHeight="1">
      <c r="A254" s="543"/>
      <c r="B254" s="915"/>
      <c r="C254" s="915"/>
      <c r="D254" s="915"/>
      <c r="E254" s="915"/>
      <c r="F254" s="915"/>
      <c r="G254" s="4492"/>
      <c r="H254" s="4679">
        <v>39</v>
      </c>
      <c r="I254" s="4696"/>
      <c r="J254" s="4697"/>
      <c r="K254" s="4697"/>
      <c r="L254" s="4697"/>
      <c r="M254" s="4697"/>
      <c r="N254" s="4697"/>
      <c r="O254" s="4697"/>
      <c r="P254" s="4697"/>
      <c r="Q254" s="4697"/>
      <c r="R254" s="4697"/>
      <c r="S254" s="4697"/>
      <c r="T254" s="4697"/>
      <c r="U254" s="4697"/>
      <c r="V254" s="4697"/>
      <c r="W254" s="4697"/>
      <c r="X254" s="4698"/>
      <c r="Y254" s="611"/>
    </row>
    <row r="255" spans="1:25" s="713" customFormat="1" ht="11.25" customHeight="1">
      <c r="A255" s="543"/>
      <c r="B255" s="915"/>
      <c r="C255" s="915"/>
      <c r="D255" s="915"/>
      <c r="E255" s="915"/>
      <c r="F255" s="915"/>
      <c r="G255" s="4492"/>
      <c r="H255" s="4679"/>
      <c r="I255" s="4699"/>
      <c r="J255" s="4700"/>
      <c r="K255" s="4700"/>
      <c r="L255" s="4700"/>
      <c r="M255" s="4700"/>
      <c r="N255" s="4700"/>
      <c r="O255" s="4700"/>
      <c r="P255" s="4700"/>
      <c r="Q255" s="4700"/>
      <c r="R255" s="4700"/>
      <c r="S255" s="4700"/>
      <c r="T255" s="4700"/>
      <c r="U255" s="4700"/>
      <c r="V255" s="4700"/>
      <c r="W255" s="4700"/>
      <c r="X255" s="4701"/>
      <c r="Y255" s="611"/>
    </row>
    <row r="256" spans="1:25" s="713" customFormat="1" ht="11.25" customHeight="1">
      <c r="A256" s="543"/>
      <c r="B256" s="915"/>
      <c r="C256" s="915"/>
      <c r="D256" s="915"/>
      <c r="E256" s="915"/>
      <c r="F256" s="915"/>
      <c r="G256" s="915"/>
      <c r="H256" s="915"/>
      <c r="I256" s="915"/>
      <c r="J256" s="915"/>
      <c r="K256" s="915"/>
      <c r="L256" s="915"/>
      <c r="M256" s="915"/>
      <c r="N256" s="915"/>
      <c r="O256" s="915"/>
      <c r="P256" s="915"/>
      <c r="Q256" s="915"/>
      <c r="R256" s="915"/>
      <c r="S256" s="915"/>
      <c r="T256" s="915"/>
      <c r="U256" s="915"/>
      <c r="V256" s="915"/>
      <c r="W256" s="915"/>
      <c r="X256" s="915"/>
      <c r="Y256" s="611"/>
    </row>
    <row r="257" spans="1:27" s="713" customFormat="1" ht="11.25" customHeight="1">
      <c r="A257" s="543"/>
      <c r="B257" s="915"/>
      <c r="C257" s="915"/>
      <c r="D257" s="915"/>
      <c r="E257" s="915"/>
      <c r="F257" s="915"/>
      <c r="G257" s="915"/>
      <c r="H257" s="915"/>
      <c r="I257" s="915"/>
      <c r="J257" s="915"/>
      <c r="K257" s="915"/>
      <c r="L257" s="915"/>
      <c r="M257" s="915"/>
      <c r="N257" s="915"/>
      <c r="O257" s="915"/>
      <c r="P257" s="915"/>
      <c r="Q257" s="915"/>
      <c r="R257" s="915"/>
      <c r="S257" s="915"/>
      <c r="T257" s="915"/>
      <c r="U257" s="915"/>
      <c r="V257" s="915"/>
      <c r="W257" s="915"/>
      <c r="X257" s="915"/>
      <c r="Y257" s="611"/>
    </row>
    <row r="258" spans="1:27" s="713" customFormat="1" ht="11.25" customHeight="1">
      <c r="A258" s="543"/>
      <c r="B258" s="915"/>
      <c r="C258" s="915"/>
      <c r="D258" s="915"/>
      <c r="E258" s="915"/>
      <c r="F258" s="915"/>
      <c r="G258" s="915"/>
      <c r="H258" s="915"/>
      <c r="I258" s="915"/>
      <c r="J258" s="915"/>
      <c r="K258" s="4491" t="s">
        <v>2392</v>
      </c>
      <c r="L258" s="4680"/>
      <c r="M258" s="4681"/>
      <c r="N258" s="4681"/>
      <c r="O258" s="4681"/>
      <c r="P258" s="4681"/>
      <c r="Q258" s="4682"/>
      <c r="R258" s="2429"/>
      <c r="S258" s="4680"/>
      <c r="T258" s="4681"/>
      <c r="U258" s="4681"/>
      <c r="V258" s="4681"/>
      <c r="W258" s="4681"/>
      <c r="X258" s="4682"/>
      <c r="Y258" s="611"/>
    </row>
    <row r="259" spans="1:27" s="713" customFormat="1" ht="11.25" customHeight="1">
      <c r="A259" s="543"/>
      <c r="B259" s="915"/>
      <c r="C259" s="915"/>
      <c r="D259" s="915"/>
      <c r="E259" s="915"/>
      <c r="F259" s="915"/>
      <c r="G259" s="915"/>
      <c r="H259" s="915"/>
      <c r="I259" s="915"/>
      <c r="J259" s="915"/>
      <c r="K259" s="4492"/>
      <c r="L259" s="4683"/>
      <c r="M259" s="4684"/>
      <c r="N259" s="4684"/>
      <c r="O259" s="4684"/>
      <c r="P259" s="4684"/>
      <c r="Q259" s="4685"/>
      <c r="R259" s="2430"/>
      <c r="S259" s="4683"/>
      <c r="T259" s="4684"/>
      <c r="U259" s="4684"/>
      <c r="V259" s="4684"/>
      <c r="W259" s="4684"/>
      <c r="X259" s="4685"/>
      <c r="Y259" s="611"/>
    </row>
    <row r="260" spans="1:27" s="713" customFormat="1" ht="11.25" customHeight="1">
      <c r="A260" s="543"/>
      <c r="B260" s="915"/>
      <c r="C260" s="915"/>
      <c r="D260" s="915"/>
      <c r="E260" s="915"/>
      <c r="F260" s="915"/>
      <c r="G260" s="915"/>
      <c r="H260" s="915"/>
      <c r="I260" s="915"/>
      <c r="J260" s="915"/>
      <c r="K260" s="915"/>
      <c r="L260" s="915"/>
      <c r="M260" s="915"/>
      <c r="N260" s="915"/>
      <c r="O260" s="915"/>
      <c r="P260" s="915"/>
      <c r="Q260" s="915"/>
      <c r="R260" s="915"/>
      <c r="S260" s="915"/>
      <c r="T260" s="915"/>
      <c r="U260" s="915"/>
      <c r="V260" s="915"/>
      <c r="W260" s="915"/>
      <c r="X260" s="915"/>
      <c r="Y260" s="611"/>
    </row>
    <row r="261" spans="1:27" s="713" customFormat="1" ht="11.25" customHeight="1">
      <c r="A261" s="543"/>
      <c r="B261" s="909"/>
      <c r="C261" s="909"/>
      <c r="D261" s="909"/>
      <c r="E261" s="909"/>
      <c r="F261" s="909"/>
      <c r="G261" s="870"/>
      <c r="H261" s="909"/>
      <c r="I261" s="909"/>
      <c r="J261" s="870"/>
      <c r="K261" s="2453"/>
      <c r="L261" s="912"/>
      <c r="Q261" s="2430"/>
      <c r="R261" s="883"/>
      <c r="S261" s="913"/>
      <c r="U261" s="913"/>
      <c r="V261" s="875"/>
      <c r="W261" s="875"/>
      <c r="Y261" s="604"/>
      <c r="AA261" s="3681"/>
    </row>
    <row r="262" spans="1:27" s="108" customFormat="1" ht="11.25" customHeight="1">
      <c r="A262" s="543"/>
      <c r="B262" s="909"/>
      <c r="C262" s="909"/>
      <c r="D262" s="909"/>
      <c r="E262" s="909"/>
      <c r="F262" s="909"/>
      <c r="G262" s="870"/>
      <c r="H262" s="909"/>
      <c r="I262" s="909"/>
      <c r="J262" s="870"/>
      <c r="K262" s="2453"/>
      <c r="L262" s="912"/>
      <c r="M262" s="713"/>
      <c r="N262" s="713"/>
      <c r="O262" s="713"/>
      <c r="P262" s="713"/>
      <c r="Q262" s="912"/>
      <c r="R262" s="883"/>
      <c r="S262" s="913"/>
      <c r="T262" s="713"/>
      <c r="U262" s="913"/>
      <c r="V262" s="875"/>
      <c r="W262" s="875"/>
      <c r="X262" s="713"/>
      <c r="Y262" s="604"/>
      <c r="AA262" s="3681"/>
    </row>
    <row r="263" spans="1:27" s="108" customFormat="1" ht="11.25" customHeight="1">
      <c r="A263" s="543"/>
      <c r="B263" s="909"/>
      <c r="C263" s="909"/>
      <c r="D263" s="909"/>
      <c r="E263" s="909"/>
      <c r="F263" s="909"/>
      <c r="G263" s="713"/>
      <c r="H263" s="869"/>
      <c r="I263" s="2451"/>
      <c r="J263" s="908"/>
      <c r="K263" s="883"/>
      <c r="L263" s="883"/>
      <c r="M263" s="883"/>
      <c r="N263" s="883"/>
      <c r="O263" s="883"/>
      <c r="P263" s="883"/>
      <c r="Q263" s="883"/>
      <c r="R263" s="883"/>
      <c r="S263" s="713"/>
      <c r="T263" s="713"/>
      <c r="U263" s="713"/>
      <c r="V263" s="713"/>
      <c r="W263" s="4712"/>
      <c r="X263" s="4712"/>
      <c r="Y263" s="605"/>
      <c r="AA263" s="3681"/>
    </row>
    <row r="264" spans="1:27" s="108" customFormat="1" ht="11.25" customHeight="1">
      <c r="A264" s="543"/>
      <c r="B264" s="909"/>
      <c r="C264" s="960" t="s">
        <v>2578</v>
      </c>
      <c r="D264" s="960" t="s">
        <v>2579</v>
      </c>
      <c r="E264" s="960"/>
      <c r="F264" s="960"/>
      <c r="G264" s="708"/>
      <c r="H264" s="2379"/>
      <c r="I264" s="2451"/>
      <c r="J264" s="908"/>
      <c r="K264" s="988"/>
      <c r="L264" s="988"/>
      <c r="M264" s="988"/>
      <c r="N264" s="988"/>
      <c r="O264" s="988"/>
      <c r="P264" s="988"/>
      <c r="Q264" s="988"/>
      <c r="R264" s="988"/>
      <c r="S264" s="713"/>
      <c r="T264" s="713"/>
      <c r="U264" s="877"/>
      <c r="V264" s="911"/>
      <c r="W264" s="911"/>
      <c r="X264" s="911"/>
      <c r="Y264" s="4724"/>
    </row>
    <row r="265" spans="1:27" s="108" customFormat="1" ht="11.25" customHeight="1">
      <c r="A265" s="543"/>
      <c r="B265" s="909"/>
      <c r="C265" s="2379" t="s">
        <v>1600</v>
      </c>
      <c r="D265" s="902" t="s">
        <v>2580</v>
      </c>
      <c r="E265" s="902"/>
      <c r="F265" s="902"/>
      <c r="G265" s="708"/>
      <c r="H265" s="2379"/>
      <c r="I265" s="2451"/>
      <c r="J265" s="908"/>
      <c r="K265" s="713"/>
      <c r="L265" s="713"/>
      <c r="M265" s="713"/>
      <c r="N265" s="713"/>
      <c r="O265" s="713"/>
      <c r="P265" s="713"/>
      <c r="Q265" s="713"/>
      <c r="R265" s="713"/>
      <c r="S265" s="713"/>
      <c r="T265" s="713"/>
      <c r="U265" s="906"/>
      <c r="V265" s="911"/>
      <c r="W265" s="911"/>
      <c r="X265" s="911"/>
      <c r="Y265" s="4724"/>
    </row>
    <row r="266" spans="1:27" s="108" customFormat="1" ht="11.25" customHeight="1">
      <c r="A266" s="543"/>
      <c r="B266" s="909"/>
      <c r="C266" s="909"/>
      <c r="D266" s="963"/>
      <c r="E266" s="964"/>
      <c r="F266" s="964"/>
      <c r="G266" s="964"/>
      <c r="H266" s="951"/>
      <c r="I266" s="964"/>
      <c r="J266" s="965"/>
      <c r="K266" s="966"/>
      <c r="L266" s="986"/>
      <c r="M266" s="966"/>
      <c r="N266" s="966"/>
      <c r="O266" s="966"/>
      <c r="P266" s="966"/>
      <c r="Q266" s="966"/>
      <c r="R266" s="989"/>
      <c r="S266" s="986"/>
      <c r="T266" s="713"/>
      <c r="U266" s="713"/>
      <c r="V266" s="990"/>
      <c r="W266" s="4704" t="s">
        <v>2581</v>
      </c>
      <c r="X266" s="4705"/>
      <c r="Y266" s="605"/>
    </row>
    <row r="267" spans="1:27" s="108" customFormat="1" ht="11.25" customHeight="1">
      <c r="A267" s="543"/>
      <c r="B267" s="909"/>
      <c r="C267" s="909"/>
      <c r="D267" s="967" t="s">
        <v>1598</v>
      </c>
      <c r="E267" s="957" t="s">
        <v>2582</v>
      </c>
      <c r="F267" s="964"/>
      <c r="G267" s="964"/>
      <c r="H267" s="951"/>
      <c r="I267" s="964"/>
      <c r="J267" s="965"/>
      <c r="K267" s="966"/>
      <c r="L267" s="986"/>
      <c r="M267" s="966"/>
      <c r="N267" s="966"/>
      <c r="O267" s="966"/>
      <c r="P267" s="966"/>
      <c r="Q267" s="966"/>
      <c r="R267" s="989"/>
      <c r="S267" s="713"/>
      <c r="T267" s="713"/>
      <c r="U267" s="713"/>
      <c r="V267" s="4706">
        <v>12</v>
      </c>
      <c r="W267" s="4707"/>
      <c r="X267" s="4708"/>
      <c r="Y267" s="4723" t="s">
        <v>1536</v>
      </c>
    </row>
    <row r="268" spans="1:27" s="108" customFormat="1" ht="11.25" customHeight="1">
      <c r="A268" s="543"/>
      <c r="B268" s="909"/>
      <c r="C268" s="909"/>
      <c r="D268" s="991"/>
      <c r="E268" s="958" t="s">
        <v>2583</v>
      </c>
      <c r="F268" s="964"/>
      <c r="G268" s="964"/>
      <c r="H268" s="951"/>
      <c r="I268" s="964"/>
      <c r="J268" s="965"/>
      <c r="K268" s="966"/>
      <c r="L268" s="986"/>
      <c r="M268" s="966"/>
      <c r="N268" s="966"/>
      <c r="O268" s="966"/>
      <c r="P268" s="966"/>
      <c r="Q268" s="966"/>
      <c r="R268" s="989"/>
      <c r="S268" s="713"/>
      <c r="T268" s="713"/>
      <c r="U268" s="713"/>
      <c r="V268" s="4705"/>
      <c r="W268" s="4709"/>
      <c r="X268" s="4710"/>
      <c r="Y268" s="4723"/>
    </row>
    <row r="269" spans="1:27" s="108" customFormat="1" ht="11.25" customHeight="1">
      <c r="A269" s="543"/>
      <c r="B269" s="909"/>
      <c r="C269" s="909"/>
      <c r="D269" s="968"/>
      <c r="E269" s="952"/>
      <c r="F269" s="964"/>
      <c r="G269" s="964"/>
      <c r="H269" s="951"/>
      <c r="I269" s="964"/>
      <c r="J269" s="965"/>
      <c r="K269" s="966"/>
      <c r="L269" s="986"/>
      <c r="M269" s="966"/>
      <c r="N269" s="966"/>
      <c r="O269" s="966"/>
      <c r="P269" s="966"/>
      <c r="Q269" s="966"/>
      <c r="R269" s="989"/>
      <c r="S269" s="989"/>
      <c r="T269" s="992"/>
      <c r="U269" s="992"/>
      <c r="V269" s="992"/>
      <c r="W269" s="2453"/>
      <c r="X269" s="2453"/>
      <c r="Y269" s="605"/>
    </row>
    <row r="270" spans="1:27" s="108" customFormat="1" ht="11.25" customHeight="1">
      <c r="A270" s="543"/>
      <c r="B270" s="909"/>
      <c r="C270" s="909"/>
      <c r="D270" s="967" t="s">
        <v>1602</v>
      </c>
      <c r="E270" s="957" t="s">
        <v>2584</v>
      </c>
      <c r="F270" s="964"/>
      <c r="G270" s="964"/>
      <c r="H270" s="951"/>
      <c r="I270" s="964"/>
      <c r="J270" s="965"/>
      <c r="K270" s="966"/>
      <c r="L270" s="986"/>
      <c r="M270" s="966"/>
      <c r="N270" s="966"/>
      <c r="O270" s="966"/>
      <c r="P270" s="966"/>
      <c r="Q270" s="966"/>
      <c r="R270" s="989"/>
      <c r="S270" s="713"/>
      <c r="T270" s="713"/>
      <c r="U270" s="713"/>
      <c r="V270" s="4706">
        <v>57</v>
      </c>
      <c r="W270" s="4707"/>
      <c r="X270" s="4708"/>
      <c r="Y270" s="4723" t="s">
        <v>1536</v>
      </c>
    </row>
    <row r="271" spans="1:27" s="108" customFormat="1" ht="11.25" customHeight="1">
      <c r="A271" s="543"/>
      <c r="B271" s="909"/>
      <c r="C271" s="909"/>
      <c r="D271" s="991"/>
      <c r="E271" s="958" t="s">
        <v>2585</v>
      </c>
      <c r="F271" s="964"/>
      <c r="G271" s="964"/>
      <c r="H271" s="951"/>
      <c r="I271" s="964"/>
      <c r="J271" s="965"/>
      <c r="K271" s="966"/>
      <c r="L271" s="986"/>
      <c r="M271" s="966"/>
      <c r="N271" s="966"/>
      <c r="O271" s="966"/>
      <c r="P271" s="966"/>
      <c r="Q271" s="966"/>
      <c r="R271" s="989"/>
      <c r="S271" s="713"/>
      <c r="T271" s="713"/>
      <c r="U271" s="713"/>
      <c r="V271" s="4705"/>
      <c r="W271" s="4709"/>
      <c r="X271" s="4710"/>
      <c r="Y271" s="4723"/>
    </row>
    <row r="272" spans="1:27" s="108" customFormat="1" ht="11.25" customHeight="1">
      <c r="A272" s="543"/>
      <c r="B272" s="909"/>
      <c r="C272" s="909"/>
      <c r="D272" s="909"/>
      <c r="E272" s="909"/>
      <c r="F272" s="909"/>
      <c r="G272" s="908"/>
      <c r="H272" s="2451"/>
      <c r="I272" s="2451"/>
      <c r="J272" s="908"/>
      <c r="K272" s="883"/>
      <c r="L272" s="883"/>
      <c r="M272" s="883"/>
      <c r="N272" s="883"/>
      <c r="O272" s="883"/>
      <c r="P272" s="883"/>
      <c r="Q272" s="883"/>
      <c r="R272" s="713"/>
      <c r="S272" s="713"/>
      <c r="T272" s="713"/>
      <c r="U272" s="713"/>
      <c r="V272" s="713"/>
      <c r="W272" s="2453"/>
      <c r="X272" s="2453"/>
      <c r="Y272" s="605"/>
    </row>
    <row r="273" spans="1:27" s="108" customFormat="1" ht="11.25" customHeight="1">
      <c r="A273" s="543"/>
      <c r="B273" s="909"/>
      <c r="C273" s="909"/>
      <c r="D273" s="909"/>
      <c r="E273" s="909"/>
      <c r="F273" s="909"/>
      <c r="G273" s="908"/>
      <c r="H273" s="2451"/>
      <c r="I273" s="2451"/>
      <c r="J273" s="908"/>
      <c r="K273" s="883"/>
      <c r="L273" s="883"/>
      <c r="M273" s="883"/>
      <c r="N273" s="883"/>
      <c r="O273" s="883"/>
      <c r="P273" s="883"/>
      <c r="Q273" s="883"/>
      <c r="R273" s="713"/>
      <c r="S273" s="713"/>
      <c r="T273" s="713"/>
      <c r="U273" s="713"/>
      <c r="V273" s="713"/>
      <c r="W273" s="2453"/>
      <c r="X273" s="2453"/>
      <c r="Y273" s="605"/>
    </row>
    <row r="274" spans="1:27" s="108" customFormat="1" ht="11.25" customHeight="1">
      <c r="A274" s="543"/>
      <c r="B274" s="909"/>
      <c r="C274" s="909"/>
      <c r="D274" s="909"/>
      <c r="E274" s="909"/>
      <c r="F274" s="909"/>
      <c r="G274" s="908"/>
      <c r="H274" s="2451"/>
      <c r="I274" s="2451"/>
      <c r="J274" s="908"/>
      <c r="K274" s="883"/>
      <c r="L274" s="883"/>
      <c r="M274" s="883"/>
      <c r="N274" s="883"/>
      <c r="O274" s="883"/>
      <c r="P274" s="883"/>
      <c r="Q274" s="883"/>
      <c r="R274" s="713"/>
      <c r="S274" s="713"/>
      <c r="T274" s="713"/>
      <c r="U274" s="713"/>
      <c r="V274" s="713"/>
      <c r="W274" s="4704" t="s">
        <v>2581</v>
      </c>
      <c r="X274" s="4705"/>
      <c r="Y274" s="605"/>
    </row>
    <row r="275" spans="1:27" s="108" customFormat="1" ht="11.25" customHeight="1">
      <c r="A275" s="543"/>
      <c r="B275" s="982">
        <v>12.6</v>
      </c>
      <c r="C275" s="960" t="s">
        <v>2586</v>
      </c>
      <c r="D275" s="960"/>
      <c r="E275" s="960"/>
      <c r="F275" s="960"/>
      <c r="G275" s="870"/>
      <c r="H275" s="909"/>
      <c r="I275" s="909"/>
      <c r="J275" s="870"/>
      <c r="K275" s="906"/>
      <c r="L275" s="883"/>
      <c r="M275" s="883"/>
      <c r="N275" s="883"/>
      <c r="O275" s="883"/>
      <c r="P275" s="883"/>
      <c r="Q275" s="4721" t="s">
        <v>2146</v>
      </c>
      <c r="R275" s="4722"/>
      <c r="S275" s="4715">
        <f>S12+S22+S49+S55+S107+S114+S118+S122+S126+S130+S134+S138+S142+S146+S151+S155+S166+S172+S203+S207</f>
        <v>0</v>
      </c>
      <c r="T275" s="4716"/>
      <c r="U275" s="4716"/>
      <c r="V275" s="4716"/>
      <c r="W275" s="4716"/>
      <c r="X275" s="4717"/>
      <c r="Y275" s="605"/>
      <c r="AA275" s="198"/>
    </row>
    <row r="276" spans="1:27" s="108" customFormat="1" ht="11.25" customHeight="1">
      <c r="A276" s="543"/>
      <c r="B276" s="909"/>
      <c r="C276" s="2451" t="s">
        <v>2587</v>
      </c>
      <c r="D276" s="2451"/>
      <c r="E276" s="2451"/>
      <c r="F276" s="2451"/>
      <c r="G276" s="870"/>
      <c r="H276" s="909"/>
      <c r="I276" s="909"/>
      <c r="J276" s="870"/>
      <c r="K276" s="906"/>
      <c r="L276" s="883"/>
      <c r="M276" s="883"/>
      <c r="N276" s="883"/>
      <c r="O276" s="883"/>
      <c r="P276" s="883"/>
      <c r="Q276" s="4721"/>
      <c r="R276" s="4722"/>
      <c r="S276" s="4718"/>
      <c r="T276" s="4719"/>
      <c r="U276" s="4719"/>
      <c r="V276" s="4719"/>
      <c r="W276" s="4719"/>
      <c r="X276" s="4720"/>
      <c r="Y276" s="605"/>
    </row>
    <row r="277" spans="1:27" s="108" customFormat="1" ht="11.25" customHeight="1">
      <c r="A277" s="543"/>
      <c r="B277" s="909"/>
      <c r="C277" s="909"/>
      <c r="D277" s="909"/>
      <c r="E277" s="909"/>
      <c r="F277" s="909"/>
      <c r="G277" s="908"/>
      <c r="H277" s="2451"/>
      <c r="I277" s="2451"/>
      <c r="J277" s="908"/>
      <c r="K277" s="883"/>
      <c r="L277" s="883"/>
      <c r="M277" s="883"/>
      <c r="N277" s="883"/>
      <c r="O277" s="883"/>
      <c r="P277" s="883"/>
      <c r="Q277" s="883"/>
      <c r="R277" s="883"/>
      <c r="S277" s="883"/>
      <c r="T277" s="910"/>
      <c r="U277" s="910"/>
      <c r="V277" s="800"/>
      <c r="W277" s="800"/>
      <c r="X277" s="988"/>
      <c r="Y277" s="604"/>
    </row>
    <row r="278" spans="1:27" s="108" customFormat="1" ht="7.5" customHeight="1">
      <c r="A278" s="543"/>
      <c r="B278" s="909"/>
      <c r="C278" s="909"/>
      <c r="D278" s="909"/>
      <c r="E278" s="909"/>
      <c r="F278" s="909"/>
      <c r="G278" s="908"/>
      <c r="H278" s="2451"/>
      <c r="I278" s="2451"/>
      <c r="J278" s="908"/>
      <c r="K278" s="883"/>
      <c r="L278" s="883"/>
      <c r="M278" s="883"/>
      <c r="N278" s="883"/>
      <c r="O278" s="883"/>
      <c r="P278" s="883"/>
      <c r="Q278" s="883"/>
      <c r="R278" s="883"/>
      <c r="U278" s="910"/>
      <c r="V278" s="800"/>
      <c r="W278" s="800"/>
      <c r="X278" s="988"/>
      <c r="Y278" s="604"/>
    </row>
    <row r="279" spans="1:27" s="108" customFormat="1" ht="7.5" customHeight="1">
      <c r="A279" s="543"/>
      <c r="B279" s="909"/>
      <c r="C279" s="909"/>
      <c r="D279" s="909"/>
      <c r="E279" s="909"/>
      <c r="F279" s="909"/>
      <c r="G279" s="870"/>
      <c r="H279" s="909"/>
      <c r="I279" s="909"/>
      <c r="J279" s="870"/>
      <c r="K279" s="875"/>
      <c r="L279" s="875"/>
      <c r="M279" s="875"/>
      <c r="N279" s="875"/>
      <c r="O279" s="875"/>
      <c r="P279" s="875"/>
      <c r="Q279" s="875"/>
      <c r="R279" s="875"/>
      <c r="U279" s="875"/>
      <c r="V279" s="875"/>
      <c r="W279" s="875"/>
      <c r="X279" s="870"/>
      <c r="Y279" s="604"/>
    </row>
    <row r="280" spans="1:27" ht="7.5" customHeight="1">
      <c r="A280" s="548"/>
      <c r="B280" s="994"/>
      <c r="C280" s="923"/>
      <c r="D280" s="923"/>
      <c r="E280" s="923"/>
      <c r="F280" s="923"/>
      <c r="G280" s="995"/>
      <c r="H280" s="994"/>
      <c r="I280" s="994"/>
      <c r="J280" s="995"/>
      <c r="K280" s="993"/>
      <c r="L280" s="993"/>
      <c r="M280" s="993"/>
      <c r="N280" s="993"/>
      <c r="O280" s="993"/>
      <c r="P280" s="993"/>
      <c r="Q280" s="993"/>
      <c r="R280" s="993"/>
      <c r="S280" s="993"/>
      <c r="T280" s="786"/>
      <c r="U280" s="786"/>
      <c r="V280" s="993"/>
      <c r="W280" s="993"/>
      <c r="X280" s="786"/>
      <c r="Y280" s="493"/>
    </row>
    <row r="281" spans="1:27" ht="12.75" customHeight="1" thickBot="1">
      <c r="A281" s="2596"/>
      <c r="B281" s="3018"/>
      <c r="C281" s="3019"/>
      <c r="D281" s="3019"/>
      <c r="E281" s="3019"/>
      <c r="F281" s="3019"/>
      <c r="G281" s="3020"/>
      <c r="H281" s="3018"/>
      <c r="I281" s="3018"/>
      <c r="J281" s="3020"/>
      <c r="K281" s="2884"/>
      <c r="L281" s="2884"/>
      <c r="M281" s="2884"/>
      <c r="N281" s="2884"/>
      <c r="O281" s="2884"/>
      <c r="P281" s="2884"/>
      <c r="Q281" s="2884"/>
      <c r="R281" s="2884"/>
      <c r="S281" s="2884"/>
      <c r="T281" s="2597"/>
      <c r="U281" s="2597"/>
      <c r="V281" s="2884"/>
      <c r="W281" s="2884"/>
      <c r="X281" s="2597"/>
      <c r="Y281" s="2598"/>
    </row>
    <row r="282" spans="1:27" s="108" customFormat="1" ht="8.1" customHeight="1">
      <c r="A282" s="692"/>
      <c r="B282" s="693"/>
      <c r="C282" s="695"/>
      <c r="D282" s="695"/>
      <c r="E282" s="695"/>
      <c r="F282" s="695"/>
      <c r="G282" s="692"/>
      <c r="H282" s="693"/>
      <c r="I282" s="693"/>
      <c r="J282" s="692"/>
      <c r="K282" s="3007"/>
      <c r="L282" s="3007"/>
      <c r="M282" s="3007"/>
      <c r="N282" s="3007"/>
      <c r="O282" s="3007"/>
      <c r="P282" s="3007"/>
      <c r="Q282" s="3007"/>
      <c r="R282" s="3007"/>
      <c r="S282" s="3007"/>
      <c r="T282" s="3008"/>
      <c r="U282" s="3008"/>
      <c r="V282" s="698"/>
      <c r="W282" s="698"/>
      <c r="X282" s="3008"/>
      <c r="Y282" s="692"/>
    </row>
    <row r="283" spans="1:27" s="108" customFormat="1" ht="18" customHeight="1">
      <c r="A283" s="4714">
        <v>29</v>
      </c>
      <c r="B283" s="4714"/>
      <c r="C283" s="4714"/>
      <c r="D283" s="4714"/>
      <c r="E283" s="4714"/>
      <c r="F283" s="4714"/>
      <c r="G283" s="4714"/>
      <c r="H283" s="4714"/>
      <c r="I283" s="4714"/>
      <c r="J283" s="4714"/>
      <c r="K283" s="4714"/>
      <c r="L283" s="4714"/>
      <c r="M283" s="4714"/>
      <c r="N283" s="4714"/>
      <c r="O283" s="4714"/>
      <c r="P283" s="4714"/>
      <c r="Q283" s="4714"/>
      <c r="R283" s="4714"/>
      <c r="S283" s="4714"/>
      <c r="T283" s="4714"/>
      <c r="U283" s="4714"/>
      <c r="V283" s="4714"/>
      <c r="W283" s="4714"/>
      <c r="X283" s="4714"/>
      <c r="Y283" s="4714"/>
    </row>
    <row r="284" spans="1:27" s="108" customFormat="1" ht="8.1" customHeight="1">
      <c r="A284" s="137"/>
      <c r="B284" s="138"/>
      <c r="C284" s="2448"/>
      <c r="D284" s="2448"/>
      <c r="E284" s="2448"/>
      <c r="F284" s="2448"/>
      <c r="G284" s="137"/>
      <c r="H284" s="138"/>
      <c r="I284" s="138"/>
      <c r="J284" s="137"/>
      <c r="K284" s="2438"/>
      <c r="L284" s="2438"/>
      <c r="M284" s="2438"/>
      <c r="N284" s="2438"/>
      <c r="O284" s="2438"/>
      <c r="P284" s="2438"/>
      <c r="Q284" s="2438"/>
      <c r="R284" s="2438"/>
      <c r="S284" s="2438"/>
      <c r="T284" s="2443"/>
      <c r="U284" s="2443"/>
      <c r="V284" s="2440"/>
      <c r="W284" s="2440"/>
      <c r="X284" s="2443"/>
      <c r="Y284" s="137"/>
    </row>
  </sheetData>
  <sheetProtection selectLockedCells="1" selectUnlockedCells="1"/>
  <mergeCells count="180">
    <mergeCell ref="AA207:AA208"/>
    <mergeCell ref="L197:Q197"/>
    <mergeCell ref="S197:X197"/>
    <mergeCell ref="AA24:AA25"/>
    <mergeCell ref="AA71:AA72"/>
    <mergeCell ref="O69:Q70"/>
    <mergeCell ref="S134:X135"/>
    <mergeCell ref="K155:K156"/>
    <mergeCell ref="L155:Q156"/>
    <mergeCell ref="S138:X139"/>
    <mergeCell ref="S142:X143"/>
    <mergeCell ref="W168:X168"/>
    <mergeCell ref="W165:X165"/>
    <mergeCell ref="K49:K50"/>
    <mergeCell ref="K134:K135"/>
    <mergeCell ref="L134:Q135"/>
    <mergeCell ref="AA12:AA13"/>
    <mergeCell ref="AA14:AA15"/>
    <mergeCell ref="AA22:AA23"/>
    <mergeCell ref="AA33:AA34"/>
    <mergeCell ref="L38:Q39"/>
    <mergeCell ref="K38:K39"/>
    <mergeCell ref="W253:X253"/>
    <mergeCell ref="L166:Q167"/>
    <mergeCell ref="L138:Q139"/>
    <mergeCell ref="L126:Q127"/>
    <mergeCell ref="L130:Q131"/>
    <mergeCell ref="L107:Q108"/>
    <mergeCell ref="L114:Q115"/>
    <mergeCell ref="L118:Q119"/>
    <mergeCell ref="L122:Q123"/>
    <mergeCell ref="S155:X156"/>
    <mergeCell ref="S114:X115"/>
    <mergeCell ref="S118:X119"/>
    <mergeCell ref="S122:X123"/>
    <mergeCell ref="A189:Y189"/>
    <mergeCell ref="F163:F164"/>
    <mergeCell ref="K203:K204"/>
    <mergeCell ref="L203:Q204"/>
    <mergeCell ref="S203:X204"/>
    <mergeCell ref="K12:K13"/>
    <mergeCell ref="K22:K23"/>
    <mergeCell ref="S12:X13"/>
    <mergeCell ref="L12:Q13"/>
    <mergeCell ref="L22:Q23"/>
    <mergeCell ref="S22:X23"/>
    <mergeCell ref="S15:X16"/>
    <mergeCell ref="L15:Q16"/>
    <mergeCell ref="K15:K16"/>
    <mergeCell ref="W14:X14"/>
    <mergeCell ref="P14:Q14"/>
    <mergeCell ref="K18:K19"/>
    <mergeCell ref="L18:Q19"/>
    <mergeCell ref="S18:X19"/>
    <mergeCell ref="AA261:AA263"/>
    <mergeCell ref="L8:Q8"/>
    <mergeCell ref="S9:X9"/>
    <mergeCell ref="S8:X8"/>
    <mergeCell ref="P11:Q11"/>
    <mergeCell ref="W11:X11"/>
    <mergeCell ref="L10:Q10"/>
    <mergeCell ref="L9:Q9"/>
    <mergeCell ref="L142:Q143"/>
    <mergeCell ref="L151:Q152"/>
    <mergeCell ref="L146:Q147"/>
    <mergeCell ref="S151:X152"/>
    <mergeCell ref="L103:Q103"/>
    <mergeCell ref="L105:Q105"/>
    <mergeCell ref="L29:Q30"/>
    <mergeCell ref="S246:X247"/>
    <mergeCell ref="L222:Q223"/>
    <mergeCell ref="S258:X259"/>
    <mergeCell ref="L172:Q173"/>
    <mergeCell ref="S172:X173"/>
    <mergeCell ref="L198:Q198"/>
    <mergeCell ref="S198:X198"/>
    <mergeCell ref="S218:X219"/>
    <mergeCell ref="S42:X43"/>
    <mergeCell ref="AD65:AI66"/>
    <mergeCell ref="AA69:AA70"/>
    <mergeCell ref="W106:X106"/>
    <mergeCell ref="S146:X147"/>
    <mergeCell ref="S107:X108"/>
    <mergeCell ref="S126:X127"/>
    <mergeCell ref="S130:X131"/>
    <mergeCell ref="G163:X164"/>
    <mergeCell ref="W162:X162"/>
    <mergeCell ref="K138:K139"/>
    <mergeCell ref="K142:K143"/>
    <mergeCell ref="K151:K152"/>
    <mergeCell ref="K146:K147"/>
    <mergeCell ref="K118:K119"/>
    <mergeCell ref="K122:K123"/>
    <mergeCell ref="K107:K108"/>
    <mergeCell ref="K114:K115"/>
    <mergeCell ref="K130:K131"/>
    <mergeCell ref="S104:X104"/>
    <mergeCell ref="S103:X103"/>
    <mergeCell ref="P106:Q106"/>
    <mergeCell ref="L104:Q104"/>
    <mergeCell ref="O66:Q67"/>
    <mergeCell ref="A95:Y95"/>
    <mergeCell ref="A283:Y283"/>
    <mergeCell ref="K207:K208"/>
    <mergeCell ref="L207:Q208"/>
    <mergeCell ref="S207:X208"/>
    <mergeCell ref="S275:X276"/>
    <mergeCell ref="K214:K215"/>
    <mergeCell ref="S222:X223"/>
    <mergeCell ref="K226:K227"/>
    <mergeCell ref="L226:Q227"/>
    <mergeCell ref="S226:X227"/>
    <mergeCell ref="L214:Q215"/>
    <mergeCell ref="S214:X215"/>
    <mergeCell ref="K218:K219"/>
    <mergeCell ref="L218:Q219"/>
    <mergeCell ref="Q275:R276"/>
    <mergeCell ref="Y270:Y271"/>
    <mergeCell ref="W263:X263"/>
    <mergeCell ref="Y264:Y265"/>
    <mergeCell ref="V251:W251"/>
    <mergeCell ref="K242:K243"/>
    <mergeCell ref="L242:Q243"/>
    <mergeCell ref="S242:X243"/>
    <mergeCell ref="Y267:Y268"/>
    <mergeCell ref="W274:X274"/>
    <mergeCell ref="W266:X266"/>
    <mergeCell ref="V267:V268"/>
    <mergeCell ref="W267:X268"/>
    <mergeCell ref="V270:V271"/>
    <mergeCell ref="W270:X271"/>
    <mergeCell ref="K126:K127"/>
    <mergeCell ref="S234:X235"/>
    <mergeCell ref="K238:K239"/>
    <mergeCell ref="L246:Q247"/>
    <mergeCell ref="K246:K247"/>
    <mergeCell ref="K166:K167"/>
    <mergeCell ref="P202:Q202"/>
    <mergeCell ref="W202:X202"/>
    <mergeCell ref="W171:X171"/>
    <mergeCell ref="S199:X199"/>
    <mergeCell ref="K172:K173"/>
    <mergeCell ref="S230:X231"/>
    <mergeCell ref="K234:K235"/>
    <mergeCell ref="L234:Q235"/>
    <mergeCell ref="F37:I37"/>
    <mergeCell ref="F38:I38"/>
    <mergeCell ref="S166:X167"/>
    <mergeCell ref="S238:X239"/>
    <mergeCell ref="H103:I103"/>
    <mergeCell ref="H104:I104"/>
    <mergeCell ref="S55:X56"/>
    <mergeCell ref="O60:Q61"/>
    <mergeCell ref="K25:K26"/>
    <mergeCell ref="L25:Q26"/>
    <mergeCell ref="S25:X26"/>
    <mergeCell ref="K29:K30"/>
    <mergeCell ref="L49:Q50"/>
    <mergeCell ref="S49:X50"/>
    <mergeCell ref="S29:X30"/>
    <mergeCell ref="K222:K223"/>
    <mergeCell ref="K230:K231"/>
    <mergeCell ref="L230:Q231"/>
    <mergeCell ref="S105:X105"/>
    <mergeCell ref="L55:Q56"/>
    <mergeCell ref="S45:X46"/>
    <mergeCell ref="K45:K46"/>
    <mergeCell ref="L45:Q46"/>
    <mergeCell ref="K42:K43"/>
    <mergeCell ref="G254:G255"/>
    <mergeCell ref="H254:H255"/>
    <mergeCell ref="L258:Q259"/>
    <mergeCell ref="S38:X39"/>
    <mergeCell ref="L238:Q239"/>
    <mergeCell ref="F39:I39"/>
    <mergeCell ref="K258:K259"/>
    <mergeCell ref="L42:Q43"/>
    <mergeCell ref="K55:K56"/>
    <mergeCell ref="O63:Q64"/>
    <mergeCell ref="I254:X255"/>
  </mergeCells>
  <printOptions horizontalCentered="1"/>
  <pageMargins left="0" right="0" top="0.43307086614173201" bottom="0" header="0" footer="0"/>
  <pageSetup paperSize="9" scale="77" firstPageNumber="28" orientation="portrait" r:id="rId1"/>
  <rowBreaks count="2" manualBreakCount="2">
    <brk id="96" max="22" man="1"/>
    <brk id="190" max="26" man="1"/>
  </rowBreaks>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79998168889431442"/>
  </sheetPr>
  <dimension ref="A1:AM64"/>
  <sheetViews>
    <sheetView showGridLines="0" view="pageBreakPreview" zoomScaleSheetLayoutView="100" workbookViewId="0">
      <selection activeCell="AD28" sqref="AD28:AE28"/>
    </sheetView>
  </sheetViews>
  <sheetFormatPr defaultColWidth="7" defaultRowHeight="12"/>
  <cols>
    <col min="1" max="2" width="3.7109375" style="27" customWidth="1"/>
    <col min="3" max="3" width="2.7109375" style="27" customWidth="1"/>
    <col min="4" max="9" width="3.7109375" style="27" customWidth="1"/>
    <col min="10" max="10" width="4.42578125" style="27" customWidth="1"/>
    <col min="11" max="39" width="3.7109375" style="27" customWidth="1"/>
    <col min="40" max="40" width="1.5703125" style="27" customWidth="1"/>
    <col min="41" max="41" width="1.28515625" style="27" customWidth="1"/>
    <col min="42" max="16384" width="7" style="27"/>
  </cols>
  <sheetData>
    <row r="1" spans="1:39" s="108" customFormat="1" ht="15.6" customHeight="1">
      <c r="A1" s="1546"/>
      <c r="B1" s="1381"/>
      <c r="C1" s="1381"/>
      <c r="D1" s="1381"/>
      <c r="E1" s="1381"/>
      <c r="F1" s="1381"/>
      <c r="G1" s="1381"/>
      <c r="H1" s="1381"/>
      <c r="I1" s="1381"/>
      <c r="J1" s="1381"/>
      <c r="K1" s="1381"/>
      <c r="L1" s="1381"/>
      <c r="M1" s="1381"/>
      <c r="N1" s="1381"/>
      <c r="O1" s="1381"/>
      <c r="P1" s="1381"/>
      <c r="Q1" s="1381"/>
      <c r="R1" s="1381"/>
      <c r="S1" s="1381"/>
      <c r="T1" s="1381"/>
      <c r="U1" s="1381"/>
      <c r="V1" s="1381"/>
      <c r="W1" s="1381"/>
      <c r="X1" s="1381"/>
      <c r="Y1" s="1381"/>
      <c r="Z1" s="1381"/>
      <c r="AA1" s="1381"/>
      <c r="AB1" s="1381"/>
      <c r="AC1" s="1381"/>
      <c r="AD1" s="1381"/>
      <c r="AE1" s="1381"/>
      <c r="AF1" s="1381"/>
      <c r="AG1" s="3021"/>
    </row>
    <row r="2" spans="1:39" s="108" customFormat="1" ht="11.25">
      <c r="A2" s="1547"/>
      <c r="B2" s="1198" t="s">
        <v>2588</v>
      </c>
      <c r="C2" s="1198"/>
      <c r="D2" s="1198"/>
      <c r="E2" s="1198"/>
      <c r="F2" s="1198"/>
      <c r="G2" s="1198"/>
      <c r="H2" s="1198"/>
      <c r="I2" s="1198"/>
      <c r="J2" s="1198"/>
      <c r="K2" s="1198"/>
      <c r="L2" s="1198"/>
      <c r="M2" s="1198"/>
      <c r="N2" s="1198"/>
      <c r="O2" s="1198"/>
      <c r="P2" s="1198"/>
      <c r="Q2" s="1198"/>
      <c r="R2" s="1198"/>
      <c r="S2" s="1198"/>
      <c r="T2" s="1198"/>
      <c r="U2" s="1198"/>
      <c r="V2" s="1198"/>
      <c r="W2" s="1198"/>
      <c r="X2" s="1198"/>
      <c r="Y2" s="1198"/>
      <c r="Z2" s="1198"/>
      <c r="AA2" s="1198"/>
      <c r="AB2" s="1198"/>
      <c r="AC2" s="1198"/>
      <c r="AD2" s="1198"/>
      <c r="AE2" s="1198"/>
      <c r="AF2" s="1198"/>
      <c r="AG2" s="1125"/>
    </row>
    <row r="3" spans="1:39" s="108" customFormat="1" ht="11.25">
      <c r="A3" s="1547"/>
      <c r="B3" s="1198"/>
      <c r="C3" s="1198"/>
      <c r="D3" s="1198"/>
      <c r="E3" s="1198"/>
      <c r="F3" s="1198"/>
      <c r="G3" s="1198"/>
      <c r="H3" s="1198"/>
      <c r="I3" s="1198"/>
      <c r="J3" s="1198"/>
      <c r="K3" s="1198"/>
      <c r="L3" s="1198"/>
      <c r="M3" s="1198"/>
      <c r="N3" s="1198"/>
      <c r="O3" s="1198"/>
      <c r="P3" s="1198"/>
      <c r="Q3" s="1198"/>
      <c r="R3" s="1198"/>
      <c r="S3" s="1198"/>
      <c r="T3" s="1198"/>
      <c r="U3" s="1198"/>
      <c r="V3" s="1198"/>
      <c r="W3" s="1198"/>
      <c r="X3" s="1198"/>
      <c r="Y3" s="1198"/>
      <c r="Z3" s="1198"/>
      <c r="AA3" s="1198"/>
      <c r="AB3" s="1198"/>
      <c r="AC3" s="1198"/>
      <c r="AD3" s="1198"/>
      <c r="AE3" s="1198"/>
      <c r="AF3" s="1198"/>
      <c r="AG3" s="1125"/>
    </row>
    <row r="4" spans="1:39" s="108" customFormat="1" ht="10.9" customHeight="1">
      <c r="A4" s="1547"/>
      <c r="B4" s="1235" t="s">
        <v>1494</v>
      </c>
      <c r="C4" s="1235" t="s">
        <v>2589</v>
      </c>
      <c r="D4" s="1198"/>
      <c r="E4" s="1198"/>
      <c r="F4" s="1198"/>
      <c r="G4" s="1198"/>
      <c r="H4" s="1198"/>
      <c r="I4" s="1198"/>
      <c r="J4" s="1198"/>
      <c r="K4" s="1198"/>
      <c r="L4" s="1198"/>
      <c r="M4" s="1198"/>
      <c r="N4" s="1198"/>
      <c r="O4" s="1198"/>
      <c r="P4" s="1198"/>
      <c r="Q4" s="1198"/>
      <c r="R4" s="1198"/>
      <c r="S4" s="1198"/>
      <c r="T4" s="1198"/>
      <c r="U4" s="1198"/>
      <c r="V4" s="1198"/>
      <c r="W4" s="1198"/>
      <c r="X4" s="1198"/>
      <c r="Y4" s="1198"/>
      <c r="Z4" s="1198"/>
      <c r="AA4" s="1198"/>
      <c r="AB4" s="1198"/>
      <c r="AC4" s="1198"/>
      <c r="AD4" s="1198"/>
      <c r="AE4" s="1198"/>
      <c r="AF4" s="1198"/>
      <c r="AG4" s="1125"/>
    </row>
    <row r="5" spans="1:39" s="108" customFormat="1" ht="10.9" customHeight="1">
      <c r="A5" s="1547"/>
      <c r="B5" s="1235"/>
      <c r="C5" s="1484" t="s">
        <v>2590</v>
      </c>
      <c r="D5" s="1198"/>
      <c r="E5" s="1198"/>
      <c r="F5" s="1198"/>
      <c r="G5" s="1198"/>
      <c r="H5" s="1198"/>
      <c r="I5" s="1198"/>
      <c r="J5" s="1198"/>
      <c r="K5" s="1198"/>
      <c r="L5" s="1198"/>
      <c r="M5" s="1198"/>
      <c r="N5" s="1198"/>
      <c r="O5" s="1198"/>
      <c r="P5" s="1198"/>
      <c r="Q5" s="1198"/>
      <c r="R5" s="1198"/>
      <c r="S5" s="1198"/>
      <c r="T5" s="1198"/>
      <c r="U5" s="1198"/>
      <c r="V5" s="1198"/>
      <c r="W5" s="1198"/>
      <c r="X5" s="1198"/>
      <c r="Y5" s="1198"/>
      <c r="Z5" s="1198"/>
      <c r="AA5" s="1198"/>
      <c r="AB5" s="1198"/>
      <c r="AC5" s="1198"/>
      <c r="AD5" s="1198"/>
      <c r="AE5" s="1198"/>
      <c r="AF5" s="1198"/>
      <c r="AG5" s="1125"/>
    </row>
    <row r="6" spans="1:39" s="108" customFormat="1" ht="10.9" customHeight="1">
      <c r="A6" s="1547"/>
      <c r="B6" s="1235"/>
      <c r="C6" s="1484"/>
      <c r="D6" s="1198"/>
      <c r="E6" s="1198"/>
      <c r="F6" s="1198"/>
      <c r="G6" s="1198"/>
      <c r="H6" s="1198"/>
      <c r="I6" s="1198"/>
      <c r="J6" s="1198"/>
      <c r="K6" s="1198"/>
      <c r="L6" s="1198"/>
      <c r="M6" s="1198"/>
      <c r="N6" s="1198"/>
      <c r="O6" s="1198"/>
      <c r="P6" s="1198"/>
      <c r="Q6" s="1198"/>
      <c r="R6" s="1198"/>
      <c r="S6" s="1198"/>
      <c r="T6" s="1198"/>
      <c r="U6" s="1198"/>
      <c r="V6" s="1198"/>
      <c r="W6" s="1198"/>
      <c r="X6" s="1198"/>
      <c r="Y6" s="1198"/>
      <c r="Z6" s="1198"/>
      <c r="AA6" s="1198"/>
      <c r="AB6" s="1198"/>
      <c r="AC6" s="1198"/>
      <c r="AD6" s="1198"/>
      <c r="AE6" s="1198"/>
      <c r="AF6" s="1198"/>
      <c r="AG6" s="1125"/>
    </row>
    <row r="7" spans="1:39" s="108" customFormat="1" ht="10.9" customHeight="1">
      <c r="A7" s="1547"/>
      <c r="B7" s="1235" t="s">
        <v>1497</v>
      </c>
      <c r="C7" s="1235" t="s">
        <v>2591</v>
      </c>
      <c r="D7" s="1198"/>
      <c r="E7" s="1198"/>
      <c r="F7" s="1198"/>
      <c r="G7" s="1198"/>
      <c r="H7" s="1198"/>
      <c r="I7" s="1198"/>
      <c r="J7" s="1198"/>
      <c r="K7" s="1198"/>
      <c r="L7" s="1198"/>
      <c r="M7" s="1198"/>
      <c r="N7" s="1198"/>
      <c r="O7" s="1198"/>
      <c r="P7" s="1198"/>
      <c r="Q7" s="1198"/>
      <c r="R7" s="1198"/>
      <c r="S7" s="1198"/>
      <c r="T7" s="1198"/>
      <c r="U7" s="1198"/>
      <c r="V7" s="1198"/>
      <c r="W7" s="1198"/>
      <c r="X7" s="1198"/>
      <c r="Y7" s="1198"/>
      <c r="Z7" s="1198"/>
      <c r="AA7" s="1198"/>
      <c r="AB7" s="1198"/>
      <c r="AC7" s="1198"/>
      <c r="AD7" s="1198"/>
      <c r="AE7" s="1198"/>
      <c r="AF7" s="1198"/>
      <c r="AG7" s="1125"/>
    </row>
    <row r="8" spans="1:39" s="108" customFormat="1" ht="10.9" customHeight="1">
      <c r="A8" s="1547"/>
      <c r="B8" s="1235"/>
      <c r="C8" s="1491" t="s">
        <v>2592</v>
      </c>
      <c r="D8" s="1198"/>
      <c r="E8" s="1198"/>
      <c r="F8" s="1198"/>
      <c r="G8" s="1198"/>
      <c r="H8" s="1198"/>
      <c r="I8" s="1198"/>
      <c r="J8" s="1198"/>
      <c r="K8" s="1198"/>
      <c r="L8" s="1198"/>
      <c r="M8" s="1198"/>
      <c r="N8" s="1198"/>
      <c r="O8" s="1198"/>
      <c r="P8" s="1198"/>
      <c r="Q8" s="1198"/>
      <c r="R8" s="1198"/>
      <c r="S8" s="1198"/>
      <c r="T8" s="1198"/>
      <c r="U8" s="1198"/>
      <c r="V8" s="1198"/>
      <c r="W8" s="1198"/>
      <c r="X8" s="1198"/>
      <c r="Y8" s="1198"/>
      <c r="Z8" s="1198"/>
      <c r="AA8" s="1198"/>
      <c r="AB8" s="1198"/>
      <c r="AC8" s="1198"/>
      <c r="AD8" s="1198"/>
      <c r="AE8" s="1198"/>
      <c r="AF8" s="1198"/>
      <c r="AG8" s="1125"/>
    </row>
    <row r="9" spans="1:39" s="108" customFormat="1" ht="10.9" customHeight="1">
      <c r="A9" s="1547"/>
      <c r="B9" s="1235"/>
      <c r="C9" s="1196" t="s">
        <v>2593</v>
      </c>
      <c r="D9" s="1198"/>
      <c r="E9" s="1198"/>
      <c r="F9" s="1198"/>
      <c r="G9" s="1198"/>
      <c r="H9" s="1198"/>
      <c r="I9" s="1198"/>
      <c r="J9" s="1198"/>
      <c r="K9" s="1198"/>
      <c r="L9" s="1198"/>
      <c r="M9" s="1198"/>
      <c r="N9" s="1198"/>
      <c r="O9" s="1198"/>
      <c r="P9" s="1198"/>
      <c r="Q9" s="1198"/>
      <c r="R9" s="1198"/>
      <c r="S9" s="1198"/>
      <c r="T9" s="1198"/>
      <c r="U9" s="1198"/>
      <c r="V9" s="1198"/>
      <c r="W9" s="1198"/>
      <c r="X9" s="1198"/>
      <c r="Y9" s="1198"/>
      <c r="Z9" s="1198"/>
      <c r="AA9" s="1198"/>
      <c r="AB9" s="1198"/>
      <c r="AC9" s="1198"/>
      <c r="AD9" s="1198"/>
      <c r="AE9" s="1198"/>
      <c r="AF9" s="1198"/>
      <c r="AG9" s="1125"/>
    </row>
    <row r="10" spans="1:39" s="108" customFormat="1" ht="10.9" customHeight="1">
      <c r="A10" s="1547"/>
      <c r="B10" s="1235"/>
      <c r="C10" s="1484" t="s">
        <v>2594</v>
      </c>
      <c r="D10" s="1198"/>
      <c r="E10" s="1198"/>
      <c r="F10" s="1198"/>
      <c r="G10" s="1198"/>
      <c r="H10" s="1198"/>
      <c r="I10" s="1198"/>
      <c r="J10" s="1198"/>
      <c r="K10" s="1198"/>
      <c r="L10" s="1198"/>
      <c r="M10" s="1198"/>
      <c r="N10" s="1198"/>
      <c r="O10" s="1198"/>
      <c r="P10" s="1198"/>
      <c r="Q10" s="1198"/>
      <c r="R10" s="1198"/>
      <c r="S10" s="1198"/>
      <c r="T10" s="1198"/>
      <c r="U10" s="1198"/>
      <c r="V10" s="1198"/>
      <c r="W10" s="1198"/>
      <c r="X10" s="1198"/>
      <c r="Y10" s="1198"/>
      <c r="Z10" s="1198"/>
      <c r="AA10" s="1198"/>
      <c r="AB10" s="1198"/>
      <c r="AC10" s="1198"/>
      <c r="AD10" s="1198"/>
      <c r="AE10" s="1198"/>
      <c r="AF10" s="1198"/>
      <c r="AG10" s="1125"/>
    </row>
    <row r="11" spans="1:39" s="108" customFormat="1" ht="10.9" customHeight="1">
      <c r="A11" s="1547"/>
      <c r="B11" s="1198"/>
      <c r="C11" s="1484"/>
      <c r="D11" s="1198"/>
      <c r="E11" s="1198"/>
      <c r="F11" s="1198"/>
      <c r="G11" s="1198"/>
      <c r="H11" s="1198"/>
      <c r="I11" s="1198"/>
      <c r="J11" s="1198"/>
      <c r="K11" s="1198"/>
      <c r="L11" s="1198"/>
      <c r="M11" s="1198"/>
      <c r="N11" s="1198"/>
      <c r="O11" s="1198"/>
      <c r="P11" s="1198"/>
      <c r="Q11" s="1198"/>
      <c r="R11" s="1198"/>
      <c r="S11" s="1198"/>
      <c r="T11" s="1198"/>
      <c r="U11" s="1198"/>
      <c r="V11" s="1198"/>
      <c r="W11" s="1198"/>
      <c r="X11" s="1198"/>
      <c r="Y11" s="1198"/>
      <c r="Z11" s="1198"/>
      <c r="AA11" s="1198"/>
      <c r="AB11" s="1198"/>
      <c r="AC11" s="1198"/>
      <c r="AD11" s="1198"/>
      <c r="AE11" s="1198"/>
      <c r="AF11" s="1198"/>
      <c r="AG11" s="1125"/>
    </row>
    <row r="12" spans="1:39" ht="17.25" customHeight="1">
      <c r="A12" s="625"/>
      <c r="AG12" s="626"/>
    </row>
    <row r="13" spans="1:39" ht="13.9" customHeight="1">
      <c r="A13" s="625"/>
      <c r="D13" s="190" t="s">
        <v>2595</v>
      </c>
      <c r="E13" s="172"/>
      <c r="AG13" s="626"/>
    </row>
    <row r="14" spans="1:39" ht="23.1" customHeight="1">
      <c r="A14" s="625"/>
      <c r="D14" s="191" t="s">
        <v>2596</v>
      </c>
      <c r="E14" s="173"/>
      <c r="AG14" s="626"/>
    </row>
    <row r="15" spans="1:39" ht="15" customHeight="1">
      <c r="A15" s="625"/>
      <c r="AG15" s="626"/>
    </row>
    <row r="16" spans="1:39" ht="15" customHeight="1">
      <c r="A16" s="625"/>
      <c r="B16" s="75"/>
      <c r="E16" s="172" t="s">
        <v>2597</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627"/>
      <c r="AH16" s="75"/>
      <c r="AI16" s="75"/>
      <c r="AJ16" s="75"/>
      <c r="AK16" s="75"/>
      <c r="AL16" s="75"/>
      <c r="AM16" s="97"/>
    </row>
    <row r="17" spans="1:39" ht="15" customHeight="1">
      <c r="A17" s="625"/>
      <c r="B17" s="95"/>
      <c r="E17" s="172" t="s">
        <v>2598</v>
      </c>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627"/>
      <c r="AH17" s="75"/>
      <c r="AI17" s="75"/>
      <c r="AJ17" s="75"/>
      <c r="AK17" s="75"/>
      <c r="AL17" s="75"/>
      <c r="AM17" s="97"/>
    </row>
    <row r="18" spans="1:39" ht="15" customHeight="1">
      <c r="A18" s="628"/>
      <c r="E18" s="173" t="s">
        <v>2599</v>
      </c>
      <c r="K18" s="75"/>
      <c r="L18" s="75"/>
      <c r="M18" s="75"/>
      <c r="N18" s="75"/>
      <c r="O18" s="75"/>
      <c r="P18" s="75"/>
      <c r="Q18" s="75"/>
      <c r="R18" s="75"/>
      <c r="S18" s="75"/>
      <c r="T18" s="75"/>
      <c r="U18" s="75"/>
      <c r="V18" s="75"/>
      <c r="W18" s="75"/>
      <c r="X18" s="75"/>
      <c r="Y18" s="75"/>
      <c r="Z18" s="75"/>
      <c r="AA18" s="75"/>
      <c r="AB18" s="75"/>
      <c r="AC18" s="75"/>
      <c r="AD18" s="75"/>
      <c r="AE18" s="75"/>
      <c r="AF18" s="75"/>
      <c r="AG18" s="627"/>
      <c r="AH18" s="75"/>
      <c r="AI18" s="75"/>
      <c r="AJ18" s="75"/>
      <c r="AK18" s="75"/>
    </row>
    <row r="19" spans="1:39" ht="15" customHeight="1">
      <c r="A19" s="628"/>
      <c r="E19" s="173"/>
      <c r="K19" s="75"/>
      <c r="L19" s="75"/>
      <c r="M19" s="75"/>
      <c r="N19" s="75"/>
      <c r="O19" s="75"/>
      <c r="P19" s="75"/>
      <c r="Q19" s="75"/>
      <c r="R19" s="75"/>
      <c r="S19" s="75"/>
      <c r="T19" s="75"/>
      <c r="U19" s="75"/>
      <c r="V19" s="75"/>
      <c r="W19" s="75"/>
      <c r="X19" s="75"/>
      <c r="Y19" s="75"/>
      <c r="Z19" s="75"/>
      <c r="AA19" s="75"/>
      <c r="AB19" s="75"/>
      <c r="AC19" s="75"/>
      <c r="AD19" s="75"/>
      <c r="AE19" s="75"/>
      <c r="AF19" s="75"/>
      <c r="AG19" s="627"/>
      <c r="AH19" s="75"/>
      <c r="AI19" s="75"/>
      <c r="AJ19" s="75"/>
      <c r="AK19" s="75"/>
    </row>
    <row r="20" spans="1:39" ht="15" customHeight="1" thickBot="1">
      <c r="A20" s="628"/>
      <c r="G20" s="98"/>
      <c r="H20" s="98"/>
      <c r="I20" s="98"/>
      <c r="J20" s="98"/>
      <c r="K20" s="99"/>
      <c r="L20" s="99"/>
      <c r="M20" s="99"/>
      <c r="N20" s="99"/>
      <c r="O20" s="99"/>
      <c r="P20" s="99"/>
      <c r="Q20" s="99"/>
      <c r="R20" s="99"/>
      <c r="S20" s="99"/>
      <c r="T20" s="99"/>
      <c r="U20" s="99"/>
      <c r="V20" s="99"/>
      <c r="W20" s="99"/>
      <c r="X20" s="99"/>
      <c r="Y20" s="99"/>
      <c r="Z20" s="99"/>
      <c r="AA20" s="99"/>
      <c r="AB20" s="99"/>
      <c r="AC20" s="99"/>
      <c r="AD20" s="99"/>
      <c r="AE20" s="3758" t="s">
        <v>2600</v>
      </c>
      <c r="AF20" s="3758"/>
      <c r="AG20" s="627"/>
      <c r="AH20" s="75"/>
      <c r="AI20" s="75"/>
      <c r="AJ20" s="75"/>
      <c r="AK20" s="75"/>
    </row>
    <row r="21" spans="1:39" s="108" customFormat="1" ht="11.1" customHeight="1">
      <c r="A21" s="544"/>
      <c r="B21" s="1548"/>
      <c r="C21" s="1381"/>
      <c r="D21" s="1381"/>
      <c r="E21" s="1381"/>
      <c r="F21" s="1381"/>
      <c r="G21" s="1381"/>
      <c r="H21" s="1381"/>
      <c r="I21" s="1381"/>
      <c r="J21" s="1381"/>
      <c r="K21" s="1381"/>
      <c r="L21" s="1549"/>
      <c r="M21" s="1381"/>
      <c r="N21" s="1381"/>
      <c r="O21" s="1381"/>
      <c r="P21" s="1381"/>
      <c r="Q21" s="1381"/>
      <c r="R21" s="1550"/>
      <c r="S21" s="1381"/>
      <c r="T21" s="1381"/>
      <c r="U21" s="1381"/>
      <c r="V21" s="1381"/>
      <c r="W21" s="1381"/>
      <c r="X21" s="1381"/>
      <c r="Y21" s="1381"/>
      <c r="Z21" s="1381"/>
      <c r="AA21" s="1381"/>
      <c r="AB21" s="1549"/>
      <c r="AC21" s="1381"/>
      <c r="AD21" s="1381"/>
      <c r="AE21" s="1381"/>
      <c r="AF21" s="3021"/>
      <c r="AG21" s="605"/>
    </row>
    <row r="22" spans="1:39" s="108" customFormat="1" ht="11.1" customHeight="1">
      <c r="A22" s="544"/>
      <c r="B22" s="1551"/>
      <c r="C22" s="1120"/>
      <c r="D22" s="1120"/>
      <c r="E22" s="1120"/>
      <c r="F22" s="1120"/>
      <c r="G22" s="1120"/>
      <c r="H22" s="1120"/>
      <c r="I22" s="1120"/>
      <c r="J22" s="1120"/>
      <c r="K22" s="1120"/>
      <c r="L22" s="3022"/>
      <c r="M22" s="4786" t="s">
        <v>2601</v>
      </c>
      <c r="N22" s="3721"/>
      <c r="O22" s="3721"/>
      <c r="P22" s="3721"/>
      <c r="Q22" s="4787"/>
      <c r="R22" s="1552"/>
      <c r="S22" s="1120"/>
      <c r="T22" s="1120"/>
      <c r="U22" s="1120"/>
      <c r="V22" s="1120"/>
      <c r="W22" s="1120"/>
      <c r="X22" s="1120"/>
      <c r="Y22" s="1120"/>
      <c r="Z22" s="1120"/>
      <c r="AA22" s="1120"/>
      <c r="AB22" s="3022"/>
      <c r="AC22" s="1120"/>
      <c r="AD22" s="1120"/>
      <c r="AE22" s="1120"/>
      <c r="AF22" s="1125"/>
      <c r="AG22" s="630"/>
      <c r="AH22" s="94"/>
      <c r="AI22" s="94"/>
      <c r="AJ22" s="94"/>
      <c r="AK22" s="94"/>
    </row>
    <row r="23" spans="1:39" s="108" customFormat="1" ht="11.1" customHeight="1">
      <c r="A23" s="544"/>
      <c r="B23" s="1553" t="s">
        <v>2602</v>
      </c>
      <c r="C23" s="4784" t="s">
        <v>2603</v>
      </c>
      <c r="D23" s="4784"/>
      <c r="E23" s="4784"/>
      <c r="F23" s="4784"/>
      <c r="G23" s="4784"/>
      <c r="H23" s="4784"/>
      <c r="I23" s="4784"/>
      <c r="J23" s="4784"/>
      <c r="K23" s="4784"/>
      <c r="L23" s="4789"/>
      <c r="M23" s="4788" t="s">
        <v>2604</v>
      </c>
      <c r="N23" s="4784"/>
      <c r="O23" s="4784"/>
      <c r="P23" s="4784"/>
      <c r="Q23" s="4789"/>
      <c r="R23" s="4788" t="s">
        <v>2605</v>
      </c>
      <c r="S23" s="4784"/>
      <c r="T23" s="4784"/>
      <c r="U23" s="4784"/>
      <c r="V23" s="4784"/>
      <c r="W23" s="4784"/>
      <c r="X23" s="4784"/>
      <c r="Y23" s="4784"/>
      <c r="Z23" s="4784"/>
      <c r="AA23" s="4784"/>
      <c r="AB23" s="4789"/>
      <c r="AC23" s="4784" t="s">
        <v>2606</v>
      </c>
      <c r="AD23" s="4784"/>
      <c r="AE23" s="4784"/>
      <c r="AF23" s="4785"/>
      <c r="AG23" s="629"/>
      <c r="AH23" s="95"/>
      <c r="AI23" s="95"/>
      <c r="AJ23" s="95"/>
      <c r="AK23" s="95"/>
    </row>
    <row r="24" spans="1:39" s="108" customFormat="1" ht="11.1" customHeight="1">
      <c r="A24" s="544"/>
      <c r="B24" s="1940" t="s">
        <v>2607</v>
      </c>
      <c r="C24" s="4782" t="s">
        <v>2608</v>
      </c>
      <c r="D24" s="4782"/>
      <c r="E24" s="4782"/>
      <c r="F24" s="4782"/>
      <c r="G24" s="4782"/>
      <c r="H24" s="4782"/>
      <c r="I24" s="4782"/>
      <c r="J24" s="4782"/>
      <c r="K24" s="4782"/>
      <c r="L24" s="4793"/>
      <c r="M24" s="4781" t="s">
        <v>2609</v>
      </c>
      <c r="N24" s="4782"/>
      <c r="O24" s="4782"/>
      <c r="P24" s="4782"/>
      <c r="Q24" s="4793"/>
      <c r="R24" s="4781" t="s">
        <v>2610</v>
      </c>
      <c r="S24" s="4782"/>
      <c r="T24" s="4782"/>
      <c r="U24" s="4782"/>
      <c r="V24" s="4782"/>
      <c r="W24" s="4782"/>
      <c r="X24" s="4782"/>
      <c r="Y24" s="4782"/>
      <c r="Z24" s="4782"/>
      <c r="AA24" s="4782"/>
      <c r="AB24" s="4793"/>
      <c r="AC24" s="4781" t="s">
        <v>2611</v>
      </c>
      <c r="AD24" s="4782"/>
      <c r="AE24" s="4782"/>
      <c r="AF24" s="4783"/>
      <c r="AG24" s="629"/>
      <c r="AH24" s="95"/>
      <c r="AI24" s="95"/>
      <c r="AJ24" s="95"/>
      <c r="AK24" s="95"/>
    </row>
    <row r="25" spans="1:39" s="108" customFormat="1" ht="11.1" customHeight="1">
      <c r="A25" s="544"/>
      <c r="B25" s="1554"/>
      <c r="C25" s="1555"/>
      <c r="D25" s="1555"/>
      <c r="E25" s="1555"/>
      <c r="F25" s="1555"/>
      <c r="G25" s="1555"/>
      <c r="H25" s="1555"/>
      <c r="I25" s="1555"/>
      <c r="J25" s="1555"/>
      <c r="K25" s="1555"/>
      <c r="L25" s="3023"/>
      <c r="M25" s="4790" t="s">
        <v>2612</v>
      </c>
      <c r="N25" s="4791"/>
      <c r="O25" s="4791"/>
      <c r="P25" s="4791"/>
      <c r="Q25" s="4792"/>
      <c r="R25" s="1556"/>
      <c r="S25" s="1555"/>
      <c r="T25" s="1555"/>
      <c r="U25" s="1555"/>
      <c r="V25" s="1555"/>
      <c r="W25" s="1555"/>
      <c r="X25" s="1555"/>
      <c r="Y25" s="1555"/>
      <c r="Z25" s="1555"/>
      <c r="AA25" s="1555"/>
      <c r="AB25" s="3024"/>
      <c r="AC25" s="1556"/>
      <c r="AD25" s="1555"/>
      <c r="AE25" s="1555"/>
      <c r="AF25" s="1557"/>
      <c r="AG25" s="630"/>
      <c r="AH25" s="94"/>
      <c r="AI25" s="94"/>
      <c r="AJ25" s="94"/>
      <c r="AK25" s="94"/>
      <c r="AL25" s="94"/>
      <c r="AM25" s="94"/>
    </row>
    <row r="26" spans="1:39" s="108" customFormat="1" ht="11.1" customHeight="1" thickBot="1">
      <c r="A26" s="544"/>
      <c r="B26" s="1558"/>
      <c r="C26" s="3025"/>
      <c r="D26" s="3025"/>
      <c r="E26" s="3025"/>
      <c r="F26" s="3025"/>
      <c r="G26" s="3025"/>
      <c r="H26" s="3025"/>
      <c r="I26" s="3025"/>
      <c r="J26" s="3025"/>
      <c r="K26" s="3025"/>
      <c r="L26" s="3026"/>
      <c r="M26" s="3027"/>
      <c r="N26" s="3025"/>
      <c r="O26" s="3025"/>
      <c r="P26" s="3025"/>
      <c r="Q26" s="3026"/>
      <c r="R26" s="3027"/>
      <c r="S26" s="3025"/>
      <c r="T26" s="3025"/>
      <c r="U26" s="3025"/>
      <c r="V26" s="3025"/>
      <c r="W26" s="3025"/>
      <c r="X26" s="3025"/>
      <c r="Y26" s="3025"/>
      <c r="Z26" s="3025"/>
      <c r="AA26" s="3025"/>
      <c r="AB26" s="3026"/>
      <c r="AC26" s="3027"/>
      <c r="AD26" s="3025"/>
      <c r="AE26" s="3025"/>
      <c r="AF26" s="3028"/>
      <c r="AG26" s="605"/>
    </row>
    <row r="27" spans="1:39" s="108" customFormat="1" ht="4.9000000000000004" customHeight="1" thickBot="1">
      <c r="A27" s="544"/>
      <c r="B27" s="997"/>
      <c r="C27" s="997"/>
      <c r="D27" s="997"/>
      <c r="E27" s="997"/>
      <c r="F27" s="997"/>
      <c r="G27" s="997"/>
      <c r="H27" s="997"/>
      <c r="I27" s="997"/>
      <c r="J27" s="997"/>
      <c r="K27" s="997"/>
      <c r="L27" s="997"/>
      <c r="M27" s="997"/>
      <c r="N27" s="997"/>
      <c r="O27" s="997"/>
      <c r="P27" s="997"/>
      <c r="Q27" s="997"/>
      <c r="R27" s="997"/>
      <c r="S27" s="997"/>
      <c r="T27" s="997"/>
      <c r="U27" s="997"/>
      <c r="V27" s="997"/>
      <c r="W27" s="997"/>
      <c r="X27" s="997"/>
      <c r="Y27" s="997"/>
      <c r="Z27" s="997"/>
      <c r="AA27" s="997"/>
      <c r="AB27" s="997"/>
      <c r="AC27" s="997"/>
      <c r="AD27" s="997"/>
      <c r="AE27" s="997"/>
      <c r="AF27" s="997"/>
      <c r="AG27" s="605"/>
    </row>
    <row r="28" spans="1:39" s="108" customFormat="1" ht="30" customHeight="1">
      <c r="A28" s="544"/>
      <c r="B28" s="998" t="s">
        <v>1406</v>
      </c>
      <c r="C28" s="4794"/>
      <c r="D28" s="4780"/>
      <c r="E28" s="4780"/>
      <c r="F28" s="4780"/>
      <c r="G28" s="4780"/>
      <c r="H28" s="4780"/>
      <c r="I28" s="4780"/>
      <c r="J28" s="4780"/>
      <c r="K28" s="4780"/>
      <c r="L28" s="999" t="s">
        <v>1636</v>
      </c>
      <c r="M28" s="4762"/>
      <c r="N28" s="4763"/>
      <c r="O28" s="4763"/>
      <c r="P28" s="4763"/>
      <c r="Q28" s="1000" t="s">
        <v>1638</v>
      </c>
      <c r="R28" s="1001" t="s">
        <v>1351</v>
      </c>
      <c r="S28" s="4764"/>
      <c r="T28" s="4764"/>
      <c r="U28" s="4764"/>
      <c r="V28" s="4764"/>
      <c r="W28" s="4764"/>
      <c r="X28" s="4764"/>
      <c r="Y28" s="4764"/>
      <c r="Z28" s="4764"/>
      <c r="AA28" s="4764"/>
      <c r="AB28" s="1002" t="s">
        <v>1729</v>
      </c>
      <c r="AC28" s="1001" t="s">
        <v>1351</v>
      </c>
      <c r="AD28" s="4768"/>
      <c r="AE28" s="4768"/>
      <c r="AF28" s="1003" t="s">
        <v>1734</v>
      </c>
      <c r="AG28" s="605"/>
    </row>
    <row r="29" spans="1:39" s="108" customFormat="1" ht="30" customHeight="1">
      <c r="A29" s="544"/>
      <c r="B29" s="1004"/>
      <c r="C29" s="4795"/>
      <c r="D29" s="4747"/>
      <c r="E29" s="4747"/>
      <c r="F29" s="4747"/>
      <c r="G29" s="4747"/>
      <c r="H29" s="4747"/>
      <c r="I29" s="4747"/>
      <c r="J29" s="4747"/>
      <c r="K29" s="4747"/>
      <c r="L29" s="996"/>
      <c r="M29" s="4752"/>
      <c r="N29" s="4753"/>
      <c r="O29" s="4753"/>
      <c r="P29" s="4753"/>
      <c r="Q29" s="3029"/>
      <c r="R29" s="3030" t="s">
        <v>1353</v>
      </c>
      <c r="S29" s="4758"/>
      <c r="T29" s="4758"/>
      <c r="U29" s="4758"/>
      <c r="V29" s="4758"/>
      <c r="W29" s="4758"/>
      <c r="X29" s="4758"/>
      <c r="Y29" s="4758"/>
      <c r="Z29" s="4758"/>
      <c r="AA29" s="4758"/>
      <c r="AB29" s="3031"/>
      <c r="AC29" s="3030" t="s">
        <v>1353</v>
      </c>
      <c r="AD29" s="4759"/>
      <c r="AE29" s="4759"/>
      <c r="AF29" s="3032"/>
      <c r="AG29" s="605"/>
    </row>
    <row r="30" spans="1:39" s="108" customFormat="1" ht="30" customHeight="1">
      <c r="A30" s="544"/>
      <c r="B30" s="1005"/>
      <c r="C30" s="4796"/>
      <c r="D30" s="4797"/>
      <c r="E30" s="4797"/>
      <c r="F30" s="4797"/>
      <c r="G30" s="4797"/>
      <c r="H30" s="4797"/>
      <c r="I30" s="4797"/>
      <c r="J30" s="4797"/>
      <c r="K30" s="4797"/>
      <c r="L30" s="3033"/>
      <c r="M30" s="4773"/>
      <c r="N30" s="4774"/>
      <c r="O30" s="4774"/>
      <c r="P30" s="4774"/>
      <c r="Q30" s="3034"/>
      <c r="R30" s="3030" t="s">
        <v>1355</v>
      </c>
      <c r="S30" s="4758"/>
      <c r="T30" s="4758"/>
      <c r="U30" s="4758"/>
      <c r="V30" s="4758"/>
      <c r="W30" s="4758"/>
      <c r="X30" s="4758"/>
      <c r="Y30" s="4758"/>
      <c r="Z30" s="4758"/>
      <c r="AA30" s="4758"/>
      <c r="AB30" s="3031"/>
      <c r="AC30" s="3030" t="s">
        <v>1355</v>
      </c>
      <c r="AD30" s="4759"/>
      <c r="AE30" s="4759"/>
      <c r="AF30" s="3032"/>
      <c r="AG30" s="605"/>
    </row>
    <row r="31" spans="1:39" s="108" customFormat="1" ht="30" customHeight="1">
      <c r="A31" s="544"/>
      <c r="B31" s="2118" t="s">
        <v>1409</v>
      </c>
      <c r="C31" s="4798"/>
      <c r="D31" s="4799"/>
      <c r="E31" s="4799"/>
      <c r="F31" s="4799"/>
      <c r="G31" s="4799"/>
      <c r="H31" s="4799"/>
      <c r="I31" s="4799"/>
      <c r="J31" s="4799"/>
      <c r="K31" s="4799"/>
      <c r="L31" s="3035" t="s">
        <v>1738</v>
      </c>
      <c r="M31" s="4771"/>
      <c r="N31" s="4772"/>
      <c r="O31" s="4772"/>
      <c r="P31" s="4772"/>
      <c r="Q31" s="3035" t="s">
        <v>1744</v>
      </c>
      <c r="R31" s="3036" t="s">
        <v>1351</v>
      </c>
      <c r="S31" s="4758"/>
      <c r="T31" s="4758"/>
      <c r="U31" s="4758"/>
      <c r="V31" s="4758"/>
      <c r="W31" s="4758"/>
      <c r="X31" s="4758"/>
      <c r="Y31" s="4758"/>
      <c r="Z31" s="4758"/>
      <c r="AA31" s="4758"/>
      <c r="AB31" s="3034" t="s">
        <v>1748</v>
      </c>
      <c r="AC31" s="3036" t="s">
        <v>1351</v>
      </c>
      <c r="AD31" s="4759"/>
      <c r="AE31" s="4759"/>
      <c r="AF31" s="3032" t="s">
        <v>1673</v>
      </c>
      <c r="AG31" s="605"/>
    </row>
    <row r="32" spans="1:39" s="108" customFormat="1" ht="30" customHeight="1">
      <c r="A32" s="544"/>
      <c r="B32" s="1006"/>
      <c r="C32" s="4746"/>
      <c r="D32" s="4747"/>
      <c r="E32" s="4747"/>
      <c r="F32" s="4747"/>
      <c r="G32" s="4747"/>
      <c r="H32" s="4747"/>
      <c r="I32" s="4747"/>
      <c r="J32" s="4747"/>
      <c r="K32" s="4747"/>
      <c r="L32" s="3029"/>
      <c r="M32" s="4752"/>
      <c r="N32" s="4753"/>
      <c r="O32" s="4753"/>
      <c r="P32" s="4753"/>
      <c r="Q32" s="3029"/>
      <c r="R32" s="3030" t="s">
        <v>1353</v>
      </c>
      <c r="S32" s="4758"/>
      <c r="T32" s="4758"/>
      <c r="U32" s="4758"/>
      <c r="V32" s="4758"/>
      <c r="W32" s="4758"/>
      <c r="X32" s="4758"/>
      <c r="Y32" s="4758"/>
      <c r="Z32" s="4758"/>
      <c r="AA32" s="4758"/>
      <c r="AB32" s="3031"/>
      <c r="AC32" s="3030" t="s">
        <v>1353</v>
      </c>
      <c r="AD32" s="4759"/>
      <c r="AE32" s="4759"/>
      <c r="AF32" s="3032"/>
      <c r="AG32" s="605"/>
    </row>
    <row r="33" spans="1:33" s="108" customFormat="1" ht="30" customHeight="1">
      <c r="A33" s="544"/>
      <c r="B33" s="1007"/>
      <c r="C33" s="4748"/>
      <c r="D33" s="4749"/>
      <c r="E33" s="4749"/>
      <c r="F33" s="4749"/>
      <c r="G33" s="4749"/>
      <c r="H33" s="4749"/>
      <c r="I33" s="4749"/>
      <c r="J33" s="4749"/>
      <c r="K33" s="4749"/>
      <c r="L33" s="3034"/>
      <c r="M33" s="4773"/>
      <c r="N33" s="4774"/>
      <c r="O33" s="4774"/>
      <c r="P33" s="4774"/>
      <c r="Q33" s="3034"/>
      <c r="R33" s="3030" t="s">
        <v>1355</v>
      </c>
      <c r="S33" s="4758"/>
      <c r="T33" s="4758"/>
      <c r="U33" s="4758"/>
      <c r="V33" s="4758"/>
      <c r="W33" s="4758"/>
      <c r="X33" s="4758"/>
      <c r="Y33" s="4758"/>
      <c r="Z33" s="4758"/>
      <c r="AA33" s="4758"/>
      <c r="AB33" s="3031"/>
      <c r="AC33" s="3030" t="s">
        <v>1355</v>
      </c>
      <c r="AD33" s="4759"/>
      <c r="AE33" s="4759"/>
      <c r="AF33" s="3032"/>
      <c r="AG33" s="605"/>
    </row>
    <row r="34" spans="1:33" s="108" customFormat="1" ht="30" customHeight="1">
      <c r="A34" s="544"/>
      <c r="B34" s="2118" t="s">
        <v>1412</v>
      </c>
      <c r="C34" s="4744"/>
      <c r="D34" s="4745"/>
      <c r="E34" s="4745"/>
      <c r="F34" s="4745"/>
      <c r="G34" s="4745"/>
      <c r="H34" s="4745"/>
      <c r="I34" s="4745"/>
      <c r="J34" s="4745"/>
      <c r="K34" s="4745"/>
      <c r="L34" s="3035" t="s">
        <v>1675</v>
      </c>
      <c r="M34" s="4771"/>
      <c r="N34" s="4772"/>
      <c r="O34" s="4772"/>
      <c r="P34" s="4772"/>
      <c r="Q34" s="3035">
        <v>10</v>
      </c>
      <c r="R34" s="3036" t="s">
        <v>1351</v>
      </c>
      <c r="S34" s="4758"/>
      <c r="T34" s="4758"/>
      <c r="U34" s="4758"/>
      <c r="V34" s="4758"/>
      <c r="W34" s="4758"/>
      <c r="X34" s="4758"/>
      <c r="Y34" s="4758"/>
      <c r="Z34" s="4758"/>
      <c r="AA34" s="4758"/>
      <c r="AB34" s="3031">
        <v>11</v>
      </c>
      <c r="AC34" s="3036" t="s">
        <v>1351</v>
      </c>
      <c r="AD34" s="4759"/>
      <c r="AE34" s="4759"/>
      <c r="AF34" s="3032">
        <v>12</v>
      </c>
      <c r="AG34" s="605"/>
    </row>
    <row r="35" spans="1:33" s="108" customFormat="1" ht="30" customHeight="1">
      <c r="A35" s="544"/>
      <c r="B35" s="1006"/>
      <c r="C35" s="4746"/>
      <c r="D35" s="4747"/>
      <c r="E35" s="4747"/>
      <c r="F35" s="4747"/>
      <c r="G35" s="4747"/>
      <c r="H35" s="4747"/>
      <c r="I35" s="4747"/>
      <c r="J35" s="4747"/>
      <c r="K35" s="4747"/>
      <c r="L35" s="3029"/>
      <c r="M35" s="4752"/>
      <c r="N35" s="4753"/>
      <c r="O35" s="4753"/>
      <c r="P35" s="4753"/>
      <c r="Q35" s="3029"/>
      <c r="R35" s="3030" t="s">
        <v>1353</v>
      </c>
      <c r="S35" s="4758"/>
      <c r="T35" s="4758"/>
      <c r="U35" s="4758"/>
      <c r="V35" s="4758"/>
      <c r="W35" s="4758"/>
      <c r="X35" s="4758"/>
      <c r="Y35" s="4758"/>
      <c r="Z35" s="4758"/>
      <c r="AA35" s="4758"/>
      <c r="AB35" s="3031"/>
      <c r="AC35" s="3030" t="s">
        <v>1353</v>
      </c>
      <c r="AD35" s="4759"/>
      <c r="AE35" s="4759"/>
      <c r="AF35" s="3032"/>
      <c r="AG35" s="605"/>
    </row>
    <row r="36" spans="1:33" s="108" customFormat="1" ht="30" customHeight="1">
      <c r="A36" s="544"/>
      <c r="B36" s="1007"/>
      <c r="C36" s="4748"/>
      <c r="D36" s="4749"/>
      <c r="E36" s="4749"/>
      <c r="F36" s="4749"/>
      <c r="G36" s="4749"/>
      <c r="H36" s="4749"/>
      <c r="I36" s="4749"/>
      <c r="J36" s="4749"/>
      <c r="K36" s="4749"/>
      <c r="L36" s="3034"/>
      <c r="M36" s="4773"/>
      <c r="N36" s="4774"/>
      <c r="O36" s="4774"/>
      <c r="P36" s="4774"/>
      <c r="Q36" s="3034"/>
      <c r="R36" s="3030" t="s">
        <v>1355</v>
      </c>
      <c r="S36" s="4758"/>
      <c r="T36" s="4758"/>
      <c r="U36" s="4758"/>
      <c r="V36" s="4758"/>
      <c r="W36" s="4758"/>
      <c r="X36" s="4758"/>
      <c r="Y36" s="4758"/>
      <c r="Z36" s="4758"/>
      <c r="AA36" s="4758"/>
      <c r="AB36" s="3031"/>
      <c r="AC36" s="3030" t="s">
        <v>1355</v>
      </c>
      <c r="AD36" s="4759"/>
      <c r="AE36" s="4759"/>
      <c r="AF36" s="3032"/>
      <c r="AG36" s="605"/>
    </row>
    <row r="37" spans="1:33" s="108" customFormat="1" ht="30" customHeight="1">
      <c r="A37" s="544"/>
      <c r="B37" s="2118" t="s">
        <v>1427</v>
      </c>
      <c r="C37" s="4744"/>
      <c r="D37" s="4745"/>
      <c r="E37" s="4745"/>
      <c r="F37" s="4745"/>
      <c r="G37" s="4745"/>
      <c r="H37" s="4745"/>
      <c r="I37" s="4745"/>
      <c r="J37" s="4745"/>
      <c r="K37" s="4745"/>
      <c r="L37" s="3035">
        <v>13</v>
      </c>
      <c r="M37" s="4771"/>
      <c r="N37" s="4772"/>
      <c r="O37" s="4772"/>
      <c r="P37" s="4772"/>
      <c r="Q37" s="3035">
        <v>14</v>
      </c>
      <c r="R37" s="3036" t="s">
        <v>1351</v>
      </c>
      <c r="S37" s="4758"/>
      <c r="T37" s="4758"/>
      <c r="U37" s="4758"/>
      <c r="V37" s="4758"/>
      <c r="W37" s="4758"/>
      <c r="X37" s="4758"/>
      <c r="Y37" s="4758"/>
      <c r="Z37" s="4758"/>
      <c r="AA37" s="4758"/>
      <c r="AB37" s="3031">
        <v>15</v>
      </c>
      <c r="AC37" s="3036" t="s">
        <v>1351</v>
      </c>
      <c r="AD37" s="4759"/>
      <c r="AE37" s="4759"/>
      <c r="AF37" s="3032">
        <v>16</v>
      </c>
      <c r="AG37" s="605"/>
    </row>
    <row r="38" spans="1:33" s="108" customFormat="1" ht="30" customHeight="1">
      <c r="A38" s="544"/>
      <c r="B38" s="1006"/>
      <c r="C38" s="4746"/>
      <c r="D38" s="4747"/>
      <c r="E38" s="4747"/>
      <c r="F38" s="4747"/>
      <c r="G38" s="4747"/>
      <c r="H38" s="4747"/>
      <c r="I38" s="4747"/>
      <c r="J38" s="4747"/>
      <c r="K38" s="4747"/>
      <c r="L38" s="3029"/>
      <c r="M38" s="4752"/>
      <c r="N38" s="4753"/>
      <c r="O38" s="4753"/>
      <c r="P38" s="4753"/>
      <c r="Q38" s="3029"/>
      <c r="R38" s="3030" t="s">
        <v>1353</v>
      </c>
      <c r="S38" s="4758"/>
      <c r="T38" s="4758"/>
      <c r="U38" s="4758"/>
      <c r="V38" s="4758"/>
      <c r="W38" s="4758"/>
      <c r="X38" s="4758"/>
      <c r="Y38" s="4758"/>
      <c r="Z38" s="4758"/>
      <c r="AA38" s="4758"/>
      <c r="AB38" s="3031"/>
      <c r="AC38" s="3030" t="s">
        <v>1353</v>
      </c>
      <c r="AD38" s="4759"/>
      <c r="AE38" s="4759"/>
      <c r="AF38" s="3032"/>
      <c r="AG38" s="605"/>
    </row>
    <row r="39" spans="1:33" s="108" customFormat="1" ht="30" customHeight="1">
      <c r="A39" s="544"/>
      <c r="B39" s="1007"/>
      <c r="C39" s="4748"/>
      <c r="D39" s="4749"/>
      <c r="E39" s="4749"/>
      <c r="F39" s="4749"/>
      <c r="G39" s="4749"/>
      <c r="H39" s="4749"/>
      <c r="I39" s="4749"/>
      <c r="J39" s="4749"/>
      <c r="K39" s="4749"/>
      <c r="L39" s="3034"/>
      <c r="M39" s="4773"/>
      <c r="N39" s="4774"/>
      <c r="O39" s="4774"/>
      <c r="P39" s="4774"/>
      <c r="Q39" s="3034"/>
      <c r="R39" s="3030" t="s">
        <v>1355</v>
      </c>
      <c r="S39" s="4758"/>
      <c r="T39" s="4758"/>
      <c r="U39" s="4758"/>
      <c r="V39" s="4758"/>
      <c r="W39" s="4758"/>
      <c r="X39" s="4758"/>
      <c r="Y39" s="4758"/>
      <c r="Z39" s="4758"/>
      <c r="AA39" s="4758"/>
      <c r="AB39" s="3031"/>
      <c r="AC39" s="3030" t="s">
        <v>1355</v>
      </c>
      <c r="AD39" s="4759"/>
      <c r="AE39" s="4759"/>
      <c r="AF39" s="3032"/>
      <c r="AG39" s="605"/>
    </row>
    <row r="40" spans="1:33" s="108" customFormat="1" ht="30" customHeight="1">
      <c r="A40" s="544"/>
      <c r="B40" s="2118" t="s">
        <v>1430</v>
      </c>
      <c r="C40" s="4744"/>
      <c r="D40" s="4745"/>
      <c r="E40" s="4745"/>
      <c r="F40" s="4745"/>
      <c r="G40" s="4745"/>
      <c r="H40" s="4745"/>
      <c r="I40" s="4745"/>
      <c r="J40" s="4745"/>
      <c r="K40" s="4745"/>
      <c r="L40" s="3035">
        <v>17</v>
      </c>
      <c r="M40" s="4771"/>
      <c r="N40" s="4772"/>
      <c r="O40" s="4772"/>
      <c r="P40" s="4772"/>
      <c r="Q40" s="3035">
        <v>18</v>
      </c>
      <c r="R40" s="3036" t="s">
        <v>1351</v>
      </c>
      <c r="S40" s="4758"/>
      <c r="T40" s="4758"/>
      <c r="U40" s="4758"/>
      <c r="V40" s="4758"/>
      <c r="W40" s="4758"/>
      <c r="X40" s="4758"/>
      <c r="Y40" s="4758"/>
      <c r="Z40" s="4758"/>
      <c r="AA40" s="4758"/>
      <c r="AB40" s="3031">
        <v>19</v>
      </c>
      <c r="AC40" s="3036" t="s">
        <v>1351</v>
      </c>
      <c r="AD40" s="4759"/>
      <c r="AE40" s="4759"/>
      <c r="AF40" s="3032">
        <v>20</v>
      </c>
      <c r="AG40" s="605"/>
    </row>
    <row r="41" spans="1:33" s="108" customFormat="1" ht="30" customHeight="1">
      <c r="A41" s="544"/>
      <c r="B41" s="1008"/>
      <c r="C41" s="4746"/>
      <c r="D41" s="4747"/>
      <c r="E41" s="4747"/>
      <c r="F41" s="4747"/>
      <c r="G41" s="4747"/>
      <c r="H41" s="4747"/>
      <c r="I41" s="4747"/>
      <c r="J41" s="4747"/>
      <c r="K41" s="4747"/>
      <c r="L41" s="3029"/>
      <c r="M41" s="4752"/>
      <c r="N41" s="4753"/>
      <c r="O41" s="4753"/>
      <c r="P41" s="4753"/>
      <c r="Q41" s="3029"/>
      <c r="R41" s="3030" t="s">
        <v>1353</v>
      </c>
      <c r="S41" s="4758"/>
      <c r="T41" s="4758"/>
      <c r="U41" s="4758"/>
      <c r="V41" s="4758"/>
      <c r="W41" s="4758"/>
      <c r="X41" s="4758"/>
      <c r="Y41" s="4758"/>
      <c r="Z41" s="4758"/>
      <c r="AA41" s="4758"/>
      <c r="AB41" s="3031"/>
      <c r="AC41" s="3030" t="s">
        <v>1353</v>
      </c>
      <c r="AD41" s="4759"/>
      <c r="AE41" s="4759"/>
      <c r="AF41" s="3032"/>
      <c r="AG41" s="605"/>
    </row>
    <row r="42" spans="1:33" s="108" customFormat="1" ht="30" customHeight="1" thickBot="1">
      <c r="A42" s="544"/>
      <c r="B42" s="2119"/>
      <c r="C42" s="4769"/>
      <c r="D42" s="4770"/>
      <c r="E42" s="4770"/>
      <c r="F42" s="4770"/>
      <c r="G42" s="4770"/>
      <c r="H42" s="4770"/>
      <c r="I42" s="4770"/>
      <c r="J42" s="4770"/>
      <c r="K42" s="4770"/>
      <c r="L42" s="3037"/>
      <c r="M42" s="4775"/>
      <c r="N42" s="4776"/>
      <c r="O42" s="4776"/>
      <c r="P42" s="4776"/>
      <c r="Q42" s="3037"/>
      <c r="R42" s="3038" t="s">
        <v>1355</v>
      </c>
      <c r="S42" s="4777"/>
      <c r="T42" s="4777"/>
      <c r="U42" s="4777"/>
      <c r="V42" s="4777"/>
      <c r="W42" s="4777"/>
      <c r="X42" s="4777"/>
      <c r="Y42" s="4777"/>
      <c r="Z42" s="4777"/>
      <c r="AA42" s="4777"/>
      <c r="AB42" s="3039"/>
      <c r="AC42" s="3038" t="s">
        <v>1355</v>
      </c>
      <c r="AD42" s="4778"/>
      <c r="AE42" s="4778"/>
      <c r="AF42" s="3040"/>
      <c r="AG42" s="605"/>
    </row>
    <row r="43" spans="1:33" s="108" customFormat="1" ht="30" customHeight="1">
      <c r="A43" s="544"/>
      <c r="B43" s="2120" t="s">
        <v>1441</v>
      </c>
      <c r="C43" s="4779"/>
      <c r="D43" s="4780"/>
      <c r="E43" s="4780"/>
      <c r="F43" s="4780"/>
      <c r="G43" s="4780"/>
      <c r="H43" s="4780"/>
      <c r="I43" s="4780"/>
      <c r="J43" s="4780"/>
      <c r="K43" s="4780"/>
      <c r="L43" s="1000">
        <v>21</v>
      </c>
      <c r="M43" s="4762"/>
      <c r="N43" s="4763"/>
      <c r="O43" s="4763"/>
      <c r="P43" s="4763"/>
      <c r="Q43" s="1000">
        <v>22</v>
      </c>
      <c r="R43" s="1001" t="s">
        <v>1351</v>
      </c>
      <c r="S43" s="4764"/>
      <c r="T43" s="4764"/>
      <c r="U43" s="4764"/>
      <c r="V43" s="4764"/>
      <c r="W43" s="4764"/>
      <c r="X43" s="4764"/>
      <c r="Y43" s="4764"/>
      <c r="Z43" s="4764"/>
      <c r="AA43" s="4764"/>
      <c r="AB43" s="1002">
        <v>23</v>
      </c>
      <c r="AC43" s="1001" t="s">
        <v>1351</v>
      </c>
      <c r="AD43" s="4765"/>
      <c r="AE43" s="4765"/>
      <c r="AF43" s="1003">
        <v>24</v>
      </c>
      <c r="AG43" s="605"/>
    </row>
    <row r="44" spans="1:33" s="108" customFormat="1" ht="30" customHeight="1">
      <c r="A44" s="544"/>
      <c r="B44" s="1008"/>
      <c r="C44" s="4746"/>
      <c r="D44" s="4747"/>
      <c r="E44" s="4747"/>
      <c r="F44" s="4747"/>
      <c r="G44" s="4747"/>
      <c r="H44" s="4747"/>
      <c r="I44" s="4747"/>
      <c r="J44" s="4747"/>
      <c r="K44" s="4747"/>
      <c r="L44" s="3029"/>
      <c r="M44" s="4752"/>
      <c r="N44" s="4753"/>
      <c r="O44" s="4753"/>
      <c r="P44" s="4753"/>
      <c r="Q44" s="3029"/>
      <c r="R44" s="3030" t="s">
        <v>1353</v>
      </c>
      <c r="S44" s="4758"/>
      <c r="T44" s="4758"/>
      <c r="U44" s="4758"/>
      <c r="V44" s="4758"/>
      <c r="W44" s="4758"/>
      <c r="X44" s="4758"/>
      <c r="Y44" s="4758"/>
      <c r="Z44" s="4758"/>
      <c r="AA44" s="4758"/>
      <c r="AB44" s="3031"/>
      <c r="AC44" s="3030" t="s">
        <v>1353</v>
      </c>
      <c r="AD44" s="4759"/>
      <c r="AE44" s="4759"/>
      <c r="AF44" s="3032"/>
      <c r="AG44" s="605"/>
    </row>
    <row r="45" spans="1:33" s="108" customFormat="1" ht="30" customHeight="1">
      <c r="A45" s="544"/>
      <c r="B45" s="2065"/>
      <c r="C45" s="4748"/>
      <c r="D45" s="4749"/>
      <c r="E45" s="4749"/>
      <c r="F45" s="4749"/>
      <c r="G45" s="4749"/>
      <c r="H45" s="4749"/>
      <c r="I45" s="4749"/>
      <c r="J45" s="4749"/>
      <c r="K45" s="4749"/>
      <c r="L45" s="3041"/>
      <c r="M45" s="4754"/>
      <c r="N45" s="4755"/>
      <c r="O45" s="4755"/>
      <c r="P45" s="4755"/>
      <c r="Q45" s="3041"/>
      <c r="R45" s="3042" t="s">
        <v>1355</v>
      </c>
      <c r="S45" s="4766"/>
      <c r="T45" s="4766"/>
      <c r="U45" s="4766"/>
      <c r="V45" s="4766"/>
      <c r="W45" s="4766"/>
      <c r="X45" s="4766"/>
      <c r="Y45" s="4766"/>
      <c r="Z45" s="4766"/>
      <c r="AA45" s="4766"/>
      <c r="AB45" s="3043"/>
      <c r="AC45" s="3042" t="s">
        <v>1355</v>
      </c>
      <c r="AD45" s="4767"/>
      <c r="AE45" s="4767"/>
      <c r="AF45" s="3044"/>
      <c r="AG45" s="605"/>
    </row>
    <row r="46" spans="1:33" s="108" customFormat="1" ht="30" customHeight="1">
      <c r="A46" s="544"/>
      <c r="B46" s="2118" t="s">
        <v>1447</v>
      </c>
      <c r="C46" s="4744"/>
      <c r="D46" s="4745"/>
      <c r="E46" s="4745"/>
      <c r="F46" s="4745"/>
      <c r="G46" s="4745"/>
      <c r="H46" s="4745"/>
      <c r="I46" s="4745"/>
      <c r="J46" s="4745"/>
      <c r="K46" s="4745"/>
      <c r="L46" s="3045">
        <v>25</v>
      </c>
      <c r="M46" s="4750"/>
      <c r="N46" s="4751"/>
      <c r="O46" s="4751"/>
      <c r="P46" s="4751"/>
      <c r="Q46" s="3045">
        <v>26</v>
      </c>
      <c r="R46" s="3046" t="s">
        <v>1351</v>
      </c>
      <c r="S46" s="4756"/>
      <c r="T46" s="4756"/>
      <c r="U46" s="4756"/>
      <c r="V46" s="4756"/>
      <c r="W46" s="4756"/>
      <c r="X46" s="4756"/>
      <c r="Y46" s="4756"/>
      <c r="Z46" s="4756"/>
      <c r="AA46" s="4756"/>
      <c r="AB46" s="3047">
        <v>27</v>
      </c>
      <c r="AC46" s="3046" t="s">
        <v>1351</v>
      </c>
      <c r="AD46" s="4757"/>
      <c r="AE46" s="4757"/>
      <c r="AF46" s="3048">
        <v>28</v>
      </c>
      <c r="AG46" s="605"/>
    </row>
    <row r="47" spans="1:33" s="108" customFormat="1" ht="30" customHeight="1">
      <c r="A47" s="544"/>
      <c r="B47" s="1008"/>
      <c r="C47" s="4746"/>
      <c r="D47" s="4747"/>
      <c r="E47" s="4747"/>
      <c r="F47" s="4747"/>
      <c r="G47" s="4747"/>
      <c r="H47" s="4747"/>
      <c r="I47" s="4747"/>
      <c r="J47" s="4747"/>
      <c r="K47" s="4747"/>
      <c r="L47" s="3029"/>
      <c r="M47" s="4752"/>
      <c r="N47" s="4753"/>
      <c r="O47" s="4753"/>
      <c r="P47" s="4753"/>
      <c r="Q47" s="3029"/>
      <c r="R47" s="3049" t="s">
        <v>1353</v>
      </c>
      <c r="S47" s="4758"/>
      <c r="T47" s="4758"/>
      <c r="U47" s="4758"/>
      <c r="V47" s="4758"/>
      <c r="W47" s="4758"/>
      <c r="X47" s="4758"/>
      <c r="Y47" s="4758"/>
      <c r="Z47" s="4758"/>
      <c r="AA47" s="4758"/>
      <c r="AB47" s="3050"/>
      <c r="AC47" s="3049" t="s">
        <v>1353</v>
      </c>
      <c r="AD47" s="4759"/>
      <c r="AE47" s="4759"/>
      <c r="AF47" s="3051"/>
      <c r="AG47" s="605"/>
    </row>
    <row r="48" spans="1:33" s="108" customFormat="1" ht="30" customHeight="1">
      <c r="A48" s="544"/>
      <c r="B48" s="2065"/>
      <c r="C48" s="4748"/>
      <c r="D48" s="4749"/>
      <c r="E48" s="4749"/>
      <c r="F48" s="4749"/>
      <c r="G48" s="4749"/>
      <c r="H48" s="4749"/>
      <c r="I48" s="4749"/>
      <c r="J48" s="4749"/>
      <c r="K48" s="4749"/>
      <c r="L48" s="3041"/>
      <c r="M48" s="4754"/>
      <c r="N48" s="4755"/>
      <c r="O48" s="4755"/>
      <c r="P48" s="4755"/>
      <c r="Q48" s="3041"/>
      <c r="R48" s="3052" t="s">
        <v>1355</v>
      </c>
      <c r="S48" s="4760"/>
      <c r="T48" s="4760"/>
      <c r="U48" s="4760"/>
      <c r="V48" s="4760"/>
      <c r="W48" s="4760"/>
      <c r="X48" s="4760"/>
      <c r="Y48" s="4760"/>
      <c r="Z48" s="4760"/>
      <c r="AA48" s="4760"/>
      <c r="AB48" s="3053"/>
      <c r="AC48" s="3052" t="s">
        <v>1355</v>
      </c>
      <c r="AD48" s="4761"/>
      <c r="AE48" s="4761"/>
      <c r="AF48" s="3054"/>
      <c r="AG48" s="605"/>
    </row>
    <row r="49" spans="1:33" s="108" customFormat="1" ht="30" customHeight="1">
      <c r="A49" s="544"/>
      <c r="B49" s="2118" t="s">
        <v>1454</v>
      </c>
      <c r="C49" s="4744"/>
      <c r="D49" s="4745"/>
      <c r="E49" s="4745"/>
      <c r="F49" s="4745"/>
      <c r="G49" s="4745"/>
      <c r="H49" s="4745"/>
      <c r="I49" s="4745"/>
      <c r="J49" s="4745"/>
      <c r="K49" s="4745"/>
      <c r="L49" s="3045">
        <v>29</v>
      </c>
      <c r="M49" s="4750"/>
      <c r="N49" s="4751"/>
      <c r="O49" s="4751"/>
      <c r="P49" s="4751"/>
      <c r="Q49" s="3045">
        <v>30</v>
      </c>
      <c r="R49" s="3046" t="s">
        <v>1351</v>
      </c>
      <c r="S49" s="4756"/>
      <c r="T49" s="4756"/>
      <c r="U49" s="4756"/>
      <c r="V49" s="4756"/>
      <c r="W49" s="4756"/>
      <c r="X49" s="4756"/>
      <c r="Y49" s="4756"/>
      <c r="Z49" s="4756"/>
      <c r="AA49" s="4756"/>
      <c r="AB49" s="3047">
        <v>31</v>
      </c>
      <c r="AC49" s="3046" t="s">
        <v>1351</v>
      </c>
      <c r="AD49" s="4757"/>
      <c r="AE49" s="4757"/>
      <c r="AF49" s="3048">
        <v>32</v>
      </c>
      <c r="AG49" s="605"/>
    </row>
    <row r="50" spans="1:33" s="108" customFormat="1" ht="30" customHeight="1">
      <c r="A50" s="544"/>
      <c r="B50" s="1008"/>
      <c r="C50" s="4746"/>
      <c r="D50" s="4747"/>
      <c r="E50" s="4747"/>
      <c r="F50" s="4747"/>
      <c r="G50" s="4747"/>
      <c r="H50" s="4747"/>
      <c r="I50" s="4747"/>
      <c r="J50" s="4747"/>
      <c r="K50" s="4747"/>
      <c r="L50" s="3029"/>
      <c r="M50" s="4752"/>
      <c r="N50" s="4753"/>
      <c r="O50" s="4753"/>
      <c r="P50" s="4753"/>
      <c r="Q50" s="3029"/>
      <c r="R50" s="3049" t="s">
        <v>1353</v>
      </c>
      <c r="S50" s="4758"/>
      <c r="T50" s="4758"/>
      <c r="U50" s="4758"/>
      <c r="V50" s="4758"/>
      <c r="W50" s="4758"/>
      <c r="X50" s="4758"/>
      <c r="Y50" s="4758"/>
      <c r="Z50" s="4758"/>
      <c r="AA50" s="4758"/>
      <c r="AB50" s="3050"/>
      <c r="AC50" s="3049" t="s">
        <v>1353</v>
      </c>
      <c r="AD50" s="4759"/>
      <c r="AE50" s="4759"/>
      <c r="AF50" s="3051"/>
      <c r="AG50" s="605"/>
    </row>
    <row r="51" spans="1:33" s="108" customFormat="1" ht="30" customHeight="1">
      <c r="A51" s="544"/>
      <c r="B51" s="2065"/>
      <c r="C51" s="4748"/>
      <c r="D51" s="4749"/>
      <c r="E51" s="4749"/>
      <c r="F51" s="4749"/>
      <c r="G51" s="4749"/>
      <c r="H51" s="4749"/>
      <c r="I51" s="4749"/>
      <c r="J51" s="4749"/>
      <c r="K51" s="4749"/>
      <c r="L51" s="3041"/>
      <c r="M51" s="4754"/>
      <c r="N51" s="4755"/>
      <c r="O51" s="4755"/>
      <c r="P51" s="4755"/>
      <c r="Q51" s="3041"/>
      <c r="R51" s="3052" t="s">
        <v>1355</v>
      </c>
      <c r="S51" s="4760"/>
      <c r="T51" s="4760"/>
      <c r="U51" s="4760"/>
      <c r="V51" s="4760"/>
      <c r="W51" s="4760"/>
      <c r="X51" s="4760"/>
      <c r="Y51" s="4760"/>
      <c r="Z51" s="4760"/>
      <c r="AA51" s="4760"/>
      <c r="AB51" s="3053"/>
      <c r="AC51" s="3052" t="s">
        <v>1355</v>
      </c>
      <c r="AD51" s="4761"/>
      <c r="AE51" s="4761"/>
      <c r="AF51" s="3054"/>
      <c r="AG51" s="605"/>
    </row>
    <row r="52" spans="1:33" s="108" customFormat="1" ht="30" customHeight="1">
      <c r="A52" s="544"/>
      <c r="B52" s="2118" t="s">
        <v>1458</v>
      </c>
      <c r="C52" s="4744"/>
      <c r="D52" s="4745"/>
      <c r="E52" s="4745"/>
      <c r="F52" s="4745"/>
      <c r="G52" s="4745"/>
      <c r="H52" s="4745"/>
      <c r="I52" s="4745"/>
      <c r="J52" s="4745"/>
      <c r="K52" s="4745"/>
      <c r="L52" s="3045">
        <v>33</v>
      </c>
      <c r="M52" s="4750"/>
      <c r="N52" s="4751"/>
      <c r="O52" s="4751"/>
      <c r="P52" s="4751"/>
      <c r="Q52" s="3045">
        <v>34</v>
      </c>
      <c r="R52" s="3046" t="s">
        <v>1351</v>
      </c>
      <c r="S52" s="4756"/>
      <c r="T52" s="4756"/>
      <c r="U52" s="4756"/>
      <c r="V52" s="4756"/>
      <c r="W52" s="4756"/>
      <c r="X52" s="4756"/>
      <c r="Y52" s="4756"/>
      <c r="Z52" s="4756"/>
      <c r="AA52" s="4756"/>
      <c r="AB52" s="3047">
        <v>35</v>
      </c>
      <c r="AC52" s="3046" t="s">
        <v>1351</v>
      </c>
      <c r="AD52" s="4757"/>
      <c r="AE52" s="4757"/>
      <c r="AF52" s="3048">
        <v>36</v>
      </c>
      <c r="AG52" s="605"/>
    </row>
    <row r="53" spans="1:33" s="108" customFormat="1" ht="30" customHeight="1">
      <c r="A53" s="544"/>
      <c r="B53" s="1008"/>
      <c r="C53" s="4746"/>
      <c r="D53" s="4747"/>
      <c r="E53" s="4747"/>
      <c r="F53" s="4747"/>
      <c r="G53" s="4747"/>
      <c r="H53" s="4747"/>
      <c r="I53" s="4747"/>
      <c r="J53" s="4747"/>
      <c r="K53" s="4747"/>
      <c r="L53" s="3029"/>
      <c r="M53" s="4752"/>
      <c r="N53" s="4753"/>
      <c r="O53" s="4753"/>
      <c r="P53" s="4753"/>
      <c r="Q53" s="3029"/>
      <c r="R53" s="3049" t="s">
        <v>1353</v>
      </c>
      <c r="S53" s="4758"/>
      <c r="T53" s="4758"/>
      <c r="U53" s="4758"/>
      <c r="V53" s="4758"/>
      <c r="W53" s="4758"/>
      <c r="X53" s="4758"/>
      <c r="Y53" s="4758"/>
      <c r="Z53" s="4758"/>
      <c r="AA53" s="4758"/>
      <c r="AB53" s="3050"/>
      <c r="AC53" s="3049" t="s">
        <v>1353</v>
      </c>
      <c r="AD53" s="4759"/>
      <c r="AE53" s="4759"/>
      <c r="AF53" s="3051"/>
      <c r="AG53" s="605"/>
    </row>
    <row r="54" spans="1:33" s="108" customFormat="1" ht="30" customHeight="1">
      <c r="A54" s="544"/>
      <c r="B54" s="2065"/>
      <c r="C54" s="4748"/>
      <c r="D54" s="4749"/>
      <c r="E54" s="4749"/>
      <c r="F54" s="4749"/>
      <c r="G54" s="4749"/>
      <c r="H54" s="4749"/>
      <c r="I54" s="4749"/>
      <c r="J54" s="4749"/>
      <c r="K54" s="4749"/>
      <c r="L54" s="3041"/>
      <c r="M54" s="4754"/>
      <c r="N54" s="4755"/>
      <c r="O54" s="4755"/>
      <c r="P54" s="4755"/>
      <c r="Q54" s="3041"/>
      <c r="R54" s="3052" t="s">
        <v>1355</v>
      </c>
      <c r="S54" s="4760"/>
      <c r="T54" s="4760"/>
      <c r="U54" s="4760"/>
      <c r="V54" s="4760"/>
      <c r="W54" s="4760"/>
      <c r="X54" s="4760"/>
      <c r="Y54" s="4760"/>
      <c r="Z54" s="4760"/>
      <c r="AA54" s="4760"/>
      <c r="AB54" s="3053"/>
      <c r="AC54" s="3052" t="s">
        <v>1355</v>
      </c>
      <c r="AD54" s="4761"/>
      <c r="AE54" s="4761"/>
      <c r="AF54" s="3054"/>
      <c r="AG54" s="605"/>
    </row>
    <row r="55" spans="1:33" s="108" customFormat="1" ht="30" customHeight="1">
      <c r="A55" s="544"/>
      <c r="B55" s="2118" t="s">
        <v>2613</v>
      </c>
      <c r="C55" s="4744"/>
      <c r="D55" s="4745"/>
      <c r="E55" s="4745"/>
      <c r="F55" s="4745"/>
      <c r="G55" s="4745"/>
      <c r="H55" s="4745"/>
      <c r="I55" s="4745"/>
      <c r="J55" s="4745"/>
      <c r="K55" s="4745"/>
      <c r="L55" s="3045">
        <v>37</v>
      </c>
      <c r="M55" s="4750"/>
      <c r="N55" s="4751"/>
      <c r="O55" s="4751"/>
      <c r="P55" s="4751"/>
      <c r="Q55" s="3045">
        <v>38</v>
      </c>
      <c r="R55" s="3046" t="s">
        <v>1351</v>
      </c>
      <c r="S55" s="4756"/>
      <c r="T55" s="4756"/>
      <c r="U55" s="4756"/>
      <c r="V55" s="4756"/>
      <c r="W55" s="4756"/>
      <c r="X55" s="4756"/>
      <c r="Y55" s="4756"/>
      <c r="Z55" s="4756"/>
      <c r="AA55" s="4756"/>
      <c r="AB55" s="3047">
        <v>39</v>
      </c>
      <c r="AC55" s="3046" t="s">
        <v>1351</v>
      </c>
      <c r="AD55" s="4757"/>
      <c r="AE55" s="4757"/>
      <c r="AF55" s="3048">
        <v>40</v>
      </c>
      <c r="AG55" s="605"/>
    </row>
    <row r="56" spans="1:33" s="108" customFormat="1" ht="30" customHeight="1">
      <c r="A56" s="544"/>
      <c r="B56" s="1008"/>
      <c r="C56" s="4746"/>
      <c r="D56" s="4747"/>
      <c r="E56" s="4747"/>
      <c r="F56" s="4747"/>
      <c r="G56" s="4747"/>
      <c r="H56" s="4747"/>
      <c r="I56" s="4747"/>
      <c r="J56" s="4747"/>
      <c r="K56" s="4747"/>
      <c r="L56" s="3029"/>
      <c r="M56" s="4752"/>
      <c r="N56" s="4753"/>
      <c r="O56" s="4753"/>
      <c r="P56" s="4753"/>
      <c r="Q56" s="3029"/>
      <c r="R56" s="3049" t="s">
        <v>1353</v>
      </c>
      <c r="S56" s="4758"/>
      <c r="T56" s="4758"/>
      <c r="U56" s="4758"/>
      <c r="V56" s="4758"/>
      <c r="W56" s="4758"/>
      <c r="X56" s="4758"/>
      <c r="Y56" s="4758"/>
      <c r="Z56" s="4758"/>
      <c r="AA56" s="4758"/>
      <c r="AB56" s="3050"/>
      <c r="AC56" s="3049" t="s">
        <v>1353</v>
      </c>
      <c r="AD56" s="4759"/>
      <c r="AE56" s="4759"/>
      <c r="AF56" s="3051"/>
      <c r="AG56" s="605"/>
    </row>
    <row r="57" spans="1:33" s="108" customFormat="1" ht="30" customHeight="1">
      <c r="A57" s="544"/>
      <c r="B57" s="2065"/>
      <c r="C57" s="4748"/>
      <c r="D57" s="4749"/>
      <c r="E57" s="4749"/>
      <c r="F57" s="4749"/>
      <c r="G57" s="4749"/>
      <c r="H57" s="4749"/>
      <c r="I57" s="4749"/>
      <c r="J57" s="4749"/>
      <c r="K57" s="4749"/>
      <c r="L57" s="3041"/>
      <c r="M57" s="4754"/>
      <c r="N57" s="4755"/>
      <c r="O57" s="4755"/>
      <c r="P57" s="4755"/>
      <c r="Q57" s="3041"/>
      <c r="R57" s="3052" t="s">
        <v>1355</v>
      </c>
      <c r="S57" s="4760"/>
      <c r="T57" s="4760"/>
      <c r="U57" s="4760"/>
      <c r="V57" s="4760"/>
      <c r="W57" s="4760"/>
      <c r="X57" s="4760"/>
      <c r="Y57" s="4760"/>
      <c r="Z57" s="4760"/>
      <c r="AA57" s="4760"/>
      <c r="AB57" s="3053"/>
      <c r="AC57" s="3052" t="s">
        <v>1355</v>
      </c>
      <c r="AD57" s="4761"/>
      <c r="AE57" s="4761"/>
      <c r="AF57" s="3054"/>
      <c r="AG57" s="605"/>
    </row>
    <row r="58" spans="1:33" s="108" customFormat="1" ht="24.95" customHeight="1">
      <c r="A58" s="544"/>
      <c r="B58" s="485"/>
      <c r="C58" s="485"/>
      <c r="D58" s="485"/>
      <c r="E58" s="485"/>
      <c r="F58" s="485"/>
      <c r="G58" s="485"/>
      <c r="H58" s="485"/>
      <c r="I58" s="485"/>
      <c r="J58" s="485"/>
      <c r="K58" s="485"/>
      <c r="L58" s="486"/>
      <c r="M58" s="487"/>
      <c r="N58" s="487"/>
      <c r="O58" s="487"/>
      <c r="P58" s="487"/>
      <c r="Q58" s="486"/>
      <c r="R58" s="485"/>
      <c r="S58" s="485"/>
      <c r="T58" s="485"/>
      <c r="U58" s="485"/>
      <c r="V58" s="485"/>
      <c r="W58" s="485"/>
      <c r="X58" s="485"/>
      <c r="Y58" s="485"/>
      <c r="Z58" s="485"/>
      <c r="AA58" s="485"/>
      <c r="AB58" s="486"/>
      <c r="AC58" s="487"/>
      <c r="AD58" s="487"/>
      <c r="AE58" s="487"/>
      <c r="AF58" s="486"/>
      <c r="AG58" s="605"/>
    </row>
    <row r="59" spans="1:33" s="108" customFormat="1" ht="24.95" customHeight="1">
      <c r="A59" s="544"/>
      <c r="B59" s="485"/>
      <c r="C59" s="485"/>
      <c r="D59" s="485"/>
      <c r="E59" s="485"/>
      <c r="F59" s="485"/>
      <c r="G59" s="485"/>
      <c r="H59" s="485"/>
      <c r="I59" s="485"/>
      <c r="J59" s="485"/>
      <c r="K59" s="485"/>
      <c r="L59" s="486"/>
      <c r="M59" s="487"/>
      <c r="N59" s="487"/>
      <c r="O59" s="487"/>
      <c r="P59" s="487"/>
      <c r="Q59" s="486"/>
      <c r="R59" s="485"/>
      <c r="S59" s="485"/>
      <c r="T59" s="485"/>
      <c r="U59" s="485"/>
      <c r="V59" s="485"/>
      <c r="W59" s="485"/>
      <c r="X59" s="485"/>
      <c r="Y59" s="485"/>
      <c r="Z59" s="485"/>
      <c r="AA59" s="485"/>
      <c r="AB59" s="486"/>
      <c r="AC59" s="487"/>
      <c r="AD59" s="487"/>
      <c r="AE59" s="487"/>
      <c r="AF59" s="486"/>
      <c r="AG59" s="605"/>
    </row>
    <row r="60" spans="1:33" s="108" customFormat="1" ht="27.95" customHeight="1">
      <c r="A60" s="544"/>
      <c r="B60" s="485"/>
      <c r="C60" s="485"/>
      <c r="D60" s="485"/>
      <c r="E60" s="485"/>
      <c r="F60" s="485"/>
      <c r="G60" s="485"/>
      <c r="H60" s="485"/>
      <c r="I60" s="485"/>
      <c r="J60" s="485"/>
      <c r="K60" s="485"/>
      <c r="L60" s="486"/>
      <c r="M60" s="487"/>
      <c r="N60" s="487"/>
      <c r="O60" s="487"/>
      <c r="P60" s="487"/>
      <c r="Q60" s="486"/>
      <c r="R60" s="485"/>
      <c r="S60" s="485"/>
      <c r="T60" s="485"/>
      <c r="U60" s="485"/>
      <c r="V60" s="485"/>
      <c r="W60" s="485"/>
      <c r="X60" s="485"/>
      <c r="Y60" s="485"/>
      <c r="Z60" s="485"/>
      <c r="AA60" s="485"/>
      <c r="AB60" s="486"/>
      <c r="AC60" s="487"/>
      <c r="AD60" s="487"/>
      <c r="AE60" s="487"/>
      <c r="AF60" s="486"/>
      <c r="AG60" s="605"/>
    </row>
    <row r="61" spans="1:33" s="108" customFormat="1" ht="27.95" customHeight="1" thickBot="1">
      <c r="A61" s="2772"/>
      <c r="B61" s="3055"/>
      <c r="C61" s="3055"/>
      <c r="D61" s="3055"/>
      <c r="E61" s="3055"/>
      <c r="F61" s="3055"/>
      <c r="G61" s="3055"/>
      <c r="H61" s="3055"/>
      <c r="I61" s="3055"/>
      <c r="J61" s="3055"/>
      <c r="K61" s="3055"/>
      <c r="L61" s="3056"/>
      <c r="M61" s="3057"/>
      <c r="N61" s="3057"/>
      <c r="O61" s="3057"/>
      <c r="P61" s="3057"/>
      <c r="Q61" s="3056"/>
      <c r="R61" s="3055"/>
      <c r="S61" s="3055"/>
      <c r="T61" s="3055"/>
      <c r="U61" s="3055"/>
      <c r="V61" s="3055"/>
      <c r="W61" s="3055"/>
      <c r="X61" s="3055"/>
      <c r="Y61" s="3055"/>
      <c r="Z61" s="3055"/>
      <c r="AA61" s="3055"/>
      <c r="AB61" s="3056"/>
      <c r="AC61" s="3057"/>
      <c r="AD61" s="3057"/>
      <c r="AE61" s="3057"/>
      <c r="AF61" s="3056"/>
      <c r="AG61" s="2776"/>
    </row>
    <row r="62" spans="1:33" ht="25.9" customHeight="1">
      <c r="A62" s="3657">
        <f>'Soalan 12 (ms27-29) '!A283:Y283+1</f>
        <v>30</v>
      </c>
      <c r="B62" s="3657"/>
      <c r="C62" s="3657"/>
      <c r="D62" s="3657"/>
      <c r="E62" s="3657"/>
      <c r="F62" s="3657"/>
      <c r="G62" s="3657"/>
      <c r="H62" s="3657"/>
      <c r="I62" s="3657"/>
      <c r="J62" s="3657"/>
      <c r="K62" s="3657"/>
      <c r="L62" s="3657"/>
      <c r="M62" s="3657"/>
      <c r="N62" s="3657"/>
      <c r="O62" s="3657"/>
      <c r="P62" s="3657"/>
      <c r="Q62" s="3657"/>
      <c r="R62" s="3657"/>
      <c r="S62" s="3657"/>
      <c r="T62" s="3657"/>
      <c r="U62" s="3657"/>
      <c r="V62" s="3657"/>
      <c r="W62" s="3657"/>
      <c r="X62" s="3657"/>
      <c r="Y62" s="3657"/>
      <c r="Z62" s="3657"/>
      <c r="AA62" s="3657"/>
      <c r="AB62" s="3657"/>
      <c r="AC62" s="3657"/>
      <c r="AD62" s="3657"/>
      <c r="AE62" s="3657"/>
      <c r="AF62" s="3657"/>
      <c r="AG62" s="3657"/>
    </row>
    <row r="63" spans="1:33" ht="11.1" customHeight="1"/>
    <row r="64" spans="1:33" ht="8.1" customHeight="1"/>
  </sheetData>
  <mergeCells count="92">
    <mergeCell ref="C28:K30"/>
    <mergeCell ref="C31:K33"/>
    <mergeCell ref="C34:K36"/>
    <mergeCell ref="M28:P30"/>
    <mergeCell ref="M31:P33"/>
    <mergeCell ref="M34:P36"/>
    <mergeCell ref="M25:Q25"/>
    <mergeCell ref="M24:Q24"/>
    <mergeCell ref="R23:AB23"/>
    <mergeCell ref="R24:AB24"/>
    <mergeCell ref="C23:L23"/>
    <mergeCell ref="C24:L24"/>
    <mergeCell ref="AE20:AF20"/>
    <mergeCell ref="AC24:AF24"/>
    <mergeCell ref="AC23:AF23"/>
    <mergeCell ref="M22:Q22"/>
    <mergeCell ref="M23:Q23"/>
    <mergeCell ref="C37:K39"/>
    <mergeCell ref="C40:K42"/>
    <mergeCell ref="M37:P39"/>
    <mergeCell ref="M40:P42"/>
    <mergeCell ref="A62:AG62"/>
    <mergeCell ref="S38:AA38"/>
    <mergeCell ref="S39:AA39"/>
    <mergeCell ref="S40:AA40"/>
    <mergeCell ref="S41:AA41"/>
    <mergeCell ref="S42:AA42"/>
    <mergeCell ref="AD38:AE38"/>
    <mergeCell ref="AD39:AE39"/>
    <mergeCell ref="AD40:AE40"/>
    <mergeCell ref="AD41:AE41"/>
    <mergeCell ref="AD42:AE42"/>
    <mergeCell ref="C43:K45"/>
    <mergeCell ref="S28:AA28"/>
    <mergeCell ref="S29:AA29"/>
    <mergeCell ref="S30:AA30"/>
    <mergeCell ref="S31:AA31"/>
    <mergeCell ref="S32:AA32"/>
    <mergeCell ref="S33:AA33"/>
    <mergeCell ref="S34:AA34"/>
    <mergeCell ref="S35:AA35"/>
    <mergeCell ref="S36:AA36"/>
    <mergeCell ref="S37:AA37"/>
    <mergeCell ref="AD28:AE28"/>
    <mergeCell ref="AD29:AE29"/>
    <mergeCell ref="AD30:AE30"/>
    <mergeCell ref="AD31:AE31"/>
    <mergeCell ref="AD32:AE32"/>
    <mergeCell ref="AD33:AE33"/>
    <mergeCell ref="AD34:AE34"/>
    <mergeCell ref="AD35:AE35"/>
    <mergeCell ref="AD36:AE36"/>
    <mergeCell ref="AD37:AE37"/>
    <mergeCell ref="M43:P45"/>
    <mergeCell ref="S43:AA43"/>
    <mergeCell ref="AD43:AE43"/>
    <mergeCell ref="S44:AA44"/>
    <mergeCell ref="AD44:AE44"/>
    <mergeCell ref="S45:AA45"/>
    <mergeCell ref="AD45:AE45"/>
    <mergeCell ref="C55:K57"/>
    <mergeCell ref="M55:P57"/>
    <mergeCell ref="S55:AA55"/>
    <mergeCell ref="AD55:AE55"/>
    <mergeCell ref="S56:AA56"/>
    <mergeCell ref="AD56:AE56"/>
    <mergeCell ref="S57:AA57"/>
    <mergeCell ref="AD57:AE57"/>
    <mergeCell ref="C52:K54"/>
    <mergeCell ref="M52:P54"/>
    <mergeCell ref="S52:AA52"/>
    <mergeCell ref="AD52:AE52"/>
    <mergeCell ref="S53:AA53"/>
    <mergeCell ref="AD53:AE53"/>
    <mergeCell ref="S54:AA54"/>
    <mergeCell ref="AD54:AE54"/>
    <mergeCell ref="C46:K48"/>
    <mergeCell ref="M46:P48"/>
    <mergeCell ref="S46:AA46"/>
    <mergeCell ref="AD46:AE46"/>
    <mergeCell ref="S47:AA47"/>
    <mergeCell ref="AD47:AE47"/>
    <mergeCell ref="S48:AA48"/>
    <mergeCell ref="AD48:AE48"/>
    <mergeCell ref="C49:K51"/>
    <mergeCell ref="M49:P51"/>
    <mergeCell ref="S49:AA49"/>
    <mergeCell ref="AD49:AE49"/>
    <mergeCell ref="S50:AA50"/>
    <mergeCell ref="AD50:AE50"/>
    <mergeCell ref="S51:AA51"/>
    <mergeCell ref="AD51:AE51"/>
  </mergeCells>
  <printOptions horizontalCentered="1"/>
  <pageMargins left="0" right="0" top="0.43307086614173229" bottom="0" header="0" footer="0"/>
  <pageSetup paperSize="9" scale="80" orientation="portrait" r:id="rId1"/>
  <headerFooter alignWithMargins="0"/>
  <rowBreaks count="1" manualBreakCount="1">
    <brk id="42" max="3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sheetPr>
  <dimension ref="A1:CA125"/>
  <sheetViews>
    <sheetView showGridLines="0" view="pageBreakPreview" zoomScaleNormal="85" zoomScaleSheetLayoutView="100" workbookViewId="0">
      <selection activeCell="W23" sqref="W23:AM23"/>
    </sheetView>
  </sheetViews>
  <sheetFormatPr defaultColWidth="12.5703125" defaultRowHeight="12"/>
  <cols>
    <col min="1" max="1" width="2" style="35" customWidth="1"/>
    <col min="2" max="2" width="2.5703125" style="35" customWidth="1"/>
    <col min="3" max="3" width="3.7109375" style="35" customWidth="1"/>
    <col min="4" max="4" width="4.28515625" style="35" customWidth="1"/>
    <col min="5" max="14" width="3.28515625" style="35" customWidth="1"/>
    <col min="15" max="15" width="2.85546875" style="35" customWidth="1"/>
    <col min="16" max="18" width="3.140625" style="35" customWidth="1"/>
    <col min="19" max="19" width="2.140625" style="35" customWidth="1"/>
    <col min="20" max="20" width="1.28515625" style="35" customWidth="1"/>
    <col min="21" max="22" width="2.7109375" style="35" customWidth="1"/>
    <col min="23" max="34" width="2.85546875" style="35" customWidth="1"/>
    <col min="35" max="35" width="3.140625" style="35" customWidth="1"/>
    <col min="36" max="36" width="2.85546875" style="35" customWidth="1"/>
    <col min="37" max="39" width="3.140625" style="35" customWidth="1"/>
    <col min="40" max="40" width="6.28515625" style="35" customWidth="1"/>
    <col min="41" max="41" width="4" style="35" customWidth="1"/>
    <col min="42" max="16384" width="12.5703125" style="1855"/>
  </cols>
  <sheetData>
    <row r="1" spans="1:42" ht="12" customHeight="1">
      <c r="A1" s="3548"/>
      <c r="B1" s="3549"/>
      <c r="C1" s="3549"/>
      <c r="D1" s="3549"/>
      <c r="E1" s="3549"/>
      <c r="F1" s="3549"/>
      <c r="G1" s="3549"/>
      <c r="H1" s="3549"/>
      <c r="I1" s="3549"/>
      <c r="J1" s="3549"/>
      <c r="K1" s="3549"/>
      <c r="L1" s="3549"/>
      <c r="M1" s="3549"/>
      <c r="N1" s="3549"/>
      <c r="O1" s="3549"/>
      <c r="P1" s="3549"/>
      <c r="Q1" s="3549"/>
      <c r="R1" s="3549"/>
      <c r="S1" s="3549"/>
      <c r="T1" s="3549"/>
      <c r="U1" s="3549"/>
      <c r="V1" s="3549"/>
      <c r="W1" s="3549"/>
      <c r="X1" s="3549"/>
      <c r="Y1" s="3549"/>
      <c r="Z1" s="3549"/>
      <c r="AA1" s="3549"/>
      <c r="AB1" s="3549"/>
      <c r="AC1" s="3549"/>
      <c r="AD1" s="3549"/>
      <c r="AE1" s="3549"/>
      <c r="AF1" s="3549"/>
      <c r="AG1" s="3549"/>
      <c r="AH1" s="3549"/>
      <c r="AI1" s="3549"/>
      <c r="AJ1" s="3549"/>
      <c r="AK1" s="3549"/>
      <c r="AL1" s="3549"/>
      <c r="AM1" s="3549"/>
      <c r="AN1" s="3549"/>
      <c r="AO1" s="3550"/>
    </row>
    <row r="2" spans="1:42" ht="8.1" customHeight="1">
      <c r="A2" s="557"/>
      <c r="B2" s="3572" t="s">
        <v>1329</v>
      </c>
      <c r="C2" s="3573"/>
      <c r="D2" s="3573"/>
      <c r="E2" s="3573"/>
      <c r="F2" s="3573"/>
      <c r="G2" s="3573"/>
      <c r="H2" s="3573"/>
      <c r="I2" s="3573"/>
      <c r="J2" s="3573"/>
      <c r="K2" s="3573"/>
      <c r="L2" s="3573"/>
      <c r="M2" s="3574"/>
      <c r="N2" s="1869"/>
      <c r="O2" s="1869"/>
      <c r="P2" s="1869"/>
      <c r="Q2" s="1869"/>
      <c r="R2" s="1869"/>
      <c r="S2" s="1869"/>
      <c r="T2" s="1869"/>
      <c r="U2" s="1869"/>
      <c r="V2" s="1869"/>
      <c r="W2" s="1869"/>
      <c r="X2" s="1869"/>
      <c r="Y2" s="1870"/>
      <c r="Z2" s="1871"/>
      <c r="AA2" s="1871"/>
      <c r="AB2" s="3586" t="s">
        <v>1330</v>
      </c>
      <c r="AC2" s="3586"/>
      <c r="AD2" s="3586"/>
      <c r="AE2" s="3586"/>
      <c r="AF2" s="3586"/>
      <c r="AG2" s="3586"/>
      <c r="AH2" s="3586"/>
      <c r="AI2" s="3586"/>
      <c r="AJ2" s="3586"/>
      <c r="AK2" s="3586"/>
      <c r="AL2" s="3586"/>
      <c r="AM2" s="3566">
        <v>207</v>
      </c>
      <c r="AN2" s="3567"/>
      <c r="AO2" s="2500"/>
    </row>
    <row r="3" spans="1:42" ht="24.95" customHeight="1">
      <c r="A3" s="559"/>
      <c r="B3" s="3577"/>
      <c r="C3" s="3578"/>
      <c r="D3" s="3578"/>
      <c r="E3" s="3578"/>
      <c r="F3" s="3578"/>
      <c r="G3" s="3578"/>
      <c r="H3" s="3578"/>
      <c r="I3" s="3578"/>
      <c r="J3" s="3578"/>
      <c r="K3" s="3578"/>
      <c r="L3" s="3578"/>
      <c r="M3" s="3579"/>
      <c r="N3" s="1872"/>
      <c r="O3" s="1872"/>
      <c r="P3" s="1872"/>
      <c r="Q3" s="1872"/>
      <c r="R3" s="1872"/>
      <c r="S3" s="1872"/>
      <c r="T3" s="1872"/>
      <c r="U3" s="1872"/>
      <c r="V3" s="1872"/>
      <c r="W3" s="1872"/>
      <c r="X3" s="1872"/>
      <c r="Y3" s="1873"/>
      <c r="Z3" s="1874"/>
      <c r="AA3" s="1874"/>
      <c r="AB3" s="3587"/>
      <c r="AC3" s="3587"/>
      <c r="AD3" s="3587"/>
      <c r="AE3" s="3587"/>
      <c r="AF3" s="3587"/>
      <c r="AG3" s="3587"/>
      <c r="AH3" s="3587"/>
      <c r="AI3" s="3587"/>
      <c r="AJ3" s="3587"/>
      <c r="AK3" s="3587"/>
      <c r="AL3" s="3587"/>
      <c r="AM3" s="3568"/>
      <c r="AN3" s="3569"/>
      <c r="AO3" s="2500"/>
    </row>
    <row r="4" spans="1:42" ht="4.5" customHeight="1">
      <c r="A4" s="557"/>
      <c r="B4" s="1869"/>
      <c r="C4" s="1869"/>
      <c r="D4" s="1869"/>
      <c r="E4" s="1869"/>
      <c r="F4" s="1869"/>
      <c r="G4" s="1869"/>
      <c r="H4" s="1869"/>
      <c r="I4" s="1869"/>
      <c r="J4" s="1869"/>
      <c r="K4" s="1869"/>
      <c r="L4" s="1869"/>
      <c r="M4" s="1869"/>
      <c r="N4" s="1869"/>
      <c r="O4" s="1869"/>
      <c r="P4" s="1869"/>
      <c r="Q4" s="1869"/>
      <c r="R4" s="1869"/>
      <c r="S4" s="1869"/>
      <c r="T4" s="1869"/>
      <c r="U4" s="1869"/>
      <c r="V4" s="1869"/>
      <c r="W4" s="1869"/>
      <c r="X4" s="1869"/>
      <c r="Y4" s="1869"/>
      <c r="Z4" s="1869"/>
      <c r="AA4" s="1869"/>
      <c r="AB4" s="3587"/>
      <c r="AC4" s="3587"/>
      <c r="AD4" s="3587"/>
      <c r="AE4" s="3587"/>
      <c r="AF4" s="3587"/>
      <c r="AG4" s="3587"/>
      <c r="AH4" s="3587"/>
      <c r="AI4" s="3587"/>
      <c r="AJ4" s="3587"/>
      <c r="AK4" s="3587"/>
      <c r="AL4" s="3587"/>
      <c r="AM4" s="3568"/>
      <c r="AN4" s="3569"/>
      <c r="AO4" s="2500"/>
    </row>
    <row r="5" spans="1:42" ht="24.95" customHeight="1">
      <c r="A5" s="557"/>
      <c r="B5" s="3580" t="s">
        <v>1331</v>
      </c>
      <c r="C5" s="3581"/>
      <c r="D5" s="3581"/>
      <c r="E5" s="3581"/>
      <c r="F5" s="3581"/>
      <c r="G5" s="3581"/>
      <c r="H5" s="3581"/>
      <c r="I5" s="3581"/>
      <c r="J5" s="3581"/>
      <c r="K5" s="3581"/>
      <c r="L5" s="3581"/>
      <c r="M5" s="3582"/>
      <c r="N5" s="1869"/>
      <c r="O5" s="1869"/>
      <c r="P5" s="1869"/>
      <c r="Q5" s="1869"/>
      <c r="R5" s="1869"/>
      <c r="S5" s="1869"/>
      <c r="T5" s="1869"/>
      <c r="U5" s="1869"/>
      <c r="V5" s="1869"/>
      <c r="W5" s="1869"/>
      <c r="X5" s="1869"/>
      <c r="Y5" s="1875"/>
      <c r="Z5" s="1869"/>
      <c r="AA5" s="1869"/>
      <c r="AB5" s="3588"/>
      <c r="AC5" s="3588"/>
      <c r="AD5" s="3588"/>
      <c r="AE5" s="3588"/>
      <c r="AF5" s="3588"/>
      <c r="AG5" s="3588"/>
      <c r="AH5" s="3588"/>
      <c r="AI5" s="3588"/>
      <c r="AJ5" s="3588"/>
      <c r="AK5" s="3588"/>
      <c r="AL5" s="3588"/>
      <c r="AM5" s="3570"/>
      <c r="AN5" s="3571"/>
      <c r="AO5" s="2500"/>
      <c r="AP5" s="1856"/>
    </row>
    <row r="6" spans="1:42" ht="8.1" customHeight="1">
      <c r="A6" s="557"/>
      <c r="B6" s="3583"/>
      <c r="C6" s="3584"/>
      <c r="D6" s="3584"/>
      <c r="E6" s="3584"/>
      <c r="F6" s="3584"/>
      <c r="G6" s="3584"/>
      <c r="H6" s="3584"/>
      <c r="I6" s="3584"/>
      <c r="J6" s="3584"/>
      <c r="K6" s="3584"/>
      <c r="L6" s="3584"/>
      <c r="M6" s="3585"/>
      <c r="N6" s="1869"/>
      <c r="O6" s="1869"/>
      <c r="P6" s="1869"/>
      <c r="Q6" s="1869"/>
      <c r="R6" s="1869"/>
      <c r="S6" s="1869"/>
      <c r="T6" s="1869"/>
      <c r="U6" s="1869"/>
      <c r="V6" s="1869"/>
      <c r="W6" s="1869"/>
      <c r="X6" s="1869"/>
      <c r="Y6" s="1876"/>
      <c r="Z6" s="1869"/>
      <c r="AA6" s="1869"/>
      <c r="AB6" s="1053"/>
      <c r="AC6" s="1053"/>
      <c r="AD6" s="1053"/>
      <c r="AE6" s="1053"/>
      <c r="AF6" s="1053"/>
      <c r="AG6" s="1053"/>
      <c r="AH6" s="1053"/>
      <c r="AI6" s="1053"/>
      <c r="AJ6" s="1053"/>
      <c r="AK6" s="1053"/>
      <c r="AL6" s="1053"/>
      <c r="AM6" s="1054"/>
      <c r="AN6" s="1054"/>
      <c r="AO6" s="1877"/>
      <c r="AP6" s="1857"/>
    </row>
    <row r="7" spans="1:42" ht="4.5" customHeight="1">
      <c r="A7" s="557"/>
      <c r="B7" s="3554"/>
      <c r="C7" s="3554"/>
      <c r="D7" s="3554"/>
      <c r="E7" s="3554"/>
      <c r="F7" s="3554"/>
      <c r="G7" s="3554"/>
      <c r="H7" s="3554"/>
      <c r="I7" s="1869"/>
      <c r="J7" s="1869"/>
      <c r="K7" s="1869"/>
      <c r="L7" s="1869"/>
      <c r="M7" s="1869"/>
      <c r="N7" s="1869"/>
      <c r="O7" s="1869"/>
      <c r="P7" s="1869"/>
      <c r="Q7" s="1869"/>
      <c r="R7" s="1869"/>
      <c r="S7" s="1869"/>
      <c r="T7" s="1869"/>
      <c r="U7" s="1869"/>
      <c r="V7" s="1869"/>
      <c r="W7" s="1869"/>
      <c r="X7" s="1869"/>
      <c r="Y7" s="1869"/>
      <c r="Z7" s="1869"/>
      <c r="AA7" s="1869"/>
      <c r="AB7" s="3572" t="s">
        <v>1332</v>
      </c>
      <c r="AC7" s="3573"/>
      <c r="AD7" s="3573"/>
      <c r="AE7" s="3573"/>
      <c r="AF7" s="3573"/>
      <c r="AG7" s="3573"/>
      <c r="AH7" s="3573"/>
      <c r="AI7" s="3573"/>
      <c r="AJ7" s="3573"/>
      <c r="AK7" s="3573"/>
      <c r="AL7" s="3573"/>
      <c r="AM7" s="3573"/>
      <c r="AN7" s="3574"/>
      <c r="AO7" s="2501"/>
    </row>
    <row r="8" spans="1:42" ht="4.5" customHeight="1">
      <c r="A8" s="557"/>
      <c r="B8" s="2502"/>
      <c r="C8" s="2503"/>
      <c r="D8" s="2503"/>
      <c r="E8" s="2503"/>
      <c r="F8" s="2503"/>
      <c r="G8" s="2503"/>
      <c r="H8" s="2503"/>
      <c r="I8" s="2503"/>
      <c r="J8" s="2503"/>
      <c r="K8" s="2503"/>
      <c r="L8" s="2503"/>
      <c r="M8" s="2504"/>
      <c r="N8" s="1869"/>
      <c r="O8" s="1869"/>
      <c r="P8" s="1869"/>
      <c r="Q8" s="1869"/>
      <c r="R8" s="1869"/>
      <c r="S8" s="1869"/>
      <c r="T8" s="1869"/>
      <c r="U8" s="1869"/>
      <c r="V8" s="1869"/>
      <c r="W8" s="1869"/>
      <c r="X8" s="1869"/>
      <c r="Y8" s="1869"/>
      <c r="Z8" s="1869"/>
      <c r="AA8" s="1869"/>
      <c r="AB8" s="3575"/>
      <c r="AC8" s="3556"/>
      <c r="AD8" s="3556"/>
      <c r="AE8" s="3556"/>
      <c r="AF8" s="3556"/>
      <c r="AG8" s="3556"/>
      <c r="AH8" s="3556"/>
      <c r="AI8" s="3556"/>
      <c r="AJ8" s="3556"/>
      <c r="AK8" s="3556"/>
      <c r="AL8" s="3556"/>
      <c r="AM8" s="3556"/>
      <c r="AN8" s="3576"/>
      <c r="AO8" s="2501"/>
    </row>
    <row r="9" spans="1:42" ht="10.5" customHeight="1">
      <c r="A9" s="557"/>
      <c r="B9" s="2505"/>
      <c r="C9" s="1878"/>
      <c r="D9" s="3555" t="s">
        <v>1333</v>
      </c>
      <c r="E9" s="3555"/>
      <c r="F9" s="3555" t="s">
        <v>1334</v>
      </c>
      <c r="G9" s="3555"/>
      <c r="H9" s="3555"/>
      <c r="I9" s="3555"/>
      <c r="J9" s="3555" t="s">
        <v>1335</v>
      </c>
      <c r="K9" s="3555"/>
      <c r="L9" s="1879"/>
      <c r="M9" s="1880"/>
      <c r="N9" s="1869"/>
      <c r="O9" s="1869"/>
      <c r="P9" s="1869"/>
      <c r="Q9" s="1869"/>
      <c r="R9" s="1869"/>
      <c r="S9" s="1869"/>
      <c r="T9" s="1869"/>
      <c r="U9" s="1869"/>
      <c r="V9" s="1869"/>
      <c r="W9" s="1869"/>
      <c r="X9" s="1869"/>
      <c r="Y9" s="1869"/>
      <c r="Z9" s="1869"/>
      <c r="AA9" s="1869"/>
      <c r="AB9" s="3575"/>
      <c r="AC9" s="3556"/>
      <c r="AD9" s="3556"/>
      <c r="AE9" s="3556"/>
      <c r="AF9" s="3556"/>
      <c r="AG9" s="3556"/>
      <c r="AH9" s="3556"/>
      <c r="AI9" s="3556"/>
      <c r="AJ9" s="3556"/>
      <c r="AK9" s="3556"/>
      <c r="AL9" s="3556"/>
      <c r="AM9" s="3556"/>
      <c r="AN9" s="3576"/>
      <c r="AO9" s="2501"/>
    </row>
    <row r="10" spans="1:42" ht="10.5" customHeight="1">
      <c r="A10" s="557"/>
      <c r="B10" s="2506"/>
      <c r="C10" s="1881"/>
      <c r="D10" s="1881"/>
      <c r="E10" s="1881"/>
      <c r="F10" s="1881"/>
      <c r="G10" s="1881"/>
      <c r="H10" s="1881"/>
      <c r="I10" s="1881"/>
      <c r="J10" s="1881"/>
      <c r="K10" s="1881"/>
      <c r="L10" s="1881"/>
      <c r="M10" s="1882"/>
      <c r="N10" s="1869"/>
      <c r="O10" s="1869"/>
      <c r="P10" s="1869"/>
      <c r="Q10" s="1869"/>
      <c r="R10" s="1869"/>
      <c r="S10" s="1869"/>
      <c r="T10" s="1869"/>
      <c r="U10" s="1869"/>
      <c r="V10" s="1869"/>
      <c r="W10" s="1869"/>
      <c r="X10" s="1869"/>
      <c r="Y10" s="1869"/>
      <c r="Z10" s="1869"/>
      <c r="AA10" s="1869"/>
      <c r="AB10" s="3575"/>
      <c r="AC10" s="3556"/>
      <c r="AD10" s="3556"/>
      <c r="AE10" s="3556"/>
      <c r="AF10" s="3556"/>
      <c r="AG10" s="3556"/>
      <c r="AH10" s="3556"/>
      <c r="AI10" s="3556"/>
      <c r="AJ10" s="3556"/>
      <c r="AK10" s="3556"/>
      <c r="AL10" s="3556"/>
      <c r="AM10" s="3556"/>
      <c r="AN10" s="3576"/>
      <c r="AO10" s="2501"/>
    </row>
    <row r="11" spans="1:42" ht="10.5" customHeight="1">
      <c r="A11" s="557"/>
      <c r="B11" s="2507"/>
      <c r="C11" s="2363"/>
      <c r="D11" s="2363"/>
      <c r="E11" s="3556"/>
      <c r="F11" s="3556"/>
      <c r="G11" s="3556"/>
      <c r="H11" s="3556"/>
      <c r="I11" s="1107"/>
      <c r="J11" s="1883"/>
      <c r="K11" s="1107"/>
      <c r="L11" s="1107"/>
      <c r="M11" s="1884"/>
      <c r="N11" s="1869"/>
      <c r="O11" s="1869"/>
      <c r="P11" s="1869"/>
      <c r="Q11" s="1869"/>
      <c r="R11" s="1869"/>
      <c r="S11" s="1869"/>
      <c r="T11" s="1869"/>
      <c r="U11" s="1869"/>
      <c r="V11" s="1869"/>
      <c r="W11" s="1869"/>
      <c r="X11" s="1869"/>
      <c r="Y11" s="1869"/>
      <c r="Z11" s="1869"/>
      <c r="AA11" s="1869"/>
      <c r="AB11" s="3577"/>
      <c r="AC11" s="3578"/>
      <c r="AD11" s="3578"/>
      <c r="AE11" s="3578"/>
      <c r="AF11" s="3578"/>
      <c r="AG11" s="3578"/>
      <c r="AH11" s="3578"/>
      <c r="AI11" s="3578"/>
      <c r="AJ11" s="3578"/>
      <c r="AK11" s="3578"/>
      <c r="AL11" s="3578"/>
      <c r="AM11" s="3578"/>
      <c r="AN11" s="3579"/>
      <c r="AO11" s="2501"/>
    </row>
    <row r="12" spans="1:42" ht="3.75" customHeight="1">
      <c r="A12" s="557"/>
      <c r="B12" s="2508"/>
      <c r="C12" s="2364"/>
      <c r="D12" s="2364"/>
      <c r="E12" s="2364"/>
      <c r="F12" s="2364"/>
      <c r="G12" s="2364"/>
      <c r="H12" s="2364"/>
      <c r="I12" s="1885"/>
      <c r="J12" s="1885"/>
      <c r="K12" s="1885"/>
      <c r="L12" s="1885"/>
      <c r="M12" s="2509"/>
      <c r="N12" s="1869"/>
      <c r="O12" s="1869"/>
      <c r="P12" s="1869"/>
      <c r="Q12" s="1869"/>
      <c r="R12" s="1869"/>
      <c r="S12" s="1869"/>
      <c r="T12" s="1869"/>
      <c r="U12" s="1869"/>
      <c r="V12" s="1869"/>
      <c r="W12" s="1869"/>
      <c r="X12" s="1869"/>
      <c r="Y12" s="1869"/>
      <c r="Z12" s="1869"/>
      <c r="AA12" s="1869"/>
      <c r="AB12" s="1876"/>
      <c r="AC12" s="1876"/>
      <c r="AD12" s="1876"/>
      <c r="AE12" s="1876"/>
      <c r="AF12" s="1876"/>
      <c r="AG12" s="1876"/>
      <c r="AH12" s="1876"/>
      <c r="AI12" s="1876"/>
      <c r="AJ12" s="1876"/>
      <c r="AK12" s="1876"/>
      <c r="AL12" s="1876"/>
      <c r="AM12" s="1876"/>
      <c r="AN12" s="1876"/>
      <c r="AO12" s="560"/>
    </row>
    <row r="13" spans="1:42" ht="13.5" customHeight="1">
      <c r="A13" s="3557" t="s">
        <v>1336</v>
      </c>
      <c r="B13" s="3558"/>
      <c r="C13" s="3558"/>
      <c r="D13" s="3558"/>
      <c r="E13" s="3558"/>
      <c r="F13" s="3558"/>
      <c r="G13" s="3558"/>
      <c r="H13" s="3558"/>
      <c r="I13" s="3558"/>
      <c r="J13" s="3558"/>
      <c r="K13" s="3558"/>
      <c r="L13" s="3558"/>
      <c r="M13" s="3558"/>
      <c r="N13" s="3558"/>
      <c r="O13" s="3558"/>
      <c r="P13" s="3558"/>
      <c r="Q13" s="3558"/>
      <c r="R13" s="3558"/>
      <c r="S13" s="3558"/>
      <c r="T13" s="3558"/>
      <c r="U13" s="3558"/>
      <c r="V13" s="3558"/>
      <c r="W13" s="3558"/>
      <c r="X13" s="3558"/>
      <c r="Y13" s="3558"/>
      <c r="Z13" s="3558"/>
      <c r="AA13" s="3558"/>
      <c r="AB13" s="3558"/>
      <c r="AC13" s="3558"/>
      <c r="AD13" s="3558"/>
      <c r="AE13" s="3558"/>
      <c r="AF13" s="3558"/>
      <c r="AG13" s="3558"/>
      <c r="AH13" s="3558"/>
      <c r="AI13" s="3558"/>
      <c r="AJ13" s="3558"/>
      <c r="AK13" s="3558"/>
      <c r="AL13" s="3558"/>
      <c r="AM13" s="3558"/>
      <c r="AN13" s="3558"/>
      <c r="AO13" s="3559"/>
    </row>
    <row r="14" spans="1:42" ht="13.5" customHeight="1">
      <c r="A14" s="3551" t="s">
        <v>1337</v>
      </c>
      <c r="B14" s="3552"/>
      <c r="C14" s="3552"/>
      <c r="D14" s="3552"/>
      <c r="E14" s="3552"/>
      <c r="F14" s="3552"/>
      <c r="G14" s="3552"/>
      <c r="H14" s="3552"/>
      <c r="I14" s="3552"/>
      <c r="J14" s="3552"/>
      <c r="K14" s="3552"/>
      <c r="L14" s="3552"/>
      <c r="M14" s="3552"/>
      <c r="N14" s="3552"/>
      <c r="O14" s="3552"/>
      <c r="P14" s="3552"/>
      <c r="Q14" s="3552"/>
      <c r="R14" s="3552"/>
      <c r="S14" s="3552"/>
      <c r="T14" s="3552"/>
      <c r="U14" s="3552"/>
      <c r="V14" s="3552"/>
      <c r="W14" s="3552"/>
      <c r="X14" s="3552"/>
      <c r="Y14" s="3552"/>
      <c r="Z14" s="3552"/>
      <c r="AA14" s="3552"/>
      <c r="AB14" s="3552"/>
      <c r="AC14" s="3552"/>
      <c r="AD14" s="3552"/>
      <c r="AE14" s="3552"/>
      <c r="AF14" s="3552"/>
      <c r="AG14" s="3552"/>
      <c r="AH14" s="3552"/>
      <c r="AI14" s="3552"/>
      <c r="AJ14" s="3552"/>
      <c r="AK14" s="3552"/>
      <c r="AL14" s="3552"/>
      <c r="AM14" s="3552"/>
      <c r="AN14" s="3552"/>
      <c r="AO14" s="3553"/>
    </row>
    <row r="15" spans="1:42" ht="13.5" customHeight="1">
      <c r="A15" s="3560" t="s">
        <v>1338</v>
      </c>
      <c r="B15" s="3561"/>
      <c r="C15" s="3561"/>
      <c r="D15" s="3561"/>
      <c r="E15" s="3561"/>
      <c r="F15" s="3561"/>
      <c r="G15" s="3561"/>
      <c r="H15" s="3561"/>
      <c r="I15" s="3561"/>
      <c r="J15" s="3561"/>
      <c r="K15" s="3561"/>
      <c r="L15" s="3561"/>
      <c r="M15" s="3561"/>
      <c r="N15" s="3561"/>
      <c r="O15" s="3561"/>
      <c r="P15" s="3561"/>
      <c r="Q15" s="3561"/>
      <c r="R15" s="3561"/>
      <c r="S15" s="3561"/>
      <c r="T15" s="3561"/>
      <c r="U15" s="3561"/>
      <c r="V15" s="3561"/>
      <c r="W15" s="3561"/>
      <c r="X15" s="3561"/>
      <c r="Y15" s="3561"/>
      <c r="Z15" s="3561"/>
      <c r="AA15" s="3561"/>
      <c r="AB15" s="3561"/>
      <c r="AC15" s="3561"/>
      <c r="AD15" s="3561"/>
      <c r="AE15" s="3561"/>
      <c r="AF15" s="3561"/>
      <c r="AG15" s="3561"/>
      <c r="AH15" s="3561"/>
      <c r="AI15" s="3561"/>
      <c r="AJ15" s="3561"/>
      <c r="AK15" s="3561"/>
      <c r="AL15" s="3561"/>
      <c r="AM15" s="3561"/>
      <c r="AN15" s="3561"/>
      <c r="AO15" s="3562"/>
    </row>
    <row r="16" spans="1:42" ht="15" customHeight="1">
      <c r="A16" s="3563" t="s">
        <v>1339</v>
      </c>
      <c r="B16" s="3564"/>
      <c r="C16" s="3564"/>
      <c r="D16" s="3564"/>
      <c r="E16" s="3564"/>
      <c r="F16" s="3564"/>
      <c r="G16" s="3564"/>
      <c r="H16" s="3564"/>
      <c r="I16" s="3564"/>
      <c r="J16" s="3564"/>
      <c r="K16" s="3564"/>
      <c r="L16" s="3564"/>
      <c r="M16" s="3564"/>
      <c r="N16" s="3564"/>
      <c r="O16" s="3564"/>
      <c r="P16" s="3564"/>
      <c r="Q16" s="3564"/>
      <c r="R16" s="3564"/>
      <c r="S16" s="3564"/>
      <c r="T16" s="3564"/>
      <c r="U16" s="3564"/>
      <c r="V16" s="3564"/>
      <c r="W16" s="3564"/>
      <c r="X16" s="3564"/>
      <c r="Y16" s="3564"/>
      <c r="Z16" s="3564"/>
      <c r="AA16" s="3564"/>
      <c r="AB16" s="3564"/>
      <c r="AC16" s="3564"/>
      <c r="AD16" s="3564"/>
      <c r="AE16" s="3564"/>
      <c r="AF16" s="3564"/>
      <c r="AG16" s="3564"/>
      <c r="AH16" s="3564"/>
      <c r="AI16" s="3564"/>
      <c r="AJ16" s="3564"/>
      <c r="AK16" s="3564"/>
      <c r="AL16" s="3564"/>
      <c r="AM16" s="3564"/>
      <c r="AN16" s="3564"/>
      <c r="AO16" s="3565"/>
    </row>
    <row r="17" spans="1:58" ht="15" customHeight="1">
      <c r="A17" s="3551" t="s">
        <v>1340</v>
      </c>
      <c r="B17" s="3552"/>
      <c r="C17" s="3552"/>
      <c r="D17" s="3552"/>
      <c r="E17" s="3552"/>
      <c r="F17" s="3552"/>
      <c r="G17" s="3552"/>
      <c r="H17" s="3552"/>
      <c r="I17" s="3552"/>
      <c r="J17" s="3552"/>
      <c r="K17" s="3552"/>
      <c r="L17" s="3552"/>
      <c r="M17" s="3552"/>
      <c r="N17" s="3552"/>
      <c r="O17" s="3552"/>
      <c r="P17" s="3552"/>
      <c r="Q17" s="3552"/>
      <c r="R17" s="3552"/>
      <c r="S17" s="3552"/>
      <c r="T17" s="3552"/>
      <c r="U17" s="3552"/>
      <c r="V17" s="3552"/>
      <c r="W17" s="3552"/>
      <c r="X17" s="3552"/>
      <c r="Y17" s="3552"/>
      <c r="Z17" s="3552"/>
      <c r="AA17" s="3552"/>
      <c r="AB17" s="3552"/>
      <c r="AC17" s="3552"/>
      <c r="AD17" s="3552"/>
      <c r="AE17" s="3552"/>
      <c r="AF17" s="3552"/>
      <c r="AG17" s="3552"/>
      <c r="AH17" s="3552"/>
      <c r="AI17" s="3552"/>
      <c r="AJ17" s="3552"/>
      <c r="AK17" s="3552"/>
      <c r="AL17" s="3552"/>
      <c r="AM17" s="3552"/>
      <c r="AN17" s="3552"/>
      <c r="AO17" s="3553"/>
    </row>
    <row r="18" spans="1:58" ht="9" customHeight="1" thickBot="1">
      <c r="A18" s="557"/>
      <c r="AO18" s="558"/>
    </row>
    <row r="19" spans="1:58" ht="15" customHeight="1">
      <c r="A19" s="3523" t="s">
        <v>1341</v>
      </c>
      <c r="B19" s="3524"/>
      <c r="C19" s="3524"/>
      <c r="D19" s="3524"/>
      <c r="E19" s="3524"/>
      <c r="F19" s="3524"/>
      <c r="G19" s="3524"/>
      <c r="H19" s="3524"/>
      <c r="I19" s="3524"/>
      <c r="J19" s="3524"/>
      <c r="K19" s="3524"/>
      <c r="L19" s="3524"/>
      <c r="M19" s="3524"/>
      <c r="N19" s="3524"/>
      <c r="O19" s="3524"/>
      <c r="P19" s="3524"/>
      <c r="Q19" s="3524"/>
      <c r="R19" s="3524"/>
      <c r="S19" s="3525"/>
      <c r="T19" s="2362"/>
      <c r="U19" s="2510"/>
      <c r="V19" s="2511" t="s">
        <v>1342</v>
      </c>
      <c r="W19" s="1106"/>
      <c r="X19" s="1106"/>
      <c r="Y19" s="1106"/>
      <c r="Z19" s="1106"/>
      <c r="AA19" s="1106"/>
      <c r="AB19" s="1106"/>
      <c r="AC19" s="1106"/>
      <c r="AD19" s="1106"/>
      <c r="AE19" s="1106"/>
      <c r="AF19" s="1106"/>
      <c r="AG19" s="1106"/>
      <c r="AH19" s="1106"/>
      <c r="AI19" s="1106"/>
      <c r="AJ19" s="1106"/>
      <c r="AK19" s="1106"/>
      <c r="AL19" s="1106"/>
      <c r="AM19" s="1106"/>
      <c r="AN19" s="1106"/>
      <c r="AO19" s="2512"/>
    </row>
    <row r="20" spans="1:58" ht="15" customHeight="1" thickBot="1">
      <c r="A20" s="3526" t="s">
        <v>1343</v>
      </c>
      <c r="B20" s="3527"/>
      <c r="C20" s="3527"/>
      <c r="D20" s="3527"/>
      <c r="E20" s="3527"/>
      <c r="F20" s="3527"/>
      <c r="G20" s="3527"/>
      <c r="H20" s="3527"/>
      <c r="I20" s="3527"/>
      <c r="J20" s="3527"/>
      <c r="K20" s="3527"/>
      <c r="L20" s="3527"/>
      <c r="M20" s="3527"/>
      <c r="N20" s="3527"/>
      <c r="O20" s="3527"/>
      <c r="P20" s="3527"/>
      <c r="Q20" s="3527"/>
      <c r="R20" s="3527"/>
      <c r="S20" s="3528"/>
      <c r="T20" s="2362"/>
      <c r="U20" s="2361"/>
      <c r="V20" s="1056"/>
      <c r="W20" s="1072" t="s">
        <v>1344</v>
      </c>
      <c r="X20" s="1057"/>
      <c r="Y20" s="1057"/>
      <c r="Z20" s="1057"/>
      <c r="AA20" s="1057"/>
      <c r="AB20" s="1057"/>
      <c r="AC20" s="1057"/>
      <c r="AD20" s="1057"/>
      <c r="AE20" s="1057"/>
      <c r="AF20" s="1057"/>
      <c r="AG20" s="1057"/>
      <c r="AH20" s="1057"/>
      <c r="AI20" s="1057"/>
      <c r="AJ20" s="1057"/>
      <c r="AK20" s="1057"/>
      <c r="AL20" s="1057"/>
      <c r="AM20" s="1057"/>
      <c r="AN20" s="1058"/>
      <c r="AO20" s="561"/>
    </row>
    <row r="21" spans="1:58" ht="3" customHeight="1" thickBot="1">
      <c r="A21" s="557"/>
      <c r="U21" s="557"/>
      <c r="V21" s="1059"/>
      <c r="W21" s="1055"/>
      <c r="X21" s="1055"/>
      <c r="Y21" s="1055"/>
      <c r="Z21" s="1055"/>
      <c r="AA21" s="1055"/>
      <c r="AB21" s="1055"/>
      <c r="AC21" s="1055"/>
      <c r="AD21" s="1055"/>
      <c r="AE21" s="1055"/>
      <c r="AF21" s="1055"/>
      <c r="AG21" s="1055"/>
      <c r="AH21" s="1055"/>
      <c r="AI21" s="1055"/>
      <c r="AJ21" s="1055"/>
      <c r="AK21" s="1055"/>
      <c r="AL21" s="1055"/>
      <c r="AM21" s="1107"/>
      <c r="AN21" s="1060"/>
      <c r="AO21" s="558"/>
    </row>
    <row r="22" spans="1:58" ht="5.25" customHeight="1">
      <c r="A22" s="2513"/>
      <c r="B22" s="3529"/>
      <c r="C22" s="3529"/>
      <c r="D22" s="3529"/>
      <c r="E22" s="3529"/>
      <c r="F22" s="3529"/>
      <c r="G22" s="3529"/>
      <c r="H22" s="3529"/>
      <c r="I22" s="3529"/>
      <c r="J22" s="3529"/>
      <c r="K22" s="3529"/>
      <c r="L22" s="2514"/>
      <c r="M22" s="2511"/>
      <c r="N22" s="2515"/>
      <c r="O22" s="2515"/>
      <c r="P22" s="2515"/>
      <c r="Q22" s="2515"/>
      <c r="R22" s="2515"/>
      <c r="S22" s="2516"/>
      <c r="T22" s="458"/>
      <c r="U22" s="562"/>
      <c r="V22" s="1061"/>
      <c r="W22" s="1062"/>
      <c r="X22" s="1062"/>
      <c r="Y22" s="1063"/>
      <c r="Z22" s="1063"/>
      <c r="AA22" s="1063"/>
      <c r="AB22" s="1063"/>
      <c r="AC22" s="1055"/>
      <c r="AD22" s="1055"/>
      <c r="AE22" s="1055"/>
      <c r="AF22" s="1055"/>
      <c r="AG22" s="1055"/>
      <c r="AH22" s="1055"/>
      <c r="AI22" s="1055"/>
      <c r="AJ22" s="1055"/>
      <c r="AK22" s="1055"/>
      <c r="AL22" s="1055"/>
      <c r="AM22" s="1107"/>
      <c r="AN22" s="1060"/>
      <c r="AO22" s="558"/>
      <c r="AS22" s="3531"/>
      <c r="AT22" s="3531"/>
      <c r="AU22" s="3531"/>
      <c r="AV22" s="3531"/>
      <c r="AW22" s="3531"/>
      <c r="AX22" s="3531"/>
      <c r="AY22" s="3531"/>
      <c r="AZ22" s="3531"/>
      <c r="BA22" s="3531"/>
      <c r="BB22" s="3531"/>
      <c r="BC22" s="3531"/>
      <c r="BD22" s="3531"/>
      <c r="BE22" s="3531"/>
      <c r="BF22" s="3531"/>
    </row>
    <row r="23" spans="1:58" ht="18" customHeight="1">
      <c r="A23" s="557"/>
      <c r="B23" s="3530"/>
      <c r="C23" s="3530"/>
      <c r="D23" s="3530"/>
      <c r="E23" s="3530"/>
      <c r="F23" s="3530"/>
      <c r="G23" s="3530"/>
      <c r="H23" s="3530"/>
      <c r="I23" s="3530"/>
      <c r="J23" s="3530"/>
      <c r="K23" s="3530"/>
      <c r="L23" s="459"/>
      <c r="M23" s="460"/>
      <c r="N23" s="458"/>
      <c r="O23" s="458"/>
      <c r="P23" s="458"/>
      <c r="Q23" s="458"/>
      <c r="R23" s="458"/>
      <c r="S23" s="563"/>
      <c r="T23" s="458"/>
      <c r="U23" s="562"/>
      <c r="V23" s="1064"/>
      <c r="W23" s="3545"/>
      <c r="X23" s="3546"/>
      <c r="Y23" s="3546"/>
      <c r="Z23" s="3546"/>
      <c r="AA23" s="3546"/>
      <c r="AB23" s="3546"/>
      <c r="AC23" s="3546"/>
      <c r="AD23" s="3546"/>
      <c r="AE23" s="3546"/>
      <c r="AF23" s="3546"/>
      <c r="AG23" s="3546"/>
      <c r="AH23" s="3546"/>
      <c r="AI23" s="3546"/>
      <c r="AJ23" s="3546"/>
      <c r="AK23" s="3546"/>
      <c r="AL23" s="3546"/>
      <c r="AM23" s="3547"/>
      <c r="AN23" s="1060"/>
      <c r="AO23" s="558"/>
      <c r="AS23" s="1858"/>
      <c r="AT23" s="1858"/>
      <c r="AU23" s="1858"/>
      <c r="AV23" s="1858"/>
      <c r="AW23" s="1858"/>
      <c r="AX23" s="1858"/>
      <c r="AY23" s="1858"/>
      <c r="AZ23" s="1858"/>
      <c r="BA23" s="1858"/>
      <c r="BB23" s="1858"/>
      <c r="BC23" s="1858"/>
      <c r="BD23" s="1858"/>
      <c r="BE23" s="1858"/>
      <c r="BF23" s="1858"/>
    </row>
    <row r="24" spans="1:58" ht="4.5" customHeight="1">
      <c r="A24" s="557"/>
      <c r="C24" s="43"/>
      <c r="D24" s="43"/>
      <c r="R24" s="71"/>
      <c r="S24" s="564"/>
      <c r="T24" s="71"/>
      <c r="U24" s="557"/>
      <c r="V24" s="1059"/>
      <c r="W24" s="1055"/>
      <c r="X24" s="1055"/>
      <c r="Y24" s="1055"/>
      <c r="Z24" s="1055"/>
      <c r="AA24" s="1055"/>
      <c r="AB24" s="1055"/>
      <c r="AC24" s="1065"/>
      <c r="AD24" s="1066"/>
      <c r="AE24" s="1066"/>
      <c r="AF24" s="1066"/>
      <c r="AG24" s="1066"/>
      <c r="AH24" s="1066"/>
      <c r="AI24" s="1066"/>
      <c r="AJ24" s="1066"/>
      <c r="AK24" s="1066"/>
      <c r="AL24" s="1055"/>
      <c r="AM24" s="1107"/>
      <c r="AN24" s="1060"/>
      <c r="AO24" s="558"/>
      <c r="AS24" s="1859"/>
      <c r="AU24" s="1860"/>
      <c r="AV24" s="1860"/>
      <c r="AW24" s="1860"/>
      <c r="AX24" s="1860"/>
      <c r="AY24" s="1860"/>
      <c r="AZ24" s="1860"/>
      <c r="BA24" s="1860"/>
      <c r="BB24" s="1860"/>
      <c r="BC24" s="1860"/>
      <c r="BD24" s="1860"/>
      <c r="BE24" s="1860"/>
      <c r="BF24" s="1860"/>
    </row>
    <row r="25" spans="1:58" ht="4.5" customHeight="1">
      <c r="A25" s="557"/>
      <c r="B25" s="39"/>
      <c r="S25" s="558"/>
      <c r="U25" s="557"/>
      <c r="V25" s="1067"/>
      <c r="W25" s="1068"/>
      <c r="X25" s="1068"/>
      <c r="Y25" s="1068"/>
      <c r="Z25" s="1068"/>
      <c r="AA25" s="1068"/>
      <c r="AB25" s="1068"/>
      <c r="AC25" s="1069"/>
      <c r="AD25" s="1070"/>
      <c r="AE25" s="1070"/>
      <c r="AF25" s="1070"/>
      <c r="AG25" s="1070"/>
      <c r="AH25" s="1070"/>
      <c r="AI25" s="1070"/>
      <c r="AJ25" s="1070"/>
      <c r="AK25" s="1070"/>
      <c r="AL25" s="1070"/>
      <c r="AM25" s="1070"/>
      <c r="AN25" s="1071"/>
      <c r="AO25" s="565"/>
    </row>
    <row r="26" spans="1:58" ht="6" customHeight="1">
      <c r="A26" s="557"/>
      <c r="B26" s="65"/>
      <c r="Q26" s="67"/>
      <c r="R26" s="39"/>
      <c r="S26" s="566"/>
      <c r="T26" s="39"/>
      <c r="U26" s="567"/>
      <c r="X26" s="39"/>
      <c r="AC26" s="39"/>
      <c r="AO26" s="558"/>
      <c r="AT26" s="1860"/>
    </row>
    <row r="27" spans="1:58" ht="3.75" customHeight="1" thickBot="1">
      <c r="A27" s="557"/>
      <c r="B27" s="65"/>
      <c r="Q27" s="67"/>
      <c r="R27" s="39"/>
      <c r="S27" s="566"/>
      <c r="T27" s="39"/>
      <c r="U27" s="568"/>
      <c r="V27" s="569"/>
      <c r="W27" s="569"/>
      <c r="X27" s="569"/>
      <c r="Y27" s="570"/>
      <c r="Z27" s="570"/>
      <c r="AA27" s="570"/>
      <c r="AB27" s="570"/>
      <c r="AC27" s="569"/>
      <c r="AD27" s="570"/>
      <c r="AE27" s="570"/>
      <c r="AF27" s="570"/>
      <c r="AG27" s="570"/>
      <c r="AH27" s="570"/>
      <c r="AI27" s="570"/>
      <c r="AJ27" s="570"/>
      <c r="AK27" s="570"/>
      <c r="AL27" s="570"/>
      <c r="AM27" s="570"/>
      <c r="AN27" s="570"/>
      <c r="AO27" s="571"/>
      <c r="AT27" s="1860"/>
    </row>
    <row r="28" spans="1:58" s="1861" customFormat="1" ht="10.5" customHeight="1" thickBot="1">
      <c r="A28" s="2517"/>
      <c r="B28" s="46"/>
      <c r="C28" s="46"/>
      <c r="D28" s="46"/>
      <c r="E28" s="46"/>
      <c r="F28" s="46"/>
      <c r="G28" s="46"/>
      <c r="H28" s="46"/>
      <c r="I28" s="46"/>
      <c r="J28" s="46"/>
      <c r="K28" s="46"/>
      <c r="L28" s="46"/>
      <c r="M28" s="46"/>
      <c r="N28" s="46"/>
      <c r="O28" s="46"/>
      <c r="P28" s="46"/>
      <c r="Q28" s="46"/>
      <c r="R28" s="46"/>
      <c r="S28" s="2518"/>
      <c r="T28" s="46"/>
      <c r="U28" s="46"/>
      <c r="V28" s="46"/>
      <c r="W28" s="46"/>
      <c r="X28" s="46"/>
      <c r="Y28" s="46"/>
      <c r="Z28" s="46"/>
      <c r="AA28" s="46"/>
      <c r="AB28" s="46"/>
      <c r="AC28" s="46"/>
      <c r="AD28" s="46"/>
      <c r="AE28" s="46"/>
      <c r="AF28" s="46"/>
      <c r="AG28" s="46"/>
      <c r="AH28" s="46"/>
      <c r="AI28" s="46"/>
      <c r="AJ28" s="46"/>
      <c r="AK28" s="46"/>
      <c r="AL28" s="46"/>
      <c r="AM28" s="46"/>
      <c r="AN28" s="46"/>
      <c r="AO28" s="2518"/>
    </row>
    <row r="29" spans="1:58" ht="10.5" customHeight="1">
      <c r="A29" s="557"/>
      <c r="S29" s="558"/>
      <c r="U29" s="2519"/>
      <c r="V29" s="1108"/>
      <c r="W29" s="1108"/>
      <c r="X29" s="1108"/>
      <c r="Y29" s="1108"/>
      <c r="Z29" s="1108"/>
      <c r="AA29" s="1108"/>
      <c r="AB29" s="1108"/>
      <c r="AC29" s="2520"/>
      <c r="AD29" s="1108"/>
      <c r="AE29" s="1108"/>
      <c r="AF29" s="1108"/>
      <c r="AG29" s="1108"/>
      <c r="AH29" s="1108"/>
      <c r="AI29" s="1108"/>
      <c r="AJ29" s="1108"/>
      <c r="AK29" s="1108"/>
      <c r="AL29" s="1108"/>
      <c r="AM29" s="1108"/>
      <c r="AN29" s="1108"/>
      <c r="AO29" s="2521"/>
    </row>
    <row r="30" spans="1:58" ht="12.75" customHeight="1">
      <c r="A30" s="557"/>
      <c r="S30" s="558"/>
      <c r="U30" s="2522"/>
      <c r="V30" s="1055" t="s">
        <v>1345</v>
      </c>
      <c r="W30" s="1055"/>
      <c r="X30" s="1055"/>
      <c r="Y30" s="1055"/>
      <c r="Z30" s="1055"/>
      <c r="AA30" s="1055"/>
      <c r="AB30" s="1055"/>
      <c r="AC30" s="1073"/>
      <c r="AD30" s="1055"/>
      <c r="AE30" s="1055"/>
      <c r="AF30" s="1055"/>
      <c r="AG30" s="1055"/>
      <c r="AH30" s="1055"/>
      <c r="AI30" s="1055"/>
      <c r="AJ30" s="1055"/>
      <c r="AK30" s="1055"/>
      <c r="AL30" s="1055"/>
      <c r="AM30" s="1055"/>
      <c r="AN30" s="1055"/>
      <c r="AO30" s="2523"/>
    </row>
    <row r="31" spans="1:58" ht="6" customHeight="1">
      <c r="A31" s="557"/>
      <c r="S31" s="558"/>
      <c r="U31" s="2522"/>
      <c r="V31" s="1055"/>
      <c r="W31" s="1055"/>
      <c r="X31" s="1055"/>
      <c r="Y31" s="1055"/>
      <c r="Z31" s="1055"/>
      <c r="AA31" s="1055"/>
      <c r="AB31" s="1055"/>
      <c r="AC31" s="1073"/>
      <c r="AD31" s="1055"/>
      <c r="AE31" s="1055"/>
      <c r="AF31" s="1055"/>
      <c r="AG31" s="1055"/>
      <c r="AH31" s="1055"/>
      <c r="AI31" s="1055"/>
      <c r="AJ31" s="1055"/>
      <c r="AK31" s="1055"/>
      <c r="AL31" s="1055"/>
      <c r="AM31" s="1055"/>
      <c r="AN31" s="1055"/>
      <c r="AO31" s="2523"/>
    </row>
    <row r="32" spans="1:58" ht="15" customHeight="1">
      <c r="A32" s="557"/>
      <c r="S32" s="558"/>
      <c r="U32" s="2524"/>
      <c r="V32" s="1055"/>
      <c r="W32" s="1055"/>
      <c r="X32" s="1055"/>
      <c r="Y32" s="1055"/>
      <c r="Z32" s="1055"/>
      <c r="AA32" s="1055"/>
      <c r="AB32" s="1055"/>
      <c r="AC32" s="1073"/>
      <c r="AD32" s="1055"/>
      <c r="AE32" s="1055"/>
      <c r="AF32" s="1055"/>
      <c r="AG32" s="1055"/>
      <c r="AH32" s="1055"/>
      <c r="AI32" s="1055"/>
      <c r="AJ32" s="1055"/>
      <c r="AK32" s="1055"/>
      <c r="AL32" s="1055"/>
      <c r="AM32" s="1055"/>
      <c r="AN32" s="1055"/>
      <c r="AO32" s="2523"/>
    </row>
    <row r="33" spans="1:43" ht="15" customHeight="1">
      <c r="A33" s="557"/>
      <c r="S33" s="558"/>
      <c r="U33" s="2524"/>
      <c r="V33" s="1055"/>
      <c r="W33" s="1055"/>
      <c r="X33" s="1055"/>
      <c r="Y33" s="1055"/>
      <c r="Z33" s="1055"/>
      <c r="AA33" s="1055"/>
      <c r="AB33" s="1055"/>
      <c r="AC33" s="1073"/>
      <c r="AD33" s="1055"/>
      <c r="AE33" s="1055"/>
      <c r="AF33" s="1055"/>
      <c r="AG33" s="1055"/>
      <c r="AH33" s="1055"/>
      <c r="AI33" s="1055"/>
      <c r="AJ33" s="1055"/>
      <c r="AK33" s="1055"/>
      <c r="AL33" s="1055"/>
      <c r="AM33" s="1055"/>
      <c r="AN33" s="1055"/>
      <c r="AO33" s="2523"/>
    </row>
    <row r="34" spans="1:43" ht="12" customHeight="1">
      <c r="A34" s="557"/>
      <c r="S34" s="558"/>
      <c r="U34" s="2524"/>
      <c r="V34" s="1055"/>
      <c r="W34" s="1055"/>
      <c r="X34" s="1055"/>
      <c r="Y34" s="1055"/>
      <c r="Z34" s="1055"/>
      <c r="AA34" s="1055"/>
      <c r="AB34" s="1055"/>
      <c r="AC34" s="1073"/>
      <c r="AD34" s="1055"/>
      <c r="AE34" s="1055"/>
      <c r="AF34" s="1055"/>
      <c r="AG34" s="1055"/>
      <c r="AH34" s="1055"/>
      <c r="AI34" s="1055"/>
      <c r="AJ34" s="1055"/>
      <c r="AK34" s="1055"/>
      <c r="AL34" s="1055"/>
      <c r="AM34" s="1055"/>
      <c r="AN34" s="1055"/>
      <c r="AO34" s="2523"/>
      <c r="AQ34" s="1861"/>
    </row>
    <row r="35" spans="1:43" ht="15" customHeight="1">
      <c r="A35" s="557"/>
      <c r="S35" s="558"/>
      <c r="U35" s="2525"/>
      <c r="V35" s="1055" t="s">
        <v>1346</v>
      </c>
      <c r="W35" s="1055"/>
      <c r="X35" s="1055"/>
      <c r="Y35" s="1055"/>
      <c r="Z35" s="1055"/>
      <c r="AA35" s="1055"/>
      <c r="AB35" s="1055"/>
      <c r="AC35" s="1073"/>
      <c r="AD35" s="1055"/>
      <c r="AE35" s="1055"/>
      <c r="AF35" s="1055"/>
      <c r="AG35" s="1055"/>
      <c r="AH35" s="1074"/>
      <c r="AI35" s="1055"/>
      <c r="AJ35" s="1055"/>
      <c r="AK35" s="1055"/>
      <c r="AL35" s="1055"/>
      <c r="AM35" s="1055"/>
      <c r="AN35" s="1055"/>
      <c r="AO35" s="2523"/>
    </row>
    <row r="36" spans="1:43" ht="15" customHeight="1">
      <c r="A36" s="557"/>
      <c r="S36" s="2518"/>
      <c r="T36" s="46"/>
      <c r="U36" s="2524"/>
      <c r="V36" s="1075"/>
      <c r="W36" s="1076"/>
      <c r="X36" s="1076"/>
      <c r="Y36" s="1076"/>
      <c r="Z36" s="1076"/>
      <c r="AA36" s="1076"/>
      <c r="AB36" s="1055"/>
      <c r="AC36" s="1073"/>
      <c r="AD36" s="1077"/>
      <c r="AE36" s="1055"/>
      <c r="AF36" s="1055"/>
      <c r="AG36" s="1055"/>
      <c r="AH36" s="1055"/>
      <c r="AI36" s="1055"/>
      <c r="AJ36" s="1055"/>
      <c r="AK36" s="1055"/>
      <c r="AL36" s="1055"/>
      <c r="AM36" s="1055"/>
      <c r="AN36" s="1055"/>
      <c r="AO36" s="2523"/>
    </row>
    <row r="37" spans="1:43" ht="9.9499999999999993" customHeight="1">
      <c r="A37" s="557"/>
      <c r="S37" s="2518"/>
      <c r="T37" s="46"/>
      <c r="U37" s="2525"/>
      <c r="V37" s="1076"/>
      <c r="W37" s="1076"/>
      <c r="X37" s="1076"/>
      <c r="Y37" s="1076"/>
      <c r="Z37" s="1076"/>
      <c r="AA37" s="1076"/>
      <c r="AB37" s="1055"/>
      <c r="AC37" s="1073"/>
      <c r="AD37" s="1078"/>
      <c r="AE37" s="1055"/>
      <c r="AF37" s="1055"/>
      <c r="AG37" s="1055"/>
      <c r="AH37" s="1055"/>
      <c r="AI37" s="1055"/>
      <c r="AJ37" s="1055"/>
      <c r="AK37" s="1055"/>
      <c r="AL37" s="1055"/>
      <c r="AM37" s="1055"/>
      <c r="AN37" s="1055"/>
      <c r="AO37" s="2523"/>
    </row>
    <row r="38" spans="1:43" ht="9.9499999999999993" customHeight="1">
      <c r="A38" s="557"/>
      <c r="S38" s="2518"/>
      <c r="T38" s="46"/>
      <c r="U38" s="2525"/>
      <c r="V38" s="1076"/>
      <c r="W38" s="1076"/>
      <c r="X38" s="1076"/>
      <c r="Y38" s="1076"/>
      <c r="Z38" s="1076"/>
      <c r="AA38" s="1076"/>
      <c r="AB38" s="1055"/>
      <c r="AC38" s="1073"/>
      <c r="AD38" s="1078"/>
      <c r="AE38" s="1055"/>
      <c r="AF38" s="1055"/>
      <c r="AG38" s="1055"/>
      <c r="AH38" s="1055"/>
      <c r="AI38" s="1055"/>
      <c r="AJ38" s="1055"/>
      <c r="AK38" s="1055"/>
      <c r="AL38" s="1055"/>
      <c r="AM38" s="1055"/>
      <c r="AN38" s="1055"/>
      <c r="AO38" s="2523"/>
    </row>
    <row r="39" spans="1:43" ht="9.9499999999999993" customHeight="1">
      <c r="A39" s="557"/>
      <c r="S39" s="2518"/>
      <c r="T39" s="46"/>
      <c r="U39" s="2525"/>
      <c r="V39" s="1076"/>
      <c r="W39" s="1076"/>
      <c r="X39" s="1076"/>
      <c r="Y39" s="1076"/>
      <c r="Z39" s="1076"/>
      <c r="AA39" s="1076"/>
      <c r="AB39" s="1055"/>
      <c r="AC39" s="1073"/>
      <c r="AD39" s="1078"/>
      <c r="AE39" s="1055"/>
      <c r="AF39" s="1055"/>
      <c r="AG39" s="1055"/>
      <c r="AH39" s="1055"/>
      <c r="AI39" s="1055"/>
      <c r="AJ39" s="1055"/>
      <c r="AK39" s="1055"/>
      <c r="AL39" s="1055"/>
      <c r="AM39" s="1055"/>
      <c r="AN39" s="1055"/>
      <c r="AO39" s="2523"/>
    </row>
    <row r="40" spans="1:43" ht="9.9499999999999993" customHeight="1">
      <c r="A40" s="557"/>
      <c r="S40" s="2518"/>
      <c r="T40" s="2517"/>
      <c r="U40" s="2525"/>
      <c r="V40" s="1076"/>
      <c r="W40" s="1076"/>
      <c r="X40" s="1076"/>
      <c r="Y40" s="1076"/>
      <c r="Z40" s="1076"/>
      <c r="AA40" s="1076"/>
      <c r="AB40" s="1055"/>
      <c r="AC40" s="1073"/>
      <c r="AD40" s="1078"/>
      <c r="AE40" s="1055"/>
      <c r="AF40" s="1055"/>
      <c r="AG40" s="1055"/>
      <c r="AH40" s="1055"/>
      <c r="AI40" s="1055"/>
      <c r="AJ40" s="1055"/>
      <c r="AK40" s="1055"/>
      <c r="AL40" s="1055"/>
      <c r="AM40" s="1055"/>
      <c r="AN40" s="1055"/>
      <c r="AO40" s="2523"/>
    </row>
    <row r="41" spans="1:43" ht="9.9499999999999993" customHeight="1">
      <c r="A41" s="557"/>
      <c r="S41" s="2518"/>
      <c r="T41" s="2517"/>
      <c r="U41" s="2525"/>
      <c r="V41" s="1076"/>
      <c r="W41" s="1076"/>
      <c r="X41" s="1076"/>
      <c r="Y41" s="1076"/>
      <c r="Z41" s="1076"/>
      <c r="AA41" s="1076"/>
      <c r="AB41" s="1055"/>
      <c r="AC41" s="1073"/>
      <c r="AD41" s="1078"/>
      <c r="AE41" s="1055"/>
      <c r="AF41" s="1055"/>
      <c r="AG41" s="1055"/>
      <c r="AH41" s="1055"/>
      <c r="AI41" s="1055"/>
      <c r="AJ41" s="1055"/>
      <c r="AK41" s="1055"/>
      <c r="AL41" s="1055"/>
      <c r="AM41" s="1055"/>
      <c r="AN41" s="1055"/>
      <c r="AO41" s="2523"/>
    </row>
    <row r="42" spans="1:43" ht="9.9499999999999993" customHeight="1">
      <c r="A42" s="557"/>
      <c r="S42" s="2518"/>
      <c r="T42" s="2517"/>
      <c r="U42" s="2525"/>
      <c r="V42" s="1076"/>
      <c r="W42" s="1076"/>
      <c r="X42" s="1076"/>
      <c r="Y42" s="1076"/>
      <c r="Z42" s="1076"/>
      <c r="AA42" s="1076"/>
      <c r="AB42" s="1055"/>
      <c r="AC42" s="1073"/>
      <c r="AD42" s="1078"/>
      <c r="AE42" s="1055"/>
      <c r="AF42" s="1055"/>
      <c r="AG42" s="1055"/>
      <c r="AH42" s="1055"/>
      <c r="AI42" s="1055"/>
      <c r="AJ42" s="1055"/>
      <c r="AK42" s="1055"/>
      <c r="AL42" s="1055"/>
      <c r="AM42" s="1055"/>
      <c r="AN42" s="1055"/>
      <c r="AO42" s="2523"/>
    </row>
    <row r="43" spans="1:43" ht="9.9499999999999993" customHeight="1">
      <c r="A43" s="557"/>
      <c r="S43" s="2518"/>
      <c r="T43" s="2517"/>
      <c r="U43" s="2525"/>
      <c r="V43" s="1076"/>
      <c r="W43" s="1076"/>
      <c r="X43" s="1076"/>
      <c r="Y43" s="1076"/>
      <c r="Z43" s="1076"/>
      <c r="AA43" s="1076"/>
      <c r="AB43" s="1055"/>
      <c r="AC43" s="1073"/>
      <c r="AD43" s="1078"/>
      <c r="AE43" s="1055"/>
      <c r="AF43" s="1055"/>
      <c r="AG43" s="1055"/>
      <c r="AH43" s="1055"/>
      <c r="AI43" s="1055"/>
      <c r="AJ43" s="1055"/>
      <c r="AK43" s="1055"/>
      <c r="AL43" s="1055"/>
      <c r="AM43" s="1055"/>
      <c r="AN43" s="1055"/>
      <c r="AO43" s="2523"/>
    </row>
    <row r="44" spans="1:43" ht="9.9499999999999993" customHeight="1">
      <c r="A44" s="557"/>
      <c r="S44" s="2518"/>
      <c r="T44" s="46"/>
      <c r="U44" s="2525"/>
      <c r="V44" s="1076"/>
      <c r="W44" s="1076"/>
      <c r="X44" s="1076"/>
      <c r="Y44" s="1076"/>
      <c r="Z44" s="1076"/>
      <c r="AA44" s="1076"/>
      <c r="AB44" s="1055"/>
      <c r="AC44" s="1073"/>
      <c r="AD44" s="1078"/>
      <c r="AE44" s="1055"/>
      <c r="AF44" s="1055"/>
      <c r="AG44" s="1055"/>
      <c r="AH44" s="1055"/>
      <c r="AI44" s="1055"/>
      <c r="AJ44" s="1055"/>
      <c r="AK44" s="1055"/>
      <c r="AL44" s="1055"/>
      <c r="AM44" s="1055"/>
      <c r="AN44" s="1055"/>
      <c r="AO44" s="2523"/>
    </row>
    <row r="45" spans="1:43" ht="9.9499999999999993" customHeight="1">
      <c r="A45" s="557"/>
      <c r="S45" s="2518"/>
      <c r="T45" s="46"/>
      <c r="U45" s="2525"/>
      <c r="V45" s="1076"/>
      <c r="W45" s="1076"/>
      <c r="X45" s="1076"/>
      <c r="Y45" s="1076"/>
      <c r="Z45" s="1076"/>
      <c r="AA45" s="1076"/>
      <c r="AB45" s="1055"/>
      <c r="AC45" s="1073"/>
      <c r="AD45" s="1078"/>
      <c r="AE45" s="1055"/>
      <c r="AF45" s="1055"/>
      <c r="AG45" s="1055"/>
      <c r="AH45" s="1055"/>
      <c r="AI45" s="1055"/>
      <c r="AJ45" s="1055"/>
      <c r="AK45" s="1055"/>
      <c r="AL45" s="1055"/>
      <c r="AM45" s="1055"/>
      <c r="AN45" s="1055"/>
      <c r="AO45" s="2523"/>
    </row>
    <row r="46" spans="1:43" ht="9.9499999999999993" customHeight="1">
      <c r="A46" s="557"/>
      <c r="S46" s="2518"/>
      <c r="T46" s="46"/>
      <c r="U46" s="2525" t="s">
        <v>1347</v>
      </c>
      <c r="V46" s="1079"/>
      <c r="W46" s="1079"/>
      <c r="X46" s="1079"/>
      <c r="Y46" s="1079"/>
      <c r="Z46" s="1079"/>
      <c r="AA46" s="1079"/>
      <c r="AB46" s="1079"/>
      <c r="AC46" s="1079"/>
      <c r="AD46" s="1079"/>
      <c r="AE46" s="1079"/>
      <c r="AF46" s="1079"/>
      <c r="AG46" s="1079"/>
      <c r="AH46" s="1079"/>
      <c r="AI46" s="1079"/>
      <c r="AJ46" s="1079"/>
      <c r="AK46" s="1079"/>
      <c r="AL46" s="1079"/>
      <c r="AM46" s="1079"/>
      <c r="AN46" s="1079"/>
      <c r="AO46" s="2523"/>
    </row>
    <row r="47" spans="1:43" ht="9.9499999999999993" customHeight="1">
      <c r="A47" s="557"/>
      <c r="S47" s="2518"/>
      <c r="T47" s="46"/>
      <c r="U47" s="2525" t="s">
        <v>1348</v>
      </c>
      <c r="V47" s="1055"/>
      <c r="W47" s="1076"/>
      <c r="X47" s="1076"/>
      <c r="Y47" s="1076"/>
      <c r="Z47" s="1076"/>
      <c r="AA47" s="1076"/>
      <c r="AB47" s="1055"/>
      <c r="AC47" s="1073"/>
      <c r="AD47" s="1078"/>
      <c r="AE47" s="1055"/>
      <c r="AF47" s="1055"/>
      <c r="AG47" s="1055"/>
      <c r="AH47" s="1055"/>
      <c r="AI47" s="1055"/>
      <c r="AJ47" s="1055"/>
      <c r="AK47" s="1055"/>
      <c r="AL47" s="1055"/>
      <c r="AM47" s="1055"/>
      <c r="AN47" s="1055"/>
      <c r="AO47" s="2523"/>
    </row>
    <row r="48" spans="1:43" ht="9.9499999999999993" customHeight="1">
      <c r="A48" s="557"/>
      <c r="S48" s="2518"/>
      <c r="T48" s="46"/>
      <c r="U48" s="2525" t="s">
        <v>1349</v>
      </c>
      <c r="V48" s="1075"/>
      <c r="W48" s="1075"/>
      <c r="X48" s="1075"/>
      <c r="Y48" s="1075"/>
      <c r="Z48" s="1075"/>
      <c r="AA48" s="1075"/>
      <c r="AB48" s="1080"/>
      <c r="AC48" s="1081"/>
      <c r="AD48" s="1082"/>
      <c r="AE48" s="1080"/>
      <c r="AF48" s="1055"/>
      <c r="AG48" s="1055"/>
      <c r="AH48" s="1055"/>
      <c r="AI48" s="1055"/>
      <c r="AJ48" s="1055"/>
      <c r="AK48" s="1055"/>
      <c r="AL48" s="1055"/>
      <c r="AM48" s="1055"/>
      <c r="AN48" s="1055"/>
      <c r="AO48" s="2523"/>
    </row>
    <row r="49" spans="1:44" ht="9.9499999999999993" customHeight="1">
      <c r="A49" s="557"/>
      <c r="S49" s="2518"/>
      <c r="T49" s="46"/>
      <c r="U49" s="2525" t="s">
        <v>1350</v>
      </c>
      <c r="V49" s="1075"/>
      <c r="W49" s="1075"/>
      <c r="X49" s="1075"/>
      <c r="Y49" s="1075"/>
      <c r="Z49" s="1075"/>
      <c r="AA49" s="1075"/>
      <c r="AB49" s="1080"/>
      <c r="AC49" s="1081"/>
      <c r="AD49" s="1082"/>
      <c r="AE49" s="1080"/>
      <c r="AF49" s="1055"/>
      <c r="AG49" s="1055"/>
      <c r="AH49" s="1055"/>
      <c r="AI49" s="1055"/>
      <c r="AJ49" s="1055"/>
      <c r="AK49" s="1055"/>
      <c r="AL49" s="1055"/>
      <c r="AM49" s="1055"/>
      <c r="AN49" s="1055"/>
      <c r="AO49" s="2523"/>
    </row>
    <row r="50" spans="1:44" ht="9.9499999999999993" customHeight="1">
      <c r="A50" s="557"/>
      <c r="S50" s="2518"/>
      <c r="T50" s="557"/>
      <c r="U50" s="2524"/>
      <c r="V50" s="1055"/>
      <c r="W50" s="1076"/>
      <c r="X50" s="1076"/>
      <c r="Y50" s="1076"/>
      <c r="Z50" s="1076"/>
      <c r="AA50" s="1076"/>
      <c r="AB50" s="1055"/>
      <c r="AC50" s="1073"/>
      <c r="AD50" s="1078"/>
      <c r="AE50" s="1055"/>
      <c r="AF50" s="1055"/>
      <c r="AG50" s="1055"/>
      <c r="AH50" s="1055"/>
      <c r="AI50" s="1055"/>
      <c r="AJ50" s="1055"/>
      <c r="AK50" s="1055"/>
      <c r="AL50" s="1055"/>
      <c r="AM50" s="1055"/>
      <c r="AN50" s="1055"/>
      <c r="AO50" s="2523"/>
    </row>
    <row r="51" spans="1:44" ht="9.9499999999999993" customHeight="1">
      <c r="A51" s="557"/>
      <c r="S51" s="2518"/>
      <c r="T51" s="2517"/>
      <c r="U51" s="2524"/>
      <c r="V51" s="1055"/>
      <c r="W51" s="1076"/>
      <c r="X51" s="1076"/>
      <c r="Y51" s="1076"/>
      <c r="Z51" s="1076"/>
      <c r="AA51" s="1076"/>
      <c r="AB51" s="1055"/>
      <c r="AC51" s="1073"/>
      <c r="AD51" s="1078"/>
      <c r="AE51" s="1055"/>
      <c r="AF51" s="1055"/>
      <c r="AG51" s="1055"/>
      <c r="AH51" s="1055"/>
      <c r="AI51" s="1055"/>
      <c r="AJ51" s="1055"/>
      <c r="AK51" s="1055"/>
      <c r="AL51" s="1055"/>
      <c r="AM51" s="1055"/>
      <c r="AN51" s="1055"/>
      <c r="AO51" s="2523"/>
    </row>
    <row r="52" spans="1:44" ht="9.9499999999999993" customHeight="1">
      <c r="A52" s="557"/>
      <c r="S52" s="2518"/>
      <c r="T52" s="2517"/>
      <c r="U52" s="2526"/>
      <c r="V52" s="1055"/>
      <c r="W52" s="1076"/>
      <c r="X52" s="1076"/>
      <c r="Y52" s="1076"/>
      <c r="Z52" s="1076"/>
      <c r="AA52" s="1076"/>
      <c r="AB52" s="1055"/>
      <c r="AC52" s="1073"/>
      <c r="AD52" s="1078"/>
      <c r="AE52" s="1055"/>
      <c r="AF52" s="1055"/>
      <c r="AG52" s="1055"/>
      <c r="AH52" s="1055"/>
      <c r="AI52" s="1055"/>
      <c r="AJ52" s="1055"/>
      <c r="AK52" s="1055"/>
      <c r="AL52" s="1055"/>
      <c r="AM52" s="1055"/>
      <c r="AN52" s="1055"/>
      <c r="AO52" s="2523"/>
    </row>
    <row r="53" spans="1:44" ht="9.9499999999999993" customHeight="1">
      <c r="A53" s="557"/>
      <c r="S53" s="2518"/>
      <c r="T53" s="46"/>
      <c r="U53" s="2526"/>
      <c r="V53" s="1076"/>
      <c r="W53" s="1076"/>
      <c r="X53" s="1076"/>
      <c r="Y53" s="1076"/>
      <c r="Z53" s="1076"/>
      <c r="AA53" s="1076"/>
      <c r="AB53" s="1055"/>
      <c r="AC53" s="1073"/>
      <c r="AD53" s="1078"/>
      <c r="AE53" s="1055"/>
      <c r="AF53" s="1055"/>
      <c r="AG53" s="1055"/>
      <c r="AH53" s="1055"/>
      <c r="AI53" s="1055"/>
      <c r="AJ53" s="1055"/>
      <c r="AK53" s="1055"/>
      <c r="AL53" s="1055"/>
      <c r="AM53" s="1055"/>
      <c r="AN53" s="1055"/>
      <c r="AO53" s="2523"/>
    </row>
    <row r="54" spans="1:44" ht="9.9499999999999993" customHeight="1">
      <c r="A54" s="557"/>
      <c r="S54" s="2518"/>
      <c r="T54" s="46"/>
      <c r="U54" s="2525"/>
      <c r="V54" s="1076"/>
      <c r="W54" s="1076"/>
      <c r="X54" s="1076"/>
      <c r="Y54" s="1076"/>
      <c r="Z54" s="1076"/>
      <c r="AA54" s="1076"/>
      <c r="AB54" s="1055"/>
      <c r="AC54" s="1073"/>
      <c r="AD54" s="1078"/>
      <c r="AE54" s="1055"/>
      <c r="AF54" s="1055"/>
      <c r="AG54" s="1055"/>
      <c r="AH54" s="1055"/>
      <c r="AI54" s="1055"/>
      <c r="AJ54" s="1055"/>
      <c r="AK54" s="1055"/>
      <c r="AL54" s="1055"/>
      <c r="AM54" s="1055"/>
      <c r="AN54" s="1055"/>
      <c r="AO54" s="2523"/>
    </row>
    <row r="55" spans="1:44" ht="9.9499999999999993" customHeight="1">
      <c r="A55" s="557"/>
      <c r="S55" s="2518"/>
      <c r="T55" s="46"/>
      <c r="U55" s="2525"/>
      <c r="V55" s="1076"/>
      <c r="W55" s="1076"/>
      <c r="X55" s="1076"/>
      <c r="Y55" s="1076"/>
      <c r="Z55" s="1076"/>
      <c r="AA55" s="1076"/>
      <c r="AB55" s="1055"/>
      <c r="AC55" s="1073"/>
      <c r="AD55" s="1078"/>
      <c r="AE55" s="1055"/>
      <c r="AF55" s="1055"/>
      <c r="AG55" s="1055"/>
      <c r="AH55" s="1055"/>
      <c r="AI55" s="1055"/>
      <c r="AJ55" s="1055"/>
      <c r="AK55" s="1055"/>
      <c r="AL55" s="1055"/>
      <c r="AM55" s="1055"/>
      <c r="AN55" s="1055"/>
      <c r="AO55" s="2523"/>
      <c r="AR55" s="1862"/>
    </row>
    <row r="56" spans="1:44" ht="9.9499999999999993" customHeight="1">
      <c r="A56" s="557"/>
      <c r="S56" s="2518"/>
      <c r="T56" s="46"/>
      <c r="U56" s="2525"/>
      <c r="V56" s="1076"/>
      <c r="W56" s="1076"/>
      <c r="X56" s="1076"/>
      <c r="Y56" s="1076"/>
      <c r="Z56" s="1076"/>
      <c r="AA56" s="1076"/>
      <c r="AB56" s="1055"/>
      <c r="AC56" s="1073"/>
      <c r="AD56" s="1078"/>
      <c r="AE56" s="1055"/>
      <c r="AF56" s="1055"/>
      <c r="AG56" s="1055"/>
      <c r="AH56" s="1055"/>
      <c r="AI56" s="1055"/>
      <c r="AJ56" s="1055"/>
      <c r="AK56" s="1055"/>
      <c r="AL56" s="1055"/>
      <c r="AM56" s="1055"/>
      <c r="AN56" s="1055"/>
      <c r="AO56" s="2523"/>
    </row>
    <row r="57" spans="1:44" ht="9.9499999999999993" customHeight="1">
      <c r="A57" s="557"/>
      <c r="S57" s="2518"/>
      <c r="T57" s="46"/>
      <c r="U57" s="2525"/>
      <c r="V57" s="1076"/>
      <c r="W57" s="1076"/>
      <c r="X57" s="1076"/>
      <c r="Y57" s="1076"/>
      <c r="Z57" s="1076"/>
      <c r="AA57" s="1076"/>
      <c r="AB57" s="1055"/>
      <c r="AC57" s="1073"/>
      <c r="AD57" s="1078"/>
      <c r="AE57" s="1055"/>
      <c r="AF57" s="1055"/>
      <c r="AG57" s="1055"/>
      <c r="AH57" s="1055"/>
      <c r="AI57" s="1055"/>
      <c r="AJ57" s="1055"/>
      <c r="AK57" s="1055"/>
      <c r="AL57" s="1055"/>
      <c r="AM57" s="1055"/>
      <c r="AN57" s="1055"/>
      <c r="AO57" s="2523"/>
    </row>
    <row r="58" spans="1:44" ht="9.9499999999999993" customHeight="1">
      <c r="A58" s="557"/>
      <c r="S58" s="2518"/>
      <c r="T58" s="46"/>
      <c r="U58" s="2525"/>
      <c r="V58" s="1076"/>
      <c r="W58" s="1076"/>
      <c r="X58" s="1076"/>
      <c r="Y58" s="1076"/>
      <c r="Z58" s="1076"/>
      <c r="AA58" s="1076"/>
      <c r="AB58" s="1055"/>
      <c r="AC58" s="1073"/>
      <c r="AD58" s="1078"/>
      <c r="AE58" s="1055"/>
      <c r="AF58" s="1055"/>
      <c r="AG58" s="1055"/>
      <c r="AH58" s="1055"/>
      <c r="AI58" s="1055"/>
      <c r="AJ58" s="1055"/>
      <c r="AK58" s="1055"/>
      <c r="AL58" s="1055"/>
      <c r="AM58" s="1055"/>
      <c r="AN58" s="1055"/>
      <c r="AO58" s="2523"/>
    </row>
    <row r="59" spans="1:44" ht="9.9499999999999993" customHeight="1" thickBot="1">
      <c r="A59" s="2527"/>
      <c r="B59" s="570"/>
      <c r="C59" s="570"/>
      <c r="D59" s="570"/>
      <c r="E59" s="570"/>
      <c r="F59" s="570"/>
      <c r="G59" s="570"/>
      <c r="H59" s="570"/>
      <c r="I59" s="570"/>
      <c r="J59" s="570"/>
      <c r="K59" s="570"/>
      <c r="L59" s="570"/>
      <c r="M59" s="570"/>
      <c r="N59" s="570"/>
      <c r="O59" s="570"/>
      <c r="P59" s="570"/>
      <c r="Q59" s="570"/>
      <c r="R59" s="570"/>
      <c r="S59" s="2528"/>
      <c r="T59" s="67"/>
      <c r="U59" s="2529"/>
      <c r="V59" s="2530"/>
      <c r="W59" s="2530"/>
      <c r="X59" s="1109"/>
      <c r="Y59" s="2530"/>
      <c r="Z59" s="2530"/>
      <c r="AA59" s="2530"/>
      <c r="AB59" s="1109"/>
      <c r="AC59" s="2531"/>
      <c r="AD59" s="2532"/>
      <c r="AE59" s="1109"/>
      <c r="AF59" s="1109"/>
      <c r="AG59" s="2531"/>
      <c r="AH59" s="1109"/>
      <c r="AI59" s="1109"/>
      <c r="AJ59" s="1109"/>
      <c r="AK59" s="1109"/>
      <c r="AL59" s="1109"/>
      <c r="AM59" s="1109"/>
      <c r="AN59" s="1109"/>
      <c r="AO59" s="2533"/>
      <c r="AQ59" s="1858"/>
    </row>
    <row r="60" spans="1:44" ht="9.9499999999999993" customHeight="1">
      <c r="A60" s="557"/>
      <c r="Q60" s="70"/>
      <c r="R60" s="70"/>
      <c r="S60" s="70"/>
      <c r="T60" s="70"/>
      <c r="U60" s="70"/>
      <c r="V60" s="70"/>
      <c r="W60" s="70"/>
      <c r="X60" s="46"/>
      <c r="Y60" s="46"/>
      <c r="Z60" s="46"/>
      <c r="AA60" s="46"/>
      <c r="AC60" s="39"/>
      <c r="AD60" s="67"/>
      <c r="AG60" s="39"/>
      <c r="AI60" s="461"/>
      <c r="AJ60" s="461"/>
      <c r="AK60" s="461"/>
      <c r="AO60" s="558"/>
      <c r="AQ60" s="1858"/>
    </row>
    <row r="61" spans="1:44" ht="12" customHeight="1">
      <c r="A61" s="557"/>
      <c r="AD61" s="67"/>
      <c r="AO61" s="558"/>
      <c r="AQ61" s="1858"/>
    </row>
    <row r="62" spans="1:44" ht="4.5" customHeight="1">
      <c r="A62" s="3532"/>
      <c r="B62" s="3533"/>
      <c r="C62" s="3533"/>
      <c r="D62" s="3533"/>
      <c r="E62" s="3533"/>
      <c r="F62" s="3533"/>
      <c r="G62" s="3533"/>
      <c r="H62" s="3533"/>
      <c r="I62" s="3533"/>
      <c r="J62" s="3533"/>
      <c r="K62" s="3533"/>
      <c r="L62" s="3533"/>
      <c r="M62" s="3533"/>
      <c r="N62" s="3533"/>
      <c r="O62" s="3533"/>
      <c r="P62" s="3533"/>
      <c r="Q62" s="3533"/>
      <c r="R62" s="3533"/>
      <c r="S62" s="3533"/>
      <c r="T62" s="3533"/>
      <c r="U62" s="3533"/>
      <c r="V62" s="3533"/>
      <c r="W62" s="3533"/>
      <c r="X62" s="3533"/>
      <c r="Y62" s="3533"/>
      <c r="Z62" s="3533"/>
      <c r="AA62" s="3533"/>
      <c r="AB62" s="3533"/>
      <c r="AC62" s="3533"/>
      <c r="AD62" s="3533"/>
      <c r="AE62" s="3533"/>
      <c r="AF62" s="3533"/>
      <c r="AG62" s="3533"/>
      <c r="AH62" s="3533"/>
      <c r="AI62" s="3533"/>
      <c r="AJ62" s="3533"/>
      <c r="AK62" s="3533"/>
      <c r="AL62" s="3533"/>
      <c r="AM62" s="3533"/>
      <c r="AN62" s="3533"/>
      <c r="AO62" s="3534"/>
      <c r="AQ62" s="1863"/>
    </row>
    <row r="63" spans="1:44" ht="3.75" customHeight="1">
      <c r="A63" s="2534"/>
      <c r="B63" s="1083"/>
      <c r="C63" s="2535"/>
      <c r="D63" s="2535"/>
      <c r="E63" s="2535"/>
      <c r="F63" s="2535"/>
      <c r="G63" s="2535"/>
      <c r="H63" s="2535"/>
      <c r="I63" s="2535"/>
      <c r="J63" s="2535"/>
      <c r="K63" s="2535"/>
      <c r="L63" s="2535"/>
      <c r="M63" s="2535"/>
      <c r="N63" s="2535"/>
      <c r="O63" s="2535"/>
      <c r="P63" s="2535"/>
      <c r="Q63" s="2535"/>
      <c r="R63" s="2535"/>
      <c r="S63" s="2535"/>
      <c r="T63" s="2535"/>
      <c r="U63" s="2535"/>
      <c r="V63" s="2535"/>
      <c r="W63" s="2535"/>
      <c r="X63" s="2535"/>
      <c r="Y63" s="2535"/>
      <c r="Z63" s="2535"/>
      <c r="AA63" s="2535"/>
      <c r="AB63" s="2535"/>
      <c r="AC63" s="2535"/>
      <c r="AD63" s="2535"/>
      <c r="AE63" s="2535"/>
      <c r="AF63" s="2535"/>
      <c r="AG63" s="2535"/>
      <c r="AH63" s="2535"/>
      <c r="AI63" s="2535"/>
      <c r="AJ63" s="2535"/>
      <c r="AK63" s="2535"/>
      <c r="AL63" s="2535"/>
      <c r="AM63" s="2535"/>
      <c r="AN63" s="2535"/>
      <c r="AO63" s="2536"/>
    </row>
    <row r="64" spans="1:44" s="1861" customFormat="1" ht="10.5" customHeight="1">
      <c r="A64" s="2537"/>
      <c r="B64" s="1084" t="s">
        <v>1351</v>
      </c>
      <c r="C64" s="3535" t="s">
        <v>1352</v>
      </c>
      <c r="D64" s="3535"/>
      <c r="E64" s="3535"/>
      <c r="F64" s="3535"/>
      <c r="G64" s="3535"/>
      <c r="H64" s="3535"/>
      <c r="I64" s="3535"/>
      <c r="J64" s="3535"/>
      <c r="K64" s="3535"/>
      <c r="L64" s="3535"/>
      <c r="M64" s="3535"/>
      <c r="N64" s="3535"/>
      <c r="O64" s="3535"/>
      <c r="P64" s="3535"/>
      <c r="Q64" s="3535"/>
      <c r="R64" s="3535"/>
      <c r="S64" s="3535"/>
      <c r="T64" s="3535"/>
      <c r="U64" s="3535"/>
      <c r="V64" s="3535"/>
      <c r="W64" s="3535"/>
      <c r="X64" s="3535"/>
      <c r="Y64" s="3535"/>
      <c r="Z64" s="3535"/>
      <c r="AA64" s="3535"/>
      <c r="AB64" s="3535"/>
      <c r="AC64" s="3535"/>
      <c r="AD64" s="3535"/>
      <c r="AE64" s="3535"/>
      <c r="AF64" s="3535"/>
      <c r="AG64" s="3535"/>
      <c r="AH64" s="3535"/>
      <c r="AI64" s="3535"/>
      <c r="AJ64" s="3535"/>
      <c r="AK64" s="3535"/>
      <c r="AL64" s="3535"/>
      <c r="AM64" s="3535"/>
      <c r="AN64" s="3535"/>
      <c r="AO64" s="3536"/>
    </row>
    <row r="65" spans="1:41" s="1864" customFormat="1" ht="2.25" customHeight="1">
      <c r="A65" s="2538"/>
      <c r="B65" s="1085"/>
      <c r="C65" s="3535"/>
      <c r="D65" s="3535"/>
      <c r="E65" s="3535"/>
      <c r="F65" s="3535"/>
      <c r="G65" s="3535"/>
      <c r="H65" s="3535"/>
      <c r="I65" s="3535"/>
      <c r="J65" s="3535"/>
      <c r="K65" s="3535"/>
      <c r="L65" s="3535"/>
      <c r="M65" s="3535"/>
      <c r="N65" s="3535"/>
      <c r="O65" s="3535"/>
      <c r="P65" s="3535"/>
      <c r="Q65" s="3535"/>
      <c r="R65" s="3535"/>
      <c r="S65" s="3535"/>
      <c r="T65" s="3535"/>
      <c r="U65" s="3535"/>
      <c r="V65" s="3535"/>
      <c r="W65" s="3535"/>
      <c r="X65" s="3535"/>
      <c r="Y65" s="3535"/>
      <c r="Z65" s="3535"/>
      <c r="AA65" s="3535"/>
      <c r="AB65" s="3535"/>
      <c r="AC65" s="3535"/>
      <c r="AD65" s="3535"/>
      <c r="AE65" s="3535"/>
      <c r="AF65" s="3535"/>
      <c r="AG65" s="3535"/>
      <c r="AH65" s="3535"/>
      <c r="AI65" s="3535"/>
      <c r="AJ65" s="3535"/>
      <c r="AK65" s="3535"/>
      <c r="AL65" s="3535"/>
      <c r="AM65" s="3535"/>
      <c r="AN65" s="3535"/>
      <c r="AO65" s="3536"/>
    </row>
    <row r="66" spans="1:41" s="1861" customFormat="1" ht="12.75" customHeight="1">
      <c r="A66" s="2537"/>
      <c r="B66" s="1084" t="s">
        <v>1353</v>
      </c>
      <c r="C66" s="3537" t="s">
        <v>1354</v>
      </c>
      <c r="D66" s="3537"/>
      <c r="E66" s="3537"/>
      <c r="F66" s="3537"/>
      <c r="G66" s="3537"/>
      <c r="H66" s="3537"/>
      <c r="I66" s="3537"/>
      <c r="J66" s="3537"/>
      <c r="K66" s="3537"/>
      <c r="L66" s="3537"/>
      <c r="M66" s="3537"/>
      <c r="N66" s="3537"/>
      <c r="O66" s="3537"/>
      <c r="P66" s="3537"/>
      <c r="Q66" s="3537"/>
      <c r="R66" s="3537"/>
      <c r="S66" s="3537"/>
      <c r="T66" s="3537"/>
      <c r="U66" s="3537"/>
      <c r="V66" s="3537"/>
      <c r="W66" s="3537"/>
      <c r="X66" s="3537"/>
      <c r="Y66" s="3537"/>
      <c r="Z66" s="3537"/>
      <c r="AA66" s="3537"/>
      <c r="AB66" s="3537"/>
      <c r="AC66" s="3537"/>
      <c r="AD66" s="3537"/>
      <c r="AE66" s="3537"/>
      <c r="AF66" s="3537"/>
      <c r="AG66" s="3537"/>
      <c r="AH66" s="3537"/>
      <c r="AI66" s="3537"/>
      <c r="AJ66" s="3537"/>
      <c r="AK66" s="3537"/>
      <c r="AL66" s="3537"/>
      <c r="AM66" s="3537"/>
      <c r="AN66" s="3537"/>
      <c r="AO66" s="3538"/>
    </row>
    <row r="67" spans="1:41" s="1865" customFormat="1" ht="9.75" customHeight="1">
      <c r="A67" s="2539"/>
      <c r="B67" s="1084"/>
      <c r="C67" s="3537"/>
      <c r="D67" s="3537"/>
      <c r="E67" s="3537"/>
      <c r="F67" s="3537"/>
      <c r="G67" s="3537"/>
      <c r="H67" s="3537"/>
      <c r="I67" s="3537"/>
      <c r="J67" s="3537"/>
      <c r="K67" s="3537"/>
      <c r="L67" s="3537"/>
      <c r="M67" s="3537"/>
      <c r="N67" s="3537"/>
      <c r="O67" s="3537"/>
      <c r="P67" s="3537"/>
      <c r="Q67" s="3537"/>
      <c r="R67" s="3537"/>
      <c r="S67" s="3537"/>
      <c r="T67" s="3537"/>
      <c r="U67" s="3537"/>
      <c r="V67" s="3537"/>
      <c r="W67" s="3537"/>
      <c r="X67" s="3537"/>
      <c r="Y67" s="3537"/>
      <c r="Z67" s="3537"/>
      <c r="AA67" s="3537"/>
      <c r="AB67" s="3537"/>
      <c r="AC67" s="3537"/>
      <c r="AD67" s="3537"/>
      <c r="AE67" s="3537"/>
      <c r="AF67" s="3537"/>
      <c r="AG67" s="3537"/>
      <c r="AH67" s="3537"/>
      <c r="AI67" s="3537"/>
      <c r="AJ67" s="3537"/>
      <c r="AK67" s="3537"/>
      <c r="AL67" s="3537"/>
      <c r="AM67" s="3537"/>
      <c r="AN67" s="3537"/>
      <c r="AO67" s="3538"/>
    </row>
    <row r="68" spans="1:41" s="1865" customFormat="1" ht="2.25" customHeight="1">
      <c r="A68" s="2539"/>
      <c r="B68" s="1084"/>
      <c r="C68" s="1086"/>
      <c r="D68" s="1086"/>
      <c r="E68" s="1086"/>
      <c r="F68" s="1086"/>
      <c r="G68" s="1086"/>
      <c r="H68" s="1086"/>
      <c r="I68" s="1086"/>
      <c r="J68" s="1086"/>
      <c r="K68" s="1086"/>
      <c r="L68" s="1086"/>
      <c r="M68" s="1086"/>
      <c r="N68" s="1086"/>
      <c r="O68" s="1086"/>
      <c r="P68" s="1086"/>
      <c r="Q68" s="1086"/>
      <c r="R68" s="1086"/>
      <c r="S68" s="1086"/>
      <c r="T68" s="1086"/>
      <c r="U68" s="1086"/>
      <c r="V68" s="1086"/>
      <c r="W68" s="1086"/>
      <c r="X68" s="1086"/>
      <c r="Y68" s="1086"/>
      <c r="Z68" s="1086"/>
      <c r="AA68" s="1086"/>
      <c r="AB68" s="1086"/>
      <c r="AC68" s="1086"/>
      <c r="AD68" s="1086"/>
      <c r="AE68" s="1086"/>
      <c r="AF68" s="1086"/>
      <c r="AG68" s="1086"/>
      <c r="AH68" s="1086"/>
      <c r="AI68" s="1086"/>
      <c r="AJ68" s="1086"/>
      <c r="AK68" s="1086"/>
      <c r="AL68" s="1086"/>
      <c r="AM68" s="1086"/>
      <c r="AN68" s="1086"/>
      <c r="AO68" s="2540"/>
    </row>
    <row r="69" spans="1:41" s="1865" customFormat="1" ht="11.25">
      <c r="A69" s="2539"/>
      <c r="B69" s="1084" t="s">
        <v>1355</v>
      </c>
      <c r="C69" s="3539" t="s">
        <v>1356</v>
      </c>
      <c r="D69" s="3539"/>
      <c r="E69" s="3539"/>
      <c r="F69" s="3539"/>
      <c r="G69" s="3539"/>
      <c r="H69" s="3539"/>
      <c r="I69" s="3539"/>
      <c r="J69" s="3539"/>
      <c r="K69" s="3539"/>
      <c r="L69" s="3539"/>
      <c r="M69" s="3539"/>
      <c r="N69" s="3539"/>
      <c r="O69" s="3539"/>
      <c r="P69" s="3539"/>
      <c r="Q69" s="3539"/>
      <c r="R69" s="3539"/>
      <c r="S69" s="3539"/>
      <c r="T69" s="3539"/>
      <c r="U69" s="3539"/>
      <c r="V69" s="3539"/>
      <c r="W69" s="3539"/>
      <c r="X69" s="3539"/>
      <c r="Y69" s="3539"/>
      <c r="Z69" s="3539"/>
      <c r="AA69" s="3539"/>
      <c r="AB69" s="3539"/>
      <c r="AC69" s="3539"/>
      <c r="AD69" s="3539"/>
      <c r="AE69" s="3539"/>
      <c r="AF69" s="3539"/>
      <c r="AG69" s="3539"/>
      <c r="AH69" s="3539"/>
      <c r="AI69" s="3539"/>
      <c r="AJ69" s="3539"/>
      <c r="AK69" s="3539"/>
      <c r="AL69" s="3539"/>
      <c r="AM69" s="3539"/>
      <c r="AN69" s="3539"/>
      <c r="AO69" s="3540"/>
    </row>
    <row r="70" spans="1:41" s="1865" customFormat="1" ht="11.25">
      <c r="A70" s="2539"/>
      <c r="B70" s="1084"/>
      <c r="C70" s="3539"/>
      <c r="D70" s="3539"/>
      <c r="E70" s="3539"/>
      <c r="F70" s="3539"/>
      <c r="G70" s="3539"/>
      <c r="H70" s="3539"/>
      <c r="I70" s="3539"/>
      <c r="J70" s="3539"/>
      <c r="K70" s="3539"/>
      <c r="L70" s="3539"/>
      <c r="M70" s="3539"/>
      <c r="N70" s="3539"/>
      <c r="O70" s="3539"/>
      <c r="P70" s="3539"/>
      <c r="Q70" s="3539"/>
      <c r="R70" s="3539"/>
      <c r="S70" s="3539"/>
      <c r="T70" s="3539"/>
      <c r="U70" s="3539"/>
      <c r="V70" s="3539"/>
      <c r="W70" s="3539"/>
      <c r="X70" s="3539"/>
      <c r="Y70" s="3539"/>
      <c r="Z70" s="3539"/>
      <c r="AA70" s="3539"/>
      <c r="AB70" s="3539"/>
      <c r="AC70" s="3539"/>
      <c r="AD70" s="3539"/>
      <c r="AE70" s="3539"/>
      <c r="AF70" s="3539"/>
      <c r="AG70" s="3539"/>
      <c r="AH70" s="3539"/>
      <c r="AI70" s="3539"/>
      <c r="AJ70" s="3539"/>
      <c r="AK70" s="3539"/>
      <c r="AL70" s="3539"/>
      <c r="AM70" s="3539"/>
      <c r="AN70" s="3539"/>
      <c r="AO70" s="3540"/>
    </row>
    <row r="71" spans="1:41" s="1865" customFormat="1" ht="11.25">
      <c r="A71" s="2539"/>
      <c r="B71" s="1084"/>
      <c r="C71" s="3539"/>
      <c r="D71" s="3539"/>
      <c r="E71" s="3539"/>
      <c r="F71" s="3539"/>
      <c r="G71" s="3539"/>
      <c r="H71" s="3539"/>
      <c r="I71" s="3539"/>
      <c r="J71" s="3539"/>
      <c r="K71" s="3539"/>
      <c r="L71" s="3539"/>
      <c r="M71" s="3539"/>
      <c r="N71" s="3539"/>
      <c r="O71" s="3539"/>
      <c r="P71" s="3539"/>
      <c r="Q71" s="3539"/>
      <c r="R71" s="3539"/>
      <c r="S71" s="3539"/>
      <c r="T71" s="3539"/>
      <c r="U71" s="3539"/>
      <c r="V71" s="3539"/>
      <c r="W71" s="3539"/>
      <c r="X71" s="3539"/>
      <c r="Y71" s="3539"/>
      <c r="Z71" s="3539"/>
      <c r="AA71" s="3539"/>
      <c r="AB71" s="3539"/>
      <c r="AC71" s="3539"/>
      <c r="AD71" s="3539"/>
      <c r="AE71" s="3539"/>
      <c r="AF71" s="3539"/>
      <c r="AG71" s="3539"/>
      <c r="AH71" s="3539"/>
      <c r="AI71" s="3539"/>
      <c r="AJ71" s="3539"/>
      <c r="AK71" s="3539"/>
      <c r="AL71" s="3539"/>
      <c r="AM71" s="3539"/>
      <c r="AN71" s="3539"/>
      <c r="AO71" s="3540"/>
    </row>
    <row r="72" spans="1:41" s="1865" customFormat="1" ht="11.25">
      <c r="A72" s="2539"/>
      <c r="B72" s="1084"/>
      <c r="C72" s="3539"/>
      <c r="D72" s="3539"/>
      <c r="E72" s="3539"/>
      <c r="F72" s="3539"/>
      <c r="G72" s="3539"/>
      <c r="H72" s="3539"/>
      <c r="I72" s="3539"/>
      <c r="J72" s="3539"/>
      <c r="K72" s="3539"/>
      <c r="L72" s="3539"/>
      <c r="M72" s="3539"/>
      <c r="N72" s="3539"/>
      <c r="O72" s="3539"/>
      <c r="P72" s="3539"/>
      <c r="Q72" s="3539"/>
      <c r="R72" s="3539"/>
      <c r="S72" s="3539"/>
      <c r="T72" s="3539"/>
      <c r="U72" s="3539"/>
      <c r="V72" s="3539"/>
      <c r="W72" s="3539"/>
      <c r="X72" s="3539"/>
      <c r="Y72" s="3539"/>
      <c r="Z72" s="3539"/>
      <c r="AA72" s="3539"/>
      <c r="AB72" s="3539"/>
      <c r="AC72" s="3539"/>
      <c r="AD72" s="3539"/>
      <c r="AE72" s="3539"/>
      <c r="AF72" s="3539"/>
      <c r="AG72" s="3539"/>
      <c r="AH72" s="3539"/>
      <c r="AI72" s="3539"/>
      <c r="AJ72" s="3539"/>
      <c r="AK72" s="3539"/>
      <c r="AL72" s="3539"/>
      <c r="AM72" s="3539"/>
      <c r="AN72" s="3539"/>
      <c r="AO72" s="3540"/>
    </row>
    <row r="73" spans="1:41" s="1861" customFormat="1" ht="3" customHeight="1">
      <c r="A73" s="2537"/>
      <c r="B73" s="1087"/>
      <c r="C73" s="1088"/>
      <c r="D73" s="1088"/>
      <c r="E73" s="1088"/>
      <c r="F73" s="1088"/>
      <c r="G73" s="1088"/>
      <c r="H73" s="1088"/>
      <c r="I73" s="1088"/>
      <c r="J73" s="1088"/>
      <c r="K73" s="1088"/>
      <c r="L73" s="1088"/>
      <c r="M73" s="1088"/>
      <c r="N73" s="1088"/>
      <c r="O73" s="1088"/>
      <c r="P73" s="1088"/>
      <c r="Q73" s="1088"/>
      <c r="R73" s="1088"/>
      <c r="S73" s="1088"/>
      <c r="T73" s="1088"/>
      <c r="U73" s="1088"/>
      <c r="V73" s="1088"/>
      <c r="W73" s="1088"/>
      <c r="X73" s="1088"/>
      <c r="Y73" s="1088"/>
      <c r="Z73" s="1088"/>
      <c r="AA73" s="1088"/>
      <c r="AB73" s="1088"/>
      <c r="AC73" s="1088"/>
      <c r="AD73" s="1088"/>
      <c r="AE73" s="1088"/>
      <c r="AF73" s="1088"/>
      <c r="AG73" s="1088"/>
      <c r="AH73" s="1088"/>
      <c r="AI73" s="1088"/>
      <c r="AJ73" s="1088"/>
      <c r="AK73" s="1088"/>
      <c r="AL73" s="1088"/>
      <c r="AM73" s="1088"/>
      <c r="AN73" s="1088"/>
      <c r="AO73" s="2541"/>
    </row>
    <row r="74" spans="1:41" s="1861" customFormat="1" ht="9.75" customHeight="1">
      <c r="A74" s="2537"/>
      <c r="B74" s="1084" t="s">
        <v>1357</v>
      </c>
      <c r="C74" s="1089" t="s">
        <v>1358</v>
      </c>
      <c r="D74" s="1089"/>
      <c r="E74" s="1089"/>
      <c r="F74" s="1089"/>
      <c r="G74" s="1089"/>
      <c r="H74" s="1089"/>
      <c r="I74" s="1089"/>
      <c r="J74" s="1089"/>
      <c r="K74" s="1089"/>
      <c r="L74" s="1089"/>
      <c r="M74" s="1089"/>
      <c r="N74" s="1089"/>
      <c r="O74" s="1089"/>
      <c r="P74" s="1089"/>
      <c r="Q74" s="1089"/>
      <c r="R74" s="1089"/>
      <c r="S74" s="1089"/>
      <c r="T74" s="1089"/>
      <c r="U74" s="1089"/>
      <c r="V74" s="1089"/>
      <c r="W74" s="1089"/>
      <c r="X74" s="1089"/>
      <c r="Y74" s="1089"/>
      <c r="Z74" s="1089"/>
      <c r="AA74" s="1089"/>
      <c r="AB74" s="1089"/>
      <c r="AC74" s="1089"/>
      <c r="AD74" s="1089"/>
      <c r="AE74" s="1089"/>
      <c r="AF74" s="1089"/>
      <c r="AG74" s="1089"/>
      <c r="AH74" s="1089"/>
      <c r="AI74" s="1089"/>
      <c r="AJ74" s="1089"/>
      <c r="AK74" s="1089"/>
      <c r="AL74" s="1089"/>
      <c r="AM74" s="1089"/>
      <c r="AN74" s="1089"/>
      <c r="AO74" s="2542"/>
    </row>
    <row r="75" spans="1:41" s="1861" customFormat="1" ht="3" customHeight="1">
      <c r="A75" s="2537"/>
      <c r="B75" s="1087"/>
      <c r="C75" s="1089"/>
      <c r="D75" s="1089"/>
      <c r="E75" s="1089"/>
      <c r="F75" s="1089"/>
      <c r="G75" s="1089"/>
      <c r="H75" s="1089"/>
      <c r="I75" s="1089"/>
      <c r="J75" s="1089"/>
      <c r="K75" s="1089"/>
      <c r="L75" s="1089"/>
      <c r="M75" s="1089"/>
      <c r="N75" s="1089"/>
      <c r="O75" s="1089"/>
      <c r="P75" s="1089"/>
      <c r="Q75" s="1089"/>
      <c r="R75" s="1089"/>
      <c r="S75" s="1089"/>
      <c r="T75" s="1089"/>
      <c r="U75" s="1089"/>
      <c r="V75" s="1089"/>
      <c r="W75" s="1089"/>
      <c r="X75" s="1089"/>
      <c r="Y75" s="1089"/>
      <c r="Z75" s="1089"/>
      <c r="AA75" s="1089"/>
      <c r="AB75" s="1089"/>
      <c r="AC75" s="1089"/>
      <c r="AD75" s="1089"/>
      <c r="AE75" s="1089"/>
      <c r="AF75" s="1089"/>
      <c r="AG75" s="1089"/>
      <c r="AH75" s="1089"/>
      <c r="AI75" s="1089"/>
      <c r="AJ75" s="1089"/>
      <c r="AK75" s="1089"/>
      <c r="AL75" s="1089"/>
      <c r="AM75" s="1089"/>
      <c r="AN75" s="1089"/>
      <c r="AO75" s="2542"/>
    </row>
    <row r="76" spans="1:41" s="1861" customFormat="1" ht="6" customHeight="1">
      <c r="A76" s="2537"/>
      <c r="B76" s="1084"/>
      <c r="C76" s="3541"/>
      <c r="D76" s="3541"/>
      <c r="E76" s="3541"/>
      <c r="F76" s="3541"/>
      <c r="G76" s="3541"/>
      <c r="H76" s="3541"/>
      <c r="I76" s="3541"/>
      <c r="J76" s="3541"/>
      <c r="K76" s="3541"/>
      <c r="L76" s="3541"/>
      <c r="M76" s="3541"/>
      <c r="N76" s="3541"/>
      <c r="O76" s="3541"/>
      <c r="P76" s="3541"/>
      <c r="Q76" s="3541"/>
      <c r="R76" s="3541"/>
      <c r="S76" s="3541"/>
      <c r="T76" s="3541"/>
      <c r="U76" s="3541"/>
      <c r="V76" s="3541"/>
      <c r="W76" s="3541"/>
      <c r="X76" s="3541"/>
      <c r="Y76" s="3541"/>
      <c r="Z76" s="3541"/>
      <c r="AA76" s="3541"/>
      <c r="AB76" s="3541"/>
      <c r="AC76" s="3541"/>
      <c r="AD76" s="3541"/>
      <c r="AE76" s="3541"/>
      <c r="AF76" s="3541"/>
      <c r="AG76" s="3541"/>
      <c r="AH76" s="3541"/>
      <c r="AI76" s="3541"/>
      <c r="AJ76" s="3541"/>
      <c r="AK76" s="3541"/>
      <c r="AL76" s="3541"/>
      <c r="AM76" s="3541"/>
      <c r="AN76" s="3541"/>
      <c r="AO76" s="3542"/>
    </row>
    <row r="77" spans="1:41" s="1861" customFormat="1" ht="3" customHeight="1">
      <c r="A77" s="2537"/>
      <c r="B77" s="2543"/>
      <c r="C77" s="1110"/>
      <c r="D77" s="1110"/>
      <c r="E77" s="1110"/>
      <c r="F77" s="1110"/>
      <c r="G77" s="1110"/>
      <c r="H77" s="1110"/>
      <c r="I77" s="1110"/>
      <c r="J77" s="1110"/>
      <c r="K77" s="1110"/>
      <c r="L77" s="1110"/>
      <c r="M77" s="1110"/>
      <c r="N77" s="1110"/>
      <c r="O77" s="1110"/>
      <c r="P77" s="1110"/>
      <c r="Q77" s="1110"/>
      <c r="R77" s="1110"/>
      <c r="S77" s="1110"/>
      <c r="T77" s="1110"/>
      <c r="U77" s="1110"/>
      <c r="V77" s="1110"/>
      <c r="W77" s="1110"/>
      <c r="X77" s="1110"/>
      <c r="Y77" s="1110"/>
      <c r="Z77" s="1110"/>
      <c r="AA77" s="1110"/>
      <c r="AB77" s="1110"/>
      <c r="AC77" s="1110"/>
      <c r="AD77" s="1110"/>
      <c r="AE77" s="1110"/>
      <c r="AF77" s="1110"/>
      <c r="AG77" s="1110"/>
      <c r="AH77" s="1110"/>
      <c r="AI77" s="1110"/>
      <c r="AJ77" s="1110"/>
      <c r="AK77" s="1110"/>
      <c r="AL77" s="1110"/>
      <c r="AM77" s="1110"/>
      <c r="AN77" s="1110"/>
      <c r="AO77" s="2544"/>
    </row>
    <row r="78" spans="1:41" s="1861" customFormat="1" ht="6" customHeight="1">
      <c r="A78" s="2545"/>
      <c r="B78" s="1090"/>
      <c r="C78" s="1091"/>
      <c r="D78" s="1092"/>
      <c r="E78" s="1092"/>
      <c r="F78" s="1092"/>
      <c r="G78" s="1092"/>
      <c r="H78" s="1092"/>
      <c r="I78" s="1092"/>
      <c r="J78" s="1092"/>
      <c r="K78" s="1092"/>
      <c r="L78" s="1092"/>
      <c r="M78" s="1092"/>
      <c r="N78" s="1092"/>
      <c r="O78" s="1092"/>
      <c r="P78" s="1092"/>
      <c r="Q78" s="1092"/>
      <c r="R78" s="1092"/>
      <c r="S78" s="1092"/>
      <c r="T78" s="1092"/>
      <c r="U78" s="1092"/>
      <c r="V78" s="1092"/>
      <c r="W78" s="1092"/>
      <c r="X78" s="1092"/>
      <c r="Y78" s="1092"/>
      <c r="Z78" s="1092"/>
      <c r="AA78" s="1092"/>
      <c r="AB78" s="1092"/>
      <c r="AC78" s="1092"/>
      <c r="AD78" s="1092"/>
      <c r="AE78" s="1092"/>
      <c r="AF78" s="1092"/>
      <c r="AG78" s="1092"/>
      <c r="AH78" s="1092"/>
      <c r="AI78" s="1092"/>
      <c r="AJ78" s="1092"/>
      <c r="AK78" s="1092"/>
      <c r="AL78" s="1090"/>
      <c r="AM78" s="1090"/>
      <c r="AN78" s="1090"/>
      <c r="AO78" s="2546"/>
    </row>
    <row r="79" spans="1:41" s="1866" customFormat="1" ht="12" customHeight="1">
      <c r="A79" s="2547"/>
      <c r="B79" s="1093" t="s">
        <v>1351</v>
      </c>
      <c r="C79" s="3543" t="s">
        <v>1359</v>
      </c>
      <c r="D79" s="3543"/>
      <c r="E79" s="3543"/>
      <c r="F79" s="3543"/>
      <c r="G79" s="3543"/>
      <c r="H79" s="3543"/>
      <c r="I79" s="3543"/>
      <c r="J79" s="3543"/>
      <c r="K79" s="3543"/>
      <c r="L79" s="3543"/>
      <c r="M79" s="3543"/>
      <c r="N79" s="3543"/>
      <c r="O79" s="3543"/>
      <c r="P79" s="3543"/>
      <c r="Q79" s="3543"/>
      <c r="R79" s="3543"/>
      <c r="S79" s="3543"/>
      <c r="T79" s="3543"/>
      <c r="U79" s="3543"/>
      <c r="V79" s="3543"/>
      <c r="W79" s="3543"/>
      <c r="X79" s="3543"/>
      <c r="Y79" s="3543"/>
      <c r="Z79" s="3543"/>
      <c r="AA79" s="3543"/>
      <c r="AB79" s="3543"/>
      <c r="AC79" s="3543"/>
      <c r="AD79" s="3543"/>
      <c r="AE79" s="3543"/>
      <c r="AF79" s="3543"/>
      <c r="AG79" s="3543"/>
      <c r="AH79" s="3543"/>
      <c r="AI79" s="3543"/>
      <c r="AJ79" s="3543"/>
      <c r="AK79" s="3543"/>
      <c r="AL79" s="3543"/>
      <c r="AM79" s="3543"/>
      <c r="AN79" s="3543"/>
      <c r="AO79" s="3544"/>
    </row>
    <row r="80" spans="1:41" s="1867" customFormat="1" ht="2.25" customHeight="1">
      <c r="A80" s="2548"/>
      <c r="B80" s="1094"/>
      <c r="C80" s="3543"/>
      <c r="D80" s="3543"/>
      <c r="E80" s="3543"/>
      <c r="F80" s="3543"/>
      <c r="G80" s="3543"/>
      <c r="H80" s="3543"/>
      <c r="I80" s="3543"/>
      <c r="J80" s="3543"/>
      <c r="K80" s="3543"/>
      <c r="L80" s="3543"/>
      <c r="M80" s="3543"/>
      <c r="N80" s="3543"/>
      <c r="O80" s="3543"/>
      <c r="P80" s="3543"/>
      <c r="Q80" s="3543"/>
      <c r="R80" s="3543"/>
      <c r="S80" s="3543"/>
      <c r="T80" s="3543"/>
      <c r="U80" s="3543"/>
      <c r="V80" s="3543"/>
      <c r="W80" s="3543"/>
      <c r="X80" s="3543"/>
      <c r="Y80" s="3543"/>
      <c r="Z80" s="3543"/>
      <c r="AA80" s="3543"/>
      <c r="AB80" s="3543"/>
      <c r="AC80" s="3543"/>
      <c r="AD80" s="3543"/>
      <c r="AE80" s="3543"/>
      <c r="AF80" s="3543"/>
      <c r="AG80" s="3543"/>
      <c r="AH80" s="3543"/>
      <c r="AI80" s="3543"/>
      <c r="AJ80" s="3543"/>
      <c r="AK80" s="3543"/>
      <c r="AL80" s="3543"/>
      <c r="AM80" s="3543"/>
      <c r="AN80" s="3543"/>
      <c r="AO80" s="3544"/>
    </row>
    <row r="81" spans="1:79" s="1861" customFormat="1" ht="12.75" customHeight="1">
      <c r="A81" s="2545"/>
      <c r="B81" s="1095" t="s">
        <v>1353</v>
      </c>
      <c r="C81" s="3494" t="s">
        <v>1360</v>
      </c>
      <c r="D81" s="3494"/>
      <c r="E81" s="3494"/>
      <c r="F81" s="3494"/>
      <c r="G81" s="3494"/>
      <c r="H81" s="3494"/>
      <c r="I81" s="3494"/>
      <c r="J81" s="3494"/>
      <c r="K81" s="3494"/>
      <c r="L81" s="3494"/>
      <c r="M81" s="3494"/>
      <c r="N81" s="3494"/>
      <c r="O81" s="3494"/>
      <c r="P81" s="3494"/>
      <c r="Q81" s="3494"/>
      <c r="R81" s="3494"/>
      <c r="S81" s="3494"/>
      <c r="T81" s="3494"/>
      <c r="U81" s="3494"/>
      <c r="V81" s="3494"/>
      <c r="W81" s="3494"/>
      <c r="X81" s="3494"/>
      <c r="Y81" s="3494"/>
      <c r="Z81" s="3494"/>
      <c r="AA81" s="3494"/>
      <c r="AB81" s="3494"/>
      <c r="AC81" s="3494"/>
      <c r="AD81" s="3494"/>
      <c r="AE81" s="3494"/>
      <c r="AF81" s="3494"/>
      <c r="AG81" s="3494"/>
      <c r="AH81" s="3494"/>
      <c r="AI81" s="3494"/>
      <c r="AJ81" s="3494"/>
      <c r="AK81" s="3494"/>
      <c r="AL81" s="3494"/>
      <c r="AM81" s="3494"/>
      <c r="AN81" s="3494"/>
      <c r="AO81" s="3495"/>
      <c r="AP81" s="3521"/>
      <c r="AQ81" s="3521"/>
      <c r="AR81" s="3521"/>
      <c r="AS81" s="3521"/>
      <c r="AT81" s="3521"/>
      <c r="AU81" s="3521"/>
      <c r="AV81" s="3521"/>
      <c r="AW81" s="3521"/>
      <c r="AX81" s="3521"/>
      <c r="AY81" s="3521"/>
      <c r="AZ81" s="3521"/>
      <c r="BA81" s="3521"/>
      <c r="BB81" s="3521"/>
      <c r="BC81" s="3521"/>
      <c r="BD81" s="3521"/>
      <c r="BE81" s="3521"/>
      <c r="BF81" s="3521"/>
      <c r="BG81" s="3521"/>
      <c r="BH81" s="3521"/>
      <c r="BI81" s="3521"/>
      <c r="BJ81" s="3521"/>
      <c r="BK81" s="3521"/>
      <c r="BL81" s="3521"/>
      <c r="BM81" s="3521"/>
      <c r="BN81" s="3521"/>
      <c r="BO81" s="3521"/>
      <c r="BP81" s="3521"/>
      <c r="BQ81" s="3521"/>
      <c r="BR81" s="3521"/>
      <c r="BS81" s="3521"/>
      <c r="BT81" s="3521"/>
      <c r="BU81" s="3521"/>
      <c r="BV81" s="3521"/>
      <c r="BW81" s="3521"/>
      <c r="BX81" s="3521"/>
      <c r="BY81" s="3521"/>
      <c r="BZ81" s="3521"/>
      <c r="CA81" s="3522"/>
    </row>
    <row r="82" spans="1:79" s="1865" customFormat="1" ht="2.25" customHeight="1">
      <c r="A82" s="2549"/>
      <c r="B82" s="1096"/>
      <c r="C82" s="3492"/>
      <c r="D82" s="3492"/>
      <c r="E82" s="3492"/>
      <c r="F82" s="3492"/>
      <c r="G82" s="3492"/>
      <c r="H82" s="3492"/>
      <c r="I82" s="3492"/>
      <c r="J82" s="3492"/>
      <c r="K82" s="3492"/>
      <c r="L82" s="3492"/>
      <c r="M82" s="3492"/>
      <c r="N82" s="3492"/>
      <c r="O82" s="3492"/>
      <c r="P82" s="3492"/>
      <c r="Q82" s="3492"/>
      <c r="R82" s="3492"/>
      <c r="S82" s="3492"/>
      <c r="T82" s="3492"/>
      <c r="U82" s="3492"/>
      <c r="V82" s="3492"/>
      <c r="W82" s="3492"/>
      <c r="X82" s="3492"/>
      <c r="Y82" s="3492"/>
      <c r="Z82" s="3492"/>
      <c r="AA82" s="3492"/>
      <c r="AB82" s="3492"/>
      <c r="AC82" s="3492"/>
      <c r="AD82" s="3492"/>
      <c r="AE82" s="3492"/>
      <c r="AF82" s="3492"/>
      <c r="AG82" s="3492"/>
      <c r="AH82" s="3492"/>
      <c r="AI82" s="3492"/>
      <c r="AJ82" s="3492"/>
      <c r="AK82" s="3492"/>
      <c r="AL82" s="3492"/>
      <c r="AM82" s="3492"/>
      <c r="AN82" s="3492"/>
      <c r="AO82" s="3493"/>
    </row>
    <row r="83" spans="1:79" s="1865" customFormat="1" ht="18" customHeight="1">
      <c r="A83" s="2549"/>
      <c r="B83" s="1097" t="s">
        <v>1355</v>
      </c>
      <c r="C83" s="3494" t="s">
        <v>1361</v>
      </c>
      <c r="D83" s="3494"/>
      <c r="E83" s="3494"/>
      <c r="F83" s="3494"/>
      <c r="G83" s="3494"/>
      <c r="H83" s="3494"/>
      <c r="I83" s="3494"/>
      <c r="J83" s="3494"/>
      <c r="K83" s="3494"/>
      <c r="L83" s="3494"/>
      <c r="M83" s="3494"/>
      <c r="N83" s="3494"/>
      <c r="O83" s="3494"/>
      <c r="P83" s="3494"/>
      <c r="Q83" s="3494"/>
      <c r="R83" s="3494"/>
      <c r="S83" s="3494"/>
      <c r="T83" s="3494"/>
      <c r="U83" s="3494"/>
      <c r="V83" s="3494"/>
      <c r="W83" s="3494"/>
      <c r="X83" s="3494"/>
      <c r="Y83" s="3494"/>
      <c r="Z83" s="3494"/>
      <c r="AA83" s="3494"/>
      <c r="AB83" s="3494"/>
      <c r="AC83" s="3494"/>
      <c r="AD83" s="3494"/>
      <c r="AE83" s="3494"/>
      <c r="AF83" s="3494"/>
      <c r="AG83" s="3494"/>
      <c r="AH83" s="3494"/>
      <c r="AI83" s="3494"/>
      <c r="AJ83" s="3494"/>
      <c r="AK83" s="3494"/>
      <c r="AL83" s="3494"/>
      <c r="AM83" s="3494"/>
      <c r="AN83" s="3494"/>
      <c r="AO83" s="3495"/>
    </row>
    <row r="84" spans="1:79" s="1861" customFormat="1" ht="18" customHeight="1">
      <c r="A84" s="2545"/>
      <c r="B84" s="1098"/>
      <c r="C84" s="3494"/>
      <c r="D84" s="3494"/>
      <c r="E84" s="3494"/>
      <c r="F84" s="3494"/>
      <c r="G84" s="3494"/>
      <c r="H84" s="3494"/>
      <c r="I84" s="3494"/>
      <c r="J84" s="3494"/>
      <c r="K84" s="3494"/>
      <c r="L84" s="3494"/>
      <c r="M84" s="3494"/>
      <c r="N84" s="3494"/>
      <c r="O84" s="3494"/>
      <c r="P84" s="3494"/>
      <c r="Q84" s="3494"/>
      <c r="R84" s="3494"/>
      <c r="S84" s="3494"/>
      <c r="T84" s="3494"/>
      <c r="U84" s="3494"/>
      <c r="V84" s="3494"/>
      <c r="W84" s="3494"/>
      <c r="X84" s="3494"/>
      <c r="Y84" s="3494"/>
      <c r="Z84" s="3494"/>
      <c r="AA84" s="3494"/>
      <c r="AB84" s="3494"/>
      <c r="AC84" s="3494"/>
      <c r="AD84" s="3494"/>
      <c r="AE84" s="3494"/>
      <c r="AF84" s="3494"/>
      <c r="AG84" s="3494"/>
      <c r="AH84" s="3494"/>
      <c r="AI84" s="3494"/>
      <c r="AJ84" s="3494"/>
      <c r="AK84" s="3494"/>
      <c r="AL84" s="3494"/>
      <c r="AM84" s="3494"/>
      <c r="AN84" s="3494"/>
      <c r="AO84" s="3495"/>
    </row>
    <row r="85" spans="1:79" s="1861" customFormat="1" ht="1.5" customHeight="1">
      <c r="A85" s="2545"/>
      <c r="B85" s="1090"/>
      <c r="C85" s="1099"/>
      <c r="D85" s="1099"/>
      <c r="E85" s="1099"/>
      <c r="F85" s="1099"/>
      <c r="G85" s="1099"/>
      <c r="H85" s="1099"/>
      <c r="I85" s="1099"/>
      <c r="J85" s="1099"/>
      <c r="K85" s="1099"/>
      <c r="L85" s="1099"/>
      <c r="M85" s="1099"/>
      <c r="N85" s="1099"/>
      <c r="O85" s="1099"/>
      <c r="P85" s="1099"/>
      <c r="Q85" s="1099"/>
      <c r="R85" s="1099"/>
      <c r="S85" s="1099"/>
      <c r="T85" s="1099"/>
      <c r="U85" s="1099"/>
      <c r="V85" s="1099"/>
      <c r="W85" s="1099"/>
      <c r="X85" s="1099"/>
      <c r="Y85" s="1099"/>
      <c r="Z85" s="1099"/>
      <c r="AA85" s="1099"/>
      <c r="AB85" s="1099"/>
      <c r="AC85" s="1099"/>
      <c r="AD85" s="1099"/>
      <c r="AE85" s="1099"/>
      <c r="AF85" s="1099"/>
      <c r="AG85" s="1099"/>
      <c r="AH85" s="1099"/>
      <c r="AI85" s="1099"/>
      <c r="AJ85" s="1099"/>
      <c r="AK85" s="1099"/>
      <c r="AL85" s="1099"/>
      <c r="AM85" s="1099"/>
      <c r="AN85" s="1099"/>
      <c r="AO85" s="2550"/>
    </row>
    <row r="86" spans="1:79" s="1861" customFormat="1" ht="10.5" customHeight="1">
      <c r="A86" s="2545"/>
      <c r="B86" s="1098" t="s">
        <v>1357</v>
      </c>
      <c r="C86" s="3496" t="s">
        <v>1362</v>
      </c>
      <c r="D86" s="3496"/>
      <c r="E86" s="3496"/>
      <c r="F86" s="3496"/>
      <c r="G86" s="3496"/>
      <c r="H86" s="3496"/>
      <c r="I86" s="3496"/>
      <c r="J86" s="3496"/>
      <c r="K86" s="3496"/>
      <c r="L86" s="3496"/>
      <c r="M86" s="3496"/>
      <c r="N86" s="3496"/>
      <c r="O86" s="3496"/>
      <c r="P86" s="3496"/>
      <c r="Q86" s="3496"/>
      <c r="R86" s="3496"/>
      <c r="S86" s="3496"/>
      <c r="T86" s="3496"/>
      <c r="U86" s="3496"/>
      <c r="V86" s="3496"/>
      <c r="W86" s="3496"/>
      <c r="X86" s="3496"/>
      <c r="Y86" s="3496"/>
      <c r="Z86" s="3496"/>
      <c r="AA86" s="3496"/>
      <c r="AB86" s="3496"/>
      <c r="AC86" s="3496"/>
      <c r="AD86" s="3496"/>
      <c r="AE86" s="3496"/>
      <c r="AF86" s="3496"/>
      <c r="AG86" s="3496"/>
      <c r="AH86" s="3496"/>
      <c r="AI86" s="3496"/>
      <c r="AJ86" s="3496"/>
      <c r="AK86" s="3496"/>
      <c r="AL86" s="3496"/>
      <c r="AM86" s="3496"/>
      <c r="AN86" s="3496"/>
      <c r="AO86" s="3497"/>
    </row>
    <row r="87" spans="1:79" s="1861" customFormat="1" ht="2.25" customHeight="1">
      <c r="A87" s="2545"/>
      <c r="B87" s="1090"/>
      <c r="C87" s="1091"/>
      <c r="D87" s="1092"/>
      <c r="E87" s="1092"/>
      <c r="F87" s="1092"/>
      <c r="G87" s="1092"/>
      <c r="H87" s="1092"/>
      <c r="I87" s="1092"/>
      <c r="J87" s="1092"/>
      <c r="K87" s="1092"/>
      <c r="L87" s="1092"/>
      <c r="M87" s="1092"/>
      <c r="N87" s="1092"/>
      <c r="O87" s="1092"/>
      <c r="P87" s="1092"/>
      <c r="Q87" s="1092"/>
      <c r="R87" s="1092"/>
      <c r="S87" s="1092"/>
      <c r="T87" s="1092"/>
      <c r="U87" s="1092"/>
      <c r="V87" s="1092"/>
      <c r="W87" s="1092"/>
      <c r="X87" s="1092"/>
      <c r="Y87" s="1092"/>
      <c r="Z87" s="1092"/>
      <c r="AA87" s="1092"/>
      <c r="AB87" s="1092"/>
      <c r="AC87" s="1092"/>
      <c r="AD87" s="1092"/>
      <c r="AE87" s="1092"/>
      <c r="AF87" s="1092"/>
      <c r="AG87" s="1092"/>
      <c r="AH87" s="1092"/>
      <c r="AI87" s="1092"/>
      <c r="AJ87" s="1092"/>
      <c r="AK87" s="1092"/>
      <c r="AL87" s="1100"/>
      <c r="AM87" s="1096"/>
      <c r="AN87" s="1096"/>
      <c r="AO87" s="2551"/>
    </row>
    <row r="88" spans="1:79" s="1861" customFormat="1" ht="3.75" customHeight="1">
      <c r="A88" s="2545"/>
      <c r="B88" s="1101"/>
      <c r="C88" s="3498"/>
      <c r="D88" s="3498"/>
      <c r="E88" s="3498"/>
      <c r="F88" s="3498"/>
      <c r="G88" s="3498"/>
      <c r="H88" s="3498"/>
      <c r="I88" s="3498"/>
      <c r="J88" s="3498"/>
      <c r="K88" s="3498"/>
      <c r="L88" s="3498"/>
      <c r="M88" s="3498"/>
      <c r="N88" s="3498"/>
      <c r="O88" s="3498"/>
      <c r="P88" s="3498"/>
      <c r="Q88" s="3498"/>
      <c r="R88" s="3498"/>
      <c r="S88" s="3498"/>
      <c r="T88" s="3498"/>
      <c r="U88" s="3498"/>
      <c r="V88" s="3498"/>
      <c r="W88" s="3498"/>
      <c r="X88" s="3498"/>
      <c r="Y88" s="3498"/>
      <c r="Z88" s="3498"/>
      <c r="AA88" s="3498"/>
      <c r="AB88" s="3498"/>
      <c r="AC88" s="3498"/>
      <c r="AD88" s="3498"/>
      <c r="AE88" s="3498"/>
      <c r="AF88" s="3498"/>
      <c r="AG88" s="3498"/>
      <c r="AH88" s="3498"/>
      <c r="AI88" s="3498"/>
      <c r="AJ88" s="3498"/>
      <c r="AK88" s="3498"/>
      <c r="AL88" s="3498"/>
      <c r="AM88" s="3498"/>
      <c r="AN88" s="3498"/>
      <c r="AO88" s="3499"/>
    </row>
    <row r="89" spans="1:79" s="1861" customFormat="1" ht="17.25" customHeight="1">
      <c r="A89" s="2545"/>
      <c r="B89" s="1090"/>
      <c r="C89" s="1090"/>
      <c r="D89" s="1090"/>
      <c r="E89" s="1090"/>
      <c r="F89" s="1090"/>
      <c r="G89" s="1090"/>
      <c r="H89" s="1090"/>
      <c r="I89" s="1090"/>
      <c r="J89" s="1090"/>
      <c r="K89" s="1090"/>
      <c r="L89" s="1090"/>
      <c r="M89" s="1090"/>
      <c r="N89" s="1090"/>
      <c r="O89" s="1090"/>
      <c r="P89" s="1090"/>
      <c r="Q89" s="1090"/>
      <c r="R89" s="1090"/>
      <c r="S89" s="1090"/>
      <c r="T89" s="1090"/>
      <c r="U89" s="1090"/>
      <c r="V89" s="1090"/>
      <c r="W89" s="1090"/>
      <c r="X89" s="1090"/>
      <c r="Y89" s="1090"/>
      <c r="Z89" s="1090"/>
      <c r="AA89" s="1090"/>
      <c r="AB89" s="1090"/>
      <c r="AC89" s="1090"/>
      <c r="AD89" s="1090"/>
      <c r="AE89" s="1090"/>
      <c r="AF89" s="1090"/>
      <c r="AG89" s="1090"/>
      <c r="AH89" s="1090"/>
      <c r="AI89" s="1090"/>
      <c r="AJ89" s="1090"/>
      <c r="AK89" s="1090"/>
      <c r="AL89" s="1090"/>
      <c r="AM89" s="1090"/>
      <c r="AN89" s="1090"/>
      <c r="AO89" s="2546"/>
    </row>
    <row r="90" spans="1:79" ht="31.5" customHeight="1">
      <c r="A90" s="2552"/>
      <c r="B90" s="1102"/>
      <c r="C90" s="1102" t="s">
        <v>1363</v>
      </c>
      <c r="D90" s="1083"/>
      <c r="E90" s="1083"/>
      <c r="F90" s="1083"/>
      <c r="G90" s="1083"/>
      <c r="H90" s="1083"/>
      <c r="I90" s="1083"/>
      <c r="J90" s="1083"/>
      <c r="K90" s="1083"/>
      <c r="L90" s="1083"/>
      <c r="M90" s="1083"/>
      <c r="N90" s="1083"/>
      <c r="O90" s="1083"/>
      <c r="P90" s="1083"/>
      <c r="Q90" s="1083"/>
      <c r="R90" s="1083"/>
      <c r="S90" s="1083"/>
      <c r="T90" s="1083"/>
      <c r="U90" s="1083"/>
      <c r="V90" s="1083"/>
      <c r="W90" s="1083"/>
      <c r="X90" s="1083"/>
      <c r="Y90" s="1083"/>
      <c r="Z90" s="1083"/>
      <c r="AA90" s="1083"/>
      <c r="AB90" s="1083"/>
      <c r="AC90" s="1083"/>
      <c r="AD90" s="1083"/>
      <c r="AE90" s="1083"/>
      <c r="AF90" s="1083"/>
      <c r="AG90" s="1083"/>
      <c r="AH90" s="1083"/>
      <c r="AI90" s="1083"/>
      <c r="AJ90" s="1083"/>
      <c r="AK90" s="1083"/>
      <c r="AL90" s="1083"/>
      <c r="AM90" s="1083"/>
      <c r="AN90" s="1083"/>
      <c r="AO90" s="2553"/>
    </row>
    <row r="91" spans="1:79">
      <c r="A91" s="2552"/>
      <c r="B91" s="1102"/>
      <c r="C91" s="1102" t="s">
        <v>1364</v>
      </c>
      <c r="D91" s="1083"/>
      <c r="E91" s="1083"/>
      <c r="F91" s="1083"/>
      <c r="G91" s="1083"/>
      <c r="H91" s="1083"/>
      <c r="I91" s="1083"/>
      <c r="J91" s="1083"/>
      <c r="K91" s="1083"/>
      <c r="L91" s="1083"/>
      <c r="M91" s="1083"/>
      <c r="N91" s="1083"/>
      <c r="O91" s="1083"/>
      <c r="P91" s="1083"/>
      <c r="Q91" s="1083"/>
      <c r="R91" s="1083"/>
      <c r="S91" s="1083"/>
      <c r="T91" s="1083"/>
      <c r="U91" s="1103" t="s">
        <v>1365</v>
      </c>
      <c r="V91" s="1083"/>
      <c r="W91" s="1083"/>
      <c r="X91" s="1083"/>
      <c r="Y91" s="1083"/>
      <c r="Z91" s="1083"/>
      <c r="AA91" s="1083"/>
      <c r="AB91" s="1083"/>
      <c r="AC91" s="1083"/>
      <c r="AD91" s="1083"/>
      <c r="AE91" s="1083"/>
      <c r="AF91" s="1083"/>
      <c r="AG91" s="1083"/>
      <c r="AH91" s="1083"/>
      <c r="AI91" s="1083"/>
      <c r="AJ91" s="1083"/>
      <c r="AK91" s="1083"/>
      <c r="AL91" s="1083"/>
      <c r="AM91" s="1083"/>
      <c r="AN91" s="1083"/>
      <c r="AO91" s="2553"/>
    </row>
    <row r="92" spans="1:79" s="1868" customFormat="1">
      <c r="A92" s="2554"/>
      <c r="B92" s="1104"/>
      <c r="C92" s="1104" t="s">
        <v>1366</v>
      </c>
      <c r="D92" s="1105"/>
      <c r="E92" s="1105"/>
      <c r="F92" s="1105"/>
      <c r="G92" s="1105"/>
      <c r="H92" s="1105"/>
      <c r="I92" s="1105"/>
      <c r="J92" s="1105"/>
      <c r="K92" s="1105"/>
      <c r="L92" s="1105"/>
      <c r="M92" s="1105"/>
      <c r="N92" s="1105"/>
      <c r="O92" s="1105"/>
      <c r="P92" s="1105"/>
      <c r="Q92" s="1105"/>
      <c r="R92" s="1105"/>
      <c r="S92" s="1105"/>
      <c r="T92" s="1105"/>
      <c r="U92" s="1103"/>
      <c r="V92" s="1103"/>
      <c r="W92" s="1105"/>
      <c r="X92" s="1105"/>
      <c r="Y92" s="1105"/>
      <c r="Z92" s="1105"/>
      <c r="AA92" s="1105"/>
      <c r="AB92" s="1105"/>
      <c r="AC92" s="1105"/>
      <c r="AD92" s="1105"/>
      <c r="AE92" s="1105"/>
      <c r="AF92" s="1105"/>
      <c r="AG92" s="1105"/>
      <c r="AH92" s="1105"/>
      <c r="AI92" s="1105"/>
      <c r="AJ92" s="1105"/>
      <c r="AK92" s="1105"/>
      <c r="AL92" s="1105"/>
      <c r="AM92" s="1105"/>
      <c r="AN92" s="1105"/>
      <c r="AO92" s="2555"/>
    </row>
    <row r="93" spans="1:79" ht="4.5" customHeight="1">
      <c r="A93" s="2556"/>
      <c r="B93" s="2557"/>
      <c r="C93" s="2557"/>
      <c r="D93" s="2557"/>
      <c r="E93" s="2557"/>
      <c r="F93" s="2557"/>
      <c r="G93" s="2557"/>
      <c r="H93" s="2557"/>
      <c r="I93" s="2557"/>
      <c r="J93" s="2557"/>
      <c r="K93" s="2557"/>
      <c r="L93" s="2557"/>
      <c r="M93" s="2557"/>
      <c r="N93" s="2557"/>
      <c r="O93" s="2557"/>
      <c r="P93" s="2557"/>
      <c r="Q93" s="2557"/>
      <c r="R93" s="2557"/>
      <c r="S93" s="2557"/>
      <c r="T93" s="2557"/>
      <c r="U93" s="2557"/>
      <c r="V93" s="2557"/>
      <c r="W93" s="2557"/>
      <c r="X93" s="2557"/>
      <c r="Y93" s="2557"/>
      <c r="Z93" s="2557"/>
      <c r="AA93" s="2557"/>
      <c r="AB93" s="2557"/>
      <c r="AC93" s="2557"/>
      <c r="AD93" s="2557"/>
      <c r="AE93" s="2557"/>
      <c r="AF93" s="2557"/>
      <c r="AG93" s="2557"/>
      <c r="AH93" s="2557"/>
      <c r="AI93" s="2557"/>
      <c r="AJ93" s="2557"/>
      <c r="AK93" s="2557"/>
      <c r="AL93" s="2557"/>
      <c r="AM93" s="2557"/>
      <c r="AN93" s="2557"/>
      <c r="AO93" s="2558"/>
    </row>
    <row r="94" spans="1:79" ht="5.25" customHeight="1">
      <c r="A94" s="557"/>
      <c r="AO94" s="558"/>
    </row>
    <row r="95" spans="1:79" ht="14.25" customHeight="1">
      <c r="A95" s="3500" t="s">
        <v>1367</v>
      </c>
      <c r="B95" s="3501"/>
      <c r="C95" s="3501"/>
      <c r="D95" s="3501"/>
      <c r="E95" s="3501"/>
      <c r="F95" s="3501"/>
      <c r="G95" s="3501"/>
      <c r="H95" s="3501"/>
      <c r="I95" s="3501"/>
      <c r="J95" s="3501"/>
      <c r="K95" s="3501"/>
      <c r="L95" s="3501"/>
      <c r="M95" s="3501"/>
      <c r="N95" s="3501"/>
      <c r="O95" s="3501"/>
      <c r="P95" s="3501"/>
      <c r="Q95" s="3501"/>
      <c r="R95" s="3501"/>
      <c r="S95" s="3501"/>
      <c r="T95" s="3501"/>
      <c r="U95" s="3501"/>
      <c r="V95" s="3501"/>
      <c r="W95" s="3501"/>
      <c r="X95" s="3501"/>
      <c r="Y95" s="3501"/>
      <c r="Z95" s="3501"/>
      <c r="AA95" s="3501"/>
      <c r="AB95" s="3501"/>
      <c r="AC95" s="3501"/>
      <c r="AD95" s="3501"/>
      <c r="AE95" s="3501"/>
      <c r="AF95" s="3501"/>
      <c r="AG95" s="3501"/>
      <c r="AH95" s="3501"/>
      <c r="AI95" s="3501"/>
      <c r="AJ95" s="3501"/>
      <c r="AK95" s="3501"/>
      <c r="AL95" s="3501"/>
      <c r="AM95" s="3501"/>
      <c r="AN95" s="3501"/>
      <c r="AO95" s="3502"/>
    </row>
    <row r="96" spans="1:79" ht="4.5" customHeight="1">
      <c r="A96" s="2559"/>
      <c r="B96" s="462"/>
      <c r="C96" s="462"/>
      <c r="D96" s="462"/>
      <c r="E96" s="462"/>
      <c r="F96" s="462"/>
      <c r="G96" s="462"/>
      <c r="H96" s="462"/>
      <c r="I96" s="462"/>
      <c r="J96" s="462"/>
      <c r="K96" s="462"/>
      <c r="L96" s="462"/>
      <c r="M96" s="462"/>
      <c r="N96" s="462"/>
      <c r="O96" s="462"/>
      <c r="P96" s="462"/>
      <c r="Q96" s="462"/>
      <c r="R96" s="462"/>
      <c r="S96" s="462"/>
      <c r="T96" s="462"/>
      <c r="U96" s="462"/>
      <c r="V96" s="462"/>
      <c r="W96" s="462"/>
      <c r="X96" s="462"/>
      <c r="Y96" s="462"/>
      <c r="Z96" s="462"/>
      <c r="AA96" s="462"/>
      <c r="AB96" s="462"/>
      <c r="AC96" s="462"/>
      <c r="AD96" s="462"/>
      <c r="AE96" s="462"/>
      <c r="AF96" s="462"/>
      <c r="AG96" s="462"/>
      <c r="AH96" s="462"/>
      <c r="AI96" s="462"/>
      <c r="AJ96" s="462"/>
      <c r="AK96" s="462"/>
      <c r="AL96" s="462"/>
      <c r="AM96" s="462"/>
      <c r="AN96" s="462"/>
      <c r="AO96" s="2560"/>
    </row>
    <row r="97" spans="1:41" ht="10.5" customHeight="1">
      <c r="A97" s="3503" t="s">
        <v>1368</v>
      </c>
      <c r="B97" s="3504"/>
      <c r="C97" s="3504"/>
      <c r="D97" s="3504"/>
      <c r="E97" s="3504"/>
      <c r="F97" s="3504"/>
      <c r="G97" s="3504"/>
      <c r="H97" s="3504"/>
      <c r="I97" s="3504"/>
      <c r="J97" s="3504"/>
      <c r="K97" s="3504"/>
      <c r="L97" s="3504"/>
      <c r="M97" s="3504"/>
      <c r="N97" s="3504"/>
      <c r="O97" s="3504"/>
      <c r="P97" s="3504"/>
      <c r="Q97" s="3504"/>
      <c r="R97" s="3504"/>
      <c r="S97" s="3504"/>
      <c r="T97" s="3504"/>
      <c r="U97" s="3504"/>
      <c r="V97" s="3504"/>
      <c r="W97" s="3504"/>
      <c r="X97" s="3504"/>
      <c r="Y97" s="3504"/>
      <c r="Z97" s="3504"/>
      <c r="AA97" s="3504"/>
      <c r="AB97" s="3504"/>
      <c r="AC97" s="3504"/>
      <c r="AD97" s="3504"/>
      <c r="AE97" s="3504"/>
      <c r="AF97" s="3504"/>
      <c r="AG97" s="3504"/>
      <c r="AH97" s="3504"/>
      <c r="AI97" s="3504"/>
      <c r="AJ97" s="3504"/>
      <c r="AK97" s="3504"/>
      <c r="AL97" s="3504"/>
      <c r="AM97" s="3504"/>
      <c r="AN97" s="3504"/>
      <c r="AO97" s="3505"/>
    </row>
    <row r="98" spans="1:41" ht="10.5" customHeight="1">
      <c r="A98" s="3506" t="s">
        <v>1369</v>
      </c>
      <c r="B98" s="3507"/>
      <c r="C98" s="3507"/>
      <c r="D98" s="3507"/>
      <c r="E98" s="3507"/>
      <c r="F98" s="3507"/>
      <c r="G98" s="3507"/>
      <c r="H98" s="3507"/>
      <c r="I98" s="3507"/>
      <c r="J98" s="3507"/>
      <c r="K98" s="3507"/>
      <c r="L98" s="3507"/>
      <c r="M98" s="3507"/>
      <c r="N98" s="3507"/>
      <c r="O98" s="3507"/>
      <c r="P98" s="3507"/>
      <c r="Q98" s="3507"/>
      <c r="R98" s="3507"/>
      <c r="S98" s="3507"/>
      <c r="T98" s="3507"/>
      <c r="U98" s="3507"/>
      <c r="V98" s="3507"/>
      <c r="W98" s="3507"/>
      <c r="X98" s="3507"/>
      <c r="Y98" s="3507"/>
      <c r="Z98" s="3507"/>
      <c r="AA98" s="3507"/>
      <c r="AB98" s="3507"/>
      <c r="AC98" s="3507"/>
      <c r="AD98" s="3507"/>
      <c r="AE98" s="3507"/>
      <c r="AF98" s="3507"/>
      <c r="AG98" s="3507"/>
      <c r="AH98" s="3507"/>
      <c r="AI98" s="3507"/>
      <c r="AJ98" s="3507"/>
      <c r="AK98" s="3507"/>
      <c r="AL98" s="3507"/>
      <c r="AM98" s="3507"/>
      <c r="AN98" s="3507"/>
      <c r="AO98" s="3508"/>
    </row>
    <row r="99" spans="1:41" ht="10.5" customHeight="1">
      <c r="A99" s="3509" t="s">
        <v>1370</v>
      </c>
      <c r="B99" s="3510"/>
      <c r="C99" s="3510"/>
      <c r="D99" s="3510"/>
      <c r="E99" s="3510"/>
      <c r="F99" s="3510"/>
      <c r="G99" s="3510"/>
      <c r="H99" s="3510"/>
      <c r="I99" s="3510"/>
      <c r="J99" s="3510"/>
      <c r="K99" s="3510"/>
      <c r="L99" s="3510"/>
      <c r="M99" s="3510"/>
      <c r="N99" s="3510"/>
      <c r="O99" s="3510"/>
      <c r="P99" s="3510"/>
      <c r="Q99" s="3510"/>
      <c r="R99" s="3510"/>
      <c r="S99" s="3510"/>
      <c r="T99" s="3510"/>
      <c r="U99" s="3510"/>
      <c r="V99" s="3510"/>
      <c r="W99" s="3510"/>
      <c r="X99" s="3510"/>
      <c r="Y99" s="3510"/>
      <c r="Z99" s="3510"/>
      <c r="AA99" s="3510"/>
      <c r="AB99" s="3510"/>
      <c r="AC99" s="3510"/>
      <c r="AD99" s="3510"/>
      <c r="AE99" s="3510"/>
      <c r="AF99" s="3510"/>
      <c r="AG99" s="3510"/>
      <c r="AH99" s="3510"/>
      <c r="AI99" s="3510"/>
      <c r="AJ99" s="3510"/>
      <c r="AK99" s="3510"/>
      <c r="AL99" s="3510"/>
      <c r="AM99" s="3510"/>
      <c r="AN99" s="3510"/>
      <c r="AO99" s="3511"/>
    </row>
    <row r="100" spans="1:41" ht="11.25" customHeight="1">
      <c r="A100" s="3512" t="s">
        <v>1371</v>
      </c>
      <c r="B100" s="3513"/>
      <c r="C100" s="3513"/>
      <c r="D100" s="3513"/>
      <c r="E100" s="3513"/>
      <c r="F100" s="3513"/>
      <c r="G100" s="3513"/>
      <c r="H100" s="3513"/>
      <c r="I100" s="3513"/>
      <c r="J100" s="3513"/>
      <c r="K100" s="3513"/>
      <c r="L100" s="3513"/>
      <c r="M100" s="3513"/>
      <c r="N100" s="3513"/>
      <c r="O100" s="3513"/>
      <c r="P100" s="3513"/>
      <c r="Q100" s="3513"/>
      <c r="R100" s="3513"/>
      <c r="S100" s="3513"/>
      <c r="T100" s="3513"/>
      <c r="U100" s="3513"/>
      <c r="V100" s="3513"/>
      <c r="W100" s="3513"/>
      <c r="X100" s="3513"/>
      <c r="Y100" s="3513"/>
      <c r="Z100" s="3513"/>
      <c r="AA100" s="3513"/>
      <c r="AB100" s="3513"/>
      <c r="AC100" s="3513"/>
      <c r="AD100" s="3513"/>
      <c r="AE100" s="3513"/>
      <c r="AF100" s="3513"/>
      <c r="AG100" s="3513"/>
      <c r="AH100" s="3513"/>
      <c r="AI100" s="3513"/>
      <c r="AJ100" s="3513"/>
      <c r="AK100" s="3513"/>
      <c r="AL100" s="3513"/>
      <c r="AM100" s="3513"/>
      <c r="AN100" s="3513"/>
      <c r="AO100" s="3514"/>
    </row>
    <row r="101" spans="1:41" ht="2.25" customHeight="1">
      <c r="A101" s="2561"/>
      <c r="B101" s="2562"/>
      <c r="C101" s="2562"/>
      <c r="D101" s="2562"/>
      <c r="E101" s="2563"/>
      <c r="F101" s="2563"/>
      <c r="G101" s="2563"/>
      <c r="H101" s="2563"/>
      <c r="I101" s="2562"/>
      <c r="J101" s="2562"/>
      <c r="K101" s="2562"/>
      <c r="L101" s="2562"/>
      <c r="M101" s="2562"/>
      <c r="N101" s="2562"/>
      <c r="O101" s="2562"/>
      <c r="P101" s="2562"/>
      <c r="Q101" s="2562"/>
      <c r="R101" s="2562"/>
      <c r="S101" s="2562"/>
      <c r="T101" s="2562"/>
      <c r="U101" s="2562"/>
      <c r="V101" s="2562"/>
      <c r="W101" s="2562"/>
      <c r="X101" s="2562"/>
      <c r="Y101" s="2562"/>
      <c r="Z101" s="2562"/>
      <c r="AA101" s="2562"/>
      <c r="AB101" s="2562"/>
      <c r="AC101" s="2562"/>
      <c r="AD101" s="2562"/>
      <c r="AE101" s="2564"/>
      <c r="AF101" s="2565"/>
      <c r="AG101" s="2565"/>
      <c r="AH101" s="2565"/>
      <c r="AI101" s="2565"/>
      <c r="AJ101" s="2565"/>
      <c r="AK101" s="2565"/>
      <c r="AL101" s="2565"/>
      <c r="AM101" s="2565"/>
      <c r="AN101" s="2565"/>
      <c r="AO101" s="2566"/>
    </row>
    <row r="102" spans="1:41" ht="6" customHeight="1">
      <c r="A102" s="2567"/>
      <c r="B102" s="463"/>
      <c r="C102" s="463"/>
      <c r="D102" s="463"/>
      <c r="E102" s="464"/>
      <c r="F102" s="464"/>
      <c r="G102" s="464"/>
      <c r="H102" s="464"/>
      <c r="I102" s="463"/>
      <c r="J102" s="463"/>
      <c r="K102" s="463"/>
      <c r="L102" s="463"/>
      <c r="M102" s="463"/>
      <c r="N102" s="463"/>
      <c r="O102" s="463"/>
      <c r="P102" s="463"/>
      <c r="Q102" s="463"/>
      <c r="R102" s="463"/>
      <c r="S102" s="463"/>
      <c r="T102" s="463"/>
      <c r="U102" s="463"/>
      <c r="V102" s="463"/>
      <c r="W102" s="463"/>
      <c r="X102" s="463"/>
      <c r="Y102" s="463"/>
      <c r="Z102" s="463"/>
      <c r="AA102" s="463"/>
      <c r="AB102" s="463"/>
      <c r="AC102" s="463"/>
      <c r="AD102" s="463"/>
      <c r="AE102" s="463"/>
      <c r="AF102" s="465"/>
      <c r="AG102" s="465"/>
      <c r="AH102" s="465"/>
      <c r="AI102" s="465"/>
      <c r="AJ102" s="465"/>
      <c r="AK102" s="465"/>
      <c r="AL102" s="465"/>
      <c r="AM102" s="465"/>
      <c r="AN102" s="465"/>
      <c r="AO102" s="2568"/>
    </row>
    <row r="103" spans="1:41" ht="20.45" customHeight="1">
      <c r="A103" s="3515" t="s">
        <v>1372</v>
      </c>
      <c r="B103" s="3516"/>
      <c r="C103" s="3516"/>
      <c r="D103" s="3516"/>
      <c r="E103" s="3516"/>
      <c r="F103" s="3516"/>
      <c r="G103" s="3516"/>
      <c r="H103" s="3516"/>
      <c r="I103" s="3516"/>
      <c r="J103" s="3516"/>
      <c r="K103" s="3516"/>
      <c r="L103" s="3516"/>
      <c r="M103" s="3516"/>
      <c r="N103" s="3516"/>
      <c r="O103" s="3516"/>
      <c r="P103" s="3516"/>
      <c r="Q103" s="3516"/>
      <c r="R103" s="3516"/>
      <c r="S103" s="3516"/>
      <c r="T103" s="3516"/>
      <c r="U103" s="3516"/>
      <c r="V103" s="3516"/>
      <c r="W103" s="3516"/>
      <c r="X103" s="3516"/>
      <c r="Y103" s="3516"/>
      <c r="Z103" s="3516"/>
      <c r="AA103" s="3516"/>
      <c r="AB103" s="3516"/>
      <c r="AC103" s="3516"/>
      <c r="AD103" s="3516"/>
      <c r="AE103" s="3516"/>
      <c r="AF103" s="3516"/>
      <c r="AG103" s="3516"/>
      <c r="AH103" s="3516"/>
      <c r="AI103" s="3516"/>
      <c r="AJ103" s="3516"/>
      <c r="AK103" s="3516"/>
      <c r="AL103" s="3516"/>
      <c r="AM103" s="3516"/>
      <c r="AN103" s="3516"/>
      <c r="AO103" s="3517"/>
    </row>
    <row r="104" spans="1:41">
      <c r="A104" s="3518" t="s">
        <v>1373</v>
      </c>
      <c r="B104" s="3519"/>
      <c r="C104" s="3519"/>
      <c r="D104" s="3519"/>
      <c r="E104" s="3519"/>
      <c r="F104" s="3519"/>
      <c r="G104" s="3519"/>
      <c r="H104" s="3519"/>
      <c r="I104" s="3519"/>
      <c r="J104" s="3519"/>
      <c r="K104" s="3519"/>
      <c r="L104" s="3519"/>
      <c r="M104" s="3519"/>
      <c r="N104" s="3519"/>
      <c r="O104" s="3519"/>
      <c r="P104" s="3519"/>
      <c r="Q104" s="3519"/>
      <c r="R104" s="3519"/>
      <c r="S104" s="3519"/>
      <c r="T104" s="3519"/>
      <c r="U104" s="3519"/>
      <c r="V104" s="3519"/>
      <c r="W104" s="3519"/>
      <c r="X104" s="3519"/>
      <c r="Y104" s="3519"/>
      <c r="Z104" s="3519"/>
      <c r="AA104" s="3519"/>
      <c r="AB104" s="3519"/>
      <c r="AC104" s="3519"/>
      <c r="AD104" s="3519"/>
      <c r="AE104" s="3519"/>
      <c r="AF104" s="3519"/>
      <c r="AG104" s="3519"/>
      <c r="AH104" s="3519"/>
      <c r="AI104" s="3519"/>
      <c r="AJ104" s="3519"/>
      <c r="AK104" s="3519"/>
      <c r="AL104" s="3519"/>
      <c r="AM104" s="3519"/>
      <c r="AN104" s="3519"/>
      <c r="AO104" s="3520"/>
    </row>
    <row r="105" spans="1:41" ht="12.75" thickBot="1">
      <c r="A105" s="2569"/>
      <c r="B105" s="1111"/>
      <c r="C105" s="1111"/>
      <c r="D105" s="1111"/>
      <c r="E105" s="1111"/>
      <c r="F105" s="1111"/>
      <c r="G105" s="1111"/>
      <c r="H105" s="1111"/>
      <c r="I105" s="1111"/>
      <c r="J105" s="1111"/>
      <c r="K105" s="1111"/>
      <c r="L105" s="1111"/>
      <c r="M105" s="1111"/>
      <c r="N105" s="1111"/>
      <c r="O105" s="1111"/>
      <c r="P105" s="1111"/>
      <c r="Q105" s="1111"/>
      <c r="R105" s="2570"/>
      <c r="S105" s="1111"/>
      <c r="T105" s="1111"/>
      <c r="U105" s="1111"/>
      <c r="V105" s="1111"/>
      <c r="W105" s="1111"/>
      <c r="X105" s="1111"/>
      <c r="Y105" s="1111"/>
      <c r="Z105" s="1111"/>
      <c r="AA105" s="1111"/>
      <c r="AB105" s="1111"/>
      <c r="AC105" s="1111"/>
      <c r="AD105" s="1111"/>
      <c r="AE105" s="1111"/>
      <c r="AF105" s="1111"/>
      <c r="AG105" s="1111"/>
      <c r="AH105" s="1111"/>
      <c r="AI105" s="1111"/>
      <c r="AJ105" s="1111"/>
      <c r="AK105" s="1111"/>
      <c r="AL105" s="1111"/>
      <c r="AM105" s="1111"/>
      <c r="AN105" s="1111"/>
      <c r="AO105" s="2571"/>
    </row>
    <row r="106" spans="1:41" ht="12.75" customHeight="1">
      <c r="A106" s="3491"/>
      <c r="B106" s="3491"/>
      <c r="C106" s="3491"/>
      <c r="D106" s="3491"/>
      <c r="E106" s="3491"/>
      <c r="F106" s="3491"/>
      <c r="G106" s="3491"/>
      <c r="H106" s="3491"/>
      <c r="I106" s="3491"/>
      <c r="J106" s="3491"/>
      <c r="K106" s="3491"/>
      <c r="L106" s="3491"/>
      <c r="M106" s="3491"/>
      <c r="N106" s="3491"/>
      <c r="O106" s="3491"/>
      <c r="P106" s="3491"/>
      <c r="Q106" s="3491"/>
      <c r="R106" s="3491"/>
      <c r="S106" s="3491"/>
      <c r="T106" s="3491"/>
      <c r="U106" s="3491"/>
      <c r="V106" s="3491"/>
      <c r="W106" s="3491"/>
      <c r="X106" s="3491"/>
      <c r="Y106" s="3491"/>
      <c r="Z106" s="3491"/>
      <c r="AA106" s="3491"/>
      <c r="AB106" s="3491"/>
      <c r="AC106" s="3491"/>
      <c r="AD106" s="3491"/>
      <c r="AE106" s="3491"/>
      <c r="AF106" s="3491"/>
      <c r="AG106" s="3491"/>
      <c r="AH106" s="3491"/>
      <c r="AI106" s="3491"/>
      <c r="AJ106" s="3491"/>
      <c r="AK106" s="3491"/>
      <c r="AL106" s="3491"/>
      <c r="AM106" s="3491"/>
      <c r="AN106" s="3491"/>
      <c r="AO106" s="3491"/>
    </row>
    <row r="107" spans="1:41" ht="12.75" customHeight="1"/>
    <row r="108" spans="1:41" ht="12.75" customHeight="1">
      <c r="H108" s="35" t="s">
        <v>1374</v>
      </c>
    </row>
    <row r="109" spans="1:41" ht="12.75" customHeight="1"/>
    <row r="110" spans="1:41" ht="12.75" customHeight="1"/>
    <row r="111" spans="1:41" ht="12.75" customHeight="1"/>
    <row r="112" spans="1:41" ht="12.75" customHeight="1"/>
    <row r="113" spans="2:38" ht="12.75" customHeight="1">
      <c r="B113" s="466"/>
      <c r="C113" s="467"/>
      <c r="D113" s="459"/>
      <c r="E113" s="459"/>
      <c r="F113" s="459"/>
      <c r="G113" s="459"/>
      <c r="H113" s="459"/>
      <c r="I113" s="459"/>
      <c r="J113" s="459"/>
      <c r="K113" s="459"/>
      <c r="L113" s="459"/>
      <c r="M113" s="459"/>
      <c r="N113" s="459"/>
      <c r="O113" s="459"/>
      <c r="P113" s="459"/>
      <c r="Q113" s="459"/>
      <c r="R113" s="459"/>
      <c r="S113" s="459"/>
      <c r="T113" s="459"/>
      <c r="U113" s="459"/>
      <c r="V113" s="459"/>
      <c r="W113" s="459"/>
      <c r="X113" s="459"/>
      <c r="Y113" s="459"/>
      <c r="Z113" s="459"/>
      <c r="AA113" s="459"/>
      <c r="AB113" s="459"/>
      <c r="AC113" s="459"/>
      <c r="AD113" s="459"/>
      <c r="AE113" s="459"/>
      <c r="AF113" s="459"/>
      <c r="AG113" s="459"/>
      <c r="AH113" s="459"/>
      <c r="AI113" s="459"/>
      <c r="AJ113" s="41"/>
      <c r="AK113" s="41"/>
      <c r="AL113" s="41"/>
    </row>
    <row r="114" spans="2:38" ht="12.75" customHeight="1"/>
    <row r="115" spans="2:38" ht="12.75" customHeight="1"/>
    <row r="116" spans="2:38" ht="12.75" customHeight="1">
      <c r="B116" s="460"/>
    </row>
    <row r="117" spans="2:38" ht="12.75" customHeight="1"/>
    <row r="118" spans="2:38">
      <c r="B118" s="460"/>
    </row>
    <row r="121" spans="2:38">
      <c r="B121" s="460"/>
    </row>
    <row r="123" spans="2:38">
      <c r="B123" s="460"/>
    </row>
    <row r="125" spans="2:38">
      <c r="B125" s="460"/>
    </row>
  </sheetData>
  <sheetProtection selectLockedCells="1" selectUnlockedCells="1"/>
  <mergeCells count="41">
    <mergeCell ref="A1:AO1"/>
    <mergeCell ref="A17:AO17"/>
    <mergeCell ref="B7:H7"/>
    <mergeCell ref="D9:E9"/>
    <mergeCell ref="F9:I9"/>
    <mergeCell ref="J9:K9"/>
    <mergeCell ref="E11:H11"/>
    <mergeCell ref="A13:AO13"/>
    <mergeCell ref="A14:AO14"/>
    <mergeCell ref="A15:AO15"/>
    <mergeCell ref="A16:AO16"/>
    <mergeCell ref="AM2:AN5"/>
    <mergeCell ref="AB7:AN11"/>
    <mergeCell ref="B5:M6"/>
    <mergeCell ref="B2:M3"/>
    <mergeCell ref="AB2:AL5"/>
    <mergeCell ref="AP81:CA81"/>
    <mergeCell ref="A19:S19"/>
    <mergeCell ref="A20:S20"/>
    <mergeCell ref="B22:K23"/>
    <mergeCell ref="AS22:BF22"/>
    <mergeCell ref="A62:AO62"/>
    <mergeCell ref="C64:AO65"/>
    <mergeCell ref="C66:AO67"/>
    <mergeCell ref="C69:AO72"/>
    <mergeCell ref="C76:AO76"/>
    <mergeCell ref="C79:AO80"/>
    <mergeCell ref="C81:AO81"/>
    <mergeCell ref="W23:AM23"/>
    <mergeCell ref="A106:AO106"/>
    <mergeCell ref="C82:AO82"/>
    <mergeCell ref="C83:AO84"/>
    <mergeCell ref="C86:AO86"/>
    <mergeCell ref="C88:AO88"/>
    <mergeCell ref="A95:AO95"/>
    <mergeCell ref="A97:AO97"/>
    <mergeCell ref="A98:AO98"/>
    <mergeCell ref="A99:AO99"/>
    <mergeCell ref="A100:AO100"/>
    <mergeCell ref="A103:AO103"/>
    <mergeCell ref="A104:AO104"/>
  </mergeCells>
  <hyperlinks>
    <hyperlink ref="A15" r:id="rId1" xr:uid="{00000000-0004-0000-0000-000000000000}"/>
  </hyperlinks>
  <printOptions horizontalCentered="1" verticalCentered="1"/>
  <pageMargins left="0" right="0" top="0" bottom="0" header="0.511811023622047" footer="0.511811023622047"/>
  <pageSetup paperSize="9" scale="80" firstPageNumber="0" orientation="portrait" useFirstPageNumber="1" horizontalDpi="300" verticalDpi="300" r:id="rId2"/>
  <headerFooter alignWithMargins="0"/>
  <colBreaks count="1" manualBreakCount="1">
    <brk id="41" max="1048575" man="1"/>
  </colBreaks>
  <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tint="0.79998168889431442"/>
  </sheetPr>
  <dimension ref="A1:AD94"/>
  <sheetViews>
    <sheetView showGridLines="0" view="pageBreakPreview" zoomScaleSheetLayoutView="100" workbookViewId="0">
      <selection activeCell="S57" sqref="S57"/>
    </sheetView>
  </sheetViews>
  <sheetFormatPr defaultColWidth="7" defaultRowHeight="12"/>
  <cols>
    <col min="1" max="1" width="0.7109375" style="27" customWidth="1"/>
    <col min="2" max="2" width="4.42578125" style="27" customWidth="1"/>
    <col min="3" max="3" width="6" style="27" customWidth="1"/>
    <col min="4" max="4" width="3.85546875" style="27" customWidth="1"/>
    <col min="5" max="6" width="6.85546875" style="27" customWidth="1"/>
    <col min="7" max="7" width="5" style="27" customWidth="1"/>
    <col min="8" max="8" width="6.28515625" style="27" customWidth="1"/>
    <col min="9" max="9" width="2.7109375" style="27" customWidth="1"/>
    <col min="10" max="11" width="7.140625" style="27" customWidth="1"/>
    <col min="12" max="12" width="8.85546875" style="27" customWidth="1"/>
    <col min="13" max="14" width="4.28515625" style="27" customWidth="1"/>
    <col min="15" max="15" width="3.5703125" style="27" customWidth="1"/>
    <col min="16" max="16" width="4.28515625" style="27" customWidth="1"/>
    <col min="17" max="17" width="3.7109375" style="102" customWidth="1"/>
    <col min="18" max="21" width="5.28515625" style="27" customWidth="1"/>
    <col min="22" max="22" width="3.7109375" style="102" customWidth="1"/>
    <col min="23" max="23" width="2.28515625" style="27" customWidth="1"/>
    <col min="24" max="24" width="1.28515625" style="27" customWidth="1"/>
    <col min="25" max="16384" width="7" style="27"/>
  </cols>
  <sheetData>
    <row r="1" spans="1:30" ht="17.25" customHeight="1">
      <c r="A1" s="3058"/>
      <c r="B1" s="631"/>
      <c r="C1" s="631"/>
      <c r="D1" s="631"/>
      <c r="E1" s="631"/>
      <c r="F1" s="631"/>
      <c r="G1" s="631"/>
      <c r="H1" s="631"/>
      <c r="I1" s="631"/>
      <c r="J1" s="631"/>
      <c r="K1" s="631"/>
      <c r="L1" s="631"/>
      <c r="M1" s="631"/>
      <c r="N1" s="631"/>
      <c r="O1" s="631"/>
      <c r="P1" s="631"/>
      <c r="Q1" s="631"/>
      <c r="R1" s="631"/>
      <c r="S1" s="631"/>
      <c r="T1" s="631"/>
      <c r="U1" s="631"/>
      <c r="V1" s="631"/>
      <c r="W1" s="3059"/>
      <c r="X1" s="631"/>
      <c r="Y1" s="631"/>
      <c r="Z1" s="631"/>
      <c r="AA1" s="631"/>
      <c r="AB1" s="631"/>
      <c r="AC1" s="631"/>
      <c r="AD1" s="631"/>
    </row>
    <row r="2" spans="1:30" ht="13.9" customHeight="1">
      <c r="A2" s="625"/>
      <c r="D2" s="190" t="s">
        <v>2614</v>
      </c>
      <c r="E2" s="172"/>
      <c r="Q2" s="27"/>
      <c r="V2" s="27"/>
      <c r="W2" s="626"/>
    </row>
    <row r="3" spans="1:30" ht="23.1" customHeight="1">
      <c r="A3" s="625"/>
      <c r="D3" s="191" t="s">
        <v>2615</v>
      </c>
      <c r="E3" s="173"/>
      <c r="Q3" s="27"/>
      <c r="V3" s="27"/>
      <c r="W3" s="626"/>
    </row>
    <row r="4" spans="1:30" ht="18" customHeight="1">
      <c r="A4" s="625"/>
      <c r="W4" s="626"/>
    </row>
    <row r="5" spans="1:30" ht="12.95" customHeight="1">
      <c r="A5" s="625"/>
      <c r="E5" s="192" t="s">
        <v>2616</v>
      </c>
      <c r="W5" s="626"/>
    </row>
    <row r="6" spans="1:30" ht="12.95" customHeight="1">
      <c r="A6" s="625"/>
      <c r="E6" s="193" t="s">
        <v>2617</v>
      </c>
      <c r="W6" s="626"/>
    </row>
    <row r="7" spans="1:30" ht="3" customHeight="1">
      <c r="A7" s="549"/>
      <c r="G7" s="52"/>
      <c r="W7" s="626"/>
    </row>
    <row r="8" spans="1:30" s="108" customFormat="1" ht="14.25" customHeight="1">
      <c r="A8" s="544"/>
      <c r="M8" s="3060"/>
      <c r="N8" s="3060"/>
      <c r="O8" s="3060"/>
      <c r="P8" s="3060"/>
      <c r="Q8" s="3060"/>
      <c r="R8" s="2856"/>
      <c r="S8" s="2856"/>
      <c r="T8" s="2856"/>
      <c r="U8" s="4816" t="s">
        <v>2618</v>
      </c>
      <c r="V8" s="4816"/>
      <c r="W8" s="630"/>
    </row>
    <row r="9" spans="1:30" s="108" customFormat="1" ht="6" customHeight="1">
      <c r="A9" s="544"/>
      <c r="I9" s="3061"/>
      <c r="J9" s="3062"/>
      <c r="K9" s="3062"/>
      <c r="L9" s="3063"/>
      <c r="M9" s="3062"/>
      <c r="N9" s="3062"/>
      <c r="O9" s="3062"/>
      <c r="P9" s="3062"/>
      <c r="Q9" s="3064"/>
      <c r="R9" s="3065"/>
      <c r="S9" s="3066"/>
      <c r="T9" s="3066"/>
      <c r="U9" s="3066"/>
      <c r="V9" s="3067"/>
      <c r="W9" s="3068"/>
    </row>
    <row r="10" spans="1:30" s="108" customFormat="1" ht="11.1" customHeight="1">
      <c r="A10" s="544"/>
      <c r="I10" s="4817" t="s">
        <v>2619</v>
      </c>
      <c r="J10" s="3852"/>
      <c r="K10" s="3852"/>
      <c r="L10" s="4818"/>
      <c r="M10" s="4817" t="s">
        <v>2502</v>
      </c>
      <c r="N10" s="3852"/>
      <c r="O10" s="3852"/>
      <c r="P10" s="3852"/>
      <c r="Q10" s="4822"/>
      <c r="R10" s="4786" t="s">
        <v>2620</v>
      </c>
      <c r="S10" s="3852"/>
      <c r="T10" s="3852"/>
      <c r="U10" s="3852"/>
      <c r="V10" s="4822"/>
      <c r="W10" s="3069"/>
    </row>
    <row r="11" spans="1:30" s="108" customFormat="1" ht="11.1" customHeight="1">
      <c r="A11" s="544"/>
      <c r="I11" s="4819" t="s">
        <v>2621</v>
      </c>
      <c r="J11" s="4820"/>
      <c r="K11" s="4820"/>
      <c r="L11" s="4821"/>
      <c r="M11" s="4825" t="s">
        <v>2505</v>
      </c>
      <c r="N11" s="4826"/>
      <c r="O11" s="4826"/>
      <c r="P11" s="4826"/>
      <c r="Q11" s="4827"/>
      <c r="R11" s="4823" t="s">
        <v>2622</v>
      </c>
      <c r="S11" s="4820"/>
      <c r="T11" s="4820"/>
      <c r="U11" s="4820"/>
      <c r="V11" s="4824"/>
      <c r="W11" s="3070"/>
    </row>
    <row r="12" spans="1:30" s="108" customFormat="1" ht="6" customHeight="1">
      <c r="A12" s="544"/>
      <c r="I12" s="3071"/>
      <c r="J12" s="3072"/>
      <c r="K12" s="3072"/>
      <c r="L12" s="3073"/>
      <c r="M12" s="3072"/>
      <c r="N12" s="3072"/>
      <c r="O12" s="3072"/>
      <c r="P12" s="3072"/>
      <c r="Q12" s="3074"/>
      <c r="R12" s="3075"/>
      <c r="S12" s="3076"/>
      <c r="T12" s="3076"/>
      <c r="U12" s="3076"/>
      <c r="V12" s="3077"/>
      <c r="W12" s="3068"/>
    </row>
    <row r="13" spans="1:30" s="108" customFormat="1" ht="6" customHeight="1">
      <c r="A13" s="544"/>
      <c r="Q13" s="170"/>
      <c r="V13" s="3078"/>
      <c r="W13" s="605"/>
    </row>
    <row r="14" spans="1:30" s="108" customFormat="1" ht="11.1" customHeight="1">
      <c r="A14" s="544"/>
      <c r="B14" s="2421" t="s">
        <v>1406</v>
      </c>
      <c r="C14" s="114" t="s">
        <v>2623</v>
      </c>
      <c r="I14" s="3079"/>
      <c r="J14" s="4803" t="s">
        <v>2624</v>
      </c>
      <c r="K14" s="4803"/>
      <c r="L14" s="4804"/>
      <c r="M14" s="4800"/>
      <c r="N14" s="4800"/>
      <c r="O14" s="4800"/>
      <c r="P14" s="4800"/>
      <c r="Q14" s="3080" t="s">
        <v>1636</v>
      </c>
      <c r="R14" s="4809"/>
      <c r="S14" s="4810"/>
      <c r="T14" s="4810"/>
      <c r="U14" s="4810"/>
      <c r="V14" s="3081" t="s">
        <v>1638</v>
      </c>
      <c r="W14" s="3082"/>
    </row>
    <row r="15" spans="1:30" s="108" customFormat="1" ht="11.1" customHeight="1">
      <c r="A15" s="544"/>
      <c r="B15" s="2421"/>
      <c r="C15" s="114" t="s">
        <v>2625</v>
      </c>
      <c r="I15" s="3083"/>
      <c r="J15" s="4805"/>
      <c r="K15" s="4805"/>
      <c r="L15" s="4806"/>
      <c r="M15" s="4801"/>
      <c r="N15" s="4801"/>
      <c r="O15" s="4801"/>
      <c r="P15" s="4801"/>
      <c r="Q15" s="3084"/>
      <c r="R15" s="4811"/>
      <c r="S15" s="4812"/>
      <c r="T15" s="4812"/>
      <c r="U15" s="4812"/>
      <c r="V15" s="3084"/>
      <c r="W15" s="3082"/>
    </row>
    <row r="16" spans="1:30" s="117" customFormat="1" ht="11.1" customHeight="1">
      <c r="A16" s="3085"/>
      <c r="B16" s="164"/>
      <c r="C16" s="116" t="s">
        <v>2626</v>
      </c>
      <c r="I16" s="3086"/>
      <c r="J16" s="4807"/>
      <c r="K16" s="4807"/>
      <c r="L16" s="4808"/>
      <c r="M16" s="4815"/>
      <c r="N16" s="4815"/>
      <c r="O16" s="4815"/>
      <c r="P16" s="4815"/>
      <c r="Q16" s="3087"/>
      <c r="R16" s="4813"/>
      <c r="S16" s="4814"/>
      <c r="T16" s="4814"/>
      <c r="U16" s="4814"/>
      <c r="V16" s="3087"/>
      <c r="W16" s="3088"/>
    </row>
    <row r="17" spans="1:23" s="108" customFormat="1" ht="6" customHeight="1">
      <c r="A17" s="544"/>
      <c r="B17" s="119"/>
      <c r="C17" s="109"/>
      <c r="I17" s="2458"/>
      <c r="J17" s="2458"/>
      <c r="K17" s="2458"/>
      <c r="L17" s="2464"/>
      <c r="M17" s="443"/>
      <c r="N17" s="443"/>
      <c r="O17" s="443"/>
      <c r="P17" s="443"/>
      <c r="Q17" s="444"/>
      <c r="R17" s="445"/>
      <c r="S17" s="445"/>
      <c r="T17" s="445"/>
      <c r="U17" s="2457"/>
      <c r="V17" s="444"/>
      <c r="W17" s="605"/>
    </row>
    <row r="18" spans="1:23" s="108" customFormat="1" ht="11.1" customHeight="1">
      <c r="A18" s="544"/>
      <c r="B18" s="2421" t="s">
        <v>1409</v>
      </c>
      <c r="C18" s="114" t="s">
        <v>2623</v>
      </c>
      <c r="I18" s="3079"/>
      <c r="J18" s="4803" t="s">
        <v>2627</v>
      </c>
      <c r="K18" s="4803"/>
      <c r="L18" s="4804"/>
      <c r="M18" s="4800"/>
      <c r="N18" s="4800"/>
      <c r="O18" s="4800"/>
      <c r="P18" s="4800"/>
      <c r="Q18" s="3080" t="s">
        <v>1729</v>
      </c>
      <c r="R18" s="4809"/>
      <c r="S18" s="4810"/>
      <c r="T18" s="4810"/>
      <c r="U18" s="4810"/>
      <c r="V18" s="3080" t="s">
        <v>1734</v>
      </c>
      <c r="W18" s="3082"/>
    </row>
    <row r="19" spans="1:23" s="108" customFormat="1" ht="11.1" customHeight="1">
      <c r="A19" s="544"/>
      <c r="B19" s="119"/>
      <c r="C19" s="114" t="s">
        <v>2628</v>
      </c>
      <c r="I19" s="3083"/>
      <c r="J19" s="4805"/>
      <c r="K19" s="4805"/>
      <c r="L19" s="4806"/>
      <c r="M19" s="4801"/>
      <c r="N19" s="4801"/>
      <c r="O19" s="4801"/>
      <c r="P19" s="4801"/>
      <c r="Q19" s="3084"/>
      <c r="R19" s="4811"/>
      <c r="S19" s="4812"/>
      <c r="T19" s="4812"/>
      <c r="U19" s="4812"/>
      <c r="V19" s="3084"/>
      <c r="W19" s="3082"/>
    </row>
    <row r="20" spans="1:23" s="117" customFormat="1" ht="11.1" customHeight="1">
      <c r="A20" s="3085"/>
      <c r="B20" s="446"/>
      <c r="C20" s="116" t="s">
        <v>2629</v>
      </c>
      <c r="I20" s="3086"/>
      <c r="J20" s="4807"/>
      <c r="K20" s="4807"/>
      <c r="L20" s="4808"/>
      <c r="M20" s="4815"/>
      <c r="N20" s="4815"/>
      <c r="O20" s="4815"/>
      <c r="P20" s="4815"/>
      <c r="Q20" s="3087"/>
      <c r="R20" s="4813"/>
      <c r="S20" s="4814"/>
      <c r="T20" s="4814"/>
      <c r="U20" s="4814"/>
      <c r="V20" s="3087"/>
      <c r="W20" s="3088"/>
    </row>
    <row r="21" spans="1:23" s="108" customFormat="1" ht="6" customHeight="1">
      <c r="A21" s="544"/>
      <c r="B21" s="119"/>
      <c r="C21" s="109"/>
      <c r="I21" s="2458"/>
      <c r="J21" s="2458"/>
      <c r="K21" s="2458"/>
      <c r="L21" s="2464"/>
      <c r="M21" s="443"/>
      <c r="N21" s="443"/>
      <c r="O21" s="443"/>
      <c r="P21" s="443"/>
      <c r="Q21" s="444"/>
      <c r="R21" s="445"/>
      <c r="S21" s="445"/>
      <c r="T21" s="445"/>
      <c r="U21" s="2457"/>
      <c r="V21" s="444"/>
      <c r="W21" s="605"/>
    </row>
    <row r="22" spans="1:23" s="108" customFormat="1" ht="6" customHeight="1">
      <c r="A22" s="544"/>
      <c r="C22" s="109"/>
      <c r="I22" s="3079"/>
      <c r="J22" s="4803" t="s">
        <v>2630</v>
      </c>
      <c r="K22" s="4803"/>
      <c r="L22" s="4804"/>
      <c r="M22" s="4800"/>
      <c r="N22" s="4800"/>
      <c r="O22" s="4800"/>
      <c r="P22" s="4800"/>
      <c r="Q22" s="4836" t="s">
        <v>1738</v>
      </c>
      <c r="R22" s="4809"/>
      <c r="S22" s="4810"/>
      <c r="T22" s="4810"/>
      <c r="U22" s="4810"/>
      <c r="V22" s="4836" t="s">
        <v>1744</v>
      </c>
      <c r="W22" s="3082"/>
    </row>
    <row r="23" spans="1:23" s="108" customFormat="1" ht="11.1" customHeight="1">
      <c r="A23" s="544"/>
      <c r="B23" s="2392" t="s">
        <v>1412</v>
      </c>
      <c r="C23" s="114" t="s">
        <v>2631</v>
      </c>
      <c r="I23" s="3089"/>
      <c r="J23" s="4805"/>
      <c r="K23" s="4805"/>
      <c r="L23" s="4806"/>
      <c r="M23" s="4801"/>
      <c r="N23" s="4801"/>
      <c r="O23" s="4801"/>
      <c r="P23" s="4801"/>
      <c r="Q23" s="4837"/>
      <c r="R23" s="4811"/>
      <c r="S23" s="4812"/>
      <c r="T23" s="4812"/>
      <c r="U23" s="4812"/>
      <c r="V23" s="4837"/>
      <c r="W23" s="3082"/>
    </row>
    <row r="24" spans="1:23" s="108" customFormat="1" ht="11.1" customHeight="1">
      <c r="A24" s="544"/>
      <c r="B24" s="2421"/>
      <c r="C24" s="114" t="s">
        <v>2632</v>
      </c>
      <c r="I24" s="3089"/>
      <c r="J24" s="4805"/>
      <c r="K24" s="4805"/>
      <c r="L24" s="4806"/>
      <c r="M24" s="4801"/>
      <c r="N24" s="4801"/>
      <c r="O24" s="4801"/>
      <c r="P24" s="4801"/>
      <c r="Q24" s="3090"/>
      <c r="R24" s="4811"/>
      <c r="S24" s="4812"/>
      <c r="T24" s="4812"/>
      <c r="U24" s="4812"/>
      <c r="V24" s="3090"/>
      <c r="W24" s="3082"/>
    </row>
    <row r="25" spans="1:23" s="108" customFormat="1" ht="11.1" customHeight="1">
      <c r="A25" s="544"/>
      <c r="B25" s="2421"/>
      <c r="C25" s="116" t="s">
        <v>2633</v>
      </c>
      <c r="I25" s="3089"/>
      <c r="J25" s="4805"/>
      <c r="K25" s="4805"/>
      <c r="L25" s="4806"/>
      <c r="M25" s="4801"/>
      <c r="N25" s="4801"/>
      <c r="O25" s="4801"/>
      <c r="P25" s="4801"/>
      <c r="Q25" s="3084"/>
      <c r="R25" s="4811"/>
      <c r="S25" s="4812"/>
      <c r="T25" s="4812"/>
      <c r="U25" s="4812"/>
      <c r="V25" s="3084"/>
      <c r="W25" s="3082"/>
    </row>
    <row r="26" spans="1:23" s="108" customFormat="1" ht="11.1" customHeight="1">
      <c r="A26" s="544"/>
      <c r="B26" s="119"/>
      <c r="C26" s="116" t="s">
        <v>2634</v>
      </c>
      <c r="I26" s="3091"/>
      <c r="J26" s="4807"/>
      <c r="K26" s="4807"/>
      <c r="L26" s="4808"/>
      <c r="M26" s="4802"/>
      <c r="N26" s="4802"/>
      <c r="O26" s="4802"/>
      <c r="P26" s="4802"/>
      <c r="Q26" s="3092"/>
      <c r="R26" s="4813"/>
      <c r="S26" s="4814"/>
      <c r="T26" s="4814"/>
      <c r="U26" s="4814"/>
      <c r="V26" s="3092"/>
      <c r="W26" s="3082"/>
    </row>
    <row r="27" spans="1:23" s="108" customFormat="1" ht="6" customHeight="1">
      <c r="A27" s="544"/>
      <c r="B27" s="119"/>
      <c r="C27" s="109"/>
      <c r="I27" s="2458"/>
      <c r="J27" s="2458"/>
      <c r="K27" s="2458"/>
      <c r="L27" s="2458"/>
      <c r="M27" s="443"/>
      <c r="N27" s="443"/>
      <c r="O27" s="443"/>
      <c r="P27" s="443"/>
      <c r="Q27" s="444"/>
      <c r="R27" s="445"/>
      <c r="S27" s="445"/>
      <c r="T27" s="445"/>
      <c r="U27" s="2457"/>
      <c r="V27" s="444"/>
      <c r="W27" s="605"/>
    </row>
    <row r="28" spans="1:23" s="108" customFormat="1" ht="6" customHeight="1">
      <c r="A28" s="544"/>
      <c r="C28" s="109"/>
      <c r="I28" s="3079"/>
      <c r="J28" s="4803" t="s">
        <v>2635</v>
      </c>
      <c r="K28" s="4803"/>
      <c r="L28" s="4804"/>
      <c r="M28" s="4800"/>
      <c r="N28" s="4800"/>
      <c r="O28" s="4800"/>
      <c r="P28" s="4800"/>
      <c r="Q28" s="4836" t="s">
        <v>1748</v>
      </c>
      <c r="R28" s="4809"/>
      <c r="S28" s="4810"/>
      <c r="T28" s="4810"/>
      <c r="U28" s="4810"/>
      <c r="V28" s="4836" t="s">
        <v>1673</v>
      </c>
      <c r="W28" s="3082"/>
    </row>
    <row r="29" spans="1:23" s="108" customFormat="1" ht="11.1" customHeight="1">
      <c r="A29" s="544"/>
      <c r="B29" s="342" t="s">
        <v>1427</v>
      </c>
      <c r="C29" s="114" t="s">
        <v>2623</v>
      </c>
      <c r="I29" s="3089"/>
      <c r="J29" s="4805"/>
      <c r="K29" s="4805"/>
      <c r="L29" s="4806"/>
      <c r="M29" s="4801"/>
      <c r="N29" s="4801"/>
      <c r="O29" s="4801"/>
      <c r="P29" s="4801"/>
      <c r="Q29" s="4837"/>
      <c r="R29" s="4811"/>
      <c r="S29" s="4812"/>
      <c r="T29" s="4812"/>
      <c r="U29" s="4812"/>
      <c r="V29" s="4837"/>
      <c r="W29" s="3082"/>
    </row>
    <row r="30" spans="1:23" s="108" customFormat="1" ht="11.1" customHeight="1">
      <c r="A30" s="544"/>
      <c r="B30" s="2421"/>
      <c r="C30" s="114" t="s">
        <v>2636</v>
      </c>
      <c r="I30" s="3089"/>
      <c r="J30" s="4805"/>
      <c r="K30" s="4805"/>
      <c r="L30" s="4806"/>
      <c r="M30" s="4801"/>
      <c r="N30" s="4801"/>
      <c r="O30" s="4801"/>
      <c r="P30" s="4801"/>
      <c r="Q30" s="3084"/>
      <c r="R30" s="4811"/>
      <c r="S30" s="4812"/>
      <c r="T30" s="4812"/>
      <c r="U30" s="4812"/>
      <c r="V30" s="3084"/>
      <c r="W30" s="3082"/>
    </row>
    <row r="31" spans="1:23" s="108" customFormat="1" ht="11.1" customHeight="1">
      <c r="A31" s="544"/>
      <c r="B31" s="2421"/>
      <c r="C31" s="116" t="s">
        <v>2637</v>
      </c>
      <c r="I31" s="3089"/>
      <c r="J31" s="4805"/>
      <c r="K31" s="4805"/>
      <c r="L31" s="4806"/>
      <c r="M31" s="4801"/>
      <c r="N31" s="4801"/>
      <c r="O31" s="4801"/>
      <c r="P31" s="4801"/>
      <c r="Q31" s="3084"/>
      <c r="R31" s="4811"/>
      <c r="S31" s="4812"/>
      <c r="T31" s="4812"/>
      <c r="U31" s="4812"/>
      <c r="V31" s="3084"/>
      <c r="W31" s="3082"/>
    </row>
    <row r="32" spans="1:23" s="108" customFormat="1" ht="11.1" customHeight="1">
      <c r="A32" s="544"/>
      <c r="B32" s="119"/>
      <c r="C32" s="116" t="s">
        <v>2634</v>
      </c>
      <c r="I32" s="3091"/>
      <c r="J32" s="4807"/>
      <c r="K32" s="4807"/>
      <c r="L32" s="4808"/>
      <c r="M32" s="4815"/>
      <c r="N32" s="4815"/>
      <c r="O32" s="4815"/>
      <c r="P32" s="4815"/>
      <c r="Q32" s="3087"/>
      <c r="R32" s="4813"/>
      <c r="S32" s="4814"/>
      <c r="T32" s="4814"/>
      <c r="U32" s="4814"/>
      <c r="V32" s="3087"/>
      <c r="W32" s="3082"/>
    </row>
    <row r="33" spans="1:30" s="108" customFormat="1" ht="6" customHeight="1">
      <c r="A33" s="544"/>
      <c r="B33" s="119"/>
      <c r="C33" s="116"/>
      <c r="I33" s="3093"/>
      <c r="J33" s="3094"/>
      <c r="K33" s="3094"/>
      <c r="L33" s="3094"/>
      <c r="M33" s="3095"/>
      <c r="N33" s="3095"/>
      <c r="O33" s="3095"/>
      <c r="P33" s="3095"/>
      <c r="Q33" s="3096"/>
      <c r="R33" s="445"/>
      <c r="S33" s="445"/>
      <c r="T33" s="445"/>
      <c r="U33" s="2457"/>
      <c r="V33" s="3096"/>
      <c r="W33" s="605"/>
    </row>
    <row r="34" spans="1:30" s="108" customFormat="1" ht="6" customHeight="1">
      <c r="A34" s="544"/>
      <c r="B34" s="119"/>
      <c r="C34" s="109"/>
      <c r="I34" s="3097"/>
      <c r="J34" s="109"/>
      <c r="K34" s="109"/>
      <c r="L34" s="3098"/>
      <c r="M34" s="4852"/>
      <c r="N34" s="4852"/>
      <c r="O34" s="4852"/>
      <c r="P34" s="4852"/>
      <c r="Q34" s="3099"/>
      <c r="R34" s="4809"/>
      <c r="S34" s="4810"/>
      <c r="T34" s="4810"/>
      <c r="U34" s="4810"/>
      <c r="V34" s="3099"/>
      <c r="W34" s="3082"/>
    </row>
    <row r="35" spans="1:30" s="108" customFormat="1" ht="11.1" customHeight="1">
      <c r="A35" s="544"/>
      <c r="B35" s="2421" t="s">
        <v>1430</v>
      </c>
      <c r="C35" s="114" t="s">
        <v>2576</v>
      </c>
      <c r="I35" s="3100"/>
      <c r="J35" s="2393" t="s">
        <v>1899</v>
      </c>
      <c r="K35" s="109"/>
      <c r="L35" s="3101"/>
      <c r="M35" s="4853"/>
      <c r="N35" s="4853"/>
      <c r="O35" s="4853"/>
      <c r="P35" s="4853"/>
      <c r="Q35" s="3102" t="s">
        <v>1675</v>
      </c>
      <c r="R35" s="4811"/>
      <c r="S35" s="4812"/>
      <c r="T35" s="4812"/>
      <c r="U35" s="4812"/>
      <c r="V35" s="3102" t="s">
        <v>1678</v>
      </c>
      <c r="W35" s="3082"/>
    </row>
    <row r="36" spans="1:30" s="108" customFormat="1" ht="11.1" customHeight="1">
      <c r="A36" s="544"/>
      <c r="B36" s="2421"/>
      <c r="C36" s="116" t="s">
        <v>2638</v>
      </c>
      <c r="I36" s="3103"/>
      <c r="J36" s="109"/>
      <c r="K36" s="109"/>
      <c r="L36" s="3104"/>
      <c r="M36" s="4853"/>
      <c r="N36" s="4853"/>
      <c r="O36" s="4853"/>
      <c r="P36" s="4853"/>
      <c r="Q36" s="3084"/>
      <c r="R36" s="4811"/>
      <c r="S36" s="4812"/>
      <c r="T36" s="4812"/>
      <c r="U36" s="4812"/>
      <c r="V36" s="3105"/>
      <c r="W36" s="3082"/>
    </row>
    <row r="37" spans="1:30" s="108" customFormat="1" ht="6" customHeight="1">
      <c r="A37" s="544"/>
      <c r="B37" s="119"/>
      <c r="C37" s="109"/>
      <c r="I37" s="3106"/>
      <c r="J37" s="2962"/>
      <c r="K37" s="2962"/>
      <c r="L37" s="3107"/>
      <c r="M37" s="4815"/>
      <c r="N37" s="4815"/>
      <c r="O37" s="4815"/>
      <c r="P37" s="4815"/>
      <c r="Q37" s="3087"/>
      <c r="R37" s="4813"/>
      <c r="S37" s="4814"/>
      <c r="T37" s="4814"/>
      <c r="U37" s="4814"/>
      <c r="V37" s="3108"/>
      <c r="W37" s="3082"/>
    </row>
    <row r="38" spans="1:30" s="108" customFormat="1" ht="6" customHeight="1">
      <c r="A38" s="544"/>
      <c r="B38" s="119"/>
      <c r="C38" s="109"/>
      <c r="I38" s="3109"/>
      <c r="J38" s="3110"/>
      <c r="K38" s="3110"/>
      <c r="L38" s="3110"/>
      <c r="M38" s="3111"/>
      <c r="N38" s="3111"/>
      <c r="O38" s="3111"/>
      <c r="P38" s="3111"/>
      <c r="Q38" s="3078"/>
      <c r="R38" s="3112"/>
      <c r="S38" s="3112"/>
      <c r="T38" s="3112"/>
      <c r="U38" s="3112"/>
      <c r="V38" s="3078"/>
      <c r="W38" s="3113"/>
    </row>
    <row r="39" spans="1:30" s="108" customFormat="1" ht="6" customHeight="1">
      <c r="A39" s="544"/>
      <c r="B39" s="119"/>
      <c r="C39" s="109"/>
      <c r="I39" s="3114"/>
      <c r="J39" s="3110"/>
      <c r="K39" s="3110"/>
      <c r="L39" s="3110"/>
      <c r="M39" s="4828"/>
      <c r="N39" s="4829"/>
      <c r="O39" s="4829"/>
      <c r="P39" s="4829"/>
      <c r="Q39" s="4830"/>
      <c r="R39" s="4840">
        <f>R14+R18+R22+R28+R34</f>
        <v>0</v>
      </c>
      <c r="S39" s="4840"/>
      <c r="T39" s="4840"/>
      <c r="U39" s="4840"/>
      <c r="V39" s="4838" t="s">
        <v>2146</v>
      </c>
      <c r="W39" s="605"/>
    </row>
    <row r="40" spans="1:30" s="108" customFormat="1" ht="11.1" customHeight="1">
      <c r="A40" s="544"/>
      <c r="B40" s="2392" t="s">
        <v>1441</v>
      </c>
      <c r="C40" s="114" t="s">
        <v>2639</v>
      </c>
      <c r="I40" s="3100"/>
      <c r="J40" s="2393" t="s">
        <v>1899</v>
      </c>
      <c r="K40" s="109"/>
      <c r="L40" s="2418"/>
      <c r="M40" s="4831"/>
      <c r="N40" s="3891"/>
      <c r="O40" s="3891"/>
      <c r="P40" s="3891"/>
      <c r="Q40" s="4832"/>
      <c r="R40" s="4841"/>
      <c r="S40" s="4841"/>
      <c r="T40" s="4841"/>
      <c r="U40" s="4841"/>
      <c r="V40" s="4839"/>
      <c r="W40" s="3113"/>
    </row>
    <row r="41" spans="1:30" s="108" customFormat="1" ht="11.1" customHeight="1">
      <c r="A41" s="544"/>
      <c r="C41" s="116" t="s">
        <v>2640</v>
      </c>
      <c r="I41" s="3089"/>
      <c r="J41" s="109"/>
      <c r="K41" s="109"/>
      <c r="L41" s="447"/>
      <c r="M41" s="4831"/>
      <c r="N41" s="3891"/>
      <c r="O41" s="3891"/>
      <c r="P41" s="3891"/>
      <c r="Q41" s="4832"/>
      <c r="R41" s="4841"/>
      <c r="S41" s="4841"/>
      <c r="T41" s="4841"/>
      <c r="U41" s="4841"/>
      <c r="V41" s="3115"/>
      <c r="W41" s="3113"/>
    </row>
    <row r="42" spans="1:30" s="108" customFormat="1" ht="6" customHeight="1">
      <c r="A42" s="544"/>
      <c r="I42" s="3116"/>
      <c r="J42" s="2962"/>
      <c r="K42" s="2962"/>
      <c r="L42" s="2962"/>
      <c r="M42" s="4833"/>
      <c r="N42" s="4834"/>
      <c r="O42" s="4834"/>
      <c r="P42" s="4834"/>
      <c r="Q42" s="4835"/>
      <c r="R42" s="4842"/>
      <c r="S42" s="4842"/>
      <c r="T42" s="4842"/>
      <c r="U42" s="4842"/>
      <c r="V42" s="3117"/>
      <c r="W42" s="3113"/>
    </row>
    <row r="43" spans="1:30" s="108" customFormat="1" ht="6" customHeight="1">
      <c r="A43" s="544"/>
      <c r="P43" s="95"/>
      <c r="Q43" s="448"/>
      <c r="V43" s="170"/>
      <c r="W43" s="605"/>
    </row>
    <row r="44" spans="1:30" s="108" customFormat="1" ht="11.1" customHeight="1">
      <c r="A44" s="544"/>
      <c r="P44" s="95"/>
      <c r="Q44" s="448"/>
      <c r="V44" s="170"/>
      <c r="W44" s="605"/>
    </row>
    <row r="45" spans="1:30" s="108" customFormat="1" ht="11.1" customHeight="1">
      <c r="A45" s="544"/>
      <c r="B45" s="94" t="s">
        <v>2641</v>
      </c>
      <c r="L45" s="95"/>
      <c r="O45" s="95"/>
      <c r="P45" s="95"/>
      <c r="Q45" s="170"/>
      <c r="V45" s="170"/>
      <c r="W45" s="629"/>
      <c r="Y45" s="95"/>
      <c r="Z45" s="95"/>
      <c r="AA45" s="95"/>
      <c r="AB45" s="95"/>
      <c r="AC45" s="95"/>
      <c r="AD45" s="95"/>
    </row>
    <row r="46" spans="1:30" s="108" customFormat="1" ht="6" customHeight="1">
      <c r="A46" s="544"/>
      <c r="Q46" s="170"/>
      <c r="V46" s="170"/>
      <c r="W46" s="605"/>
      <c r="Y46" s="95"/>
      <c r="Z46" s="95"/>
      <c r="AA46" s="95"/>
      <c r="AB46" s="95"/>
      <c r="AC46" s="95"/>
      <c r="AD46" s="95"/>
    </row>
    <row r="47" spans="1:30" s="108" customFormat="1" ht="11.1" customHeight="1">
      <c r="A47" s="544"/>
      <c r="B47" s="2421" t="s">
        <v>1494</v>
      </c>
      <c r="C47" s="94" t="s">
        <v>2642</v>
      </c>
      <c r="D47" s="94"/>
      <c r="E47" s="94"/>
      <c r="F47" s="94"/>
      <c r="H47" s="94" t="s">
        <v>2643</v>
      </c>
      <c r="Q47" s="170"/>
      <c r="V47" s="170"/>
      <c r="W47" s="605"/>
      <c r="Y47" s="449"/>
      <c r="Z47" s="95"/>
      <c r="AC47" s="113"/>
    </row>
    <row r="48" spans="1:30" s="108" customFormat="1" ht="11.1" customHeight="1">
      <c r="A48" s="544"/>
      <c r="B48" s="2421"/>
      <c r="C48" s="95" t="s">
        <v>2644</v>
      </c>
      <c r="D48" s="94"/>
      <c r="E48" s="94"/>
      <c r="F48" s="94"/>
      <c r="H48" s="95" t="s">
        <v>2645</v>
      </c>
      <c r="L48" s="95"/>
      <c r="P48" s="111"/>
      <c r="Q48" s="170"/>
      <c r="V48" s="170"/>
      <c r="W48" s="605"/>
      <c r="Y48" s="449"/>
      <c r="Z48" s="95"/>
      <c r="AC48" s="113"/>
    </row>
    <row r="49" spans="1:29" s="108" customFormat="1" ht="11.1" customHeight="1">
      <c r="A49" s="544"/>
      <c r="B49" s="2421"/>
      <c r="C49" s="94"/>
      <c r="D49" s="94"/>
      <c r="E49" s="94"/>
      <c r="F49" s="94"/>
      <c r="L49" s="95"/>
      <c r="Q49" s="170"/>
      <c r="U49" s="95"/>
      <c r="V49" s="448"/>
      <c r="W49" s="605"/>
      <c r="Y49" s="449"/>
      <c r="Z49" s="95"/>
      <c r="AA49" s="113"/>
      <c r="AB49" s="95"/>
      <c r="AC49" s="113"/>
    </row>
    <row r="50" spans="1:29" s="108" customFormat="1" ht="11.1" customHeight="1">
      <c r="A50" s="544"/>
      <c r="B50" s="2421"/>
      <c r="C50" s="94" t="s">
        <v>2646</v>
      </c>
      <c r="D50" s="94"/>
      <c r="E50" s="94"/>
      <c r="H50" s="94" t="s">
        <v>2647</v>
      </c>
      <c r="Q50" s="448"/>
      <c r="V50" s="170"/>
      <c r="W50" s="605"/>
      <c r="Y50" s="449"/>
      <c r="Z50" s="95"/>
      <c r="AC50" s="113"/>
    </row>
    <row r="51" spans="1:29" s="108" customFormat="1" ht="11.1" customHeight="1">
      <c r="A51" s="544"/>
      <c r="B51" s="2421"/>
      <c r="C51" s="95" t="s">
        <v>2648</v>
      </c>
      <c r="D51" s="94"/>
      <c r="E51" s="94"/>
      <c r="F51" s="94"/>
      <c r="H51" s="111" t="s">
        <v>2649</v>
      </c>
      <c r="L51" s="95"/>
      <c r="P51" s="111"/>
      <c r="Q51" s="448"/>
      <c r="V51" s="170"/>
      <c r="W51" s="605"/>
      <c r="Y51" s="449"/>
      <c r="Z51" s="95"/>
      <c r="AC51" s="113"/>
    </row>
    <row r="52" spans="1:29" s="108" customFormat="1" ht="6" customHeight="1">
      <c r="A52" s="544"/>
      <c r="B52" s="2421"/>
      <c r="C52" s="95"/>
      <c r="D52" s="94"/>
      <c r="E52" s="94"/>
      <c r="F52" s="94"/>
      <c r="H52" s="111"/>
      <c r="L52" s="95"/>
      <c r="P52" s="111"/>
      <c r="Q52" s="448"/>
      <c r="V52" s="170"/>
      <c r="W52" s="605"/>
      <c r="Y52" s="449"/>
      <c r="Z52" s="95"/>
      <c r="AC52" s="113"/>
    </row>
    <row r="53" spans="1:29" s="108" customFormat="1" ht="11.1" customHeight="1">
      <c r="A53" s="544"/>
      <c r="B53" s="2421"/>
      <c r="C53" s="94"/>
      <c r="D53" s="94"/>
      <c r="H53" s="450" t="s">
        <v>2650</v>
      </c>
      <c r="I53" s="94" t="s">
        <v>2651</v>
      </c>
      <c r="L53" s="95"/>
      <c r="Q53" s="170"/>
      <c r="V53" s="170"/>
      <c r="W53" s="605"/>
      <c r="Y53" s="449"/>
      <c r="Z53" s="95"/>
      <c r="AA53" s="113"/>
      <c r="AB53" s="451"/>
      <c r="AC53" s="113"/>
    </row>
    <row r="54" spans="1:29" s="108" customFormat="1" ht="11.1" customHeight="1">
      <c r="A54" s="544"/>
      <c r="B54" s="2421"/>
      <c r="C54" s="94"/>
      <c r="D54" s="94"/>
      <c r="H54" s="450"/>
      <c r="I54" s="111" t="s">
        <v>2652</v>
      </c>
      <c r="L54" s="95"/>
      <c r="P54" s="448"/>
      <c r="Q54" s="448"/>
      <c r="V54" s="170"/>
      <c r="W54" s="605"/>
      <c r="Y54" s="449"/>
      <c r="Z54" s="95"/>
      <c r="AA54" s="113"/>
      <c r="AB54" s="451"/>
      <c r="AC54" s="113"/>
    </row>
    <row r="55" spans="1:29" s="108" customFormat="1" ht="6" customHeight="1">
      <c r="A55" s="544"/>
      <c r="B55" s="2421"/>
      <c r="C55" s="94"/>
      <c r="D55" s="94"/>
      <c r="H55" s="450"/>
      <c r="I55" s="94"/>
      <c r="L55" s="95"/>
      <c r="P55" s="448"/>
      <c r="Q55" s="448"/>
      <c r="V55" s="170"/>
      <c r="W55" s="605"/>
      <c r="Y55" s="449"/>
      <c r="Z55" s="95"/>
      <c r="AA55" s="113"/>
      <c r="AB55" s="451"/>
      <c r="AC55" s="113"/>
    </row>
    <row r="56" spans="1:29" s="108" customFormat="1" ht="11.1" customHeight="1">
      <c r="A56" s="544"/>
      <c r="B56" s="2421"/>
      <c r="C56" s="94"/>
      <c r="D56" s="94"/>
      <c r="H56" s="450" t="s">
        <v>2653</v>
      </c>
      <c r="I56" s="94" t="s">
        <v>2654</v>
      </c>
      <c r="L56" s="95"/>
      <c r="M56" s="95"/>
      <c r="N56" s="95"/>
      <c r="P56" s="448"/>
      <c r="Q56" s="170"/>
      <c r="V56" s="170"/>
      <c r="W56" s="605"/>
      <c r="Y56" s="449"/>
      <c r="Z56" s="95"/>
      <c r="AC56" s="113"/>
    </row>
    <row r="57" spans="1:29" s="108" customFormat="1" ht="11.1" customHeight="1">
      <c r="A57" s="544"/>
      <c r="B57" s="2421"/>
      <c r="C57" s="94"/>
      <c r="D57" s="94"/>
      <c r="H57" s="450"/>
      <c r="I57" s="111" t="s">
        <v>2655</v>
      </c>
      <c r="L57" s="95"/>
      <c r="M57" s="95"/>
      <c r="N57" s="95"/>
      <c r="P57" s="448"/>
      <c r="Q57" s="448"/>
      <c r="V57" s="170"/>
      <c r="W57" s="605"/>
      <c r="Y57" s="449"/>
      <c r="Z57" s="95"/>
      <c r="AC57" s="113"/>
    </row>
    <row r="58" spans="1:29" s="108" customFormat="1" ht="6" customHeight="1">
      <c r="A58" s="544"/>
      <c r="B58" s="2421"/>
      <c r="C58" s="94"/>
      <c r="D58" s="94"/>
      <c r="H58" s="450"/>
      <c r="I58" s="94"/>
      <c r="L58" s="95"/>
      <c r="M58" s="95"/>
      <c r="N58" s="95"/>
      <c r="P58" s="448"/>
      <c r="Q58" s="448"/>
      <c r="V58" s="170"/>
      <c r="W58" s="605"/>
      <c r="Y58" s="449"/>
      <c r="Z58" s="95"/>
      <c r="AC58" s="113"/>
    </row>
    <row r="59" spans="1:29" s="108" customFormat="1" ht="11.1" customHeight="1">
      <c r="A59" s="544"/>
      <c r="B59" s="2421"/>
      <c r="C59" s="94"/>
      <c r="D59" s="94"/>
      <c r="H59" s="450" t="s">
        <v>2656</v>
      </c>
      <c r="I59" s="94" t="s">
        <v>2657</v>
      </c>
      <c r="L59" s="95"/>
      <c r="M59" s="95"/>
      <c r="N59" s="95"/>
      <c r="P59" s="448"/>
      <c r="Q59" s="170"/>
      <c r="V59" s="170"/>
      <c r="W59" s="605"/>
      <c r="Y59" s="449"/>
      <c r="Z59" s="95"/>
      <c r="AC59" s="113"/>
    </row>
    <row r="60" spans="1:29" s="108" customFormat="1" ht="11.1" customHeight="1">
      <c r="A60" s="544"/>
      <c r="B60" s="2421"/>
      <c r="C60" s="94"/>
      <c r="D60" s="94"/>
      <c r="H60" s="450"/>
      <c r="I60" s="111" t="s">
        <v>2658</v>
      </c>
      <c r="L60" s="95"/>
      <c r="M60" s="95"/>
      <c r="N60" s="95"/>
      <c r="P60" s="448"/>
      <c r="Q60" s="448"/>
      <c r="V60" s="170"/>
      <c r="W60" s="605"/>
      <c r="Y60" s="449"/>
      <c r="Z60" s="95"/>
      <c r="AC60" s="113"/>
    </row>
    <row r="61" spans="1:29" s="108" customFormat="1" ht="6" customHeight="1">
      <c r="A61" s="544"/>
      <c r="B61" s="2421"/>
      <c r="C61" s="94"/>
      <c r="D61" s="94"/>
      <c r="H61" s="450"/>
      <c r="I61" s="94"/>
      <c r="L61" s="95"/>
      <c r="M61" s="95"/>
      <c r="N61" s="95"/>
      <c r="P61" s="448"/>
      <c r="Q61" s="448"/>
      <c r="V61" s="170"/>
      <c r="W61" s="605"/>
      <c r="Y61" s="449"/>
      <c r="Z61" s="95"/>
      <c r="AC61" s="113"/>
    </row>
    <row r="62" spans="1:29" s="108" customFormat="1" ht="11.1" customHeight="1">
      <c r="A62" s="544"/>
      <c r="B62" s="2421"/>
      <c r="C62" s="94"/>
      <c r="D62" s="94"/>
      <c r="H62" s="450" t="s">
        <v>2659</v>
      </c>
      <c r="I62" s="94" t="s">
        <v>2660</v>
      </c>
      <c r="L62" s="95"/>
      <c r="M62" s="95"/>
      <c r="N62" s="95"/>
      <c r="P62" s="448"/>
      <c r="Q62" s="170"/>
      <c r="V62" s="170"/>
      <c r="W62" s="605"/>
      <c r="Y62" s="449"/>
      <c r="Z62" s="95"/>
      <c r="AC62" s="113"/>
    </row>
    <row r="63" spans="1:29" s="108" customFormat="1" ht="11.1" customHeight="1">
      <c r="A63" s="544"/>
      <c r="B63" s="2421"/>
      <c r="C63" s="94"/>
      <c r="D63" s="94"/>
      <c r="H63" s="450"/>
      <c r="I63" s="111" t="s">
        <v>2661</v>
      </c>
      <c r="L63" s="95"/>
      <c r="M63" s="95"/>
      <c r="N63" s="95"/>
      <c r="P63" s="448"/>
      <c r="Q63" s="448"/>
      <c r="V63" s="170"/>
      <c r="W63" s="605"/>
      <c r="Y63" s="449"/>
      <c r="Z63" s="95"/>
      <c r="AC63" s="113"/>
    </row>
    <row r="64" spans="1:29" s="108" customFormat="1" ht="6" customHeight="1">
      <c r="A64" s="544"/>
      <c r="B64" s="2421"/>
      <c r="C64" s="94"/>
      <c r="D64" s="94"/>
      <c r="H64" s="450"/>
      <c r="I64" s="94"/>
      <c r="L64" s="95"/>
      <c r="M64" s="95"/>
      <c r="N64" s="95"/>
      <c r="P64" s="448"/>
      <c r="Q64" s="448"/>
      <c r="V64" s="170"/>
      <c r="W64" s="605"/>
      <c r="Y64" s="449"/>
      <c r="Z64" s="95"/>
      <c r="AC64" s="113"/>
    </row>
    <row r="65" spans="1:30" s="108" customFormat="1" ht="11.1" customHeight="1">
      <c r="A65" s="544"/>
      <c r="B65" s="2421"/>
      <c r="C65" s="94"/>
      <c r="D65" s="94"/>
      <c r="H65" s="450" t="s">
        <v>2662</v>
      </c>
      <c r="I65" s="94" t="s">
        <v>2663</v>
      </c>
      <c r="L65" s="95"/>
      <c r="M65" s="95"/>
      <c r="N65" s="95"/>
      <c r="P65" s="448"/>
      <c r="Q65" s="170"/>
      <c r="V65" s="170"/>
      <c r="W65" s="605"/>
      <c r="Y65" s="449"/>
      <c r="Z65" s="95"/>
      <c r="AC65" s="113"/>
    </row>
    <row r="66" spans="1:30" s="108" customFormat="1" ht="11.1" customHeight="1">
      <c r="A66" s="544"/>
      <c r="B66" s="2421"/>
      <c r="C66" s="94"/>
      <c r="D66" s="94"/>
      <c r="H66" s="450"/>
      <c r="I66" s="111" t="s">
        <v>2664</v>
      </c>
      <c r="L66" s="95"/>
      <c r="M66" s="95"/>
      <c r="N66" s="95"/>
      <c r="P66" s="448"/>
      <c r="Q66" s="448"/>
      <c r="V66" s="170"/>
      <c r="W66" s="605"/>
      <c r="Y66" s="449"/>
      <c r="Z66" s="95"/>
      <c r="AC66" s="113"/>
    </row>
    <row r="67" spans="1:30" s="108" customFormat="1" ht="6" customHeight="1">
      <c r="A67" s="544"/>
      <c r="B67" s="2421"/>
      <c r="C67" s="94"/>
      <c r="D67" s="94"/>
      <c r="H67" s="450"/>
      <c r="I67" s="94"/>
      <c r="L67" s="95"/>
      <c r="M67" s="95"/>
      <c r="N67" s="95"/>
      <c r="P67" s="448"/>
      <c r="Q67" s="448"/>
      <c r="V67" s="170"/>
      <c r="W67" s="605"/>
      <c r="Y67" s="449"/>
      <c r="Z67" s="95"/>
      <c r="AC67" s="113"/>
    </row>
    <row r="68" spans="1:30" s="108" customFormat="1" ht="11.1" customHeight="1">
      <c r="A68" s="544"/>
      <c r="B68" s="2421"/>
      <c r="C68" s="94"/>
      <c r="D68" s="94"/>
      <c r="H68" s="450" t="s">
        <v>2665</v>
      </c>
      <c r="I68" s="94" t="s">
        <v>2666</v>
      </c>
      <c r="L68" s="95"/>
      <c r="M68" s="95"/>
      <c r="N68" s="95"/>
      <c r="P68" s="448"/>
      <c r="Q68" s="170"/>
      <c r="V68" s="170"/>
      <c r="W68" s="605"/>
      <c r="Y68" s="449"/>
      <c r="Z68" s="95"/>
      <c r="AC68" s="113"/>
    </row>
    <row r="69" spans="1:30" s="108" customFormat="1" ht="11.1" customHeight="1">
      <c r="A69" s="544"/>
      <c r="B69" s="2421"/>
      <c r="C69" s="94"/>
      <c r="D69" s="94"/>
      <c r="I69" s="111" t="s">
        <v>2667</v>
      </c>
      <c r="L69" s="95"/>
      <c r="M69" s="95"/>
      <c r="N69" s="95"/>
      <c r="O69" s="95"/>
      <c r="Q69" s="170"/>
      <c r="V69" s="170"/>
      <c r="W69" s="605"/>
      <c r="Y69" s="449"/>
      <c r="Z69" s="95"/>
      <c r="AC69" s="113"/>
    </row>
    <row r="70" spans="1:30" s="108" customFormat="1" ht="11.1" customHeight="1">
      <c r="A70" s="544"/>
      <c r="B70" s="2421"/>
      <c r="C70" s="94"/>
      <c r="D70" s="94"/>
      <c r="L70" s="95"/>
      <c r="M70" s="95"/>
      <c r="N70" s="95"/>
      <c r="O70" s="95"/>
      <c r="Q70" s="170"/>
      <c r="V70" s="170"/>
      <c r="W70" s="605"/>
      <c r="Y70" s="449"/>
      <c r="Z70" s="95"/>
      <c r="AC70" s="113"/>
    </row>
    <row r="71" spans="1:30" s="108" customFormat="1" ht="11.1" customHeight="1">
      <c r="A71" s="544"/>
      <c r="B71" s="119"/>
      <c r="C71" s="94" t="s">
        <v>2668</v>
      </c>
      <c r="D71" s="94"/>
      <c r="E71" s="94"/>
      <c r="G71" s="94" t="s">
        <v>2669</v>
      </c>
      <c r="Q71" s="170"/>
      <c r="V71" s="170"/>
      <c r="W71" s="605"/>
      <c r="Y71" s="449"/>
      <c r="Z71" s="95"/>
      <c r="AA71" s="113"/>
      <c r="AB71" s="449"/>
      <c r="AC71" s="113"/>
    </row>
    <row r="72" spans="1:30" s="108" customFormat="1" ht="11.1" customHeight="1">
      <c r="A72" s="544"/>
      <c r="B72" s="119"/>
      <c r="C72" s="95" t="s">
        <v>2670</v>
      </c>
      <c r="D72" s="94"/>
      <c r="E72" s="94"/>
      <c r="G72" s="94" t="s">
        <v>2671</v>
      </c>
      <c r="L72" s="95"/>
      <c r="Q72" s="170"/>
      <c r="V72" s="170"/>
      <c r="W72" s="605"/>
      <c r="Y72" s="449"/>
      <c r="Z72" s="95"/>
      <c r="AA72" s="113"/>
      <c r="AB72" s="449"/>
      <c r="AC72" s="113"/>
    </row>
    <row r="73" spans="1:30" s="108" customFormat="1" ht="11.1" customHeight="1">
      <c r="A73" s="544"/>
      <c r="B73" s="2421"/>
      <c r="C73" s="94"/>
      <c r="D73" s="94"/>
      <c r="E73" s="94"/>
      <c r="G73" s="95" t="s">
        <v>2672</v>
      </c>
      <c r="L73" s="95"/>
      <c r="M73" s="95"/>
      <c r="N73" s="95"/>
      <c r="Q73" s="170"/>
      <c r="V73" s="170"/>
      <c r="W73" s="605"/>
      <c r="Y73" s="449"/>
      <c r="Z73" s="95"/>
      <c r="AC73" s="113"/>
    </row>
    <row r="74" spans="1:30" s="108" customFormat="1" ht="11.1" customHeight="1">
      <c r="A74" s="544"/>
      <c r="B74" s="2421"/>
      <c r="C74" s="94"/>
      <c r="D74" s="94"/>
      <c r="E74" s="94"/>
      <c r="F74" s="94"/>
      <c r="J74" s="94"/>
      <c r="L74" s="95"/>
      <c r="Q74" s="170"/>
      <c r="U74" s="95"/>
      <c r="V74" s="448"/>
      <c r="W74" s="605"/>
      <c r="Y74" s="449"/>
      <c r="Z74" s="95"/>
      <c r="AA74" s="95"/>
      <c r="AB74" s="95"/>
      <c r="AC74" s="95"/>
      <c r="AD74" s="449"/>
    </row>
    <row r="75" spans="1:30" s="108" customFormat="1" ht="11.1" customHeight="1">
      <c r="A75" s="544"/>
      <c r="B75" s="2421" t="s">
        <v>1497</v>
      </c>
      <c r="C75" s="94" t="s">
        <v>2673</v>
      </c>
      <c r="D75" s="94"/>
      <c r="E75" s="94"/>
      <c r="F75" s="94"/>
      <c r="Q75" s="170"/>
      <c r="U75" s="95"/>
      <c r="V75" s="448"/>
      <c r="W75" s="605"/>
      <c r="Y75" s="449"/>
      <c r="Z75" s="95"/>
      <c r="AA75" s="95"/>
      <c r="AB75" s="95"/>
      <c r="AC75" s="95"/>
      <c r="AD75" s="95"/>
    </row>
    <row r="76" spans="1:30" s="108" customFormat="1" ht="11.1" customHeight="1">
      <c r="A76" s="544"/>
      <c r="B76" s="2421"/>
      <c r="C76" s="94" t="s">
        <v>2674</v>
      </c>
      <c r="D76" s="94"/>
      <c r="E76" s="94"/>
      <c r="F76" s="94"/>
      <c r="Q76" s="170"/>
      <c r="U76" s="95"/>
      <c r="V76" s="448"/>
      <c r="W76" s="605"/>
      <c r="Y76" s="449"/>
      <c r="Z76" s="95"/>
      <c r="AA76" s="95"/>
      <c r="AB76" s="95"/>
      <c r="AC76" s="95"/>
      <c r="AD76" s="95"/>
    </row>
    <row r="77" spans="1:30" s="108" customFormat="1" ht="11.1" customHeight="1">
      <c r="A77" s="544"/>
      <c r="B77" s="2421"/>
      <c r="C77" s="95" t="s">
        <v>2675</v>
      </c>
      <c r="D77" s="94"/>
      <c r="E77" s="94"/>
      <c r="F77" s="94"/>
      <c r="L77" s="95"/>
      <c r="Q77" s="170"/>
      <c r="U77" s="95"/>
      <c r="V77" s="448"/>
      <c r="W77" s="605"/>
      <c r="Y77" s="449"/>
      <c r="Z77" s="95"/>
      <c r="AA77" s="95"/>
      <c r="AB77" s="95"/>
      <c r="AC77" s="95"/>
      <c r="AD77" s="95"/>
    </row>
    <row r="78" spans="1:30" s="108" customFormat="1" ht="11.1" customHeight="1">
      <c r="A78" s="544"/>
      <c r="B78" s="2421"/>
      <c r="C78" s="95"/>
      <c r="D78" s="94"/>
      <c r="E78" s="94"/>
      <c r="F78" s="94"/>
      <c r="L78" s="95"/>
      <c r="Q78" s="170"/>
      <c r="U78" s="95"/>
      <c r="V78" s="448"/>
      <c r="W78" s="605"/>
      <c r="Y78" s="449"/>
      <c r="Z78" s="95"/>
      <c r="AA78" s="95"/>
      <c r="AB78" s="95"/>
      <c r="AC78" s="95"/>
      <c r="AD78" s="95"/>
    </row>
    <row r="79" spans="1:30" s="108" customFormat="1" ht="11.1" customHeight="1">
      <c r="A79" s="544"/>
      <c r="C79" s="94" t="s">
        <v>2676</v>
      </c>
      <c r="D79" s="94"/>
      <c r="E79" s="94"/>
      <c r="F79" s="94"/>
      <c r="L79" s="95"/>
      <c r="Q79" s="170"/>
      <c r="U79" s="95"/>
      <c r="V79" s="448"/>
      <c r="W79" s="605"/>
      <c r="Y79" s="449"/>
      <c r="Z79" s="95"/>
      <c r="AA79" s="95"/>
      <c r="AB79" s="95"/>
      <c r="AC79" s="95"/>
      <c r="AD79" s="95"/>
    </row>
    <row r="80" spans="1:30" s="108" customFormat="1" ht="11.1" customHeight="1">
      <c r="A80" s="544"/>
      <c r="C80" s="95" t="s">
        <v>2677</v>
      </c>
      <c r="D80" s="94"/>
      <c r="E80" s="94"/>
      <c r="F80" s="94"/>
      <c r="L80" s="95"/>
      <c r="Q80" s="170"/>
      <c r="U80" s="95"/>
      <c r="V80" s="448"/>
      <c r="W80" s="605"/>
      <c r="Y80" s="449"/>
      <c r="Z80" s="95"/>
      <c r="AA80" s="95"/>
      <c r="AB80" s="95"/>
      <c r="AC80" s="95"/>
      <c r="AD80" s="95"/>
    </row>
    <row r="81" spans="1:30" s="108" customFormat="1" ht="11.1" customHeight="1">
      <c r="A81" s="544"/>
      <c r="B81" s="94"/>
      <c r="D81" s="94"/>
      <c r="E81" s="94"/>
      <c r="F81" s="94"/>
      <c r="M81" s="449"/>
      <c r="N81" s="449"/>
      <c r="O81" s="95"/>
      <c r="P81" s="449"/>
      <c r="Q81" s="170"/>
      <c r="V81" s="170"/>
      <c r="W81" s="3118"/>
      <c r="Y81" s="449"/>
      <c r="Z81" s="95"/>
      <c r="AA81" s="95"/>
      <c r="AB81" s="95"/>
      <c r="AC81" s="95"/>
      <c r="AD81" s="95"/>
    </row>
    <row r="82" spans="1:30" s="108" customFormat="1" ht="11.1" customHeight="1">
      <c r="A82" s="544"/>
      <c r="C82" s="4843"/>
      <c r="D82" s="4844"/>
      <c r="E82" s="4844"/>
      <c r="F82" s="4844"/>
      <c r="G82" s="4844"/>
      <c r="H82" s="4844"/>
      <c r="I82" s="4844"/>
      <c r="J82" s="4844"/>
      <c r="K82" s="4844"/>
      <c r="L82" s="4844"/>
      <c r="M82" s="4844"/>
      <c r="N82" s="4844"/>
      <c r="O82" s="4844"/>
      <c r="P82" s="4844"/>
      <c r="Q82" s="4844"/>
      <c r="R82" s="4845"/>
      <c r="V82" s="170"/>
      <c r="W82" s="605"/>
    </row>
    <row r="83" spans="1:30" s="108" customFormat="1" ht="11.1" customHeight="1">
      <c r="A83" s="544"/>
      <c r="C83" s="4846"/>
      <c r="D83" s="4847"/>
      <c r="E83" s="4847"/>
      <c r="F83" s="4847"/>
      <c r="G83" s="4847"/>
      <c r="H83" s="4847"/>
      <c r="I83" s="4847"/>
      <c r="J83" s="4847"/>
      <c r="K83" s="4847"/>
      <c r="L83" s="4847"/>
      <c r="M83" s="4847"/>
      <c r="N83" s="4847"/>
      <c r="O83" s="4847"/>
      <c r="P83" s="4847"/>
      <c r="Q83" s="4847"/>
      <c r="R83" s="4848"/>
      <c r="V83" s="170"/>
      <c r="W83" s="605"/>
    </row>
    <row r="84" spans="1:30" s="108" customFormat="1" ht="11.1" customHeight="1">
      <c r="A84" s="544"/>
      <c r="C84" s="4849"/>
      <c r="D84" s="4850"/>
      <c r="E84" s="4850"/>
      <c r="F84" s="4850"/>
      <c r="G84" s="4850"/>
      <c r="H84" s="4850"/>
      <c r="I84" s="4850"/>
      <c r="J84" s="4850"/>
      <c r="K84" s="4850"/>
      <c r="L84" s="4850"/>
      <c r="M84" s="4850"/>
      <c r="N84" s="4850"/>
      <c r="O84" s="4850"/>
      <c r="P84" s="4850"/>
      <c r="Q84" s="4850"/>
      <c r="R84" s="4851"/>
      <c r="V84" s="170"/>
      <c r="W84" s="605"/>
    </row>
    <row r="85" spans="1:30" s="108" customFormat="1" ht="11.1" customHeight="1">
      <c r="A85" s="544"/>
      <c r="Q85" s="170"/>
      <c r="V85" s="170"/>
      <c r="W85" s="605"/>
    </row>
    <row r="86" spans="1:30" s="108" customFormat="1" ht="11.1" customHeight="1">
      <c r="A86" s="544"/>
      <c r="Q86" s="170"/>
      <c r="V86" s="170"/>
      <c r="W86" s="605"/>
    </row>
    <row r="87" spans="1:30" s="108" customFormat="1" ht="11.1" customHeight="1">
      <c r="A87" s="544"/>
      <c r="Q87" s="170"/>
      <c r="V87" s="170"/>
      <c r="W87" s="605"/>
    </row>
    <row r="88" spans="1:30" s="108" customFormat="1" ht="11.1" customHeight="1">
      <c r="A88" s="544"/>
      <c r="Q88" s="170"/>
      <c r="V88" s="170"/>
      <c r="W88" s="605"/>
    </row>
    <row r="89" spans="1:30" s="108" customFormat="1" ht="8.1" customHeight="1">
      <c r="A89" s="544"/>
      <c r="Q89" s="170"/>
      <c r="V89" s="170"/>
      <c r="W89" s="605"/>
    </row>
    <row r="90" spans="1:30" s="108" customFormat="1" ht="8.1" customHeight="1">
      <c r="A90" s="544"/>
      <c r="Q90" s="170"/>
      <c r="V90" s="170"/>
      <c r="W90" s="605"/>
    </row>
    <row r="91" spans="1:30" s="108" customFormat="1" ht="8.1" customHeight="1" thickBot="1">
      <c r="A91" s="2772"/>
      <c r="B91" s="2774"/>
      <c r="C91" s="2774"/>
      <c r="D91" s="2774"/>
      <c r="E91" s="2774"/>
      <c r="F91" s="2774"/>
      <c r="G91" s="2774"/>
      <c r="H91" s="2774"/>
      <c r="I91" s="2774"/>
      <c r="J91" s="2774"/>
      <c r="K91" s="2774"/>
      <c r="L91" s="2774"/>
      <c r="M91" s="2774"/>
      <c r="N91" s="2774"/>
      <c r="O91" s="2774"/>
      <c r="P91" s="2774"/>
      <c r="Q91" s="2775"/>
      <c r="R91" s="2774"/>
      <c r="S91" s="2774"/>
      <c r="T91" s="2774"/>
      <c r="U91" s="2774"/>
      <c r="V91" s="2775"/>
      <c r="W91" s="2776"/>
    </row>
    <row r="92" spans="1:30" ht="8.1" customHeight="1"/>
    <row r="93" spans="1:30" ht="18" customHeight="1">
      <c r="A93" s="3657">
        <f>'Soalan 13 A (ms30)'!A62:AG62+1</f>
        <v>31</v>
      </c>
      <c r="B93" s="3657"/>
      <c r="C93" s="3657"/>
      <c r="D93" s="3657"/>
      <c r="E93" s="3657"/>
      <c r="F93" s="3657"/>
      <c r="G93" s="3657"/>
      <c r="H93" s="3657"/>
      <c r="I93" s="3657"/>
      <c r="J93" s="3657"/>
      <c r="K93" s="3657"/>
      <c r="L93" s="3657"/>
      <c r="M93" s="3657"/>
      <c r="N93" s="3657"/>
      <c r="O93" s="3657"/>
      <c r="P93" s="3657"/>
      <c r="Q93" s="3657"/>
      <c r="R93" s="3657"/>
      <c r="S93" s="3657"/>
      <c r="T93" s="3657"/>
      <c r="U93" s="3657"/>
      <c r="V93" s="3657"/>
      <c r="W93" s="3657"/>
    </row>
    <row r="94" spans="1:30" ht="8.1" customHeight="1"/>
  </sheetData>
  <mergeCells count="30">
    <mergeCell ref="A93:W93"/>
    <mergeCell ref="J28:L32"/>
    <mergeCell ref="J22:L26"/>
    <mergeCell ref="R22:U26"/>
    <mergeCell ref="R28:U32"/>
    <mergeCell ref="M39:Q42"/>
    <mergeCell ref="M28:P32"/>
    <mergeCell ref="V22:V23"/>
    <mergeCell ref="V28:V29"/>
    <mergeCell ref="V39:V40"/>
    <mergeCell ref="R39:U42"/>
    <mergeCell ref="Q22:Q23"/>
    <mergeCell ref="Q28:Q29"/>
    <mergeCell ref="C82:R84"/>
    <mergeCell ref="M34:P37"/>
    <mergeCell ref="R34:U37"/>
    <mergeCell ref="U8:V8"/>
    <mergeCell ref="I10:L10"/>
    <mergeCell ref="I11:L11"/>
    <mergeCell ref="M10:Q10"/>
    <mergeCell ref="R10:V10"/>
    <mergeCell ref="R11:V11"/>
    <mergeCell ref="M11:Q11"/>
    <mergeCell ref="M22:P26"/>
    <mergeCell ref="J18:L20"/>
    <mergeCell ref="J14:L16"/>
    <mergeCell ref="R14:U16"/>
    <mergeCell ref="R18:U20"/>
    <mergeCell ref="M14:P16"/>
    <mergeCell ref="M18:P20"/>
  </mergeCells>
  <printOptions horizontalCentered="1"/>
  <pageMargins left="0" right="0" top="0.43307086614173201" bottom="0" header="0" footer="0"/>
  <pageSetup paperSize="9" scale="85" orientation="portrait" r:id="rId1"/>
  <headerFooter alignWithMargins="0"/>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D2A52-EB5A-4CAC-99DD-6ECCEB4718BB}">
  <sheetPr>
    <tabColor theme="4" tint="0.79998168889431442"/>
  </sheetPr>
  <dimension ref="A1:J87"/>
  <sheetViews>
    <sheetView showGridLines="0" view="pageBreakPreview" topLeftCell="A46" zoomScaleSheetLayoutView="100" workbookViewId="0">
      <selection activeCell="H66" sqref="H66"/>
    </sheetView>
  </sheetViews>
  <sheetFormatPr defaultColWidth="9.140625" defaultRowHeight="10.5" customHeight="1"/>
  <cols>
    <col min="1" max="1" width="1.28515625" style="108" customWidth="1"/>
    <col min="2" max="2" width="3.7109375" style="108" customWidth="1"/>
    <col min="3" max="3" width="9.28515625" style="108" customWidth="1"/>
    <col min="4" max="4" width="17.5703125" style="108" customWidth="1"/>
    <col min="5" max="6" width="15.7109375" style="108" customWidth="1"/>
    <col min="7" max="7" width="20.7109375" style="108" customWidth="1"/>
    <col min="8" max="8" width="23.5703125" style="108" customWidth="1"/>
    <col min="9" max="9" width="1.28515625" style="1015" customWidth="1"/>
    <col min="10" max="10" width="23.5703125" style="108" customWidth="1"/>
    <col min="11" max="16384" width="9.140625" style="108"/>
  </cols>
  <sheetData>
    <row r="1" spans="1:10" s="27" customFormat="1" ht="3" customHeight="1">
      <c r="A1" s="1017"/>
      <c r="B1" s="631"/>
      <c r="C1" s="631"/>
      <c r="D1" s="631"/>
      <c r="E1" s="631"/>
      <c r="F1" s="631"/>
      <c r="G1" s="631"/>
      <c r="H1" s="631"/>
      <c r="I1" s="3119"/>
      <c r="J1" s="919"/>
    </row>
    <row r="2" spans="1:10" s="1" customFormat="1" ht="22.15" customHeight="1">
      <c r="A2" s="547"/>
      <c r="B2" s="738"/>
      <c r="C2" s="738"/>
      <c r="D2" s="786"/>
      <c r="E2" s="786"/>
      <c r="F2" s="786"/>
      <c r="G2" s="786"/>
      <c r="H2" s="786"/>
      <c r="I2" s="1018"/>
      <c r="J2" s="786"/>
    </row>
    <row r="3" spans="1:10" s="1" customFormat="1" ht="13.9" customHeight="1">
      <c r="A3" s="649"/>
      <c r="B3" s="760"/>
      <c r="C3" s="760"/>
      <c r="D3" s="975" t="s">
        <v>2678</v>
      </c>
      <c r="E3" s="786"/>
      <c r="F3" s="786"/>
      <c r="G3" s="786"/>
      <c r="H3" s="786"/>
      <c r="I3" s="1018"/>
      <c r="J3" s="786"/>
    </row>
    <row r="4" spans="1:10" s="27" customFormat="1" ht="13.9" customHeight="1">
      <c r="A4" s="549"/>
      <c r="B4" s="919"/>
      <c r="C4" s="919"/>
      <c r="D4" s="980" t="s">
        <v>2679</v>
      </c>
      <c r="E4" s="919"/>
      <c r="F4" s="919"/>
      <c r="G4" s="919"/>
      <c r="H4" s="919"/>
      <c r="I4" s="1019"/>
      <c r="J4" s="919"/>
    </row>
    <row r="5" spans="1:10" s="109" customFormat="1" ht="20.100000000000001" customHeight="1" thickBot="1">
      <c r="A5" s="634"/>
      <c r="B5" s="725"/>
      <c r="C5" s="725"/>
      <c r="D5" s="725"/>
      <c r="E5" s="725"/>
      <c r="F5" s="705"/>
      <c r="G5" s="725"/>
      <c r="H5" s="725"/>
      <c r="I5" s="1010"/>
      <c r="J5" s="725"/>
    </row>
    <row r="6" spans="1:10" s="109" customFormat="1" ht="6.95" customHeight="1">
      <c r="A6" s="1020"/>
      <c r="B6" s="1374"/>
      <c r="C6" s="1375"/>
      <c r="D6" s="1376"/>
      <c r="E6" s="1377"/>
      <c r="F6" s="1378"/>
      <c r="G6" s="1377"/>
      <c r="H6" s="1379"/>
      <c r="I6" s="1010"/>
      <c r="J6" s="1012"/>
    </row>
    <row r="7" spans="1:10" s="109" customFormat="1" ht="24.95" customHeight="1">
      <c r="A7" s="1011"/>
      <c r="B7" s="4863" t="s">
        <v>2680</v>
      </c>
      <c r="C7" s="4864"/>
      <c r="D7" s="4865"/>
      <c r="E7" s="4869" t="s">
        <v>2681</v>
      </c>
      <c r="F7" s="4869" t="s">
        <v>2682</v>
      </c>
      <c r="G7" s="3120" t="s">
        <v>2683</v>
      </c>
      <c r="H7" s="3121" t="s">
        <v>2684</v>
      </c>
      <c r="I7" s="1021"/>
      <c r="J7" s="1013"/>
    </row>
    <row r="8" spans="1:10" s="109" customFormat="1" ht="27.95" customHeight="1" thickBot="1">
      <c r="A8" s="1011"/>
      <c r="B8" s="4866"/>
      <c r="C8" s="4867"/>
      <c r="D8" s="4868"/>
      <c r="E8" s="4870"/>
      <c r="F8" s="4870"/>
      <c r="G8" s="3122" t="s">
        <v>2685</v>
      </c>
      <c r="H8" s="3123" t="s">
        <v>2686</v>
      </c>
      <c r="I8" s="1022"/>
      <c r="J8" s="1014"/>
    </row>
    <row r="9" spans="1:10" s="109" customFormat="1" ht="15" customHeight="1" thickBot="1">
      <c r="A9" s="634"/>
      <c r="B9" s="725"/>
      <c r="C9" s="725"/>
      <c r="D9" s="763">
        <v>1361</v>
      </c>
      <c r="E9" s="763">
        <v>1362</v>
      </c>
      <c r="F9" s="763">
        <v>1363</v>
      </c>
      <c r="G9" s="763">
        <v>1364</v>
      </c>
      <c r="H9" s="763">
        <v>1365</v>
      </c>
      <c r="I9" s="1023"/>
      <c r="J9" s="763"/>
    </row>
    <row r="10" spans="1:10" s="109" customFormat="1" ht="23.1" customHeight="1">
      <c r="A10" s="1024"/>
      <c r="B10" s="1009" t="s">
        <v>1636</v>
      </c>
      <c r="C10" s="4859"/>
      <c r="D10" s="4860"/>
      <c r="E10" s="1029"/>
      <c r="F10" s="1029"/>
      <c r="G10" s="1030"/>
      <c r="H10" s="1028"/>
      <c r="I10" s="1021"/>
      <c r="J10" s="2456"/>
    </row>
    <row r="11" spans="1:10" s="109" customFormat="1" ht="23.1" customHeight="1">
      <c r="A11" s="1024"/>
      <c r="B11" s="2065" t="s">
        <v>1638</v>
      </c>
      <c r="C11" s="4861"/>
      <c r="D11" s="4862"/>
      <c r="E11" s="3124"/>
      <c r="F11" s="3124"/>
      <c r="G11" s="3125"/>
      <c r="H11" s="3126"/>
      <c r="I11" s="1021"/>
      <c r="J11" s="2456"/>
    </row>
    <row r="12" spans="1:10" s="109" customFormat="1" ht="23.1" customHeight="1">
      <c r="A12" s="1024"/>
      <c r="B12" s="3127" t="s">
        <v>1729</v>
      </c>
      <c r="C12" s="4854"/>
      <c r="D12" s="4855"/>
      <c r="E12" s="3124"/>
      <c r="F12" s="3124"/>
      <c r="G12" s="3125"/>
      <c r="H12" s="3126"/>
      <c r="I12" s="1025"/>
      <c r="J12" s="2456"/>
    </row>
    <row r="13" spans="1:10" s="109" customFormat="1" ht="23.1" customHeight="1">
      <c r="A13" s="1024"/>
      <c r="B13" s="3127" t="s">
        <v>1734</v>
      </c>
      <c r="C13" s="4854"/>
      <c r="D13" s="4855"/>
      <c r="E13" s="3124"/>
      <c r="F13" s="3124"/>
      <c r="G13" s="3125"/>
      <c r="H13" s="3126"/>
      <c r="I13" s="1025"/>
      <c r="J13" s="2456"/>
    </row>
    <row r="14" spans="1:10" s="109" customFormat="1" ht="23.1" customHeight="1">
      <c r="A14" s="1024"/>
      <c r="B14" s="3127" t="s">
        <v>1738</v>
      </c>
      <c r="C14" s="4854"/>
      <c r="D14" s="4855"/>
      <c r="E14" s="3124"/>
      <c r="F14" s="3124"/>
      <c r="G14" s="3125"/>
      <c r="H14" s="3126"/>
      <c r="I14" s="1025"/>
      <c r="J14" s="2456"/>
    </row>
    <row r="15" spans="1:10" s="109" customFormat="1" ht="23.1" customHeight="1">
      <c r="A15" s="1024"/>
      <c r="B15" s="3127" t="s">
        <v>1744</v>
      </c>
      <c r="C15" s="4854"/>
      <c r="D15" s="4855"/>
      <c r="E15" s="3124"/>
      <c r="F15" s="3124"/>
      <c r="G15" s="3125"/>
      <c r="H15" s="3126"/>
      <c r="I15" s="1025"/>
      <c r="J15" s="2456"/>
    </row>
    <row r="16" spans="1:10" s="109" customFormat="1" ht="23.1" customHeight="1">
      <c r="A16" s="1024"/>
      <c r="B16" s="3127" t="s">
        <v>1748</v>
      </c>
      <c r="C16" s="4854"/>
      <c r="D16" s="4855"/>
      <c r="E16" s="3124"/>
      <c r="F16" s="3124"/>
      <c r="G16" s="3125"/>
      <c r="H16" s="3126"/>
      <c r="I16" s="1025"/>
      <c r="J16" s="2456"/>
    </row>
    <row r="17" spans="1:10" s="109" customFormat="1" ht="23.1" customHeight="1">
      <c r="A17" s="1024"/>
      <c r="B17" s="3127" t="s">
        <v>1673</v>
      </c>
      <c r="C17" s="4854"/>
      <c r="D17" s="4855"/>
      <c r="E17" s="3124"/>
      <c r="F17" s="3124"/>
      <c r="G17" s="3125"/>
      <c r="H17" s="3126"/>
      <c r="I17" s="1025"/>
      <c r="J17" s="2456"/>
    </row>
    <row r="18" spans="1:10" s="109" customFormat="1" ht="23.1" customHeight="1">
      <c r="A18" s="1024"/>
      <c r="B18" s="3127" t="s">
        <v>1675</v>
      </c>
      <c r="C18" s="4854"/>
      <c r="D18" s="4855"/>
      <c r="E18" s="3128"/>
      <c r="F18" s="3128"/>
      <c r="G18" s="3129"/>
      <c r="H18" s="3130"/>
      <c r="I18" s="1025"/>
      <c r="J18" s="2456"/>
    </row>
    <row r="19" spans="1:10" s="109" customFormat="1" ht="23.1" customHeight="1">
      <c r="A19" s="1024"/>
      <c r="B19" s="3127" t="s">
        <v>1678</v>
      </c>
      <c r="C19" s="4854"/>
      <c r="D19" s="4855"/>
      <c r="E19" s="3131"/>
      <c r="F19" s="3131"/>
      <c r="G19" s="3132"/>
      <c r="H19" s="3130"/>
      <c r="I19" s="1025"/>
      <c r="J19" s="2456"/>
    </row>
    <row r="20" spans="1:10" s="109" customFormat="1" ht="30" customHeight="1" thickBot="1">
      <c r="A20" s="1024"/>
      <c r="B20" s="1854" t="s">
        <v>2146</v>
      </c>
      <c r="C20" s="4856" t="s">
        <v>2687</v>
      </c>
      <c r="D20" s="4857"/>
      <c r="E20" s="4857"/>
      <c r="F20" s="4858"/>
      <c r="G20" s="3133">
        <f>G10+G11+G12+G13+G14+G15+G16+G17+G18+G19</f>
        <v>0</v>
      </c>
      <c r="H20" s="3134">
        <f>H10+H11+H12+H13+H14+H15+H16+H17+H18+H19</f>
        <v>0</v>
      </c>
      <c r="I20" s="1025"/>
      <c r="J20" s="2456"/>
    </row>
    <row r="21" spans="1:10" s="109" customFormat="1" ht="20.100000000000001" customHeight="1">
      <c r="A21" s="634"/>
      <c r="B21" s="725"/>
      <c r="C21" s="725"/>
      <c r="D21" s="725"/>
      <c r="E21" s="725"/>
      <c r="F21" s="705"/>
      <c r="G21" s="725"/>
      <c r="H21" s="725"/>
      <c r="I21" s="1010"/>
      <c r="J21" s="725"/>
    </row>
    <row r="22" spans="1:10" s="109" customFormat="1" ht="15" customHeight="1" thickBot="1">
      <c r="A22" s="634"/>
      <c r="B22" s="725"/>
      <c r="C22" s="725"/>
      <c r="D22" s="763">
        <v>1361</v>
      </c>
      <c r="E22" s="763">
        <v>1362</v>
      </c>
      <c r="F22" s="763">
        <v>1363</v>
      </c>
      <c r="G22" s="763">
        <v>1364</v>
      </c>
      <c r="H22" s="763">
        <v>1365</v>
      </c>
      <c r="I22" s="1023"/>
      <c r="J22" s="763"/>
    </row>
    <row r="23" spans="1:10" s="109" customFormat="1" ht="23.1" customHeight="1">
      <c r="A23" s="1024"/>
      <c r="B23" s="1009" t="s">
        <v>1682</v>
      </c>
      <c r="C23" s="4859"/>
      <c r="D23" s="4860"/>
      <c r="E23" s="1029"/>
      <c r="F23" s="1029"/>
      <c r="G23" s="1030"/>
      <c r="H23" s="1028"/>
      <c r="I23" s="1021"/>
      <c r="J23" s="2456"/>
    </row>
    <row r="24" spans="1:10" s="109" customFormat="1" ht="23.1" customHeight="1">
      <c r="A24" s="1024"/>
      <c r="B24" s="2065" t="s">
        <v>2044</v>
      </c>
      <c r="C24" s="4861"/>
      <c r="D24" s="4862"/>
      <c r="E24" s="3124"/>
      <c r="F24" s="3124"/>
      <c r="G24" s="3125"/>
      <c r="H24" s="3126"/>
      <c r="I24" s="1021"/>
      <c r="J24" s="2456"/>
    </row>
    <row r="25" spans="1:10" s="109" customFormat="1" ht="23.1" customHeight="1">
      <c r="A25" s="1024"/>
      <c r="B25" s="2065" t="s">
        <v>2049</v>
      </c>
      <c r="C25" s="4854"/>
      <c r="D25" s="4855"/>
      <c r="E25" s="3124"/>
      <c r="F25" s="3124"/>
      <c r="G25" s="3125"/>
      <c r="H25" s="3126"/>
      <c r="I25" s="1025"/>
      <c r="J25" s="2456"/>
    </row>
    <row r="26" spans="1:10" s="109" customFormat="1" ht="23.1" customHeight="1">
      <c r="A26" s="1024"/>
      <c r="B26" s="2065" t="s">
        <v>1777</v>
      </c>
      <c r="C26" s="4854"/>
      <c r="D26" s="4855"/>
      <c r="E26" s="3124"/>
      <c r="F26" s="3124"/>
      <c r="G26" s="3125"/>
      <c r="H26" s="3126"/>
      <c r="I26" s="1025"/>
      <c r="J26" s="2456"/>
    </row>
    <row r="27" spans="1:10" s="109" customFormat="1" ht="23.1" customHeight="1">
      <c r="A27" s="1024"/>
      <c r="B27" s="2065" t="s">
        <v>1795</v>
      </c>
      <c r="C27" s="4854"/>
      <c r="D27" s="4855"/>
      <c r="E27" s="3124"/>
      <c r="F27" s="3124"/>
      <c r="G27" s="3125"/>
      <c r="H27" s="3126"/>
      <c r="I27" s="1025"/>
      <c r="J27" s="2456"/>
    </row>
    <row r="28" spans="1:10" s="109" customFormat="1" ht="23.1" customHeight="1">
      <c r="A28" s="1024"/>
      <c r="B28" s="2065" t="s">
        <v>1800</v>
      </c>
      <c r="C28" s="4854"/>
      <c r="D28" s="4855"/>
      <c r="E28" s="3124"/>
      <c r="F28" s="3124"/>
      <c r="G28" s="3125"/>
      <c r="H28" s="3126"/>
      <c r="I28" s="1025"/>
      <c r="J28" s="2456"/>
    </row>
    <row r="29" spans="1:10" s="109" customFormat="1" ht="23.1" customHeight="1">
      <c r="A29" s="1024"/>
      <c r="B29" s="2065" t="s">
        <v>1804</v>
      </c>
      <c r="C29" s="4854"/>
      <c r="D29" s="4855"/>
      <c r="E29" s="3124"/>
      <c r="F29" s="3124"/>
      <c r="G29" s="3125"/>
      <c r="H29" s="3126"/>
      <c r="I29" s="1025"/>
      <c r="J29" s="2456"/>
    </row>
    <row r="30" spans="1:10" s="109" customFormat="1" ht="23.1" customHeight="1">
      <c r="A30" s="1024"/>
      <c r="B30" s="2065" t="s">
        <v>1808</v>
      </c>
      <c r="C30" s="4854"/>
      <c r="D30" s="4855"/>
      <c r="E30" s="3124"/>
      <c r="F30" s="3124"/>
      <c r="G30" s="3125"/>
      <c r="H30" s="3126"/>
      <c r="I30" s="1025"/>
      <c r="J30" s="2456"/>
    </row>
    <row r="31" spans="1:10" s="109" customFormat="1" ht="23.1" customHeight="1">
      <c r="A31" s="1024"/>
      <c r="B31" s="2065" t="s">
        <v>1827</v>
      </c>
      <c r="C31" s="4854"/>
      <c r="D31" s="4855"/>
      <c r="E31" s="3128"/>
      <c r="F31" s="3128"/>
      <c r="G31" s="3129"/>
      <c r="H31" s="3130"/>
      <c r="I31" s="1025"/>
      <c r="J31" s="2456"/>
    </row>
    <row r="32" spans="1:10" s="109" customFormat="1" ht="23.1" customHeight="1">
      <c r="A32" s="1024"/>
      <c r="B32" s="2065" t="s">
        <v>2688</v>
      </c>
      <c r="C32" s="4854"/>
      <c r="D32" s="4855"/>
      <c r="E32" s="3131"/>
      <c r="F32" s="3131"/>
      <c r="G32" s="3132"/>
      <c r="H32" s="3130"/>
      <c r="I32" s="1025"/>
      <c r="J32" s="2456"/>
    </row>
    <row r="33" spans="1:10" s="109" customFormat="1" ht="30" customHeight="1" thickBot="1">
      <c r="A33" s="1024"/>
      <c r="B33" s="1854" t="s">
        <v>2689</v>
      </c>
      <c r="C33" s="4856" t="s">
        <v>2687</v>
      </c>
      <c r="D33" s="4857"/>
      <c r="E33" s="4857"/>
      <c r="F33" s="4858"/>
      <c r="G33" s="3133">
        <f>G23+G24+G25+G26+G27+G28+G29+G30+G31+G32</f>
        <v>0</v>
      </c>
      <c r="H33" s="3134">
        <f>H23+H24+H25+H26+H27+H28+H29+H30+H31+H32</f>
        <v>0</v>
      </c>
      <c r="I33" s="1025"/>
      <c r="J33" s="2456"/>
    </row>
    <row r="34" spans="1:10" s="109" customFormat="1" ht="20.100000000000001" customHeight="1">
      <c r="A34" s="547"/>
      <c r="B34" s="738"/>
      <c r="C34" s="738"/>
      <c r="D34" s="786"/>
      <c r="E34" s="786"/>
      <c r="F34" s="786"/>
      <c r="G34" s="786"/>
      <c r="H34" s="786"/>
      <c r="I34" s="1018"/>
      <c r="J34" s="786"/>
    </row>
    <row r="35" spans="1:10" s="109" customFormat="1" ht="14.1" customHeight="1">
      <c r="A35" s="649"/>
      <c r="B35" s="760"/>
      <c r="C35" s="760"/>
      <c r="D35" s="975" t="s">
        <v>2690</v>
      </c>
      <c r="E35" s="786"/>
      <c r="F35" s="786"/>
      <c r="G35" s="786"/>
      <c r="H35" s="786"/>
      <c r="I35" s="1018"/>
      <c r="J35" s="786"/>
    </row>
    <row r="36" spans="1:10" s="109" customFormat="1" ht="14.1" customHeight="1">
      <c r="A36" s="549"/>
      <c r="B36" s="919"/>
      <c r="C36" s="919"/>
      <c r="D36" s="980" t="s">
        <v>2691</v>
      </c>
      <c r="E36" s="919"/>
      <c r="F36" s="919"/>
      <c r="G36" s="919"/>
      <c r="H36" s="919"/>
      <c r="I36" s="1019"/>
      <c r="J36" s="919"/>
    </row>
    <row r="37" spans="1:10" s="109" customFormat="1" ht="20.100000000000001" customHeight="1" thickBot="1">
      <c r="A37" s="634"/>
      <c r="B37" s="725"/>
      <c r="C37" s="725"/>
      <c r="D37" s="725"/>
      <c r="E37" s="725"/>
      <c r="F37" s="705"/>
      <c r="G37" s="725"/>
      <c r="H37" s="725"/>
      <c r="I37" s="1010"/>
      <c r="J37" s="725"/>
    </row>
    <row r="38" spans="1:10" s="109" customFormat="1" ht="6.95" customHeight="1">
      <c r="A38" s="1026"/>
      <c r="B38" s="1375"/>
      <c r="C38" s="1375"/>
      <c r="D38" s="1376"/>
      <c r="E38" s="1377"/>
      <c r="F38" s="1378"/>
      <c r="G38" s="1377"/>
      <c r="H38" s="1379"/>
      <c r="I38" s="1010"/>
      <c r="J38" s="1012"/>
    </row>
    <row r="39" spans="1:10" s="109" customFormat="1" ht="24.95" customHeight="1">
      <c r="A39" s="1027"/>
      <c r="B39" s="4863" t="s">
        <v>2680</v>
      </c>
      <c r="C39" s="4864"/>
      <c r="D39" s="4865"/>
      <c r="E39" s="4869" t="s">
        <v>2681</v>
      </c>
      <c r="F39" s="4869" t="s">
        <v>2682</v>
      </c>
      <c r="G39" s="3120" t="s">
        <v>2683</v>
      </c>
      <c r="H39" s="3121" t="s">
        <v>2684</v>
      </c>
      <c r="I39" s="1021"/>
      <c r="J39" s="1013"/>
    </row>
    <row r="40" spans="1:10" s="109" customFormat="1" ht="27.95" customHeight="1" thickBot="1">
      <c r="A40" s="1027"/>
      <c r="B40" s="4866"/>
      <c r="C40" s="4867"/>
      <c r="D40" s="4868"/>
      <c r="E40" s="4870"/>
      <c r="F40" s="4870"/>
      <c r="G40" s="3122" t="s">
        <v>2685</v>
      </c>
      <c r="H40" s="3123" t="s">
        <v>2686</v>
      </c>
      <c r="I40" s="1022"/>
      <c r="J40" s="1014"/>
    </row>
    <row r="41" spans="1:10" s="109" customFormat="1" ht="15" customHeight="1" thickBot="1">
      <c r="A41" s="634"/>
      <c r="B41" s="725"/>
      <c r="C41" s="725"/>
      <c r="D41" s="763">
        <v>1385</v>
      </c>
      <c r="E41" s="763">
        <v>1386</v>
      </c>
      <c r="F41" s="763">
        <v>1387</v>
      </c>
      <c r="G41" s="763">
        <v>1388</v>
      </c>
      <c r="H41" s="763">
        <v>1389</v>
      </c>
      <c r="I41" s="1023"/>
      <c r="J41" s="763"/>
    </row>
    <row r="42" spans="1:10" s="109" customFormat="1" ht="23.1" customHeight="1">
      <c r="A42" s="1024"/>
      <c r="B42" s="1009" t="s">
        <v>1636</v>
      </c>
      <c r="C42" s="4859"/>
      <c r="D42" s="4860"/>
      <c r="E42" s="1029"/>
      <c r="F42" s="1029"/>
      <c r="G42" s="1031"/>
      <c r="H42" s="1032"/>
      <c r="I42" s="1021"/>
      <c r="J42" s="2456"/>
    </row>
    <row r="43" spans="1:10" s="109" customFormat="1" ht="23.1" customHeight="1">
      <c r="A43" s="1024"/>
      <c r="B43" s="3127" t="s">
        <v>1638</v>
      </c>
      <c r="C43" s="4854"/>
      <c r="D43" s="4855"/>
      <c r="E43" s="3124"/>
      <c r="F43" s="3124"/>
      <c r="G43" s="3135"/>
      <c r="H43" s="3136"/>
      <c r="I43" s="1021"/>
      <c r="J43" s="2456"/>
    </row>
    <row r="44" spans="1:10" s="109" customFormat="1" ht="23.1" customHeight="1">
      <c r="A44" s="1024"/>
      <c r="B44" s="3127" t="s">
        <v>1729</v>
      </c>
      <c r="C44" s="4854"/>
      <c r="D44" s="4855"/>
      <c r="E44" s="3124"/>
      <c r="F44" s="3124"/>
      <c r="G44" s="3135"/>
      <c r="H44" s="3136"/>
      <c r="I44" s="1021"/>
      <c r="J44" s="2456"/>
    </row>
    <row r="45" spans="1:10" s="109" customFormat="1" ht="23.1" customHeight="1">
      <c r="A45" s="1024"/>
      <c r="B45" s="3127" t="s">
        <v>1734</v>
      </c>
      <c r="C45" s="4854"/>
      <c r="D45" s="4855"/>
      <c r="E45" s="3124"/>
      <c r="F45" s="3124"/>
      <c r="G45" s="3135"/>
      <c r="H45" s="3136"/>
      <c r="I45" s="1021"/>
      <c r="J45" s="2456"/>
    </row>
    <row r="46" spans="1:10" s="109" customFormat="1" ht="23.1" customHeight="1">
      <c r="A46" s="1024"/>
      <c r="B46" s="3127" t="s">
        <v>1738</v>
      </c>
      <c r="C46" s="4854"/>
      <c r="D46" s="4855"/>
      <c r="E46" s="3124"/>
      <c r="F46" s="3124"/>
      <c r="G46" s="3135"/>
      <c r="H46" s="3136"/>
      <c r="I46" s="1021"/>
      <c r="J46" s="2456"/>
    </row>
    <row r="47" spans="1:10" s="109" customFormat="1" ht="23.1" customHeight="1">
      <c r="A47" s="1024"/>
      <c r="B47" s="3127" t="s">
        <v>1744</v>
      </c>
      <c r="C47" s="4854"/>
      <c r="D47" s="4855"/>
      <c r="E47" s="3124"/>
      <c r="F47" s="3124"/>
      <c r="G47" s="3135"/>
      <c r="H47" s="3136"/>
      <c r="I47" s="1021"/>
      <c r="J47" s="2456"/>
    </row>
    <row r="48" spans="1:10" s="109" customFormat="1" ht="23.1" customHeight="1">
      <c r="A48" s="1024"/>
      <c r="B48" s="3127" t="s">
        <v>1748</v>
      </c>
      <c r="C48" s="4854"/>
      <c r="D48" s="4855"/>
      <c r="E48" s="3124"/>
      <c r="F48" s="3124"/>
      <c r="G48" s="3135"/>
      <c r="H48" s="3136"/>
      <c r="I48" s="1021"/>
      <c r="J48" s="2456"/>
    </row>
    <row r="49" spans="1:10" s="109" customFormat="1" ht="23.1" customHeight="1">
      <c r="A49" s="1024"/>
      <c r="B49" s="3127" t="s">
        <v>1673</v>
      </c>
      <c r="C49" s="4854"/>
      <c r="D49" s="4855"/>
      <c r="E49" s="3124"/>
      <c r="F49" s="3124"/>
      <c r="G49" s="3135"/>
      <c r="H49" s="3136"/>
      <c r="I49" s="1021"/>
      <c r="J49" s="2456"/>
    </row>
    <row r="50" spans="1:10" s="109" customFormat="1" ht="23.1" customHeight="1">
      <c r="A50" s="1024"/>
      <c r="B50" s="3127" t="s">
        <v>1675</v>
      </c>
      <c r="C50" s="4854"/>
      <c r="D50" s="4855"/>
      <c r="E50" s="3128"/>
      <c r="F50" s="3128"/>
      <c r="G50" s="3137"/>
      <c r="H50" s="3138"/>
      <c r="I50" s="1021"/>
      <c r="J50" s="2456"/>
    </row>
    <row r="51" spans="1:10" s="109" customFormat="1" ht="23.1" customHeight="1">
      <c r="A51" s="1024"/>
      <c r="B51" s="3127" t="s">
        <v>1678</v>
      </c>
      <c r="C51" s="4854"/>
      <c r="D51" s="4855"/>
      <c r="E51" s="3131"/>
      <c r="F51" s="3131"/>
      <c r="G51" s="3139"/>
      <c r="H51" s="3138"/>
      <c r="I51" s="1021"/>
      <c r="J51" s="2456"/>
    </row>
    <row r="52" spans="1:10" s="109" customFormat="1" ht="30" customHeight="1" thickBot="1">
      <c r="A52" s="1024"/>
      <c r="B52" s="1854" t="s">
        <v>2146</v>
      </c>
      <c r="C52" s="4856" t="s">
        <v>2687</v>
      </c>
      <c r="D52" s="4857"/>
      <c r="E52" s="4857"/>
      <c r="F52" s="4858"/>
      <c r="G52" s="3140">
        <f>G42+G43+G44+G45+G46+G47+G48+G49+G50+G51</f>
        <v>0</v>
      </c>
      <c r="H52" s="3141">
        <f>H42+H43+H44+H45+H46+H47+H48+H49+H50+H51</f>
        <v>0</v>
      </c>
      <c r="I52" s="1021"/>
      <c r="J52" s="2456"/>
    </row>
    <row r="53" spans="1:10" s="109" customFormat="1" ht="23.1" customHeight="1">
      <c r="A53" s="634"/>
      <c r="B53" s="725"/>
      <c r="C53" s="725"/>
      <c r="D53" s="725"/>
      <c r="E53" s="725"/>
      <c r="F53" s="705"/>
      <c r="G53" s="725"/>
      <c r="H53" s="725"/>
      <c r="I53" s="1010"/>
      <c r="J53" s="725"/>
    </row>
    <row r="54" spans="1:10" s="109" customFormat="1" ht="15" customHeight="1" thickBot="1">
      <c r="A54" s="634"/>
      <c r="B54" s="725"/>
      <c r="C54" s="725"/>
      <c r="D54" s="763">
        <v>1385</v>
      </c>
      <c r="E54" s="763">
        <v>1386</v>
      </c>
      <c r="F54" s="763">
        <v>1387</v>
      </c>
      <c r="G54" s="763">
        <v>1388</v>
      </c>
      <c r="H54" s="763">
        <v>1389</v>
      </c>
      <c r="I54" s="1023"/>
      <c r="J54" s="763"/>
    </row>
    <row r="55" spans="1:10" s="109" customFormat="1" ht="23.1" customHeight="1">
      <c r="A55" s="1024"/>
      <c r="B55" s="1009" t="s">
        <v>1682</v>
      </c>
      <c r="C55" s="4859"/>
      <c r="D55" s="4860"/>
      <c r="E55" s="1029"/>
      <c r="F55" s="1029"/>
      <c r="G55" s="1031"/>
      <c r="H55" s="1032"/>
      <c r="I55" s="1021"/>
      <c r="J55" s="2456"/>
    </row>
    <row r="56" spans="1:10" s="109" customFormat="1" ht="23.1" customHeight="1">
      <c r="A56" s="1024"/>
      <c r="B56" s="3127" t="s">
        <v>2044</v>
      </c>
      <c r="C56" s="4854"/>
      <c r="D56" s="4855"/>
      <c r="E56" s="3124"/>
      <c r="F56" s="3124"/>
      <c r="G56" s="3135"/>
      <c r="H56" s="3136"/>
      <c r="I56" s="1021"/>
      <c r="J56" s="2456"/>
    </row>
    <row r="57" spans="1:10" s="109" customFormat="1" ht="23.1" customHeight="1">
      <c r="A57" s="1024"/>
      <c r="B57" s="3127" t="s">
        <v>2049</v>
      </c>
      <c r="C57" s="4854"/>
      <c r="D57" s="4855"/>
      <c r="E57" s="3124"/>
      <c r="F57" s="3124"/>
      <c r="G57" s="3135"/>
      <c r="H57" s="3136"/>
      <c r="I57" s="1021"/>
      <c r="J57" s="2456"/>
    </row>
    <row r="58" spans="1:10" s="109" customFormat="1" ht="23.1" customHeight="1">
      <c r="A58" s="1024"/>
      <c r="B58" s="3127" t="s">
        <v>1777</v>
      </c>
      <c r="C58" s="4854"/>
      <c r="D58" s="4855"/>
      <c r="E58" s="3124"/>
      <c r="F58" s="3124"/>
      <c r="G58" s="3135"/>
      <c r="H58" s="3136"/>
      <c r="I58" s="1021"/>
      <c r="J58" s="2456"/>
    </row>
    <row r="59" spans="1:10" s="109" customFormat="1" ht="23.1" customHeight="1">
      <c r="A59" s="1024"/>
      <c r="B59" s="3127" t="s">
        <v>1795</v>
      </c>
      <c r="C59" s="4854"/>
      <c r="D59" s="4855"/>
      <c r="E59" s="3124"/>
      <c r="F59" s="3124"/>
      <c r="G59" s="3135"/>
      <c r="H59" s="3136"/>
      <c r="I59" s="1021"/>
      <c r="J59" s="2456"/>
    </row>
    <row r="60" spans="1:10" s="109" customFormat="1" ht="23.1" customHeight="1">
      <c r="A60" s="1024"/>
      <c r="B60" s="3127" t="s">
        <v>1800</v>
      </c>
      <c r="C60" s="4854"/>
      <c r="D60" s="4855"/>
      <c r="E60" s="3124"/>
      <c r="F60" s="3124"/>
      <c r="G60" s="3135"/>
      <c r="H60" s="3136"/>
      <c r="I60" s="1021"/>
      <c r="J60" s="2456"/>
    </row>
    <row r="61" spans="1:10" s="109" customFormat="1" ht="23.1" customHeight="1">
      <c r="A61" s="1024"/>
      <c r="B61" s="3127" t="s">
        <v>1804</v>
      </c>
      <c r="C61" s="4854"/>
      <c r="D61" s="4855"/>
      <c r="E61" s="3124"/>
      <c r="F61" s="3124"/>
      <c r="G61" s="3135"/>
      <c r="H61" s="3136"/>
      <c r="I61" s="1021"/>
      <c r="J61" s="2456"/>
    </row>
    <row r="62" spans="1:10" s="109" customFormat="1" ht="23.1" customHeight="1">
      <c r="A62" s="1024"/>
      <c r="B62" s="3127" t="s">
        <v>1808</v>
      </c>
      <c r="C62" s="4854"/>
      <c r="D62" s="4855"/>
      <c r="E62" s="3124"/>
      <c r="F62" s="3124"/>
      <c r="G62" s="3135"/>
      <c r="H62" s="3136"/>
      <c r="I62" s="1021"/>
      <c r="J62" s="2456"/>
    </row>
    <row r="63" spans="1:10" s="109" customFormat="1" ht="23.1" customHeight="1">
      <c r="A63" s="1024"/>
      <c r="B63" s="3127" t="s">
        <v>1827</v>
      </c>
      <c r="C63" s="4854"/>
      <c r="D63" s="4855"/>
      <c r="E63" s="3128"/>
      <c r="F63" s="3128"/>
      <c r="G63" s="3137"/>
      <c r="H63" s="3138"/>
      <c r="I63" s="1021"/>
      <c r="J63" s="2456"/>
    </row>
    <row r="64" spans="1:10" s="109" customFormat="1" ht="23.1" customHeight="1">
      <c r="A64" s="1024"/>
      <c r="B64" s="3127" t="s">
        <v>2688</v>
      </c>
      <c r="C64" s="4854"/>
      <c r="D64" s="4855"/>
      <c r="E64" s="3131"/>
      <c r="F64" s="3131"/>
      <c r="G64" s="3139"/>
      <c r="H64" s="3138"/>
      <c r="I64" s="1021"/>
      <c r="J64" s="2456"/>
    </row>
    <row r="65" spans="1:10" s="109" customFormat="1" ht="30" customHeight="1" thickBot="1">
      <c r="A65" s="1024"/>
      <c r="B65" s="1854" t="s">
        <v>2689</v>
      </c>
      <c r="C65" s="4856" t="s">
        <v>2687</v>
      </c>
      <c r="D65" s="4857"/>
      <c r="E65" s="4857"/>
      <c r="F65" s="4858"/>
      <c r="G65" s="3140">
        <f>G55+G56+G57+G58+G59+G60+G61+G62+G63+G64</f>
        <v>0</v>
      </c>
      <c r="H65" s="3141">
        <f>H55+H56+H57+H58+H59+H60+H61+H62+H63+H64</f>
        <v>0</v>
      </c>
      <c r="I65" s="1021"/>
      <c r="J65" s="2456"/>
    </row>
    <row r="66" spans="1:10" s="27" customFormat="1" ht="23.1" customHeight="1" thickBot="1">
      <c r="A66" s="3142">
        <f>'Soalan 13 B (ms31)'!A93:W93+1</f>
        <v>32</v>
      </c>
      <c r="B66" s="3143"/>
      <c r="C66" s="3143"/>
      <c r="D66" s="3143"/>
      <c r="E66" s="3143"/>
      <c r="F66" s="3143"/>
      <c r="G66" s="3143"/>
      <c r="H66" s="3143"/>
      <c r="I66" s="3144"/>
      <c r="J66" s="2380"/>
    </row>
    <row r="67" spans="1:10" s="27" customFormat="1" ht="23.1" customHeight="1">
      <c r="A67" s="2121"/>
      <c r="B67" s="2121"/>
      <c r="C67" s="2121"/>
      <c r="D67" s="2121"/>
      <c r="E67" s="2121"/>
      <c r="F67" s="2121"/>
      <c r="G67" s="2121"/>
      <c r="H67" s="2121"/>
      <c r="I67" s="2121"/>
      <c r="J67" s="2380"/>
    </row>
    <row r="68" spans="1:10" s="27" customFormat="1" ht="23.1" customHeight="1">
      <c r="A68" s="2121"/>
      <c r="B68" s="2121"/>
      <c r="C68" s="2121"/>
      <c r="D68" s="2121"/>
      <c r="E68" s="2121"/>
      <c r="F68" s="2121"/>
      <c r="G68" s="2121"/>
      <c r="H68" s="2121"/>
      <c r="I68" s="2121"/>
      <c r="J68" s="2380"/>
    </row>
    <row r="69" spans="1:10" s="27" customFormat="1" ht="23.1" customHeight="1">
      <c r="A69" s="2121"/>
      <c r="B69" s="2121"/>
      <c r="C69" s="2121"/>
      <c r="D69" s="2121"/>
      <c r="E69" s="2121"/>
      <c r="F69" s="2121"/>
      <c r="G69" s="2121"/>
      <c r="H69" s="2121"/>
      <c r="I69" s="2121"/>
      <c r="J69" s="2380"/>
    </row>
    <row r="70" spans="1:10" s="27" customFormat="1" ht="23.1" customHeight="1">
      <c r="A70" s="2121"/>
      <c r="B70" s="2121"/>
      <c r="C70" s="2121"/>
      <c r="D70" s="2121"/>
      <c r="E70" s="2121"/>
      <c r="F70" s="2121"/>
      <c r="G70" s="2121"/>
      <c r="H70" s="2121"/>
      <c r="I70" s="2121"/>
      <c r="J70" s="2380"/>
    </row>
    <row r="71" spans="1:10" s="27" customFormat="1" ht="23.1" customHeight="1">
      <c r="A71" s="2121"/>
      <c r="B71" s="2121"/>
      <c r="C71" s="2121"/>
      <c r="D71" s="2121"/>
      <c r="E71" s="2121"/>
      <c r="F71" s="2121"/>
      <c r="G71" s="2121"/>
      <c r="H71" s="2121"/>
      <c r="I71" s="2121"/>
      <c r="J71" s="2380"/>
    </row>
    <row r="72" spans="1:10" s="27" customFormat="1" ht="23.1" customHeight="1">
      <c r="A72" s="2121"/>
      <c r="B72" s="2121"/>
      <c r="C72" s="2121"/>
      <c r="D72" s="2121"/>
      <c r="E72" s="2121"/>
      <c r="F72" s="2121"/>
      <c r="G72" s="2121"/>
      <c r="H72" s="2121"/>
      <c r="I72" s="2121"/>
      <c r="J72" s="2380"/>
    </row>
    <row r="73" spans="1:10" s="27" customFormat="1" ht="23.1" customHeight="1">
      <c r="A73" s="2121"/>
      <c r="B73" s="2121"/>
      <c r="C73" s="2121"/>
      <c r="D73" s="2121"/>
      <c r="E73" s="2121"/>
      <c r="F73" s="2121"/>
      <c r="G73" s="2121"/>
      <c r="H73" s="2121"/>
      <c r="I73" s="2121"/>
      <c r="J73" s="2380"/>
    </row>
    <row r="74" spans="1:10" s="27" customFormat="1" ht="24" customHeight="1">
      <c r="A74" s="4502">
        <f>'Soalan 13 B (ms31)'!A93:AG93+1</f>
        <v>32</v>
      </c>
      <c r="B74" s="4502"/>
      <c r="C74" s="4502"/>
      <c r="D74" s="4502"/>
      <c r="E74" s="4502"/>
      <c r="F74" s="4502"/>
      <c r="G74" s="4502"/>
      <c r="H74" s="4502"/>
      <c r="I74" s="4502"/>
      <c r="J74" s="919"/>
    </row>
    <row r="75" spans="1:10" ht="5.25" customHeight="1"/>
    <row r="76" spans="1:10" ht="12.75" customHeight="1"/>
    <row r="77" spans="1:10" ht="10.5" customHeight="1">
      <c r="H77" s="887"/>
      <c r="I77" s="1016"/>
    </row>
    <row r="78" spans="1:10" ht="10.5" customHeight="1">
      <c r="H78" s="887"/>
      <c r="I78" s="1016"/>
    </row>
    <row r="86" spans="8:9" ht="10.5" customHeight="1">
      <c r="H86" s="887"/>
      <c r="I86" s="1016"/>
    </row>
    <row r="87" spans="8:9" ht="10.5" customHeight="1">
      <c r="H87" s="887"/>
      <c r="I87" s="1016"/>
    </row>
  </sheetData>
  <mergeCells count="51">
    <mergeCell ref="B7:D8"/>
    <mergeCell ref="E7:E8"/>
    <mergeCell ref="F7:F8"/>
    <mergeCell ref="C20:F20"/>
    <mergeCell ref="B39:D40"/>
    <mergeCell ref="E39:E40"/>
    <mergeCell ref="F39:F40"/>
    <mergeCell ref="C17:D17"/>
    <mergeCell ref="C18:D18"/>
    <mergeCell ref="C19:D19"/>
    <mergeCell ref="C15:D15"/>
    <mergeCell ref="C16:D16"/>
    <mergeCell ref="C10:D10"/>
    <mergeCell ref="C11:D11"/>
    <mergeCell ref="C12:D12"/>
    <mergeCell ref="C13:D13"/>
    <mergeCell ref="A74:I74"/>
    <mergeCell ref="C51:D51"/>
    <mergeCell ref="C14:D14"/>
    <mergeCell ref="C45:D45"/>
    <mergeCell ref="C46:D46"/>
    <mergeCell ref="C47:D47"/>
    <mergeCell ref="C52:F52"/>
    <mergeCell ref="C48:D48"/>
    <mergeCell ref="C49:D49"/>
    <mergeCell ref="C50:D50"/>
    <mergeCell ref="C42:D42"/>
    <mergeCell ref="C43:D43"/>
    <mergeCell ref="C44:D44"/>
    <mergeCell ref="C23:D23"/>
    <mergeCell ref="C24:D24"/>
    <mergeCell ref="C25:D25"/>
    <mergeCell ref="C26:D26"/>
    <mergeCell ref="C27:D27"/>
    <mergeCell ref="C28:D28"/>
    <mergeCell ref="C29:D29"/>
    <mergeCell ref="C30:D30"/>
    <mergeCell ref="C31:D31"/>
    <mergeCell ref="C32:D32"/>
    <mergeCell ref="C33:F33"/>
    <mergeCell ref="C55:D55"/>
    <mergeCell ref="C56:D56"/>
    <mergeCell ref="C62:D62"/>
    <mergeCell ref="C63:D63"/>
    <mergeCell ref="C64:D64"/>
    <mergeCell ref="C65:F65"/>
    <mergeCell ref="C57:D57"/>
    <mergeCell ref="C58:D58"/>
    <mergeCell ref="C59:D59"/>
    <mergeCell ref="C60:D60"/>
    <mergeCell ref="C61:D61"/>
  </mergeCells>
  <printOptions horizontalCentered="1"/>
  <pageMargins left="0" right="0" top="0.43307086614173229" bottom="0" header="0" footer="0"/>
  <pageSetup paperSize="9" scale="90" orientation="portrait" r:id="rId1"/>
  <headerFooter alignWithMargins="0"/>
  <rowBreaks count="1" manualBreakCount="1">
    <brk id="33" max="8" man="1"/>
  </rowBreaks>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tint="0.79998168889431442"/>
  </sheetPr>
  <dimension ref="A1:J87"/>
  <sheetViews>
    <sheetView showGridLines="0" view="pageBreakPreview" topLeftCell="A46" zoomScaleSheetLayoutView="100" workbookViewId="0">
      <selection activeCell="J71" sqref="J71"/>
    </sheetView>
  </sheetViews>
  <sheetFormatPr defaultColWidth="9.140625" defaultRowHeight="10.5" customHeight="1"/>
  <cols>
    <col min="1" max="1" width="1.28515625" style="108" customWidth="1"/>
    <col min="2" max="2" width="3.7109375" style="108" customWidth="1"/>
    <col min="3" max="3" width="9.28515625" style="108" customWidth="1"/>
    <col min="4" max="4" width="17.5703125" style="108" customWidth="1"/>
    <col min="5" max="6" width="15.7109375" style="108" customWidth="1"/>
    <col min="7" max="7" width="20.7109375" style="108" customWidth="1"/>
    <col min="8" max="8" width="23.5703125" style="108" customWidth="1"/>
    <col min="9" max="9" width="1.28515625" style="1015" customWidth="1"/>
    <col min="10" max="10" width="23.5703125" style="108" customWidth="1"/>
    <col min="11" max="16384" width="9.140625" style="108"/>
  </cols>
  <sheetData>
    <row r="1" spans="1:10" s="27" customFormat="1" ht="3" customHeight="1">
      <c r="A1" s="1017"/>
      <c r="B1" s="631"/>
      <c r="C1" s="631"/>
      <c r="D1" s="631"/>
      <c r="E1" s="631"/>
      <c r="F1" s="631"/>
      <c r="G1" s="631"/>
      <c r="H1" s="631"/>
      <c r="I1" s="3119"/>
      <c r="J1" s="919"/>
    </row>
    <row r="2" spans="1:10" s="1" customFormat="1" ht="22.15" customHeight="1">
      <c r="A2" s="547"/>
      <c r="B2" s="738"/>
      <c r="C2" s="738"/>
      <c r="D2" s="786"/>
      <c r="E2" s="786"/>
      <c r="F2" s="786"/>
      <c r="G2" s="786"/>
      <c r="H2" s="786"/>
      <c r="I2" s="1018"/>
      <c r="J2" s="786"/>
    </row>
    <row r="3" spans="1:10" s="1" customFormat="1" ht="13.9" customHeight="1">
      <c r="A3" s="649"/>
      <c r="B3" s="760"/>
      <c r="C3" s="760"/>
      <c r="D3" s="975" t="s">
        <v>2692</v>
      </c>
      <c r="E3" s="786"/>
      <c r="F3" s="786"/>
      <c r="G3" s="786"/>
      <c r="H3" s="786"/>
      <c r="I3" s="1018"/>
      <c r="J3" s="786"/>
    </row>
    <row r="4" spans="1:10" s="27" customFormat="1" ht="13.9" customHeight="1">
      <c r="A4" s="549"/>
      <c r="B4" s="919"/>
      <c r="C4" s="919"/>
      <c r="D4" s="980" t="s">
        <v>2693</v>
      </c>
      <c r="E4" s="919"/>
      <c r="F4" s="919"/>
      <c r="G4" s="919"/>
      <c r="H4" s="919"/>
      <c r="I4" s="1019"/>
      <c r="J4" s="919"/>
    </row>
    <row r="5" spans="1:10" s="109" customFormat="1" ht="20.100000000000001" customHeight="1" thickBot="1">
      <c r="A5" s="634"/>
      <c r="B5" s="725"/>
      <c r="C5" s="725"/>
      <c r="D5" s="725"/>
      <c r="E5" s="725"/>
      <c r="F5" s="705"/>
      <c r="G5" s="725"/>
      <c r="H5" s="725"/>
      <c r="I5" s="1010"/>
      <c r="J5" s="725"/>
    </row>
    <row r="6" spans="1:10" s="109" customFormat="1" ht="6.95" customHeight="1">
      <c r="A6" s="1020"/>
      <c r="B6" s="1374"/>
      <c r="C6" s="1375"/>
      <c r="D6" s="1376"/>
      <c r="E6" s="1377"/>
      <c r="F6" s="1378"/>
      <c r="G6" s="1377"/>
      <c r="H6" s="1379"/>
      <c r="I6" s="1010"/>
      <c r="J6" s="1012"/>
    </row>
    <row r="7" spans="1:10" s="109" customFormat="1" ht="24.95" customHeight="1">
      <c r="A7" s="1011"/>
      <c r="B7" s="4863" t="s">
        <v>2680</v>
      </c>
      <c r="C7" s="4864"/>
      <c r="D7" s="4865"/>
      <c r="E7" s="4869" t="s">
        <v>2681</v>
      </c>
      <c r="F7" s="4869" t="s">
        <v>2682</v>
      </c>
      <c r="G7" s="3120" t="s">
        <v>2683</v>
      </c>
      <c r="H7" s="3121" t="s">
        <v>2684</v>
      </c>
      <c r="I7" s="1021"/>
      <c r="J7" s="1013"/>
    </row>
    <row r="8" spans="1:10" s="109" customFormat="1" ht="30" customHeight="1" thickBot="1">
      <c r="A8" s="1011"/>
      <c r="B8" s="4866"/>
      <c r="C8" s="4867"/>
      <c r="D8" s="4868"/>
      <c r="E8" s="4870"/>
      <c r="F8" s="4870"/>
      <c r="G8" s="3145" t="s">
        <v>2694</v>
      </c>
      <c r="H8" s="3123" t="s">
        <v>2686</v>
      </c>
      <c r="I8" s="1022"/>
      <c r="J8" s="1014"/>
    </row>
    <row r="9" spans="1:10" s="109" customFormat="1" ht="15" customHeight="1" thickBot="1">
      <c r="A9" s="634"/>
      <c r="B9" s="725"/>
      <c r="C9" s="725"/>
      <c r="D9" s="763">
        <v>1390</v>
      </c>
      <c r="E9" s="763">
        <v>1391</v>
      </c>
      <c r="F9" s="763">
        <v>1392</v>
      </c>
      <c r="G9" s="763">
        <v>1393</v>
      </c>
      <c r="H9" s="763">
        <v>1394</v>
      </c>
      <c r="I9" s="1023"/>
      <c r="J9" s="763"/>
    </row>
    <row r="10" spans="1:10" s="109" customFormat="1" ht="23.1" customHeight="1">
      <c r="A10" s="1024"/>
      <c r="B10" s="1009" t="s">
        <v>1636</v>
      </c>
      <c r="C10" s="4859"/>
      <c r="D10" s="4860"/>
      <c r="E10" s="1029"/>
      <c r="F10" s="1029"/>
      <c r="G10" s="1030"/>
      <c r="H10" s="1028"/>
      <c r="I10" s="1021"/>
      <c r="J10" s="2456"/>
    </row>
    <row r="11" spans="1:10" s="109" customFormat="1" ht="23.1" customHeight="1">
      <c r="A11" s="1024"/>
      <c r="B11" s="3127" t="s">
        <v>1638</v>
      </c>
      <c r="C11" s="4861"/>
      <c r="D11" s="4862"/>
      <c r="E11" s="3124"/>
      <c r="F11" s="3124"/>
      <c r="G11" s="3125"/>
      <c r="H11" s="3126"/>
      <c r="I11" s="1021"/>
      <c r="J11" s="2456"/>
    </row>
    <row r="12" spans="1:10" s="109" customFormat="1" ht="23.1" customHeight="1">
      <c r="A12" s="1024"/>
      <c r="B12" s="3127" t="s">
        <v>1729</v>
      </c>
      <c r="C12" s="4854"/>
      <c r="D12" s="4871"/>
      <c r="E12" s="3124"/>
      <c r="F12" s="3124"/>
      <c r="G12" s="3125"/>
      <c r="H12" s="3126"/>
      <c r="I12" s="1025"/>
      <c r="J12" s="2456"/>
    </row>
    <row r="13" spans="1:10" s="109" customFormat="1" ht="23.1" customHeight="1">
      <c r="A13" s="1024"/>
      <c r="B13" s="3127" t="s">
        <v>1734</v>
      </c>
      <c r="C13" s="4854"/>
      <c r="D13" s="4871"/>
      <c r="E13" s="3124"/>
      <c r="F13" s="3124"/>
      <c r="G13" s="3125"/>
      <c r="H13" s="3126"/>
      <c r="I13" s="1025"/>
      <c r="J13" s="2456"/>
    </row>
    <row r="14" spans="1:10" s="109" customFormat="1" ht="23.1" customHeight="1">
      <c r="A14" s="1024"/>
      <c r="B14" s="3127" t="s">
        <v>1738</v>
      </c>
      <c r="C14" s="4854"/>
      <c r="D14" s="4871"/>
      <c r="E14" s="3124"/>
      <c r="F14" s="3124"/>
      <c r="G14" s="3125"/>
      <c r="H14" s="3126"/>
      <c r="I14" s="1025"/>
      <c r="J14" s="2456"/>
    </row>
    <row r="15" spans="1:10" s="109" customFormat="1" ht="23.1" customHeight="1">
      <c r="A15" s="1024"/>
      <c r="B15" s="3127" t="s">
        <v>1744</v>
      </c>
      <c r="C15" s="4854"/>
      <c r="D15" s="4871"/>
      <c r="E15" s="3124"/>
      <c r="F15" s="3124"/>
      <c r="G15" s="3125"/>
      <c r="H15" s="3126"/>
      <c r="I15" s="1025"/>
      <c r="J15" s="2456"/>
    </row>
    <row r="16" spans="1:10" s="109" customFormat="1" ht="23.1" customHeight="1">
      <c r="A16" s="1024"/>
      <c r="B16" s="3127" t="s">
        <v>1748</v>
      </c>
      <c r="C16" s="4854"/>
      <c r="D16" s="4871"/>
      <c r="E16" s="3124"/>
      <c r="F16" s="3124"/>
      <c r="G16" s="3125"/>
      <c r="H16" s="3126"/>
      <c r="I16" s="1025"/>
      <c r="J16" s="2456"/>
    </row>
    <row r="17" spans="1:10" s="109" customFormat="1" ht="23.1" customHeight="1">
      <c r="A17" s="1024"/>
      <c r="B17" s="3127" t="s">
        <v>1673</v>
      </c>
      <c r="C17" s="4854"/>
      <c r="D17" s="4871"/>
      <c r="E17" s="3124"/>
      <c r="F17" s="3124"/>
      <c r="G17" s="3125"/>
      <c r="H17" s="3126"/>
      <c r="I17" s="1025"/>
      <c r="J17" s="2456"/>
    </row>
    <row r="18" spans="1:10" s="109" customFormat="1" ht="23.1" customHeight="1">
      <c r="A18" s="1024"/>
      <c r="B18" s="3127" t="s">
        <v>1675</v>
      </c>
      <c r="C18" s="4854"/>
      <c r="D18" s="4871"/>
      <c r="E18" s="3146"/>
      <c r="F18" s="3146"/>
      <c r="G18" s="3147"/>
      <c r="H18" s="3130"/>
      <c r="I18" s="1025"/>
      <c r="J18" s="2456"/>
    </row>
    <row r="19" spans="1:10" s="109" customFormat="1" ht="23.1" customHeight="1">
      <c r="A19" s="1024"/>
      <c r="B19" s="3127" t="s">
        <v>1678</v>
      </c>
      <c r="C19" s="4854"/>
      <c r="D19" s="4871"/>
      <c r="E19" s="3131"/>
      <c r="F19" s="3131"/>
      <c r="G19" s="3132"/>
      <c r="H19" s="3130"/>
      <c r="I19" s="1025"/>
      <c r="J19" s="2456"/>
    </row>
    <row r="20" spans="1:10" s="109" customFormat="1" ht="30" customHeight="1" thickBot="1">
      <c r="A20" s="1024"/>
      <c r="B20" s="1854" t="s">
        <v>2146</v>
      </c>
      <c r="C20" s="4856" t="s">
        <v>2687</v>
      </c>
      <c r="D20" s="4857"/>
      <c r="E20" s="4857"/>
      <c r="F20" s="4858"/>
      <c r="G20" s="3140">
        <f>G10+G11+G12+G13+G14+G15+G16+G17+G18+G19</f>
        <v>0</v>
      </c>
      <c r="H20" s="3148">
        <f>H10+H11+H12+H13+H14+H15+H16+H17+H18+H19</f>
        <v>0</v>
      </c>
      <c r="I20" s="1025"/>
      <c r="J20" s="2456"/>
    </row>
    <row r="21" spans="1:10" s="109" customFormat="1" ht="20.100000000000001" customHeight="1">
      <c r="A21" s="634"/>
      <c r="B21" s="725"/>
      <c r="C21" s="725"/>
      <c r="D21" s="725"/>
      <c r="E21" s="725"/>
      <c r="F21" s="705"/>
      <c r="G21" s="725"/>
      <c r="H21" s="725"/>
      <c r="I21" s="1010"/>
      <c r="J21" s="725"/>
    </row>
    <row r="22" spans="1:10" s="109" customFormat="1" ht="15" customHeight="1" thickBot="1">
      <c r="A22" s="634"/>
      <c r="B22" s="725"/>
      <c r="C22" s="725"/>
      <c r="D22" s="763">
        <v>1390</v>
      </c>
      <c r="E22" s="763">
        <v>1391</v>
      </c>
      <c r="F22" s="763">
        <v>1392</v>
      </c>
      <c r="G22" s="763">
        <v>1393</v>
      </c>
      <c r="H22" s="763">
        <v>1394</v>
      </c>
      <c r="I22" s="1023"/>
      <c r="J22" s="763"/>
    </row>
    <row r="23" spans="1:10" s="109" customFormat="1" ht="23.1" customHeight="1">
      <c r="A23" s="1024"/>
      <c r="B23" s="1009" t="s">
        <v>1682</v>
      </c>
      <c r="C23" s="4859"/>
      <c r="D23" s="4860"/>
      <c r="E23" s="1029"/>
      <c r="F23" s="1029"/>
      <c r="G23" s="1030"/>
      <c r="H23" s="1028"/>
      <c r="I23" s="1021"/>
      <c r="J23" s="2456"/>
    </row>
    <row r="24" spans="1:10" s="109" customFormat="1" ht="23.1" customHeight="1">
      <c r="A24" s="1024"/>
      <c r="B24" s="3127" t="s">
        <v>2044</v>
      </c>
      <c r="C24" s="4861"/>
      <c r="D24" s="4862"/>
      <c r="E24" s="3124"/>
      <c r="F24" s="3124"/>
      <c r="G24" s="3125"/>
      <c r="H24" s="3126"/>
      <c r="I24" s="1021"/>
      <c r="J24" s="2456"/>
    </row>
    <row r="25" spans="1:10" s="109" customFormat="1" ht="23.1" customHeight="1">
      <c r="A25" s="1024"/>
      <c r="B25" s="3127" t="s">
        <v>2049</v>
      </c>
      <c r="C25" s="4854"/>
      <c r="D25" s="4871"/>
      <c r="E25" s="3124"/>
      <c r="F25" s="3124"/>
      <c r="G25" s="3125"/>
      <c r="H25" s="3126"/>
      <c r="I25" s="1025"/>
      <c r="J25" s="2456"/>
    </row>
    <row r="26" spans="1:10" s="109" customFormat="1" ht="23.1" customHeight="1">
      <c r="A26" s="1024"/>
      <c r="B26" s="3127" t="s">
        <v>1777</v>
      </c>
      <c r="C26" s="4854"/>
      <c r="D26" s="4871"/>
      <c r="E26" s="3124"/>
      <c r="F26" s="3124"/>
      <c r="G26" s="3125"/>
      <c r="H26" s="3126"/>
      <c r="I26" s="1025"/>
      <c r="J26" s="2456"/>
    </row>
    <row r="27" spans="1:10" s="109" customFormat="1" ht="23.1" customHeight="1">
      <c r="A27" s="1024"/>
      <c r="B27" s="3127" t="s">
        <v>1795</v>
      </c>
      <c r="C27" s="4854"/>
      <c r="D27" s="4871"/>
      <c r="E27" s="3124"/>
      <c r="F27" s="3124"/>
      <c r="G27" s="3125"/>
      <c r="H27" s="3126"/>
      <c r="I27" s="1025"/>
      <c r="J27" s="2456"/>
    </row>
    <row r="28" spans="1:10" s="109" customFormat="1" ht="23.1" customHeight="1">
      <c r="A28" s="1024"/>
      <c r="B28" s="3127" t="s">
        <v>1800</v>
      </c>
      <c r="C28" s="4854"/>
      <c r="D28" s="4871"/>
      <c r="E28" s="3124"/>
      <c r="F28" s="3124"/>
      <c r="G28" s="3125"/>
      <c r="H28" s="3126"/>
      <c r="I28" s="1025"/>
      <c r="J28" s="2456"/>
    </row>
    <row r="29" spans="1:10" s="109" customFormat="1" ht="23.1" customHeight="1">
      <c r="A29" s="1024"/>
      <c r="B29" s="3127" t="s">
        <v>1804</v>
      </c>
      <c r="C29" s="4854"/>
      <c r="D29" s="4871"/>
      <c r="E29" s="3124"/>
      <c r="F29" s="3124"/>
      <c r="G29" s="3125"/>
      <c r="H29" s="3126"/>
      <c r="I29" s="1025"/>
      <c r="J29" s="2456"/>
    </row>
    <row r="30" spans="1:10" s="109" customFormat="1" ht="23.1" customHeight="1">
      <c r="A30" s="1024"/>
      <c r="B30" s="3127" t="s">
        <v>1808</v>
      </c>
      <c r="C30" s="4854"/>
      <c r="D30" s="4871"/>
      <c r="E30" s="3124"/>
      <c r="F30" s="3124"/>
      <c r="G30" s="3125"/>
      <c r="H30" s="3126"/>
      <c r="I30" s="1025"/>
      <c r="J30" s="2456"/>
    </row>
    <row r="31" spans="1:10" s="109" customFormat="1" ht="23.1" customHeight="1">
      <c r="A31" s="1024"/>
      <c r="B31" s="3127" t="s">
        <v>1827</v>
      </c>
      <c r="C31" s="4854"/>
      <c r="D31" s="4871"/>
      <c r="E31" s="3146"/>
      <c r="F31" s="3146"/>
      <c r="G31" s="3147"/>
      <c r="H31" s="3130"/>
      <c r="I31" s="1025"/>
      <c r="J31" s="2456"/>
    </row>
    <row r="32" spans="1:10" s="109" customFormat="1" ht="23.1" customHeight="1">
      <c r="A32" s="1024"/>
      <c r="B32" s="3127" t="s">
        <v>2688</v>
      </c>
      <c r="C32" s="4854"/>
      <c r="D32" s="4871"/>
      <c r="E32" s="3131"/>
      <c r="F32" s="3131"/>
      <c r="G32" s="3132"/>
      <c r="H32" s="3130"/>
      <c r="I32" s="1025"/>
      <c r="J32" s="2456"/>
    </row>
    <row r="33" spans="1:10" s="109" customFormat="1" ht="30" customHeight="1" thickBot="1">
      <c r="A33" s="1024"/>
      <c r="B33" s="1854" t="s">
        <v>2689</v>
      </c>
      <c r="C33" s="4856" t="s">
        <v>2687</v>
      </c>
      <c r="D33" s="4857"/>
      <c r="E33" s="4857"/>
      <c r="F33" s="4858"/>
      <c r="G33" s="3140">
        <f>G23+G24+G25+G26+G27+G28+G29+G30+G31+G32</f>
        <v>0</v>
      </c>
      <c r="H33" s="3148">
        <f>H23+H24+H25+H26+H27+H28+H29+H30+H31+H32</f>
        <v>0</v>
      </c>
      <c r="I33" s="1025"/>
      <c r="J33" s="2456"/>
    </row>
    <row r="34" spans="1:10" s="109" customFormat="1" ht="20.100000000000001" customHeight="1">
      <c r="A34" s="547"/>
      <c r="B34" s="738"/>
      <c r="C34" s="738"/>
      <c r="D34" s="786"/>
      <c r="E34" s="786"/>
      <c r="F34" s="786"/>
      <c r="G34" s="786"/>
      <c r="H34" s="786"/>
      <c r="I34" s="1018"/>
      <c r="J34" s="786"/>
    </row>
    <row r="35" spans="1:10" s="109" customFormat="1" ht="14.1" customHeight="1">
      <c r="A35" s="649"/>
      <c r="B35" s="760"/>
      <c r="C35" s="760"/>
      <c r="D35" s="975" t="s">
        <v>2695</v>
      </c>
      <c r="E35" s="786"/>
      <c r="F35" s="786"/>
      <c r="G35" s="786"/>
      <c r="H35" s="786"/>
      <c r="I35" s="1018"/>
      <c r="J35" s="786"/>
    </row>
    <row r="36" spans="1:10" s="109" customFormat="1" ht="14.1" customHeight="1">
      <c r="A36" s="549"/>
      <c r="B36" s="919"/>
      <c r="C36" s="919"/>
      <c r="D36" s="980" t="s">
        <v>2696</v>
      </c>
      <c r="E36" s="919"/>
      <c r="F36" s="919"/>
      <c r="G36" s="919"/>
      <c r="H36" s="919"/>
      <c r="I36" s="1019"/>
      <c r="J36" s="919"/>
    </row>
    <row r="37" spans="1:10" s="109" customFormat="1" ht="20.100000000000001" customHeight="1" thickBot="1">
      <c r="A37" s="634"/>
      <c r="B37" s="725"/>
      <c r="C37" s="725"/>
      <c r="D37" s="725"/>
      <c r="E37" s="725"/>
      <c r="F37" s="705"/>
      <c r="G37" s="725"/>
      <c r="H37" s="725"/>
      <c r="I37" s="1010"/>
      <c r="J37" s="725"/>
    </row>
    <row r="38" spans="1:10" s="109" customFormat="1" ht="6.95" customHeight="1">
      <c r="A38" s="1026"/>
      <c r="B38" s="1375"/>
      <c r="C38" s="1375"/>
      <c r="D38" s="1376"/>
      <c r="E38" s="1377"/>
      <c r="F38" s="1378"/>
      <c r="G38" s="1377"/>
      <c r="H38" s="1379"/>
      <c r="I38" s="1010"/>
      <c r="J38" s="1012"/>
    </row>
    <row r="39" spans="1:10" s="109" customFormat="1" ht="24.95" customHeight="1">
      <c r="A39" s="1027"/>
      <c r="B39" s="4863" t="s">
        <v>2680</v>
      </c>
      <c r="C39" s="4864"/>
      <c r="D39" s="4865"/>
      <c r="E39" s="4869" t="s">
        <v>2681</v>
      </c>
      <c r="F39" s="4869" t="s">
        <v>2682</v>
      </c>
      <c r="G39" s="3120" t="s">
        <v>2683</v>
      </c>
      <c r="H39" s="3121" t="s">
        <v>2684</v>
      </c>
      <c r="I39" s="1021"/>
      <c r="J39" s="1013"/>
    </row>
    <row r="40" spans="1:10" s="109" customFormat="1" ht="30" customHeight="1" thickBot="1">
      <c r="A40" s="1027"/>
      <c r="B40" s="4866"/>
      <c r="C40" s="4867"/>
      <c r="D40" s="4868"/>
      <c r="E40" s="4870"/>
      <c r="F40" s="4870"/>
      <c r="G40" s="3145" t="s">
        <v>2694</v>
      </c>
      <c r="H40" s="3123" t="s">
        <v>2686</v>
      </c>
      <c r="I40" s="1022"/>
      <c r="J40" s="1014"/>
    </row>
    <row r="41" spans="1:10" s="109" customFormat="1" ht="15" customHeight="1" thickBot="1">
      <c r="A41" s="634"/>
      <c r="B41" s="725"/>
      <c r="C41" s="725"/>
      <c r="D41" s="763">
        <v>1395</v>
      </c>
      <c r="E41" s="763">
        <v>1396</v>
      </c>
      <c r="F41" s="763">
        <v>1397</v>
      </c>
      <c r="G41" s="763">
        <v>1398</v>
      </c>
      <c r="H41" s="763">
        <v>1399</v>
      </c>
      <c r="I41" s="1023"/>
      <c r="J41" s="763"/>
    </row>
    <row r="42" spans="1:10" s="109" customFormat="1" ht="23.1" customHeight="1">
      <c r="A42" s="1024"/>
      <c r="B42" s="1009" t="s">
        <v>1636</v>
      </c>
      <c r="C42" s="4859"/>
      <c r="D42" s="4860"/>
      <c r="E42" s="1029"/>
      <c r="F42" s="1029"/>
      <c r="G42" s="1030"/>
      <c r="H42" s="1028"/>
      <c r="I42" s="1021"/>
      <c r="J42" s="2456"/>
    </row>
    <row r="43" spans="1:10" s="109" customFormat="1" ht="23.1" customHeight="1">
      <c r="A43" s="1024"/>
      <c r="B43" s="3127" t="s">
        <v>1638</v>
      </c>
      <c r="C43" s="4861"/>
      <c r="D43" s="4862"/>
      <c r="E43" s="3124"/>
      <c r="F43" s="3124"/>
      <c r="G43" s="3125"/>
      <c r="H43" s="3126"/>
      <c r="I43" s="1021"/>
      <c r="J43" s="2456"/>
    </row>
    <row r="44" spans="1:10" s="109" customFormat="1" ht="23.1" customHeight="1">
      <c r="A44" s="1024"/>
      <c r="B44" s="3127" t="s">
        <v>1729</v>
      </c>
      <c r="C44" s="4854"/>
      <c r="D44" s="4871"/>
      <c r="E44" s="3124"/>
      <c r="F44" s="3124"/>
      <c r="G44" s="3125"/>
      <c r="H44" s="3126"/>
      <c r="I44" s="1021"/>
      <c r="J44" s="2456"/>
    </row>
    <row r="45" spans="1:10" s="109" customFormat="1" ht="23.1" customHeight="1">
      <c r="A45" s="1024"/>
      <c r="B45" s="3127" t="s">
        <v>1734</v>
      </c>
      <c r="C45" s="4854"/>
      <c r="D45" s="4871"/>
      <c r="E45" s="3124"/>
      <c r="F45" s="3124"/>
      <c r="G45" s="3125"/>
      <c r="H45" s="3126"/>
      <c r="I45" s="1021"/>
      <c r="J45" s="2456"/>
    </row>
    <row r="46" spans="1:10" s="109" customFormat="1" ht="23.1" customHeight="1">
      <c r="A46" s="1024"/>
      <c r="B46" s="3127" t="s">
        <v>1738</v>
      </c>
      <c r="C46" s="4854"/>
      <c r="D46" s="4871"/>
      <c r="E46" s="3124"/>
      <c r="F46" s="3124"/>
      <c r="G46" s="3125"/>
      <c r="H46" s="3126"/>
      <c r="I46" s="1021"/>
      <c r="J46" s="2456"/>
    </row>
    <row r="47" spans="1:10" s="109" customFormat="1" ht="23.1" customHeight="1">
      <c r="A47" s="1024"/>
      <c r="B47" s="3127" t="s">
        <v>1744</v>
      </c>
      <c r="C47" s="4854"/>
      <c r="D47" s="4871"/>
      <c r="E47" s="3124"/>
      <c r="F47" s="3124"/>
      <c r="G47" s="3125"/>
      <c r="H47" s="3126"/>
      <c r="I47" s="1021"/>
      <c r="J47" s="2456"/>
    </row>
    <row r="48" spans="1:10" s="109" customFormat="1" ht="23.1" customHeight="1">
      <c r="A48" s="1024"/>
      <c r="B48" s="3127" t="s">
        <v>1748</v>
      </c>
      <c r="C48" s="4854"/>
      <c r="D48" s="4871"/>
      <c r="E48" s="3124"/>
      <c r="F48" s="3124"/>
      <c r="G48" s="3125"/>
      <c r="H48" s="3126"/>
      <c r="I48" s="1021"/>
      <c r="J48" s="2456"/>
    </row>
    <row r="49" spans="1:10" s="109" customFormat="1" ht="23.1" customHeight="1">
      <c r="A49" s="1024"/>
      <c r="B49" s="3127" t="s">
        <v>1673</v>
      </c>
      <c r="C49" s="4854"/>
      <c r="D49" s="4871"/>
      <c r="E49" s="3124"/>
      <c r="F49" s="3124"/>
      <c r="G49" s="3125"/>
      <c r="H49" s="3126"/>
      <c r="I49" s="1021"/>
      <c r="J49" s="2456"/>
    </row>
    <row r="50" spans="1:10" s="109" customFormat="1" ht="23.1" customHeight="1">
      <c r="A50" s="1024"/>
      <c r="B50" s="3127" t="s">
        <v>1675</v>
      </c>
      <c r="C50" s="4854"/>
      <c r="D50" s="4871"/>
      <c r="E50" s="3146"/>
      <c r="F50" s="3146"/>
      <c r="G50" s="3147"/>
      <c r="H50" s="3130"/>
      <c r="I50" s="1021"/>
      <c r="J50" s="2456"/>
    </row>
    <row r="51" spans="1:10" s="109" customFormat="1" ht="23.1" customHeight="1">
      <c r="A51" s="1024"/>
      <c r="B51" s="3127" t="s">
        <v>1678</v>
      </c>
      <c r="C51" s="4854"/>
      <c r="D51" s="4871"/>
      <c r="E51" s="3131"/>
      <c r="F51" s="3131"/>
      <c r="G51" s="3132"/>
      <c r="H51" s="3130"/>
      <c r="I51" s="1021"/>
      <c r="J51" s="2456"/>
    </row>
    <row r="52" spans="1:10" s="109" customFormat="1" ht="30" customHeight="1" thickBot="1">
      <c r="A52" s="1024"/>
      <c r="B52" s="1854" t="s">
        <v>2146</v>
      </c>
      <c r="C52" s="4856" t="s">
        <v>2687</v>
      </c>
      <c r="D52" s="4857"/>
      <c r="E52" s="4857"/>
      <c r="F52" s="4858"/>
      <c r="G52" s="3140">
        <f>G42+G43+G44+G45+G46+G47+G48+G49+G50+G51</f>
        <v>0</v>
      </c>
      <c r="H52" s="3148">
        <f>H42+H43+H44+H45+H46+H47+H48+H49+H50+H51</f>
        <v>0</v>
      </c>
      <c r="I52" s="1021"/>
      <c r="J52" s="2456"/>
    </row>
    <row r="53" spans="1:10" s="109" customFormat="1" ht="23.1" customHeight="1">
      <c r="A53" s="634"/>
      <c r="B53" s="725"/>
      <c r="C53" s="725"/>
      <c r="D53" s="725"/>
      <c r="E53" s="725"/>
      <c r="F53" s="705"/>
      <c r="G53" s="725"/>
      <c r="H53" s="725"/>
      <c r="I53" s="1010"/>
      <c r="J53" s="725"/>
    </row>
    <row r="54" spans="1:10" s="109" customFormat="1" ht="15" customHeight="1" thickBot="1">
      <c r="A54" s="634"/>
      <c r="B54" s="725"/>
      <c r="C54" s="725"/>
      <c r="D54" s="763">
        <v>1395</v>
      </c>
      <c r="E54" s="763">
        <v>1396</v>
      </c>
      <c r="F54" s="763">
        <v>1397</v>
      </c>
      <c r="G54" s="763">
        <v>1398</v>
      </c>
      <c r="H54" s="763">
        <v>1399</v>
      </c>
      <c r="I54" s="1023"/>
      <c r="J54" s="763"/>
    </row>
    <row r="55" spans="1:10" s="109" customFormat="1" ht="23.1" customHeight="1">
      <c r="A55" s="1024"/>
      <c r="B55" s="1009" t="s">
        <v>1682</v>
      </c>
      <c r="C55" s="4859"/>
      <c r="D55" s="4860"/>
      <c r="E55" s="1029"/>
      <c r="F55" s="1029"/>
      <c r="G55" s="1030"/>
      <c r="H55" s="1028"/>
      <c r="I55" s="1021"/>
      <c r="J55" s="2456"/>
    </row>
    <row r="56" spans="1:10" s="109" customFormat="1" ht="23.1" customHeight="1">
      <c r="A56" s="1024"/>
      <c r="B56" s="3127" t="s">
        <v>2044</v>
      </c>
      <c r="C56" s="4861"/>
      <c r="D56" s="4862"/>
      <c r="E56" s="3124"/>
      <c r="F56" s="3124"/>
      <c r="G56" s="3125"/>
      <c r="H56" s="3126"/>
      <c r="I56" s="1021"/>
      <c r="J56" s="2456"/>
    </row>
    <row r="57" spans="1:10" s="109" customFormat="1" ht="23.1" customHeight="1">
      <c r="A57" s="1024"/>
      <c r="B57" s="3127" t="s">
        <v>2049</v>
      </c>
      <c r="C57" s="4854"/>
      <c r="D57" s="4871"/>
      <c r="E57" s="3124"/>
      <c r="F57" s="3124"/>
      <c r="G57" s="3125"/>
      <c r="H57" s="3126"/>
      <c r="I57" s="1021"/>
      <c r="J57" s="2456"/>
    </row>
    <row r="58" spans="1:10" s="109" customFormat="1" ht="23.1" customHeight="1">
      <c r="A58" s="1024"/>
      <c r="B58" s="3127" t="s">
        <v>1777</v>
      </c>
      <c r="C58" s="4854"/>
      <c r="D58" s="4871"/>
      <c r="E58" s="3124"/>
      <c r="F58" s="3124"/>
      <c r="G58" s="3125"/>
      <c r="H58" s="3126"/>
      <c r="I58" s="1021"/>
      <c r="J58" s="2456"/>
    </row>
    <row r="59" spans="1:10" s="109" customFormat="1" ht="23.1" customHeight="1">
      <c r="A59" s="1024"/>
      <c r="B59" s="3127" t="s">
        <v>1795</v>
      </c>
      <c r="C59" s="4854"/>
      <c r="D59" s="4871"/>
      <c r="E59" s="3124"/>
      <c r="F59" s="3124"/>
      <c r="G59" s="3125"/>
      <c r="H59" s="3126"/>
      <c r="I59" s="1021"/>
      <c r="J59" s="2456"/>
    </row>
    <row r="60" spans="1:10" s="109" customFormat="1" ht="23.1" customHeight="1">
      <c r="A60" s="1024"/>
      <c r="B60" s="3127" t="s">
        <v>1800</v>
      </c>
      <c r="C60" s="4854"/>
      <c r="D60" s="4871"/>
      <c r="E60" s="3124"/>
      <c r="F60" s="3124"/>
      <c r="G60" s="3125"/>
      <c r="H60" s="3126"/>
      <c r="I60" s="1021"/>
      <c r="J60" s="2456"/>
    </row>
    <row r="61" spans="1:10" s="109" customFormat="1" ht="23.1" customHeight="1">
      <c r="A61" s="1024"/>
      <c r="B61" s="3127" t="s">
        <v>1804</v>
      </c>
      <c r="C61" s="4854"/>
      <c r="D61" s="4871"/>
      <c r="E61" s="3124"/>
      <c r="F61" s="3124"/>
      <c r="G61" s="3125"/>
      <c r="H61" s="3126"/>
      <c r="I61" s="1021"/>
      <c r="J61" s="2456"/>
    </row>
    <row r="62" spans="1:10" s="109" customFormat="1" ht="23.1" customHeight="1">
      <c r="A62" s="1024"/>
      <c r="B62" s="3127" t="s">
        <v>1808</v>
      </c>
      <c r="C62" s="4854"/>
      <c r="D62" s="4871"/>
      <c r="E62" s="3124"/>
      <c r="F62" s="3124"/>
      <c r="G62" s="3125"/>
      <c r="H62" s="3126"/>
      <c r="I62" s="1021"/>
      <c r="J62" s="2456"/>
    </row>
    <row r="63" spans="1:10" s="109" customFormat="1" ht="23.1" customHeight="1">
      <c r="A63" s="1024"/>
      <c r="B63" s="3127" t="s">
        <v>1827</v>
      </c>
      <c r="C63" s="4854"/>
      <c r="D63" s="4871"/>
      <c r="E63" s="3146"/>
      <c r="F63" s="3146"/>
      <c r="G63" s="3147"/>
      <c r="H63" s="3130"/>
      <c r="I63" s="1021"/>
      <c r="J63" s="2456"/>
    </row>
    <row r="64" spans="1:10" s="109" customFormat="1" ht="23.1" customHeight="1">
      <c r="A64" s="1024"/>
      <c r="B64" s="3127" t="s">
        <v>2688</v>
      </c>
      <c r="C64" s="4854"/>
      <c r="D64" s="4871"/>
      <c r="E64" s="3131"/>
      <c r="F64" s="3131"/>
      <c r="G64" s="3132"/>
      <c r="H64" s="3130"/>
      <c r="I64" s="1021"/>
      <c r="J64" s="2456"/>
    </row>
    <row r="65" spans="1:10" s="109" customFormat="1" ht="30" customHeight="1" thickBot="1">
      <c r="A65" s="1024"/>
      <c r="B65" s="1854" t="s">
        <v>2689</v>
      </c>
      <c r="C65" s="4856" t="s">
        <v>2687</v>
      </c>
      <c r="D65" s="4857"/>
      <c r="E65" s="4857"/>
      <c r="F65" s="4858"/>
      <c r="G65" s="3140">
        <f>G55+G56+G57+G58+G59+G60+G61+G62+G63+G64</f>
        <v>0</v>
      </c>
      <c r="H65" s="3148">
        <f>H55+H56+H57+H58+H59+H60+H61+H62+H63+H64</f>
        <v>0</v>
      </c>
      <c r="I65" s="1021"/>
      <c r="J65" s="2456"/>
    </row>
    <row r="66" spans="1:10" s="27" customFormat="1" ht="23.1" customHeight="1" thickBot="1">
      <c r="A66" s="3142">
        <f>'Soalan 13 B (ms31)'!A93:W93+1</f>
        <v>32</v>
      </c>
      <c r="B66" s="3143"/>
      <c r="C66" s="3143"/>
      <c r="D66" s="3143"/>
      <c r="E66" s="3143"/>
      <c r="F66" s="3143"/>
      <c r="G66" s="3143"/>
      <c r="H66" s="3143"/>
      <c r="I66" s="3144"/>
      <c r="J66" s="2380"/>
    </row>
    <row r="67" spans="1:10" s="27" customFormat="1" ht="23.1" customHeight="1">
      <c r="A67" s="2121"/>
      <c r="B67" s="2121"/>
      <c r="C67" s="2121"/>
      <c r="D67" s="2121"/>
      <c r="E67" s="2121"/>
      <c r="F67" s="2121"/>
      <c r="G67" s="2121"/>
      <c r="H67" s="2121"/>
      <c r="I67" s="2121"/>
      <c r="J67" s="2380"/>
    </row>
    <row r="68" spans="1:10" s="27" customFormat="1" ht="23.1" customHeight="1">
      <c r="A68" s="2121"/>
      <c r="B68" s="2121"/>
      <c r="C68" s="2121"/>
      <c r="D68" s="2121"/>
      <c r="E68" s="2121"/>
      <c r="F68" s="2121"/>
      <c r="G68" s="2121"/>
      <c r="H68" s="2121"/>
      <c r="I68" s="2121"/>
      <c r="J68" s="2380"/>
    </row>
    <row r="69" spans="1:10" s="27" customFormat="1" ht="23.1" customHeight="1">
      <c r="A69" s="2121"/>
      <c r="B69" s="2121"/>
      <c r="C69" s="2121"/>
      <c r="D69" s="2121"/>
      <c r="E69" s="2121"/>
      <c r="F69" s="2121"/>
      <c r="G69" s="2121"/>
      <c r="H69" s="2121"/>
      <c r="I69" s="2121"/>
      <c r="J69" s="2380"/>
    </row>
    <row r="70" spans="1:10" s="27" customFormat="1" ht="23.1" customHeight="1">
      <c r="A70" s="2121"/>
      <c r="B70" s="2121"/>
      <c r="C70" s="2121"/>
      <c r="D70" s="2121"/>
      <c r="E70" s="2121"/>
      <c r="F70" s="2121"/>
      <c r="G70" s="2121"/>
      <c r="H70" s="2121"/>
      <c r="I70" s="2121"/>
      <c r="J70" s="2380"/>
    </row>
    <row r="71" spans="1:10" s="27" customFormat="1" ht="23.1" customHeight="1">
      <c r="A71" s="2121"/>
      <c r="B71" s="2121"/>
      <c r="C71" s="2121"/>
      <c r="D71" s="2121"/>
      <c r="E71" s="2121"/>
      <c r="F71" s="2121"/>
      <c r="G71" s="2121"/>
      <c r="H71" s="2121"/>
      <c r="I71" s="2121"/>
      <c r="J71" s="2380"/>
    </row>
    <row r="72" spans="1:10" s="27" customFormat="1" ht="23.1" customHeight="1">
      <c r="A72" s="2121"/>
      <c r="B72" s="2121"/>
      <c r="C72" s="2121"/>
      <c r="D72" s="2121"/>
      <c r="E72" s="2121"/>
      <c r="F72" s="2121"/>
      <c r="G72" s="2121"/>
      <c r="H72" s="2121"/>
      <c r="I72" s="2121"/>
      <c r="J72" s="2380"/>
    </row>
    <row r="73" spans="1:10" s="27" customFormat="1" ht="23.1" customHeight="1">
      <c r="A73" s="2121"/>
      <c r="B73" s="2121"/>
      <c r="C73" s="2121"/>
      <c r="D73" s="2121"/>
      <c r="E73" s="2121"/>
      <c r="F73" s="2121"/>
      <c r="G73" s="2121"/>
      <c r="H73" s="2121"/>
      <c r="I73" s="2121"/>
      <c r="J73" s="2380"/>
    </row>
    <row r="74" spans="1:10" s="27" customFormat="1" ht="24" customHeight="1">
      <c r="A74" s="4502">
        <f>'Soalan 13 C &amp; D (ms32)'!A74:AG74+1</f>
        <v>33</v>
      </c>
      <c r="B74" s="4502"/>
      <c r="C74" s="4502"/>
      <c r="D74" s="4502"/>
      <c r="E74" s="4502"/>
      <c r="F74" s="4502"/>
      <c r="G74" s="4502"/>
      <c r="H74" s="4502"/>
      <c r="I74" s="4502"/>
      <c r="J74" s="919"/>
    </row>
    <row r="75" spans="1:10" ht="5.25" customHeight="1"/>
    <row r="76" spans="1:10" ht="12.75" customHeight="1"/>
    <row r="77" spans="1:10" ht="10.5" customHeight="1">
      <c r="H77" s="887"/>
      <c r="I77" s="1016"/>
    </row>
    <row r="78" spans="1:10" ht="10.5" customHeight="1">
      <c r="H78" s="887"/>
      <c r="I78" s="1016"/>
    </row>
    <row r="86" spans="8:9" ht="10.5" customHeight="1">
      <c r="H86" s="887"/>
      <c r="I86" s="1016"/>
    </row>
    <row r="87" spans="8:9" ht="10.5" customHeight="1">
      <c r="H87" s="887"/>
      <c r="I87" s="1016"/>
    </row>
  </sheetData>
  <mergeCells count="51">
    <mergeCell ref="C20:F20"/>
    <mergeCell ref="E7:E8"/>
    <mergeCell ref="F7:F8"/>
    <mergeCell ref="C15:D15"/>
    <mergeCell ref="C16:D16"/>
    <mergeCell ref="C17:D17"/>
    <mergeCell ref="C18:D18"/>
    <mergeCell ref="C19:D19"/>
    <mergeCell ref="C10:D10"/>
    <mergeCell ref="C11:D11"/>
    <mergeCell ref="C12:D12"/>
    <mergeCell ref="C13:D13"/>
    <mergeCell ref="C14:D14"/>
    <mergeCell ref="B7:D8"/>
    <mergeCell ref="A74:I74"/>
    <mergeCell ref="B39:D40"/>
    <mergeCell ref="E39:E40"/>
    <mergeCell ref="F39:F40"/>
    <mergeCell ref="C52:F52"/>
    <mergeCell ref="C42:D42"/>
    <mergeCell ref="C48:D48"/>
    <mergeCell ref="C49:D49"/>
    <mergeCell ref="C50:D50"/>
    <mergeCell ref="C51:D51"/>
    <mergeCell ref="C43:D43"/>
    <mergeCell ref="C44:D44"/>
    <mergeCell ref="C45:D45"/>
    <mergeCell ref="C46:D46"/>
    <mergeCell ref="C47:D47"/>
    <mergeCell ref="C59:D59"/>
    <mergeCell ref="C23:D23"/>
    <mergeCell ref="C24:D24"/>
    <mergeCell ref="C25:D25"/>
    <mergeCell ref="C26:D26"/>
    <mergeCell ref="C27:D27"/>
    <mergeCell ref="C28:D28"/>
    <mergeCell ref="C29:D29"/>
    <mergeCell ref="C30:D30"/>
    <mergeCell ref="C31:D31"/>
    <mergeCell ref="C32:D32"/>
    <mergeCell ref="C33:F33"/>
    <mergeCell ref="C55:D55"/>
    <mergeCell ref="C56:D56"/>
    <mergeCell ref="C57:D57"/>
    <mergeCell ref="C58:D58"/>
    <mergeCell ref="C65:F65"/>
    <mergeCell ref="C60:D60"/>
    <mergeCell ref="C61:D61"/>
    <mergeCell ref="C62:D62"/>
    <mergeCell ref="C63:D63"/>
    <mergeCell ref="C64:D64"/>
  </mergeCells>
  <printOptions horizontalCentered="1"/>
  <pageMargins left="0" right="0" top="0.43307086614173229" bottom="0" header="0" footer="0"/>
  <pageSetup paperSize="9" scale="90" orientation="portrait" r:id="rId1"/>
  <headerFooter alignWithMargins="0"/>
  <rowBreaks count="1" manualBreakCount="1">
    <brk id="33" max="8" man="1"/>
  </rowBreaks>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4" tint="0.79998168889431442"/>
  </sheetPr>
  <dimension ref="A1:N136"/>
  <sheetViews>
    <sheetView showGridLines="0" view="pageBreakPreview" zoomScaleNormal="100" zoomScaleSheetLayoutView="100" workbookViewId="0">
      <selection activeCell="J82" sqref="J82"/>
    </sheetView>
  </sheetViews>
  <sheetFormatPr defaultColWidth="9.140625" defaultRowHeight="12"/>
  <cols>
    <col min="1" max="1" width="5.5703125" style="1033" customWidth="1"/>
    <col min="2" max="2" width="5.42578125" style="22" customWidth="1"/>
    <col min="3" max="3" width="10.42578125" style="27" customWidth="1"/>
    <col min="4" max="4" width="2.85546875" style="27" customWidth="1"/>
    <col min="5" max="7" width="9.7109375" style="27" customWidth="1"/>
    <col min="8" max="8" width="11.42578125" style="27" customWidth="1"/>
    <col min="9" max="9" width="12.5703125" style="27" bestFit="1" customWidth="1"/>
    <col min="10" max="11" width="8.7109375" style="27" customWidth="1"/>
    <col min="12" max="12" width="8.140625" style="27" customWidth="1"/>
    <col min="13" max="13" width="12.85546875" style="27" customWidth="1"/>
    <col min="14" max="14" width="4.42578125" style="96" customWidth="1"/>
    <col min="15" max="16384" width="9.140625" style="27"/>
  </cols>
  <sheetData>
    <row r="1" spans="1:14" s="108" customFormat="1" ht="24" customHeight="1">
      <c r="A1" s="1380" t="s">
        <v>2697</v>
      </c>
      <c r="B1" s="1375"/>
      <c r="C1" s="1381"/>
      <c r="D1" s="1382"/>
      <c r="E1" s="1381"/>
      <c r="F1" s="1381"/>
      <c r="G1" s="1381"/>
      <c r="H1" s="1381"/>
      <c r="I1" s="1381"/>
      <c r="J1" s="1381"/>
      <c r="K1" s="1381"/>
      <c r="L1" s="1381"/>
      <c r="M1" s="1381"/>
      <c r="N1" s="3149"/>
    </row>
    <row r="2" spans="1:14" s="108" customFormat="1" ht="18" customHeight="1">
      <c r="A2" s="1383" t="s">
        <v>2698</v>
      </c>
      <c r="B2" s="1130"/>
      <c r="C2" s="1120"/>
      <c r="D2" s="1142"/>
      <c r="E2" s="1120"/>
      <c r="F2" s="1120"/>
      <c r="G2" s="1120"/>
      <c r="H2" s="1120"/>
      <c r="I2" s="1120"/>
      <c r="J2" s="1120"/>
      <c r="K2" s="1120"/>
      <c r="L2" s="1120"/>
      <c r="M2" s="1120"/>
      <c r="N2" s="3150"/>
    </row>
    <row r="3" spans="1:14" s="117" customFormat="1" ht="22.15" customHeight="1">
      <c r="A3" s="1384" t="s">
        <v>2699</v>
      </c>
      <c r="B3" s="1130"/>
      <c r="C3" s="1385"/>
      <c r="D3" s="1144"/>
      <c r="E3" s="1144"/>
      <c r="F3" s="1144"/>
      <c r="G3" s="1144"/>
      <c r="H3" s="1144"/>
      <c r="I3" s="1144"/>
      <c r="J3" s="1144"/>
      <c r="K3" s="1144"/>
      <c r="L3" s="1144"/>
      <c r="M3" s="1144"/>
      <c r="N3" s="3151"/>
    </row>
    <row r="4" spans="1:14" ht="11.1" customHeight="1">
      <c r="A4" s="1045"/>
      <c r="B4" s="1036"/>
      <c r="C4" s="919"/>
      <c r="D4" s="708"/>
      <c r="E4" s="919"/>
      <c r="F4" s="919"/>
      <c r="G4" s="919"/>
      <c r="H4" s="919"/>
      <c r="I4" s="919"/>
      <c r="J4" s="919"/>
      <c r="K4" s="919"/>
      <c r="L4" s="919"/>
      <c r="M4" s="919"/>
      <c r="N4" s="3152"/>
    </row>
    <row r="5" spans="1:14" ht="11.1" customHeight="1">
      <c r="A5" s="1045"/>
      <c r="B5" s="1036"/>
      <c r="C5" s="919"/>
      <c r="D5" s="708"/>
      <c r="E5" s="919"/>
      <c r="F5" s="919"/>
      <c r="G5" s="919"/>
      <c r="H5" s="919"/>
      <c r="I5" s="919"/>
      <c r="J5" s="919"/>
      <c r="K5" s="919"/>
      <c r="L5" s="919"/>
      <c r="M5" s="919"/>
      <c r="N5" s="3152"/>
    </row>
    <row r="6" spans="1:14" ht="13.9" customHeight="1">
      <c r="A6" s="1046"/>
      <c r="B6" s="1036"/>
      <c r="C6" s="975" t="s">
        <v>2700</v>
      </c>
      <c r="D6" s="708"/>
      <c r="E6" s="919"/>
      <c r="F6" s="919"/>
      <c r="G6" s="919"/>
      <c r="H6" s="919"/>
      <c r="I6" s="919"/>
      <c r="J6" s="919"/>
      <c r="K6" s="919"/>
      <c r="L6" s="919"/>
      <c r="M6" s="919"/>
      <c r="N6" s="3152"/>
    </row>
    <row r="7" spans="1:14" ht="13.9" customHeight="1">
      <c r="A7" s="1045"/>
      <c r="B7" s="1036"/>
      <c r="C7" s="980" t="s">
        <v>2701</v>
      </c>
      <c r="D7" s="718"/>
      <c r="E7" s="919"/>
      <c r="F7" s="919"/>
      <c r="G7" s="919"/>
      <c r="H7" s="919"/>
      <c r="I7" s="919"/>
      <c r="J7" s="919"/>
      <c r="K7" s="919"/>
      <c r="L7" s="919"/>
      <c r="M7" s="919"/>
      <c r="N7" s="3152"/>
    </row>
    <row r="8" spans="1:14" ht="13.9" customHeight="1">
      <c r="A8" s="1045"/>
      <c r="B8" s="1036"/>
      <c r="C8" s="980"/>
      <c r="D8" s="718"/>
      <c r="E8" s="919"/>
      <c r="F8" s="919"/>
      <c r="G8" s="919"/>
      <c r="H8" s="919"/>
      <c r="I8" s="919"/>
      <c r="J8" s="919"/>
      <c r="K8" s="919"/>
      <c r="L8" s="919"/>
      <c r="M8" s="1047"/>
      <c r="N8" s="3152"/>
    </row>
    <row r="9" spans="1:14" ht="13.9" customHeight="1">
      <c r="A9" s="4881" t="s">
        <v>2702</v>
      </c>
      <c r="B9" s="4882"/>
      <c r="C9" s="4882"/>
      <c r="D9" s="4882"/>
      <c r="E9" s="4882"/>
      <c r="F9" s="4882"/>
      <c r="G9" s="4882"/>
      <c r="H9" s="4883"/>
      <c r="I9" s="4890" t="s">
        <v>2703</v>
      </c>
      <c r="J9" s="4906" t="s">
        <v>2704</v>
      </c>
      <c r="K9" s="4907"/>
      <c r="L9" s="4908"/>
      <c r="M9" s="4877" t="s">
        <v>1490</v>
      </c>
      <c r="N9" s="4878"/>
    </row>
    <row r="10" spans="1:14" ht="13.9" customHeight="1">
      <c r="A10" s="4884"/>
      <c r="B10" s="4885"/>
      <c r="C10" s="4885"/>
      <c r="D10" s="4885"/>
      <c r="E10" s="4885"/>
      <c r="F10" s="4885"/>
      <c r="G10" s="4885"/>
      <c r="H10" s="4886"/>
      <c r="I10" s="4891"/>
      <c r="J10" s="4909"/>
      <c r="K10" s="4910"/>
      <c r="L10" s="4911"/>
      <c r="M10" s="4879" t="s">
        <v>1491</v>
      </c>
      <c r="N10" s="4880"/>
    </row>
    <row r="11" spans="1:14" s="117" customFormat="1" ht="11.25" customHeight="1">
      <c r="A11" s="4884"/>
      <c r="B11" s="4885"/>
      <c r="C11" s="4885"/>
      <c r="D11" s="4885"/>
      <c r="E11" s="4885"/>
      <c r="F11" s="4885"/>
      <c r="G11" s="4885"/>
      <c r="H11" s="4886"/>
      <c r="I11" s="4891"/>
      <c r="J11" s="4909"/>
      <c r="K11" s="4910"/>
      <c r="L11" s="4911"/>
      <c r="M11" s="4897" t="s">
        <v>2705</v>
      </c>
      <c r="N11" s="3153"/>
    </row>
    <row r="12" spans="1:14" s="108" customFormat="1" ht="11.25" customHeight="1">
      <c r="A12" s="4884"/>
      <c r="B12" s="4885"/>
      <c r="C12" s="4885"/>
      <c r="D12" s="4885"/>
      <c r="E12" s="4885"/>
      <c r="F12" s="4885"/>
      <c r="G12" s="4885"/>
      <c r="H12" s="4886"/>
      <c r="I12" s="4891"/>
      <c r="J12" s="4909"/>
      <c r="K12" s="4910"/>
      <c r="L12" s="4911"/>
      <c r="M12" s="4898"/>
      <c r="N12" s="752"/>
    </row>
    <row r="13" spans="1:14" s="108" customFormat="1" ht="13.15" customHeight="1">
      <c r="A13" s="4884"/>
      <c r="B13" s="4885"/>
      <c r="C13" s="4885"/>
      <c r="D13" s="4885"/>
      <c r="E13" s="4885"/>
      <c r="F13" s="4885"/>
      <c r="G13" s="4885"/>
      <c r="H13" s="4886"/>
      <c r="I13" s="4891"/>
      <c r="J13" s="4909"/>
      <c r="K13" s="4910"/>
      <c r="L13" s="4911"/>
      <c r="M13" s="4915" t="s">
        <v>2706</v>
      </c>
      <c r="N13" s="3113"/>
    </row>
    <row r="14" spans="1:14" s="108" customFormat="1" ht="13.15" customHeight="1">
      <c r="A14" s="4884"/>
      <c r="B14" s="4885"/>
      <c r="C14" s="4885"/>
      <c r="D14" s="4885"/>
      <c r="E14" s="4885"/>
      <c r="F14" s="4885"/>
      <c r="G14" s="4885"/>
      <c r="H14" s="4886"/>
      <c r="I14" s="4891"/>
      <c r="J14" s="4912"/>
      <c r="K14" s="4913"/>
      <c r="L14" s="4914"/>
      <c r="M14" s="4915"/>
      <c r="N14" s="3113"/>
    </row>
    <row r="15" spans="1:14" s="108" customFormat="1" ht="15" customHeight="1">
      <c r="A15" s="4887"/>
      <c r="B15" s="4888"/>
      <c r="C15" s="4888"/>
      <c r="D15" s="4888"/>
      <c r="E15" s="4888"/>
      <c r="F15" s="4888"/>
      <c r="G15" s="4888"/>
      <c r="H15" s="4889"/>
      <c r="I15" s="4892"/>
      <c r="J15" s="4894">
        <v>1430</v>
      </c>
      <c r="K15" s="4895"/>
      <c r="L15" s="4896"/>
      <c r="M15" s="3154">
        <v>1434</v>
      </c>
      <c r="N15" s="3155"/>
    </row>
    <row r="16" spans="1:14" s="108" customFormat="1" ht="32.1" customHeight="1">
      <c r="A16" s="3156">
        <v>14.1</v>
      </c>
      <c r="B16" s="4893" t="s">
        <v>2707</v>
      </c>
      <c r="C16" s="4893"/>
      <c r="D16" s="4893"/>
      <c r="E16" s="4893"/>
      <c r="F16" s="4893"/>
      <c r="G16" s="4893"/>
      <c r="H16" s="4893"/>
      <c r="I16" s="3157"/>
      <c r="J16" s="4872"/>
      <c r="K16" s="4873"/>
      <c r="L16" s="4874"/>
      <c r="M16" s="3158"/>
      <c r="N16" s="3159" t="s">
        <v>1636</v>
      </c>
    </row>
    <row r="17" spans="1:14" s="108" customFormat="1" ht="32.1" customHeight="1">
      <c r="A17" s="3156">
        <v>14.2</v>
      </c>
      <c r="B17" s="4893" t="s">
        <v>2708</v>
      </c>
      <c r="C17" s="4893"/>
      <c r="D17" s="4893"/>
      <c r="E17" s="4893"/>
      <c r="F17" s="4893"/>
      <c r="G17" s="4893"/>
      <c r="H17" s="4893"/>
      <c r="I17" s="3157"/>
      <c r="J17" s="4872"/>
      <c r="K17" s="4873"/>
      <c r="L17" s="4874"/>
      <c r="M17" s="3158"/>
      <c r="N17" s="3159" t="s">
        <v>1638</v>
      </c>
    </row>
    <row r="18" spans="1:14" s="108" customFormat="1" ht="32.1" customHeight="1">
      <c r="A18" s="3156">
        <v>14.3</v>
      </c>
      <c r="B18" s="4893" t="s">
        <v>2709</v>
      </c>
      <c r="C18" s="4893"/>
      <c r="D18" s="4893"/>
      <c r="E18" s="4893"/>
      <c r="F18" s="4893"/>
      <c r="G18" s="4893"/>
      <c r="H18" s="4893"/>
      <c r="I18" s="3157"/>
      <c r="J18" s="4872"/>
      <c r="K18" s="4873"/>
      <c r="L18" s="4874"/>
      <c r="M18" s="3158"/>
      <c r="N18" s="3159" t="s">
        <v>1729</v>
      </c>
    </row>
    <row r="19" spans="1:14" s="108" customFormat="1" ht="32.1" customHeight="1">
      <c r="A19" s="3160">
        <v>14.4</v>
      </c>
      <c r="B19" s="4875" t="s">
        <v>2710</v>
      </c>
      <c r="C19" s="4875"/>
      <c r="D19" s="4875"/>
      <c r="E19" s="4875"/>
      <c r="F19" s="4875"/>
      <c r="G19" s="4875"/>
      <c r="H19" s="4875"/>
      <c r="I19" s="3157"/>
      <c r="J19" s="4872"/>
      <c r="K19" s="4873"/>
      <c r="L19" s="4874"/>
      <c r="M19" s="3158"/>
      <c r="N19" s="3161" t="s">
        <v>1734</v>
      </c>
    </row>
    <row r="20" spans="1:14" s="108" customFormat="1" ht="32.1" customHeight="1">
      <c r="A20" s="3160">
        <v>14.5</v>
      </c>
      <c r="B20" s="4875" t="s">
        <v>2711</v>
      </c>
      <c r="C20" s="4875"/>
      <c r="D20" s="4875"/>
      <c r="E20" s="4875"/>
      <c r="F20" s="4875"/>
      <c r="G20" s="4875"/>
      <c r="H20" s="4875"/>
      <c r="I20" s="3157"/>
      <c r="J20" s="4872"/>
      <c r="K20" s="4873"/>
      <c r="L20" s="4874"/>
      <c r="M20" s="3158"/>
      <c r="N20" s="3161" t="s">
        <v>1738</v>
      </c>
    </row>
    <row r="21" spans="1:14" s="108" customFormat="1" ht="32.1" customHeight="1">
      <c r="A21" s="3160">
        <v>14.6</v>
      </c>
      <c r="B21" s="4875" t="s">
        <v>2712</v>
      </c>
      <c r="C21" s="4875"/>
      <c r="D21" s="4875"/>
      <c r="E21" s="4875"/>
      <c r="F21" s="4875"/>
      <c r="G21" s="4875"/>
      <c r="H21" s="4875"/>
      <c r="I21" s="3157"/>
      <c r="J21" s="4872"/>
      <c r="K21" s="4873"/>
      <c r="L21" s="4874"/>
      <c r="M21" s="3158"/>
      <c r="N21" s="3161" t="s">
        <v>1744</v>
      </c>
    </row>
    <row r="22" spans="1:14" s="108" customFormat="1" ht="32.1" customHeight="1">
      <c r="A22" s="3160">
        <v>14.7</v>
      </c>
      <c r="B22" s="4875" t="s">
        <v>2713</v>
      </c>
      <c r="C22" s="4875"/>
      <c r="D22" s="4875"/>
      <c r="E22" s="4875"/>
      <c r="F22" s="4875"/>
      <c r="G22" s="4875"/>
      <c r="H22" s="4875"/>
      <c r="I22" s="3157"/>
      <c r="J22" s="4872"/>
      <c r="K22" s="4873"/>
      <c r="L22" s="4874"/>
      <c r="M22" s="3158"/>
      <c r="N22" s="3161" t="s">
        <v>1748</v>
      </c>
    </row>
    <row r="23" spans="1:14" s="108" customFormat="1" ht="32.1" customHeight="1">
      <c r="A23" s="3160">
        <v>14.8</v>
      </c>
      <c r="B23" s="4875" t="s">
        <v>2714</v>
      </c>
      <c r="C23" s="4875"/>
      <c r="D23" s="4875"/>
      <c r="E23" s="4875"/>
      <c r="F23" s="4875"/>
      <c r="G23" s="4875"/>
      <c r="H23" s="4875"/>
      <c r="I23" s="3157"/>
      <c r="J23" s="4872"/>
      <c r="K23" s="4873"/>
      <c r="L23" s="4874"/>
      <c r="M23" s="3158"/>
      <c r="N23" s="3161" t="s">
        <v>1673</v>
      </c>
    </row>
    <row r="24" spans="1:14" s="108" customFormat="1" ht="32.1" customHeight="1">
      <c r="A24" s="3160">
        <v>14.9</v>
      </c>
      <c r="B24" s="4875" t="s">
        <v>2715</v>
      </c>
      <c r="C24" s="4875"/>
      <c r="D24" s="4875"/>
      <c r="E24" s="4875"/>
      <c r="F24" s="4875"/>
      <c r="G24" s="4875"/>
      <c r="H24" s="4875"/>
      <c r="I24" s="3157"/>
      <c r="J24" s="4872"/>
      <c r="K24" s="4873"/>
      <c r="L24" s="4874"/>
      <c r="M24" s="3158"/>
      <c r="N24" s="3161" t="s">
        <v>1675</v>
      </c>
    </row>
    <row r="25" spans="1:14" s="108" customFormat="1" ht="32.1" customHeight="1">
      <c r="A25" s="3162">
        <v>14.1</v>
      </c>
      <c r="B25" s="4875" t="s">
        <v>2716</v>
      </c>
      <c r="C25" s="4875"/>
      <c r="D25" s="4875"/>
      <c r="E25" s="4875"/>
      <c r="F25" s="4875"/>
      <c r="G25" s="4875"/>
      <c r="H25" s="4875"/>
      <c r="I25" s="3157"/>
      <c r="J25" s="4872"/>
      <c r="K25" s="4873"/>
      <c r="L25" s="4874"/>
      <c r="M25" s="3158"/>
      <c r="N25" s="3161">
        <v>10</v>
      </c>
    </row>
    <row r="26" spans="1:14" s="108" customFormat="1" ht="32.1" customHeight="1">
      <c r="A26" s="3162">
        <v>14.11</v>
      </c>
      <c r="B26" s="4875" t="s">
        <v>2717</v>
      </c>
      <c r="C26" s="4875"/>
      <c r="D26" s="4875"/>
      <c r="E26" s="4875"/>
      <c r="F26" s="4875"/>
      <c r="G26" s="4875"/>
      <c r="H26" s="4875"/>
      <c r="I26" s="3157"/>
      <c r="J26" s="4872"/>
      <c r="K26" s="4873"/>
      <c r="L26" s="4874"/>
      <c r="M26" s="3158"/>
      <c r="N26" s="3161">
        <v>11</v>
      </c>
    </row>
    <row r="27" spans="1:14" s="108" customFormat="1" ht="32.1" customHeight="1">
      <c r="A27" s="3162">
        <v>14.12</v>
      </c>
      <c r="B27" s="4876" t="s">
        <v>2718</v>
      </c>
      <c r="C27" s="4876"/>
      <c r="D27" s="4876"/>
      <c r="E27" s="4876"/>
      <c r="F27" s="4876"/>
      <c r="G27" s="4876"/>
      <c r="H27" s="4876"/>
      <c r="I27" s="3157"/>
      <c r="J27" s="4872"/>
      <c r="K27" s="4873"/>
      <c r="L27" s="4874"/>
      <c r="M27" s="3158"/>
      <c r="N27" s="3161">
        <v>12</v>
      </c>
    </row>
    <row r="28" spans="1:14" s="198" customFormat="1" ht="32.1" customHeight="1">
      <c r="A28" s="3162">
        <v>14.13</v>
      </c>
      <c r="B28" s="4875" t="s">
        <v>2719</v>
      </c>
      <c r="C28" s="4875"/>
      <c r="D28" s="4875"/>
      <c r="E28" s="4875"/>
      <c r="F28" s="4875"/>
      <c r="G28" s="4875"/>
      <c r="H28" s="4875"/>
      <c r="I28" s="3157"/>
      <c r="J28" s="4872"/>
      <c r="K28" s="4873"/>
      <c r="L28" s="4874"/>
      <c r="M28" s="3158"/>
      <c r="N28" s="3161">
        <v>15</v>
      </c>
    </row>
    <row r="29" spans="1:14" s="198" customFormat="1" ht="32.1" customHeight="1">
      <c r="A29" s="3162">
        <v>14.14</v>
      </c>
      <c r="B29" s="4875" t="s">
        <v>2720</v>
      </c>
      <c r="C29" s="4875"/>
      <c r="D29" s="4875"/>
      <c r="E29" s="4875"/>
      <c r="F29" s="4875"/>
      <c r="G29" s="4875"/>
      <c r="H29" s="4875"/>
      <c r="I29" s="3157"/>
      <c r="J29" s="4872"/>
      <c r="K29" s="4873"/>
      <c r="L29" s="4874"/>
      <c r="M29" s="3158"/>
      <c r="N29" s="3161">
        <v>16</v>
      </c>
    </row>
    <row r="30" spans="1:14" s="108" customFormat="1" ht="32.1" customHeight="1">
      <c r="A30" s="3162">
        <v>14.15</v>
      </c>
      <c r="B30" s="4876" t="s">
        <v>2721</v>
      </c>
      <c r="C30" s="4876"/>
      <c r="D30" s="4876"/>
      <c r="E30" s="4876"/>
      <c r="F30" s="4876"/>
      <c r="G30" s="4876"/>
      <c r="H30" s="4876"/>
      <c r="I30" s="3157"/>
      <c r="J30" s="4872"/>
      <c r="K30" s="4873"/>
      <c r="L30" s="4874"/>
      <c r="M30" s="3158"/>
      <c r="N30" s="3161">
        <v>17</v>
      </c>
    </row>
    <row r="31" spans="1:14" s="108" customFormat="1" ht="32.1" customHeight="1">
      <c r="A31" s="3162">
        <v>14.16</v>
      </c>
      <c r="B31" s="4875" t="s">
        <v>2722</v>
      </c>
      <c r="C31" s="4875"/>
      <c r="D31" s="4875"/>
      <c r="E31" s="4875"/>
      <c r="F31" s="4875"/>
      <c r="G31" s="4875"/>
      <c r="H31" s="4875"/>
      <c r="I31" s="3157"/>
      <c r="J31" s="4872"/>
      <c r="K31" s="4873"/>
      <c r="L31" s="4874"/>
      <c r="M31" s="3158"/>
      <c r="N31" s="3161">
        <v>18</v>
      </c>
    </row>
    <row r="32" spans="1:14" s="108" customFormat="1" ht="32.1" customHeight="1">
      <c r="A32" s="3162">
        <v>14.17</v>
      </c>
      <c r="B32" s="4876" t="s">
        <v>2723</v>
      </c>
      <c r="C32" s="4876"/>
      <c r="D32" s="4876"/>
      <c r="E32" s="4876"/>
      <c r="F32" s="4876"/>
      <c r="G32" s="4876"/>
      <c r="H32" s="4876"/>
      <c r="I32" s="3157"/>
      <c r="J32" s="4872"/>
      <c r="K32" s="4873"/>
      <c r="L32" s="4874"/>
      <c r="M32" s="3158"/>
      <c r="N32" s="3161">
        <v>19</v>
      </c>
    </row>
    <row r="33" spans="1:14" s="108" customFormat="1" ht="32.1" customHeight="1">
      <c r="A33" s="3162">
        <v>14.18</v>
      </c>
      <c r="B33" s="4875" t="s">
        <v>2724</v>
      </c>
      <c r="C33" s="4875"/>
      <c r="D33" s="4875"/>
      <c r="E33" s="4875"/>
      <c r="F33" s="4875"/>
      <c r="G33" s="4875"/>
      <c r="H33" s="4875"/>
      <c r="I33" s="3157"/>
      <c r="J33" s="4872"/>
      <c r="K33" s="4873"/>
      <c r="L33" s="4874"/>
      <c r="M33" s="3158"/>
      <c r="N33" s="3161">
        <v>20</v>
      </c>
    </row>
    <row r="34" spans="1:14" s="108" customFormat="1" ht="32.1" customHeight="1">
      <c r="A34" s="3162">
        <v>14.19</v>
      </c>
      <c r="B34" s="4875" t="s">
        <v>2512</v>
      </c>
      <c r="C34" s="4875"/>
      <c r="D34" s="4875"/>
      <c r="E34" s="4875"/>
      <c r="F34" s="4875"/>
      <c r="G34" s="4875"/>
      <c r="H34" s="4875"/>
      <c r="I34" s="3157"/>
      <c r="J34" s="4872"/>
      <c r="K34" s="4873"/>
      <c r="L34" s="4874"/>
      <c r="M34" s="3158"/>
      <c r="N34" s="3161">
        <v>21</v>
      </c>
    </row>
    <row r="35" spans="1:14" s="108" customFormat="1" ht="32.1" customHeight="1">
      <c r="A35" s="3162">
        <v>14.2</v>
      </c>
      <c r="B35" s="4875" t="s">
        <v>2725</v>
      </c>
      <c r="C35" s="4875"/>
      <c r="D35" s="4875"/>
      <c r="E35" s="4875"/>
      <c r="F35" s="4875"/>
      <c r="G35" s="4875"/>
      <c r="H35" s="4875"/>
      <c r="I35" s="3157"/>
      <c r="J35" s="4872"/>
      <c r="K35" s="4873"/>
      <c r="L35" s="4874"/>
      <c r="M35" s="3158"/>
      <c r="N35" s="3161">
        <v>23</v>
      </c>
    </row>
    <row r="36" spans="1:14" s="108" customFormat="1" ht="32.1" customHeight="1">
      <c r="A36" s="3162">
        <v>14.21</v>
      </c>
      <c r="B36" s="4875" t="s">
        <v>2726</v>
      </c>
      <c r="C36" s="4875"/>
      <c r="D36" s="4875"/>
      <c r="E36" s="4875"/>
      <c r="F36" s="4875"/>
      <c r="G36" s="4875"/>
      <c r="H36" s="4875"/>
      <c r="I36" s="3157"/>
      <c r="J36" s="4872"/>
      <c r="K36" s="4873"/>
      <c r="L36" s="4874"/>
      <c r="M36" s="3158"/>
      <c r="N36" s="3161">
        <v>24</v>
      </c>
    </row>
    <row r="37" spans="1:14" s="108" customFormat="1" ht="32.1" customHeight="1">
      <c r="A37" s="3162">
        <v>14.22</v>
      </c>
      <c r="B37" s="4875" t="s">
        <v>2727</v>
      </c>
      <c r="C37" s="4875"/>
      <c r="D37" s="4875"/>
      <c r="E37" s="4875"/>
      <c r="F37" s="4875"/>
      <c r="G37" s="4875"/>
      <c r="H37" s="4875"/>
      <c r="I37" s="3157"/>
      <c r="J37" s="4872"/>
      <c r="K37" s="4873"/>
      <c r="L37" s="4874"/>
      <c r="M37" s="3158"/>
      <c r="N37" s="3161">
        <v>25</v>
      </c>
    </row>
    <row r="38" spans="1:14" s="108" customFormat="1" ht="32.1" customHeight="1">
      <c r="A38" s="3162">
        <v>14.23</v>
      </c>
      <c r="B38" s="4875" t="s">
        <v>2728</v>
      </c>
      <c r="C38" s="4875"/>
      <c r="D38" s="4875"/>
      <c r="E38" s="4875"/>
      <c r="F38" s="4875"/>
      <c r="G38" s="4875"/>
      <c r="H38" s="4875"/>
      <c r="I38" s="3157"/>
      <c r="J38" s="4872"/>
      <c r="K38" s="4873"/>
      <c r="L38" s="4874"/>
      <c r="M38" s="3158"/>
      <c r="N38" s="3161">
        <v>26</v>
      </c>
    </row>
    <row r="39" spans="1:14" s="108" customFormat="1" ht="32.1" customHeight="1">
      <c r="A39" s="3162">
        <v>14.24</v>
      </c>
      <c r="B39" s="4875" t="s">
        <v>2729</v>
      </c>
      <c r="C39" s="4875"/>
      <c r="D39" s="4875"/>
      <c r="E39" s="4875"/>
      <c r="F39" s="4875"/>
      <c r="G39" s="4875"/>
      <c r="H39" s="4875"/>
      <c r="I39" s="3157"/>
      <c r="J39" s="4872"/>
      <c r="K39" s="4873"/>
      <c r="L39" s="4874"/>
      <c r="M39" s="3158"/>
      <c r="N39" s="3161">
        <v>27</v>
      </c>
    </row>
    <row r="40" spans="1:14" s="108" customFormat="1" ht="32.1" customHeight="1" thickBot="1">
      <c r="A40" s="3163">
        <v>14.25</v>
      </c>
      <c r="B40" s="4916" t="s">
        <v>2730</v>
      </c>
      <c r="C40" s="4916"/>
      <c r="D40" s="4916"/>
      <c r="E40" s="4916"/>
      <c r="F40" s="4916"/>
      <c r="G40" s="4916"/>
      <c r="H40" s="4916"/>
      <c r="I40" s="3164"/>
      <c r="J40" s="4903"/>
      <c r="K40" s="4904"/>
      <c r="L40" s="4905"/>
      <c r="M40" s="3165"/>
      <c r="N40" s="3166">
        <v>28</v>
      </c>
    </row>
    <row r="41" spans="1:14" ht="6" customHeight="1">
      <c r="A41" s="1034"/>
    </row>
    <row r="42" spans="1:14" ht="12" customHeight="1">
      <c r="A42" s="4902">
        <f>'Soalan 13 E &amp; F (ms33)'!A74:AG74+1</f>
        <v>34</v>
      </c>
      <c r="B42" s="4902"/>
      <c r="C42" s="4902"/>
      <c r="D42" s="4902"/>
      <c r="E42" s="4902"/>
      <c r="F42" s="4902"/>
      <c r="G42" s="4902"/>
      <c r="H42" s="4902"/>
      <c r="I42" s="4902"/>
      <c r="J42" s="4902"/>
      <c r="K42" s="4902"/>
      <c r="L42" s="4902"/>
      <c r="M42" s="4902"/>
      <c r="N42" s="4902"/>
    </row>
    <row r="43" spans="1:14" ht="8.1" customHeight="1">
      <c r="A43" s="1035"/>
      <c r="B43" s="1036"/>
      <c r="C43" s="919"/>
      <c r="D43" s="708"/>
      <c r="E43" s="919"/>
      <c r="F43" s="919"/>
      <c r="G43" s="919"/>
      <c r="H43" s="919"/>
      <c r="I43" s="919"/>
      <c r="J43" s="919"/>
      <c r="K43" s="919"/>
      <c r="L43" s="919"/>
      <c r="M43" s="919"/>
      <c r="N43" s="1037"/>
    </row>
    <row r="44" spans="1:14" s="108" customFormat="1" ht="3" customHeight="1" thickBot="1">
      <c r="A44" s="1034"/>
      <c r="B44" s="22"/>
      <c r="C44" s="27"/>
      <c r="D44" s="94"/>
      <c r="E44" s="27"/>
      <c r="F44" s="27"/>
      <c r="G44" s="27"/>
      <c r="H44" s="27"/>
      <c r="I44" s="27"/>
      <c r="J44" s="27"/>
      <c r="K44" s="27"/>
      <c r="L44" s="27"/>
      <c r="M44" s="27"/>
      <c r="N44" s="96"/>
    </row>
    <row r="45" spans="1:14" s="108" customFormat="1" ht="10.5" customHeight="1">
      <c r="A45" s="1048"/>
      <c r="B45" s="642"/>
      <c r="C45" s="631"/>
      <c r="D45" s="1049"/>
      <c r="E45" s="631"/>
      <c r="F45" s="631"/>
      <c r="G45" s="631"/>
      <c r="H45" s="631"/>
      <c r="I45" s="631"/>
      <c r="J45" s="631"/>
      <c r="K45" s="631"/>
      <c r="L45" s="631"/>
      <c r="M45" s="631"/>
      <c r="N45" s="3167"/>
    </row>
    <row r="46" spans="1:14" s="108" customFormat="1" ht="15.75">
      <c r="A46" s="1050"/>
      <c r="B46" s="1036"/>
      <c r="C46" s="975" t="s">
        <v>2731</v>
      </c>
      <c r="D46" s="708"/>
      <c r="E46" s="919"/>
      <c r="F46" s="919"/>
      <c r="G46" s="919"/>
      <c r="H46" s="919"/>
      <c r="I46" s="919"/>
      <c r="J46" s="919"/>
      <c r="K46" s="919"/>
      <c r="L46" s="919"/>
      <c r="M46" s="919"/>
      <c r="N46" s="3152"/>
    </row>
    <row r="47" spans="1:14" s="108" customFormat="1" ht="15">
      <c r="A47" s="1051"/>
      <c r="B47" s="1036"/>
      <c r="C47" s="980" t="s">
        <v>2732</v>
      </c>
      <c r="D47" s="718"/>
      <c r="E47" s="919"/>
      <c r="F47" s="919"/>
      <c r="G47" s="919"/>
      <c r="H47" s="919"/>
      <c r="I47" s="919"/>
      <c r="J47" s="919"/>
      <c r="K47" s="919"/>
      <c r="L47" s="919"/>
      <c r="M47" s="919"/>
      <c r="N47" s="3152"/>
    </row>
    <row r="48" spans="1:14" s="108" customFormat="1" ht="9.75" customHeight="1">
      <c r="A48" s="1051"/>
      <c r="B48" s="1036"/>
      <c r="C48" s="980"/>
      <c r="D48" s="718"/>
      <c r="E48" s="919"/>
      <c r="F48" s="919"/>
      <c r="G48" s="919"/>
      <c r="H48" s="919"/>
      <c r="I48" s="919"/>
      <c r="J48" s="919"/>
      <c r="K48" s="919"/>
      <c r="L48" s="919"/>
      <c r="M48" s="919"/>
      <c r="N48" s="3152"/>
    </row>
    <row r="49" spans="1:14" s="108" customFormat="1" ht="6" customHeight="1">
      <c r="A49" s="936"/>
      <c r="B49" s="705"/>
      <c r="C49" s="763"/>
      <c r="D49" s="713"/>
      <c r="E49" s="718"/>
      <c r="F49" s="718"/>
      <c r="G49" s="718"/>
      <c r="H49" s="718"/>
      <c r="I49" s="718"/>
      <c r="J49" s="763"/>
      <c r="K49" s="763"/>
      <c r="L49" s="763"/>
      <c r="M49" s="763"/>
      <c r="N49" s="752"/>
    </row>
    <row r="50" spans="1:14" ht="13.9" customHeight="1">
      <c r="A50" s="4881" t="s">
        <v>2702</v>
      </c>
      <c r="B50" s="4882"/>
      <c r="C50" s="4882"/>
      <c r="D50" s="4882"/>
      <c r="E50" s="4882"/>
      <c r="F50" s="4882"/>
      <c r="G50" s="4882"/>
      <c r="H50" s="4883"/>
      <c r="I50" s="4890" t="s">
        <v>2703</v>
      </c>
      <c r="J50" s="4906" t="s">
        <v>2704</v>
      </c>
      <c r="K50" s="4907"/>
      <c r="L50" s="4908"/>
      <c r="M50" s="4877" t="s">
        <v>1490</v>
      </c>
      <c r="N50" s="4878"/>
    </row>
    <row r="51" spans="1:14" ht="13.9" customHeight="1">
      <c r="A51" s="4884"/>
      <c r="B51" s="4885"/>
      <c r="C51" s="4885"/>
      <c r="D51" s="4885"/>
      <c r="E51" s="4885"/>
      <c r="F51" s="4885"/>
      <c r="G51" s="4885"/>
      <c r="H51" s="4886"/>
      <c r="I51" s="4891"/>
      <c r="J51" s="4909"/>
      <c r="K51" s="4910"/>
      <c r="L51" s="4911"/>
      <c r="M51" s="4879" t="s">
        <v>1491</v>
      </c>
      <c r="N51" s="4880"/>
    </row>
    <row r="52" spans="1:14" s="117" customFormat="1" ht="11.25" customHeight="1">
      <c r="A52" s="4884"/>
      <c r="B52" s="4885"/>
      <c r="C52" s="4885"/>
      <c r="D52" s="4885"/>
      <c r="E52" s="4885"/>
      <c r="F52" s="4885"/>
      <c r="G52" s="4885"/>
      <c r="H52" s="4886"/>
      <c r="I52" s="4891"/>
      <c r="J52" s="4909"/>
      <c r="K52" s="4910"/>
      <c r="L52" s="4911"/>
      <c r="M52" s="4897" t="s">
        <v>2705</v>
      </c>
      <c r="N52" s="3153"/>
    </row>
    <row r="53" spans="1:14" s="108" customFormat="1" ht="11.25" customHeight="1">
      <c r="A53" s="4884"/>
      <c r="B53" s="4885"/>
      <c r="C53" s="4885"/>
      <c r="D53" s="4885"/>
      <c r="E53" s="4885"/>
      <c r="F53" s="4885"/>
      <c r="G53" s="4885"/>
      <c r="H53" s="4886"/>
      <c r="I53" s="4891"/>
      <c r="J53" s="4909"/>
      <c r="K53" s="4910"/>
      <c r="L53" s="4911"/>
      <c r="M53" s="4898"/>
      <c r="N53" s="752"/>
    </row>
    <row r="54" spans="1:14" s="108" customFormat="1" ht="13.15" customHeight="1">
      <c r="A54" s="4884"/>
      <c r="B54" s="4885"/>
      <c r="C54" s="4885"/>
      <c r="D54" s="4885"/>
      <c r="E54" s="4885"/>
      <c r="F54" s="4885"/>
      <c r="G54" s="4885"/>
      <c r="H54" s="4886"/>
      <c r="I54" s="4891"/>
      <c r="J54" s="4909"/>
      <c r="K54" s="4910"/>
      <c r="L54" s="4911"/>
      <c r="M54" s="4915" t="s">
        <v>2706</v>
      </c>
      <c r="N54" s="3113"/>
    </row>
    <row r="55" spans="1:14" s="108" customFormat="1" ht="13.15" customHeight="1">
      <c r="A55" s="4884"/>
      <c r="B55" s="4885"/>
      <c r="C55" s="4885"/>
      <c r="D55" s="4885"/>
      <c r="E55" s="4885"/>
      <c r="F55" s="4885"/>
      <c r="G55" s="4885"/>
      <c r="H55" s="4886"/>
      <c r="I55" s="4891"/>
      <c r="J55" s="4912"/>
      <c r="K55" s="4913"/>
      <c r="L55" s="4914"/>
      <c r="M55" s="4915"/>
      <c r="N55" s="3113"/>
    </row>
    <row r="56" spans="1:14" s="108" customFormat="1" ht="15" customHeight="1">
      <c r="A56" s="4887"/>
      <c r="B56" s="4888"/>
      <c r="C56" s="4888"/>
      <c r="D56" s="4888"/>
      <c r="E56" s="4888"/>
      <c r="F56" s="4888"/>
      <c r="G56" s="4888"/>
      <c r="H56" s="4889"/>
      <c r="I56" s="4892"/>
      <c r="J56" s="4894">
        <v>1430</v>
      </c>
      <c r="K56" s="4895"/>
      <c r="L56" s="4896"/>
      <c r="M56" s="3154">
        <v>1434</v>
      </c>
      <c r="N56" s="3155"/>
    </row>
    <row r="57" spans="1:14" s="198" customFormat="1" ht="32.1" customHeight="1">
      <c r="A57" s="3162">
        <v>14.26</v>
      </c>
      <c r="B57" s="4899" t="s">
        <v>2733</v>
      </c>
      <c r="C57" s="4900"/>
      <c r="D57" s="4900"/>
      <c r="E57" s="4900"/>
      <c r="F57" s="4900"/>
      <c r="G57" s="4900"/>
      <c r="H57" s="4901"/>
      <c r="I57" s="3157"/>
      <c r="J57" s="4872"/>
      <c r="K57" s="4873"/>
      <c r="L57" s="4874"/>
      <c r="M57" s="3158"/>
      <c r="N57" s="3161">
        <v>29</v>
      </c>
    </row>
    <row r="58" spans="1:14" s="198" customFormat="1" ht="32.1" customHeight="1">
      <c r="A58" s="3162">
        <v>14.27</v>
      </c>
      <c r="B58" s="4875" t="s">
        <v>2734</v>
      </c>
      <c r="C58" s="4875"/>
      <c r="D58" s="4875"/>
      <c r="E58" s="4875"/>
      <c r="F58" s="4875"/>
      <c r="G58" s="4875"/>
      <c r="H58" s="4875"/>
      <c r="I58" s="3157"/>
      <c r="J58" s="4872"/>
      <c r="K58" s="4873"/>
      <c r="L58" s="4874"/>
      <c r="M58" s="3158"/>
      <c r="N58" s="3161">
        <v>30</v>
      </c>
    </row>
    <row r="59" spans="1:14" s="108" customFormat="1" ht="32.1" customHeight="1">
      <c r="A59" s="3162">
        <v>14.28</v>
      </c>
      <c r="B59" s="4875" t="s">
        <v>2735</v>
      </c>
      <c r="C59" s="4875"/>
      <c r="D59" s="4875"/>
      <c r="E59" s="4875"/>
      <c r="F59" s="4875"/>
      <c r="G59" s="4875"/>
      <c r="H59" s="4875"/>
      <c r="I59" s="3157"/>
      <c r="J59" s="4872"/>
      <c r="K59" s="4873"/>
      <c r="L59" s="4874"/>
      <c r="M59" s="3158"/>
      <c r="N59" s="3161">
        <v>31</v>
      </c>
    </row>
    <row r="60" spans="1:14" s="108" customFormat="1" ht="32.1" customHeight="1">
      <c r="A60" s="3162">
        <v>14.29</v>
      </c>
      <c r="B60" s="4875" t="s">
        <v>2736</v>
      </c>
      <c r="C60" s="4875"/>
      <c r="D60" s="4875"/>
      <c r="E60" s="4875"/>
      <c r="F60" s="4875"/>
      <c r="G60" s="4875"/>
      <c r="H60" s="4875"/>
      <c r="I60" s="3157"/>
      <c r="J60" s="4872"/>
      <c r="K60" s="4873"/>
      <c r="L60" s="4874"/>
      <c r="M60" s="3158"/>
      <c r="N60" s="3161">
        <v>32</v>
      </c>
    </row>
    <row r="61" spans="1:14" s="108" customFormat="1" ht="32.1" customHeight="1">
      <c r="A61" s="3162">
        <v>14.3</v>
      </c>
      <c r="B61" s="4875" t="s">
        <v>2737</v>
      </c>
      <c r="C61" s="4875"/>
      <c r="D61" s="4875"/>
      <c r="E61" s="4875"/>
      <c r="F61" s="4875"/>
      <c r="G61" s="4875"/>
      <c r="H61" s="4875"/>
      <c r="I61" s="3157"/>
      <c r="J61" s="4872"/>
      <c r="K61" s="4873"/>
      <c r="L61" s="4874"/>
      <c r="M61" s="3158"/>
      <c r="N61" s="3161">
        <v>33</v>
      </c>
    </row>
    <row r="62" spans="1:14" s="108" customFormat="1" ht="32.1" customHeight="1">
      <c r="A62" s="3162">
        <v>14.31</v>
      </c>
      <c r="B62" s="4875" t="s">
        <v>2738</v>
      </c>
      <c r="C62" s="4875"/>
      <c r="D62" s="4875"/>
      <c r="E62" s="4875"/>
      <c r="F62" s="4875"/>
      <c r="G62" s="4875"/>
      <c r="H62" s="4875"/>
      <c r="I62" s="3157"/>
      <c r="J62" s="4872"/>
      <c r="K62" s="4873"/>
      <c r="L62" s="4874"/>
      <c r="M62" s="3158"/>
      <c r="N62" s="3161">
        <v>37</v>
      </c>
    </row>
    <row r="63" spans="1:14" s="108" customFormat="1" ht="32.1" customHeight="1">
      <c r="A63" s="3162">
        <v>14.32</v>
      </c>
      <c r="B63" s="4875" t="s">
        <v>2739</v>
      </c>
      <c r="C63" s="4875"/>
      <c r="D63" s="4875"/>
      <c r="E63" s="4875"/>
      <c r="F63" s="4875"/>
      <c r="G63" s="4875"/>
      <c r="H63" s="4875"/>
      <c r="I63" s="3157"/>
      <c r="J63" s="4872"/>
      <c r="K63" s="4873"/>
      <c r="L63" s="4874"/>
      <c r="M63" s="3158"/>
      <c r="N63" s="3161">
        <v>40</v>
      </c>
    </row>
    <row r="64" spans="1:14" s="108" customFormat="1" ht="32.1" customHeight="1">
      <c r="A64" s="3162">
        <v>14.33</v>
      </c>
      <c r="B64" s="4875" t="s">
        <v>2740</v>
      </c>
      <c r="C64" s="4875"/>
      <c r="D64" s="4875"/>
      <c r="E64" s="4875"/>
      <c r="F64" s="4875"/>
      <c r="G64" s="4875"/>
      <c r="H64" s="4875"/>
      <c r="I64" s="3157"/>
      <c r="J64" s="4872"/>
      <c r="K64" s="4873"/>
      <c r="L64" s="4874"/>
      <c r="M64" s="3158"/>
      <c r="N64" s="3161">
        <v>43</v>
      </c>
    </row>
    <row r="65" spans="1:14" s="108" customFormat="1" ht="32.1" customHeight="1">
      <c r="A65" s="3162">
        <v>14.34</v>
      </c>
      <c r="B65" s="4875" t="s">
        <v>2741</v>
      </c>
      <c r="C65" s="4875"/>
      <c r="D65" s="4875"/>
      <c r="E65" s="4875"/>
      <c r="F65" s="4875"/>
      <c r="G65" s="4875"/>
      <c r="H65" s="4875"/>
      <c r="I65" s="3157"/>
      <c r="J65" s="4872"/>
      <c r="K65" s="4873"/>
      <c r="L65" s="4874"/>
      <c r="M65" s="3158"/>
      <c r="N65" s="3161">
        <v>44</v>
      </c>
    </row>
    <row r="66" spans="1:14" s="108" customFormat="1" ht="32.1" customHeight="1">
      <c r="A66" s="3162">
        <v>14.35</v>
      </c>
      <c r="B66" s="4875" t="s">
        <v>2742</v>
      </c>
      <c r="C66" s="4875"/>
      <c r="D66" s="4875"/>
      <c r="E66" s="4875"/>
      <c r="F66" s="4875"/>
      <c r="G66" s="4875"/>
      <c r="H66" s="4875"/>
      <c r="I66" s="3157"/>
      <c r="J66" s="4872"/>
      <c r="K66" s="4873"/>
      <c r="L66" s="4874"/>
      <c r="M66" s="3158"/>
      <c r="N66" s="3161">
        <v>45</v>
      </c>
    </row>
    <row r="67" spans="1:14" s="198" customFormat="1" ht="32.1" customHeight="1">
      <c r="A67" s="3162">
        <v>14.36</v>
      </c>
      <c r="B67" s="4875" t="s">
        <v>2743</v>
      </c>
      <c r="C67" s="4875"/>
      <c r="D67" s="4875"/>
      <c r="E67" s="4875"/>
      <c r="F67" s="4875"/>
      <c r="G67" s="4875"/>
      <c r="H67" s="4875"/>
      <c r="I67" s="3157"/>
      <c r="J67" s="4872"/>
      <c r="K67" s="4873"/>
      <c r="L67" s="4874"/>
      <c r="M67" s="3158"/>
      <c r="N67" s="3161">
        <v>46</v>
      </c>
    </row>
    <row r="68" spans="1:14" s="108" customFormat="1" ht="32.1" customHeight="1">
      <c r="A68" s="3162">
        <v>14.37</v>
      </c>
      <c r="B68" s="4875" t="s">
        <v>2744</v>
      </c>
      <c r="C68" s="4875"/>
      <c r="D68" s="4875"/>
      <c r="E68" s="4875"/>
      <c r="F68" s="4875"/>
      <c r="G68" s="4875"/>
      <c r="H68" s="4875"/>
      <c r="I68" s="3157"/>
      <c r="J68" s="4872"/>
      <c r="K68" s="4873"/>
      <c r="L68" s="4874"/>
      <c r="M68" s="3158"/>
      <c r="N68" s="3161">
        <v>47</v>
      </c>
    </row>
    <row r="69" spans="1:14" s="108" customFormat="1" ht="32.1" customHeight="1">
      <c r="A69" s="3162">
        <v>14.38</v>
      </c>
      <c r="B69" s="4875" t="s">
        <v>2745</v>
      </c>
      <c r="C69" s="4875"/>
      <c r="D69" s="4875"/>
      <c r="E69" s="4875"/>
      <c r="F69" s="4875"/>
      <c r="G69" s="4875"/>
      <c r="H69" s="4875"/>
      <c r="I69" s="3157"/>
      <c r="J69" s="4872"/>
      <c r="K69" s="4873"/>
      <c r="L69" s="4874"/>
      <c r="M69" s="3158"/>
      <c r="N69" s="3161">
        <v>48</v>
      </c>
    </row>
    <row r="70" spans="1:14" s="198" customFormat="1" ht="32.1" customHeight="1">
      <c r="A70" s="3162">
        <v>14.39</v>
      </c>
      <c r="B70" s="4875" t="s">
        <v>2746</v>
      </c>
      <c r="C70" s="4875"/>
      <c r="D70" s="4875"/>
      <c r="E70" s="4875"/>
      <c r="F70" s="4875"/>
      <c r="G70" s="4875"/>
      <c r="H70" s="4875"/>
      <c r="I70" s="3157"/>
      <c r="J70" s="4872"/>
      <c r="K70" s="4873"/>
      <c r="L70" s="4874"/>
      <c r="M70" s="3158"/>
      <c r="N70" s="3161">
        <v>49</v>
      </c>
    </row>
    <row r="71" spans="1:14" s="198" customFormat="1" ht="32.1" customHeight="1">
      <c r="A71" s="3162">
        <v>14.4</v>
      </c>
      <c r="B71" s="4875" t="s">
        <v>2747</v>
      </c>
      <c r="C71" s="4875"/>
      <c r="D71" s="4875"/>
      <c r="E71" s="4875"/>
      <c r="F71" s="4875"/>
      <c r="G71" s="4875"/>
      <c r="H71" s="4875"/>
      <c r="I71" s="3157"/>
      <c r="J71" s="4872"/>
      <c r="K71" s="4873"/>
      <c r="L71" s="4874"/>
      <c r="M71" s="3158"/>
      <c r="N71" s="3161">
        <v>51</v>
      </c>
    </row>
    <row r="72" spans="1:14" s="198" customFormat="1" ht="32.1" customHeight="1">
      <c r="A72" s="3162">
        <v>14.41</v>
      </c>
      <c r="B72" s="4875" t="s">
        <v>2748</v>
      </c>
      <c r="C72" s="4875"/>
      <c r="D72" s="4875"/>
      <c r="E72" s="4875"/>
      <c r="F72" s="4875"/>
      <c r="G72" s="4875"/>
      <c r="H72" s="4875"/>
      <c r="I72" s="3157"/>
      <c r="J72" s="4872"/>
      <c r="K72" s="4873"/>
      <c r="L72" s="4874"/>
      <c r="M72" s="3158"/>
      <c r="N72" s="3161">
        <v>52</v>
      </c>
    </row>
    <row r="73" spans="1:14" s="108" customFormat="1" ht="32.1" customHeight="1">
      <c r="A73" s="3162">
        <v>14.42</v>
      </c>
      <c r="B73" s="4875" t="s">
        <v>2749</v>
      </c>
      <c r="C73" s="4875"/>
      <c r="D73" s="4875"/>
      <c r="E73" s="4875"/>
      <c r="F73" s="4875"/>
      <c r="G73" s="4875"/>
      <c r="H73" s="4875"/>
      <c r="I73" s="3157"/>
      <c r="J73" s="4872"/>
      <c r="K73" s="4873"/>
      <c r="L73" s="4874"/>
      <c r="M73" s="3158"/>
      <c r="N73" s="3161">
        <v>54</v>
      </c>
    </row>
    <row r="74" spans="1:14" s="198" customFormat="1" ht="32.1" customHeight="1">
      <c r="A74" s="3162">
        <v>14.43</v>
      </c>
      <c r="B74" s="4875" t="s">
        <v>2750</v>
      </c>
      <c r="C74" s="4875"/>
      <c r="D74" s="4875"/>
      <c r="E74" s="4875"/>
      <c r="F74" s="4875"/>
      <c r="G74" s="4875"/>
      <c r="H74" s="4875"/>
      <c r="I74" s="3157"/>
      <c r="J74" s="4872"/>
      <c r="K74" s="4873"/>
      <c r="L74" s="4874"/>
      <c r="M74" s="3158"/>
      <c r="N74" s="3161">
        <v>55</v>
      </c>
    </row>
    <row r="75" spans="1:14" s="108" customFormat="1" ht="32.1" customHeight="1">
      <c r="A75" s="3162">
        <v>14.44</v>
      </c>
      <c r="B75" s="4875" t="s">
        <v>2751</v>
      </c>
      <c r="C75" s="4875"/>
      <c r="D75" s="4875"/>
      <c r="E75" s="4875"/>
      <c r="F75" s="4875"/>
      <c r="G75" s="4875"/>
      <c r="H75" s="4875"/>
      <c r="I75" s="3157"/>
      <c r="J75" s="4872"/>
      <c r="K75" s="4873"/>
      <c r="L75" s="4874"/>
      <c r="M75" s="3158"/>
      <c r="N75" s="3161">
        <v>56</v>
      </c>
    </row>
    <row r="76" spans="1:14" s="108" customFormat="1" ht="32.1" customHeight="1">
      <c r="A76" s="3162">
        <v>14.45</v>
      </c>
      <c r="B76" s="4875" t="s">
        <v>2752</v>
      </c>
      <c r="C76" s="4875"/>
      <c r="D76" s="4875"/>
      <c r="E76" s="4875"/>
      <c r="F76" s="4875"/>
      <c r="G76" s="4875"/>
      <c r="H76" s="4875"/>
      <c r="I76" s="3157"/>
      <c r="J76" s="4872"/>
      <c r="K76" s="4873"/>
      <c r="L76" s="4874"/>
      <c r="M76" s="3158"/>
      <c r="N76" s="3161">
        <v>57</v>
      </c>
    </row>
    <row r="77" spans="1:14" s="198" customFormat="1" ht="32.1" customHeight="1">
      <c r="A77" s="3162">
        <v>14.46</v>
      </c>
      <c r="B77" s="4875" t="s">
        <v>2753</v>
      </c>
      <c r="C77" s="4875"/>
      <c r="D77" s="4875"/>
      <c r="E77" s="4875"/>
      <c r="F77" s="4875"/>
      <c r="G77" s="4875"/>
      <c r="H77" s="4875"/>
      <c r="I77" s="3157"/>
      <c r="J77" s="4872"/>
      <c r="K77" s="4873"/>
      <c r="L77" s="4874"/>
      <c r="M77" s="3158"/>
      <c r="N77" s="3161">
        <v>58</v>
      </c>
    </row>
    <row r="78" spans="1:14" s="198" customFormat="1" ht="32.1" customHeight="1">
      <c r="A78" s="3162" t="s">
        <v>2754</v>
      </c>
      <c r="B78" s="4919"/>
      <c r="C78" s="4920"/>
      <c r="D78" s="4920"/>
      <c r="E78" s="4920"/>
      <c r="F78" s="4920"/>
      <c r="G78" s="4920"/>
      <c r="H78" s="4921"/>
      <c r="I78" s="3157"/>
      <c r="J78" s="4872"/>
      <c r="K78" s="4873"/>
      <c r="L78" s="4874"/>
      <c r="M78" s="3158"/>
      <c r="N78" s="3161">
        <v>59</v>
      </c>
    </row>
    <row r="79" spans="1:14" s="198" customFormat="1" ht="32.1" customHeight="1">
      <c r="A79" s="3162">
        <v>14.48</v>
      </c>
      <c r="B79" s="4919"/>
      <c r="C79" s="4920"/>
      <c r="D79" s="4920"/>
      <c r="E79" s="4920"/>
      <c r="F79" s="4920"/>
      <c r="G79" s="4920"/>
      <c r="H79" s="4921"/>
      <c r="I79" s="3157"/>
      <c r="J79" s="4872"/>
      <c r="K79" s="4873"/>
      <c r="L79" s="4874"/>
      <c r="M79" s="3158"/>
      <c r="N79" s="3161">
        <v>60</v>
      </c>
    </row>
    <row r="80" spans="1:14" s="198" customFormat="1" ht="32.1" customHeight="1">
      <c r="A80" s="3162">
        <v>14.49</v>
      </c>
      <c r="B80" s="4919"/>
      <c r="C80" s="4920"/>
      <c r="D80" s="4920"/>
      <c r="E80" s="4920"/>
      <c r="F80" s="4920"/>
      <c r="G80" s="4920"/>
      <c r="H80" s="4921"/>
      <c r="I80" s="3157"/>
      <c r="J80" s="4872"/>
      <c r="K80" s="4873"/>
      <c r="L80" s="4874"/>
      <c r="M80" s="3158"/>
      <c r="N80" s="3161">
        <v>61</v>
      </c>
    </row>
    <row r="81" spans="1:14" s="198" customFormat="1" ht="32.25" customHeight="1" thickBot="1">
      <c r="A81" s="3168">
        <v>14.5</v>
      </c>
      <c r="B81" s="4918" t="s">
        <v>2755</v>
      </c>
      <c r="C81" s="4918"/>
      <c r="D81" s="4918"/>
      <c r="E81" s="4918"/>
      <c r="F81" s="4918"/>
      <c r="G81" s="4918"/>
      <c r="H81" s="4918"/>
      <c r="I81" s="3169"/>
      <c r="J81" s="4917">
        <f>J16+J17+J18+J19+J20+J21+J22+J23+J24+J25+J26+J27+J28+J29+J30+J31+J32+J33+J34+J35+J36+J37+J38+J39+J40+J57+J58+J59+J60+J61+J62+J63+J64+J65+J66+J67+J68+J69+J70+J71+J72+J73+J74+J75+J76+J77+J78+J79+J80</f>
        <v>0</v>
      </c>
      <c r="K81" s="4917"/>
      <c r="L81" s="4917"/>
      <c r="M81" s="3170"/>
      <c r="N81" s="3171">
        <v>99</v>
      </c>
    </row>
    <row r="82" spans="1:14" s="1044" customFormat="1" ht="8.25" customHeight="1">
      <c r="A82" s="1038"/>
      <c r="B82" s="1039"/>
      <c r="C82" s="1039"/>
      <c r="D82" s="1039"/>
      <c r="E82" s="1039"/>
      <c r="F82" s="1039"/>
      <c r="G82" s="1039"/>
      <c r="H82" s="1039"/>
      <c r="I82" s="1040"/>
      <c r="J82" s="1041"/>
      <c r="K82" s="1041"/>
      <c r="L82" s="1041"/>
      <c r="M82" s="1042"/>
      <c r="N82" s="1043"/>
    </row>
    <row r="83" spans="1:14" s="108" customFormat="1" ht="18">
      <c r="A83" s="4902">
        <v>35</v>
      </c>
      <c r="B83" s="4902"/>
      <c r="C83" s="4902"/>
      <c r="D83" s="4902"/>
      <c r="E83" s="4902"/>
      <c r="F83" s="4902"/>
      <c r="G83" s="4902"/>
      <c r="H83" s="4902"/>
      <c r="I83" s="4902"/>
      <c r="J83" s="4902"/>
      <c r="K83" s="4902"/>
      <c r="L83" s="4902"/>
      <c r="M83" s="4902"/>
      <c r="N83" s="4902"/>
    </row>
    <row r="84" spans="1:14" ht="8.1" customHeight="1"/>
    <row r="85" spans="1:14" s="108" customFormat="1" ht="10.35" customHeight="1">
      <c r="A85" s="1033"/>
      <c r="B85" s="22"/>
      <c r="C85" s="27"/>
      <c r="D85" s="27"/>
      <c r="E85" s="27"/>
      <c r="F85" s="27"/>
      <c r="G85" s="27"/>
      <c r="H85" s="27"/>
      <c r="I85" s="27"/>
      <c r="J85" s="27"/>
      <c r="K85" s="27"/>
      <c r="L85" s="27"/>
      <c r="M85" s="27"/>
      <c r="N85" s="96"/>
    </row>
    <row r="86" spans="1:14" s="108" customFormat="1">
      <c r="A86" s="1033"/>
      <c r="B86" s="22"/>
      <c r="C86" s="27"/>
      <c r="D86" s="27"/>
      <c r="E86" s="27"/>
      <c r="F86" s="27"/>
      <c r="G86" s="27"/>
      <c r="H86" s="27"/>
      <c r="I86" s="27"/>
      <c r="J86" s="27"/>
      <c r="K86" s="27"/>
      <c r="L86" s="27"/>
      <c r="M86" s="27"/>
      <c r="N86" s="96"/>
    </row>
    <row r="87" spans="1:14" s="108" customFormat="1" ht="24.95" customHeight="1">
      <c r="A87" s="1033"/>
      <c r="B87" s="22"/>
      <c r="C87" s="27"/>
      <c r="D87" s="27"/>
      <c r="E87" s="27"/>
      <c r="F87" s="27"/>
      <c r="G87" s="27"/>
      <c r="H87" s="27"/>
      <c r="I87" s="27"/>
      <c r="J87" s="27"/>
      <c r="K87" s="27"/>
      <c r="L87" s="27"/>
      <c r="M87" s="27"/>
      <c r="N87" s="96"/>
    </row>
    <row r="88" spans="1:14" s="108" customFormat="1" ht="12" customHeight="1">
      <c r="A88" s="1033"/>
      <c r="B88" s="22"/>
      <c r="C88" s="27"/>
      <c r="D88" s="27"/>
      <c r="E88" s="27"/>
      <c r="F88" s="27"/>
      <c r="G88" s="27"/>
      <c r="H88" s="27"/>
      <c r="I88" s="27"/>
      <c r="J88" s="27"/>
      <c r="K88" s="27"/>
      <c r="L88" s="27"/>
      <c r="M88" s="27"/>
      <c r="N88" s="96"/>
    </row>
    <row r="89" spans="1:14" s="108" customFormat="1" ht="24.95" customHeight="1">
      <c r="A89" s="1033"/>
      <c r="B89" s="22"/>
      <c r="C89" s="27"/>
      <c r="D89" s="27"/>
      <c r="E89" s="27"/>
      <c r="F89" s="27"/>
      <c r="G89" s="27"/>
      <c r="H89" s="27"/>
      <c r="I89" s="27"/>
      <c r="J89" s="27"/>
      <c r="K89" s="27"/>
      <c r="L89" s="27"/>
      <c r="M89" s="27"/>
      <c r="N89" s="96"/>
    </row>
    <row r="90" spans="1:14" s="108" customFormat="1" ht="12" customHeight="1">
      <c r="A90" s="1033"/>
      <c r="B90" s="22"/>
      <c r="C90" s="27"/>
      <c r="D90" s="27"/>
      <c r="E90" s="27"/>
      <c r="F90" s="27"/>
      <c r="G90" s="27"/>
      <c r="H90" s="27"/>
      <c r="I90" s="27"/>
      <c r="J90" s="27"/>
      <c r="K90" s="27"/>
      <c r="L90" s="27"/>
      <c r="M90" s="27"/>
      <c r="N90" s="96"/>
    </row>
    <row r="91" spans="1:14" s="108" customFormat="1" ht="24.95" customHeight="1">
      <c r="A91" s="1033"/>
      <c r="B91" s="22"/>
      <c r="C91" s="27"/>
      <c r="D91" s="27"/>
      <c r="E91" s="27"/>
      <c r="F91" s="27"/>
      <c r="G91" s="27"/>
      <c r="H91" s="27"/>
      <c r="I91" s="27"/>
      <c r="J91" s="27"/>
      <c r="K91" s="27"/>
      <c r="L91" s="27"/>
      <c r="M91" s="27"/>
      <c r="N91" s="96"/>
    </row>
    <row r="92" spans="1:14" s="108" customFormat="1" ht="12" customHeight="1">
      <c r="A92" s="1033"/>
      <c r="B92" s="22"/>
      <c r="C92" s="27"/>
      <c r="D92" s="27"/>
      <c r="E92" s="27"/>
      <c r="F92" s="27"/>
      <c r="G92" s="27"/>
      <c r="H92" s="27"/>
      <c r="I92" s="27"/>
      <c r="J92" s="27"/>
      <c r="K92" s="27"/>
      <c r="L92" s="27"/>
      <c r="M92" s="27"/>
      <c r="N92" s="96"/>
    </row>
    <row r="93" spans="1:14" s="108" customFormat="1" ht="24.95" customHeight="1">
      <c r="A93" s="1033"/>
      <c r="B93" s="22"/>
      <c r="C93" s="27"/>
      <c r="D93" s="27"/>
      <c r="E93" s="27"/>
      <c r="F93" s="27"/>
      <c r="G93" s="27"/>
      <c r="H93" s="27"/>
      <c r="I93" s="27"/>
      <c r="J93" s="27"/>
      <c r="K93" s="27"/>
      <c r="L93" s="27"/>
      <c r="M93" s="27"/>
      <c r="N93" s="96"/>
    </row>
    <row r="94" spans="1:14" s="108" customFormat="1" ht="12" customHeight="1">
      <c r="A94" s="1033"/>
      <c r="B94" s="22"/>
      <c r="C94" s="27"/>
      <c r="D94" s="27"/>
      <c r="E94" s="27"/>
      <c r="F94" s="27"/>
      <c r="G94" s="27"/>
      <c r="H94" s="27"/>
      <c r="I94" s="27"/>
      <c r="J94" s="27"/>
      <c r="K94" s="27"/>
      <c r="L94" s="27"/>
      <c r="M94" s="27"/>
      <c r="N94" s="96"/>
    </row>
    <row r="95" spans="1:14" s="108" customFormat="1" ht="24.95" customHeight="1">
      <c r="A95" s="1033"/>
      <c r="B95" s="22"/>
      <c r="C95" s="27"/>
      <c r="D95" s="27"/>
      <c r="E95" s="27"/>
      <c r="F95" s="27"/>
      <c r="G95" s="27"/>
      <c r="H95" s="27"/>
      <c r="I95" s="27"/>
      <c r="J95" s="27"/>
      <c r="K95" s="27"/>
      <c r="L95" s="27"/>
      <c r="M95" s="27"/>
      <c r="N95" s="96"/>
    </row>
    <row r="96" spans="1:14" s="108" customFormat="1" ht="12" customHeight="1">
      <c r="A96" s="1033"/>
      <c r="B96" s="22"/>
      <c r="C96" s="27"/>
      <c r="D96" s="27"/>
      <c r="E96" s="27"/>
      <c r="F96" s="27"/>
      <c r="G96" s="27"/>
      <c r="H96" s="27"/>
      <c r="I96" s="27"/>
      <c r="J96" s="27"/>
      <c r="K96" s="27"/>
      <c r="L96" s="27"/>
      <c r="M96" s="27"/>
      <c r="N96" s="96"/>
    </row>
    <row r="97" spans="1:14" s="108" customFormat="1" ht="24.95" customHeight="1">
      <c r="A97" s="1033"/>
      <c r="B97" s="22"/>
      <c r="C97" s="27"/>
      <c r="D97" s="27"/>
      <c r="E97" s="27"/>
      <c r="F97" s="27"/>
      <c r="G97" s="27"/>
      <c r="H97" s="27"/>
      <c r="I97" s="27"/>
      <c r="J97" s="27"/>
      <c r="K97" s="27"/>
      <c r="L97" s="27"/>
      <c r="M97" s="27"/>
      <c r="N97" s="96"/>
    </row>
    <row r="98" spans="1:14" s="108" customFormat="1" ht="12" customHeight="1">
      <c r="A98" s="1033"/>
      <c r="B98" s="22"/>
      <c r="C98" s="27"/>
      <c r="D98" s="27"/>
      <c r="E98" s="27"/>
      <c r="F98" s="27"/>
      <c r="G98" s="27"/>
      <c r="H98" s="27"/>
      <c r="I98" s="27"/>
      <c r="J98" s="27"/>
      <c r="K98" s="27"/>
      <c r="L98" s="27"/>
      <c r="M98" s="27"/>
      <c r="N98" s="96"/>
    </row>
    <row r="99" spans="1:14" s="108" customFormat="1" ht="24.95" customHeight="1">
      <c r="A99" s="1033"/>
      <c r="B99" s="22"/>
      <c r="C99" s="27"/>
      <c r="D99" s="27"/>
      <c r="E99" s="27"/>
      <c r="F99" s="27"/>
      <c r="G99" s="27"/>
      <c r="H99" s="27"/>
      <c r="I99" s="27"/>
      <c r="J99" s="27"/>
      <c r="K99" s="27"/>
      <c r="L99" s="27"/>
      <c r="M99" s="27"/>
      <c r="N99" s="96"/>
    </row>
    <row r="100" spans="1:14" s="108" customFormat="1" ht="12" customHeight="1">
      <c r="A100" s="1033"/>
      <c r="B100" s="22"/>
      <c r="C100" s="27"/>
      <c r="D100" s="27"/>
      <c r="E100" s="27"/>
      <c r="F100" s="27"/>
      <c r="G100" s="27"/>
      <c r="H100" s="27"/>
      <c r="I100" s="27"/>
      <c r="J100" s="27"/>
      <c r="K100" s="27"/>
      <c r="L100" s="27"/>
      <c r="M100" s="27"/>
      <c r="N100" s="96"/>
    </row>
    <row r="101" spans="1:14" s="198" customFormat="1" ht="24.95" customHeight="1">
      <c r="A101" s="1033"/>
      <c r="B101" s="22"/>
      <c r="C101" s="27"/>
      <c r="D101" s="27"/>
      <c r="E101" s="27"/>
      <c r="F101" s="27"/>
      <c r="G101" s="27"/>
      <c r="H101" s="27"/>
      <c r="I101" s="27"/>
      <c r="J101" s="27"/>
      <c r="K101" s="27"/>
      <c r="L101" s="27"/>
      <c r="M101" s="27"/>
      <c r="N101" s="96"/>
    </row>
    <row r="102" spans="1:14" s="108" customFormat="1" ht="12" customHeight="1">
      <c r="A102" s="1033"/>
      <c r="B102" s="22"/>
      <c r="C102" s="27"/>
      <c r="D102" s="27"/>
      <c r="E102" s="27"/>
      <c r="F102" s="27"/>
      <c r="G102" s="27"/>
      <c r="H102" s="27"/>
      <c r="I102" s="27"/>
      <c r="J102" s="27"/>
      <c r="K102" s="27"/>
      <c r="L102" s="27"/>
      <c r="M102" s="27"/>
      <c r="N102" s="96"/>
    </row>
    <row r="103" spans="1:14" s="108" customFormat="1" ht="24.95" customHeight="1">
      <c r="A103" s="1033"/>
      <c r="B103" s="22"/>
      <c r="C103" s="27"/>
      <c r="D103" s="27"/>
      <c r="E103" s="27"/>
      <c r="F103" s="27"/>
      <c r="G103" s="27"/>
      <c r="H103" s="27"/>
      <c r="I103" s="27"/>
      <c r="J103" s="27"/>
      <c r="K103" s="27"/>
      <c r="L103" s="27"/>
      <c r="M103" s="27"/>
      <c r="N103" s="96"/>
    </row>
    <row r="104" spans="1:14" s="108" customFormat="1" ht="12" customHeight="1">
      <c r="A104" s="1033"/>
      <c r="B104" s="22"/>
      <c r="C104" s="27"/>
      <c r="D104" s="27"/>
      <c r="E104" s="27"/>
      <c r="F104" s="27"/>
      <c r="G104" s="27"/>
      <c r="H104" s="27"/>
      <c r="I104" s="27"/>
      <c r="J104" s="27"/>
      <c r="K104" s="27"/>
      <c r="L104" s="27"/>
      <c r="M104" s="27"/>
      <c r="N104" s="96"/>
    </row>
    <row r="105" spans="1:14" s="108" customFormat="1" ht="24.95" customHeight="1">
      <c r="A105" s="1033"/>
      <c r="B105" s="22"/>
      <c r="C105" s="27"/>
      <c r="D105" s="27"/>
      <c r="E105" s="27"/>
      <c r="F105" s="27"/>
      <c r="G105" s="27"/>
      <c r="H105" s="27"/>
      <c r="I105" s="27"/>
      <c r="J105" s="27"/>
      <c r="K105" s="27"/>
      <c r="L105" s="27"/>
      <c r="M105" s="27"/>
      <c r="N105" s="96"/>
    </row>
    <row r="106" spans="1:14" s="108" customFormat="1" ht="12" customHeight="1">
      <c r="A106" s="1033"/>
      <c r="B106" s="22"/>
      <c r="C106" s="27"/>
      <c r="D106" s="27"/>
      <c r="E106" s="27"/>
      <c r="F106" s="27"/>
      <c r="G106" s="27"/>
      <c r="H106" s="27"/>
      <c r="I106" s="27"/>
      <c r="J106" s="27"/>
      <c r="K106" s="27"/>
      <c r="L106" s="27"/>
      <c r="M106" s="27"/>
      <c r="N106" s="96"/>
    </row>
    <row r="107" spans="1:14" s="198" customFormat="1" ht="24.95" customHeight="1">
      <c r="A107" s="1033"/>
      <c r="B107" s="22"/>
      <c r="C107" s="27"/>
      <c r="D107" s="27"/>
      <c r="E107" s="27"/>
      <c r="F107" s="27"/>
      <c r="G107" s="27"/>
      <c r="H107" s="27"/>
      <c r="I107" s="27"/>
      <c r="J107" s="27"/>
      <c r="K107" s="27"/>
      <c r="L107" s="27"/>
      <c r="M107" s="27"/>
      <c r="N107" s="96"/>
    </row>
    <row r="108" spans="1:14" s="108" customFormat="1" ht="12" customHeight="1">
      <c r="A108" s="1033"/>
      <c r="B108" s="22"/>
      <c r="C108" s="27"/>
      <c r="D108" s="27"/>
      <c r="E108" s="27"/>
      <c r="F108" s="27"/>
      <c r="G108" s="27"/>
      <c r="H108" s="27"/>
      <c r="I108" s="27"/>
      <c r="J108" s="27"/>
      <c r="K108" s="27"/>
      <c r="L108" s="27"/>
      <c r="M108" s="27"/>
      <c r="N108" s="96"/>
    </row>
    <row r="109" spans="1:14" s="108" customFormat="1" ht="24.95" customHeight="1">
      <c r="A109" s="1033"/>
      <c r="B109" s="22"/>
      <c r="C109" s="27"/>
      <c r="D109" s="27"/>
      <c r="E109" s="27"/>
      <c r="F109" s="27"/>
      <c r="G109" s="27"/>
      <c r="H109" s="27"/>
      <c r="I109" s="27"/>
      <c r="J109" s="27"/>
      <c r="K109" s="27"/>
      <c r="L109" s="27"/>
      <c r="M109" s="27"/>
      <c r="N109" s="96"/>
    </row>
    <row r="110" spans="1:14" s="108" customFormat="1" ht="12" customHeight="1">
      <c r="A110" s="1033"/>
      <c r="B110" s="22"/>
      <c r="C110" s="27"/>
      <c r="D110" s="27"/>
      <c r="E110" s="27"/>
      <c r="F110" s="27"/>
      <c r="G110" s="27"/>
      <c r="H110" s="27"/>
      <c r="I110" s="27"/>
      <c r="J110" s="27"/>
      <c r="K110" s="27"/>
      <c r="L110" s="27"/>
      <c r="M110" s="27"/>
      <c r="N110" s="96"/>
    </row>
    <row r="111" spans="1:14" s="108" customFormat="1" ht="24.95" customHeight="1">
      <c r="A111" s="1033"/>
      <c r="B111" s="22"/>
      <c r="C111" s="27"/>
      <c r="D111" s="27"/>
      <c r="E111" s="27"/>
      <c r="F111" s="27"/>
      <c r="G111" s="27"/>
      <c r="H111" s="27"/>
      <c r="I111" s="27"/>
      <c r="J111" s="27"/>
      <c r="K111" s="27"/>
      <c r="L111" s="27"/>
      <c r="M111" s="27"/>
      <c r="N111" s="96"/>
    </row>
    <row r="112" spans="1:14" s="108" customFormat="1" ht="12" customHeight="1">
      <c r="A112" s="1033"/>
      <c r="B112" s="22"/>
      <c r="C112" s="27"/>
      <c r="D112" s="27"/>
      <c r="E112" s="27"/>
      <c r="F112" s="27"/>
      <c r="G112" s="27"/>
      <c r="H112" s="27"/>
      <c r="I112" s="27"/>
      <c r="J112" s="27"/>
      <c r="K112" s="27"/>
      <c r="L112" s="27"/>
      <c r="M112" s="27"/>
      <c r="N112" s="96"/>
    </row>
    <row r="113" spans="1:14" s="108" customFormat="1" ht="24.95" customHeight="1">
      <c r="A113" s="1033"/>
      <c r="B113" s="22"/>
      <c r="C113" s="27"/>
      <c r="D113" s="27"/>
      <c r="E113" s="27"/>
      <c r="F113" s="27"/>
      <c r="G113" s="27"/>
      <c r="H113" s="27"/>
      <c r="I113" s="27"/>
      <c r="J113" s="27"/>
      <c r="K113" s="27"/>
      <c r="L113" s="27"/>
      <c r="M113" s="27"/>
      <c r="N113" s="96"/>
    </row>
    <row r="114" spans="1:14" s="108" customFormat="1" ht="12" customHeight="1">
      <c r="A114" s="1033"/>
      <c r="B114" s="22"/>
      <c r="C114" s="27"/>
      <c r="D114" s="27"/>
      <c r="E114" s="27"/>
      <c r="F114" s="27"/>
      <c r="G114" s="27"/>
      <c r="H114" s="27"/>
      <c r="I114" s="27"/>
      <c r="J114" s="27"/>
      <c r="K114" s="27"/>
      <c r="L114" s="27"/>
      <c r="M114" s="27"/>
      <c r="N114" s="96"/>
    </row>
    <row r="115" spans="1:14" s="108" customFormat="1" ht="24.95" customHeight="1">
      <c r="A115" s="1033"/>
      <c r="B115" s="22"/>
      <c r="C115" s="27"/>
      <c r="D115" s="27"/>
      <c r="E115" s="27"/>
      <c r="F115" s="27"/>
      <c r="G115" s="27"/>
      <c r="H115" s="27"/>
      <c r="I115" s="27"/>
      <c r="J115" s="27"/>
      <c r="K115" s="27"/>
      <c r="L115" s="27"/>
      <c r="M115" s="27"/>
      <c r="N115" s="96"/>
    </row>
    <row r="116" spans="1:14" s="108" customFormat="1" ht="12" customHeight="1">
      <c r="A116" s="1033"/>
      <c r="B116" s="22"/>
      <c r="C116" s="27"/>
      <c r="D116" s="27"/>
      <c r="E116" s="27"/>
      <c r="F116" s="27"/>
      <c r="G116" s="27"/>
      <c r="H116" s="27"/>
      <c r="I116" s="27"/>
      <c r="J116" s="27"/>
      <c r="K116" s="27"/>
      <c r="L116" s="27"/>
      <c r="M116" s="27"/>
      <c r="N116" s="96"/>
    </row>
    <row r="117" spans="1:14" s="108" customFormat="1" ht="24.95" customHeight="1">
      <c r="A117" s="1033"/>
      <c r="B117" s="22"/>
      <c r="C117" s="27"/>
      <c r="D117" s="27"/>
      <c r="E117" s="27"/>
      <c r="F117" s="27"/>
      <c r="G117" s="27"/>
      <c r="H117" s="27"/>
      <c r="I117" s="27"/>
      <c r="J117" s="27"/>
      <c r="K117" s="27"/>
      <c r="L117" s="27"/>
      <c r="M117" s="27"/>
      <c r="N117" s="96"/>
    </row>
    <row r="118" spans="1:14" s="108" customFormat="1" ht="12" customHeight="1">
      <c r="A118" s="1033"/>
      <c r="B118" s="22"/>
      <c r="C118" s="27"/>
      <c r="D118" s="27"/>
      <c r="E118" s="27"/>
      <c r="F118" s="27"/>
      <c r="G118" s="27"/>
      <c r="H118" s="27"/>
      <c r="I118" s="27"/>
      <c r="J118" s="27"/>
      <c r="K118" s="27"/>
      <c r="L118" s="27"/>
      <c r="M118" s="27"/>
      <c r="N118" s="96"/>
    </row>
    <row r="119" spans="1:14" s="108" customFormat="1" ht="24.95" customHeight="1">
      <c r="A119" s="1033"/>
      <c r="B119" s="22"/>
      <c r="C119" s="27"/>
      <c r="D119" s="27"/>
      <c r="E119" s="27"/>
      <c r="F119" s="27"/>
      <c r="G119" s="27"/>
      <c r="H119" s="27"/>
      <c r="I119" s="27"/>
      <c r="J119" s="27"/>
      <c r="K119" s="27"/>
      <c r="L119" s="27"/>
      <c r="M119" s="27"/>
      <c r="N119" s="96"/>
    </row>
    <row r="120" spans="1:14" s="108" customFormat="1" ht="12" customHeight="1">
      <c r="A120" s="1033"/>
      <c r="B120" s="22"/>
      <c r="C120" s="27"/>
      <c r="D120" s="27"/>
      <c r="E120" s="27"/>
      <c r="F120" s="27"/>
      <c r="G120" s="27"/>
      <c r="H120" s="27"/>
      <c r="I120" s="27"/>
      <c r="J120" s="27"/>
      <c r="K120" s="27"/>
      <c r="L120" s="27"/>
      <c r="M120" s="27"/>
      <c r="N120" s="96"/>
    </row>
    <row r="121" spans="1:14" s="108" customFormat="1" ht="24.95" customHeight="1">
      <c r="A121" s="1033"/>
      <c r="B121" s="22"/>
      <c r="C121" s="27"/>
      <c r="D121" s="27"/>
      <c r="E121" s="27"/>
      <c r="F121" s="27"/>
      <c r="G121" s="27"/>
      <c r="H121" s="27"/>
      <c r="I121" s="27"/>
      <c r="J121" s="27"/>
      <c r="K121" s="27"/>
      <c r="L121" s="27"/>
      <c r="M121" s="27"/>
      <c r="N121" s="96"/>
    </row>
    <row r="122" spans="1:14" s="108" customFormat="1" ht="12" customHeight="1">
      <c r="A122" s="1033"/>
      <c r="B122" s="22"/>
      <c r="C122" s="27"/>
      <c r="D122" s="27"/>
      <c r="E122" s="27"/>
      <c r="F122" s="27"/>
      <c r="G122" s="27"/>
      <c r="H122" s="27"/>
      <c r="I122" s="27"/>
      <c r="J122" s="27"/>
      <c r="K122" s="27"/>
      <c r="L122" s="27"/>
      <c r="M122" s="27"/>
      <c r="N122" s="96"/>
    </row>
    <row r="123" spans="1:14" s="108" customFormat="1" ht="24.95" customHeight="1">
      <c r="A123" s="1033"/>
      <c r="B123" s="22"/>
      <c r="C123" s="27"/>
      <c r="D123" s="27"/>
      <c r="E123" s="27"/>
      <c r="F123" s="27"/>
      <c r="G123" s="27"/>
      <c r="H123" s="27"/>
      <c r="I123" s="27"/>
      <c r="J123" s="27"/>
      <c r="K123" s="27"/>
      <c r="L123" s="27"/>
      <c r="M123" s="27"/>
      <c r="N123" s="96"/>
    </row>
    <row r="124" spans="1:14" s="108" customFormat="1" ht="12" customHeight="1">
      <c r="A124" s="1033"/>
      <c r="B124" s="22"/>
      <c r="C124" s="27"/>
      <c r="D124" s="27"/>
      <c r="E124" s="27"/>
      <c r="F124" s="27"/>
      <c r="G124" s="27"/>
      <c r="H124" s="27"/>
      <c r="I124" s="27"/>
      <c r="J124" s="27"/>
      <c r="K124" s="27"/>
      <c r="L124" s="27"/>
      <c r="M124" s="27"/>
      <c r="N124" s="96"/>
    </row>
    <row r="125" spans="1:14" s="108" customFormat="1" ht="24.95" customHeight="1">
      <c r="A125" s="1033"/>
      <c r="B125" s="22"/>
      <c r="C125" s="27"/>
      <c r="D125" s="27"/>
      <c r="E125" s="27"/>
      <c r="F125" s="27"/>
      <c r="G125" s="27"/>
      <c r="H125" s="27"/>
      <c r="I125" s="27"/>
      <c r="J125" s="27"/>
      <c r="K125" s="27"/>
      <c r="L125" s="27"/>
      <c r="M125" s="27"/>
      <c r="N125" s="96"/>
    </row>
    <row r="126" spans="1:14" s="108" customFormat="1" ht="12" customHeight="1">
      <c r="A126" s="1033"/>
      <c r="B126" s="22"/>
      <c r="C126" s="27"/>
      <c r="D126" s="27"/>
      <c r="E126" s="27"/>
      <c r="F126" s="27"/>
      <c r="G126" s="27"/>
      <c r="H126" s="27"/>
      <c r="I126" s="27"/>
      <c r="J126" s="27"/>
      <c r="K126" s="27"/>
      <c r="L126" s="27"/>
      <c r="M126" s="27"/>
      <c r="N126" s="96"/>
    </row>
    <row r="127" spans="1:14" s="108" customFormat="1" ht="24.95" customHeight="1">
      <c r="A127" s="1033"/>
      <c r="B127" s="22"/>
      <c r="C127" s="27"/>
      <c r="D127" s="27"/>
      <c r="E127" s="27"/>
      <c r="F127" s="27"/>
      <c r="G127" s="27"/>
      <c r="H127" s="27"/>
      <c r="I127" s="27"/>
      <c r="J127" s="27"/>
      <c r="K127" s="27"/>
      <c r="L127" s="27"/>
      <c r="M127" s="27"/>
      <c r="N127" s="96"/>
    </row>
    <row r="128" spans="1:14" s="108" customFormat="1" ht="12" customHeight="1">
      <c r="A128" s="1033"/>
      <c r="B128" s="22"/>
      <c r="C128" s="27"/>
      <c r="D128" s="27"/>
      <c r="E128" s="27"/>
      <c r="F128" s="27"/>
      <c r="G128" s="27"/>
      <c r="H128" s="27"/>
      <c r="I128" s="27"/>
      <c r="J128" s="27"/>
      <c r="K128" s="27"/>
      <c r="L128" s="27"/>
      <c r="M128" s="27"/>
      <c r="N128" s="96"/>
    </row>
    <row r="129" spans="1:14" s="108" customFormat="1" ht="24.95" customHeight="1">
      <c r="A129" s="1033"/>
      <c r="B129" s="22"/>
      <c r="C129" s="27"/>
      <c r="D129" s="27"/>
      <c r="E129" s="27"/>
      <c r="F129" s="27"/>
      <c r="G129" s="27"/>
      <c r="H129" s="27"/>
      <c r="I129" s="27"/>
      <c r="J129" s="27"/>
      <c r="K129" s="27"/>
      <c r="L129" s="27"/>
      <c r="M129" s="27"/>
      <c r="N129" s="96"/>
    </row>
    <row r="130" spans="1:14" s="108" customFormat="1" ht="3" customHeight="1">
      <c r="A130" s="1033"/>
      <c r="B130" s="22"/>
      <c r="C130" s="27"/>
      <c r="D130" s="27"/>
      <c r="E130" s="27"/>
      <c r="F130" s="27"/>
      <c r="G130" s="27"/>
      <c r="H130" s="27"/>
      <c r="I130" s="27"/>
      <c r="J130" s="27"/>
      <c r="K130" s="27"/>
      <c r="L130" s="27"/>
      <c r="M130" s="27"/>
      <c r="N130" s="96"/>
    </row>
    <row r="131" spans="1:14" ht="8.1" customHeight="1"/>
    <row r="132" spans="1:14" ht="8.1" customHeight="1"/>
    <row r="133" spans="1:14" ht="8.1" customHeight="1"/>
    <row r="134" spans="1:14" ht="8.1" customHeight="1"/>
    <row r="135" spans="1:14" ht="18" customHeight="1"/>
    <row r="136" spans="1:14" ht="8.1" customHeight="1"/>
  </sheetData>
  <mergeCells count="118">
    <mergeCell ref="J58:L58"/>
    <mergeCell ref="J60:L60"/>
    <mergeCell ref="J61:L61"/>
    <mergeCell ref="J62:L62"/>
    <mergeCell ref="J63:L63"/>
    <mergeCell ref="J64:L64"/>
    <mergeCell ref="J65:L65"/>
    <mergeCell ref="J66:L66"/>
    <mergeCell ref="J67:L67"/>
    <mergeCell ref="A83:N83"/>
    <mergeCell ref="J77:L77"/>
    <mergeCell ref="J78:L78"/>
    <mergeCell ref="J79:L79"/>
    <mergeCell ref="J80:L80"/>
    <mergeCell ref="J81:L81"/>
    <mergeCell ref="J72:L72"/>
    <mergeCell ref="J73:L73"/>
    <mergeCell ref="J74:L74"/>
    <mergeCell ref="J75:L75"/>
    <mergeCell ref="J76:L76"/>
    <mergeCell ref="B77:H77"/>
    <mergeCell ref="B81:H81"/>
    <mergeCell ref="B78:H78"/>
    <mergeCell ref="B79:H79"/>
    <mergeCell ref="B80:H80"/>
    <mergeCell ref="J68:L68"/>
    <mergeCell ref="J69:L69"/>
    <mergeCell ref="J70:L70"/>
    <mergeCell ref="J71:L71"/>
    <mergeCell ref="B72:H72"/>
    <mergeCell ref="B73:H73"/>
    <mergeCell ref="B74:H74"/>
    <mergeCell ref="B75:H75"/>
    <mergeCell ref="B76:H76"/>
    <mergeCell ref="B67:H67"/>
    <mergeCell ref="B68:H68"/>
    <mergeCell ref="B69:H69"/>
    <mergeCell ref="B70:H70"/>
    <mergeCell ref="B71:H71"/>
    <mergeCell ref="B62:H62"/>
    <mergeCell ref="B63:H63"/>
    <mergeCell ref="B64:H64"/>
    <mergeCell ref="B65:H65"/>
    <mergeCell ref="B66:H66"/>
    <mergeCell ref="B58:H58"/>
    <mergeCell ref="B59:H59"/>
    <mergeCell ref="B60:H60"/>
    <mergeCell ref="B61:H61"/>
    <mergeCell ref="J57:L57"/>
    <mergeCell ref="M13:M14"/>
    <mergeCell ref="J9:L14"/>
    <mergeCell ref="J35:L35"/>
    <mergeCell ref="J36:L36"/>
    <mergeCell ref="J37:L37"/>
    <mergeCell ref="J38:L38"/>
    <mergeCell ref="J39:L39"/>
    <mergeCell ref="B40:H40"/>
    <mergeCell ref="J20:L20"/>
    <mergeCell ref="J21:L21"/>
    <mergeCell ref="J22:L22"/>
    <mergeCell ref="J23:L23"/>
    <mergeCell ref="J24:L24"/>
    <mergeCell ref="J25:L25"/>
    <mergeCell ref="J26:L26"/>
    <mergeCell ref="J27:L27"/>
    <mergeCell ref="J28:L28"/>
    <mergeCell ref="J29:L29"/>
    <mergeCell ref="J59:L59"/>
    <mergeCell ref="B38:H38"/>
    <mergeCell ref="B57:H57"/>
    <mergeCell ref="A50:H56"/>
    <mergeCell ref="J56:L56"/>
    <mergeCell ref="A42:N42"/>
    <mergeCell ref="J40:L40"/>
    <mergeCell ref="I50:I56"/>
    <mergeCell ref="J50:L55"/>
    <mergeCell ref="M50:N50"/>
    <mergeCell ref="M51:N51"/>
    <mergeCell ref="M52:M53"/>
    <mergeCell ref="M54:M55"/>
    <mergeCell ref="B19:H19"/>
    <mergeCell ref="J19:L19"/>
    <mergeCell ref="M9:N9"/>
    <mergeCell ref="M10:N10"/>
    <mergeCell ref="A9:H15"/>
    <mergeCell ref="I9:I15"/>
    <mergeCell ref="B17:H17"/>
    <mergeCell ref="J17:L17"/>
    <mergeCell ref="B16:H16"/>
    <mergeCell ref="J16:L16"/>
    <mergeCell ref="J15:L15"/>
    <mergeCell ref="M11:M12"/>
    <mergeCell ref="B18:H18"/>
    <mergeCell ref="J18:L18"/>
    <mergeCell ref="J30:L30"/>
    <mergeCell ref="B20:H20"/>
    <mergeCell ref="B21:H21"/>
    <mergeCell ref="B22:H22"/>
    <mergeCell ref="B23:H23"/>
    <mergeCell ref="B24:H24"/>
    <mergeCell ref="B39:H39"/>
    <mergeCell ref="B30:H30"/>
    <mergeCell ref="B31:H31"/>
    <mergeCell ref="B32:H32"/>
    <mergeCell ref="B33:H33"/>
    <mergeCell ref="B34:H34"/>
    <mergeCell ref="B25:H25"/>
    <mergeCell ref="B26:H26"/>
    <mergeCell ref="B27:H27"/>
    <mergeCell ref="B28:H28"/>
    <mergeCell ref="B29:H29"/>
    <mergeCell ref="J31:L31"/>
    <mergeCell ref="J32:L32"/>
    <mergeCell ref="J33:L33"/>
    <mergeCell ref="J34:L34"/>
    <mergeCell ref="B35:H35"/>
    <mergeCell ref="B36:H36"/>
    <mergeCell ref="B37:H37"/>
  </mergeCells>
  <printOptions horizontalCentered="1"/>
  <pageMargins left="0" right="0" top="0.39370078740157483" bottom="0" header="0" footer="0"/>
  <pageSetup paperSize="9" scale="78" firstPageNumber="0" orientation="portrait" useFirstPageNumber="1"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4" tint="0.79998168889431442"/>
  </sheetPr>
  <dimension ref="A1:AD104"/>
  <sheetViews>
    <sheetView showGridLines="0" view="pageBreakPreview" topLeftCell="A31" zoomScaleNormal="100" zoomScaleSheetLayoutView="100" workbookViewId="0">
      <selection activeCell="AF60" sqref="AF60"/>
    </sheetView>
  </sheetViews>
  <sheetFormatPr defaultColWidth="9.140625" defaultRowHeight="11.25"/>
  <cols>
    <col min="1" max="1" width="3.7109375" style="1" customWidth="1"/>
    <col min="2" max="2" width="6.5703125" style="1" customWidth="1"/>
    <col min="3" max="3" width="4.28515625" style="1" customWidth="1"/>
    <col min="4" max="4" width="4.28515625" style="165" customWidth="1"/>
    <col min="5" max="7" width="4.28515625" style="1" customWidth="1"/>
    <col min="8" max="8" width="2.140625" style="1" customWidth="1"/>
    <col min="9" max="12" width="4.28515625" style="1" customWidth="1"/>
    <col min="13" max="13" width="14.85546875" style="1" customWidth="1"/>
    <col min="14" max="25" width="4.28515625" style="1" customWidth="1"/>
    <col min="26" max="26" width="2.7109375" style="1" customWidth="1"/>
    <col min="27" max="27" width="3.7109375" style="1" customWidth="1"/>
    <col min="28" max="28" width="4" style="1" customWidth="1"/>
    <col min="29" max="29" width="9.42578125" style="1" bestFit="1" customWidth="1"/>
    <col min="30" max="16384" width="9.140625" style="1"/>
  </cols>
  <sheetData>
    <row r="1" spans="1:29" ht="20.45" customHeight="1">
      <c r="A1" s="1934"/>
      <c r="B1" s="661"/>
      <c r="C1" s="661"/>
      <c r="D1" s="1932"/>
      <c r="E1" s="661"/>
      <c r="F1" s="661"/>
      <c r="G1" s="661"/>
      <c r="H1" s="661"/>
      <c r="I1" s="661"/>
      <c r="J1" s="661"/>
      <c r="K1" s="661"/>
      <c r="L1" s="661"/>
      <c r="M1" s="661"/>
      <c r="N1" s="661"/>
      <c r="O1" s="661"/>
      <c r="P1" s="661"/>
      <c r="Q1" s="661"/>
      <c r="R1" s="661"/>
      <c r="S1" s="661"/>
      <c r="T1" s="661"/>
      <c r="U1" s="661"/>
      <c r="V1" s="661"/>
      <c r="W1" s="661"/>
      <c r="X1" s="661"/>
      <c r="Y1" s="661"/>
      <c r="Z1" s="661"/>
      <c r="AA1" s="1933"/>
    </row>
    <row r="2" spans="1:29" ht="15" customHeight="1">
      <c r="A2" s="1935"/>
      <c r="B2" s="1561"/>
      <c r="C2" s="739"/>
      <c r="D2" s="1562" t="s">
        <v>2756</v>
      </c>
      <c r="E2" s="786"/>
      <c r="F2" s="739"/>
      <c r="G2" s="739"/>
      <c r="H2" s="739"/>
      <c r="I2" s="786"/>
      <c r="J2" s="786"/>
      <c r="K2" s="786"/>
      <c r="L2" s="1562"/>
      <c r="M2" s="1562"/>
      <c r="N2" s="1562"/>
      <c r="O2" s="1562"/>
      <c r="P2" s="1562"/>
      <c r="Q2" s="1562"/>
      <c r="R2" s="1562"/>
      <c r="S2" s="1563"/>
      <c r="T2" s="1563"/>
      <c r="U2" s="1563"/>
      <c r="V2" s="1563"/>
      <c r="W2" s="1563"/>
      <c r="X2" s="1563"/>
      <c r="Y2" s="1563"/>
      <c r="Z2" s="1563"/>
      <c r="AA2" s="1901"/>
    </row>
    <row r="3" spans="1:29" ht="15" customHeight="1">
      <c r="A3" s="1936"/>
      <c r="B3" s="1564"/>
      <c r="C3" s="739"/>
      <c r="D3" s="1565" t="s">
        <v>2757</v>
      </c>
      <c r="E3" s="786"/>
      <c r="F3" s="739"/>
      <c r="G3" s="739"/>
      <c r="H3" s="739"/>
      <c r="I3" s="786"/>
      <c r="J3" s="786"/>
      <c r="K3" s="786"/>
      <c r="L3" s="1565"/>
      <c r="M3" s="1565"/>
      <c r="N3" s="1565"/>
      <c r="O3" s="1565"/>
      <c r="P3" s="1565"/>
      <c r="Q3" s="1565"/>
      <c r="R3" s="1565"/>
      <c r="S3" s="1566"/>
      <c r="T3" s="1566"/>
      <c r="U3" s="1566"/>
      <c r="V3" s="1566"/>
      <c r="W3" s="1566"/>
      <c r="X3" s="1566"/>
      <c r="Y3" s="1566"/>
      <c r="Z3" s="1566"/>
      <c r="AA3" s="1901"/>
    </row>
    <row r="4" spans="1:29" ht="3.95" customHeight="1">
      <c r="A4" s="1937"/>
      <c r="B4" s="1567"/>
      <c r="C4" s="1567"/>
      <c r="D4" s="1568"/>
      <c r="E4" s="1567"/>
      <c r="F4" s="1567"/>
      <c r="G4" s="1567"/>
      <c r="H4" s="1567"/>
      <c r="I4" s="1567"/>
      <c r="J4" s="1565"/>
      <c r="K4" s="1565"/>
      <c r="L4" s="1565"/>
      <c r="M4" s="1565"/>
      <c r="N4" s="1565"/>
      <c r="O4" s="1565"/>
      <c r="P4" s="1565"/>
      <c r="Q4" s="1565"/>
      <c r="R4" s="1565"/>
      <c r="S4" s="1567"/>
      <c r="T4" s="1567"/>
      <c r="U4" s="1567"/>
      <c r="V4" s="1567"/>
      <c r="W4" s="1567"/>
      <c r="X4" s="1567"/>
      <c r="Y4" s="1567"/>
      <c r="Z4" s="1567"/>
      <c r="AA4" s="1901"/>
    </row>
    <row r="5" spans="1:29" s="108" customFormat="1" ht="12" customHeight="1">
      <c r="A5" s="543"/>
      <c r="B5" s="870"/>
      <c r="C5" s="870"/>
      <c r="D5" s="906"/>
      <c r="E5" s="870"/>
      <c r="F5" s="870"/>
      <c r="G5" s="870"/>
      <c r="H5" s="870"/>
      <c r="I5" s="870"/>
      <c r="J5" s="870"/>
      <c r="K5" s="870"/>
      <c r="L5" s="913"/>
      <c r="M5" s="4735" t="s">
        <v>2758</v>
      </c>
      <c r="N5" s="4735"/>
      <c r="O5" s="4735"/>
      <c r="P5" s="4735"/>
      <c r="Q5" s="4735"/>
      <c r="R5" s="4735"/>
      <c r="S5" s="713"/>
      <c r="T5" s="4735" t="s">
        <v>2759</v>
      </c>
      <c r="U5" s="4735"/>
      <c r="V5" s="4735"/>
      <c r="W5" s="4735"/>
      <c r="X5" s="4735"/>
      <c r="Y5" s="4735"/>
      <c r="Z5" s="2455"/>
      <c r="AA5" s="1901"/>
    </row>
    <row r="6" spans="1:29" s="108" customFormat="1" ht="12" customHeight="1">
      <c r="A6" s="543"/>
      <c r="B6" s="870"/>
      <c r="C6" s="913"/>
      <c r="D6" s="906"/>
      <c r="E6" s="870"/>
      <c r="F6" s="870"/>
      <c r="G6" s="870"/>
      <c r="H6" s="870"/>
      <c r="I6" s="870"/>
      <c r="J6" s="870"/>
      <c r="K6" s="870"/>
      <c r="L6" s="1569"/>
      <c r="M6" s="4955" t="s">
        <v>2760</v>
      </c>
      <c r="N6" s="4955"/>
      <c r="O6" s="4955"/>
      <c r="P6" s="4955"/>
      <c r="Q6" s="4955"/>
      <c r="R6" s="4955"/>
      <c r="S6" s="713"/>
      <c r="T6" s="4955" t="s">
        <v>2761</v>
      </c>
      <c r="U6" s="4955"/>
      <c r="V6" s="4955"/>
      <c r="W6" s="4955"/>
      <c r="X6" s="4955"/>
      <c r="Y6" s="4955"/>
      <c r="Z6" s="2461"/>
      <c r="AA6" s="1901"/>
    </row>
    <row r="7" spans="1:29" s="108" customFormat="1" ht="12" customHeight="1">
      <c r="A7" s="543"/>
      <c r="B7" s="870"/>
      <c r="C7" s="870"/>
      <c r="D7" s="906"/>
      <c r="E7" s="870"/>
      <c r="F7" s="870"/>
      <c r="G7" s="870"/>
      <c r="H7" s="870"/>
      <c r="I7" s="870"/>
      <c r="J7" s="870"/>
      <c r="K7" s="870"/>
      <c r="L7" s="906"/>
      <c r="M7" s="4492" t="s">
        <v>1633</v>
      </c>
      <c r="N7" s="4492"/>
      <c r="O7" s="4492"/>
      <c r="P7" s="4492"/>
      <c r="Q7" s="4492"/>
      <c r="R7" s="4492"/>
      <c r="S7" s="713"/>
      <c r="T7" s="4492" t="s">
        <v>1633</v>
      </c>
      <c r="U7" s="4492"/>
      <c r="V7" s="4492"/>
      <c r="W7" s="4492"/>
      <c r="X7" s="4492"/>
      <c r="Y7" s="4492"/>
      <c r="Z7" s="2430"/>
      <c r="AA7" s="1901"/>
    </row>
    <row r="8" spans="1:29" s="108" customFormat="1" ht="5.0999999999999996" customHeight="1">
      <c r="A8" s="543"/>
      <c r="B8" s="870"/>
      <c r="C8" s="870"/>
      <c r="D8" s="906"/>
      <c r="E8" s="870"/>
      <c r="F8" s="870"/>
      <c r="G8" s="870"/>
      <c r="H8" s="870"/>
      <c r="I8" s="870"/>
      <c r="J8" s="870"/>
      <c r="K8" s="870"/>
      <c r="L8" s="2430"/>
      <c r="M8" s="2430"/>
      <c r="N8" s="2430"/>
      <c r="O8" s="2430"/>
      <c r="P8" s="2430"/>
      <c r="Q8" s="870"/>
      <c r="R8" s="870"/>
      <c r="S8" s="2430"/>
      <c r="T8" s="2430"/>
      <c r="U8" s="2430"/>
      <c r="V8" s="2430"/>
      <c r="W8" s="2430"/>
      <c r="X8" s="2430"/>
      <c r="Y8" s="2430"/>
      <c r="Z8" s="2430"/>
      <c r="AA8" s="1901"/>
    </row>
    <row r="9" spans="1:29" s="108" customFormat="1" ht="12" customHeight="1">
      <c r="A9" s="543"/>
      <c r="B9" s="1570">
        <v>15.1</v>
      </c>
      <c r="C9" s="913" t="s">
        <v>2762</v>
      </c>
      <c r="D9" s="906"/>
      <c r="E9" s="870"/>
      <c r="F9" s="870"/>
      <c r="G9" s="870"/>
      <c r="H9" s="870"/>
      <c r="I9" s="870"/>
      <c r="J9" s="870"/>
      <c r="K9" s="713"/>
      <c r="L9" s="906"/>
      <c r="M9" s="874"/>
      <c r="N9" s="1571"/>
      <c r="O9" s="1571"/>
      <c r="P9" s="705"/>
      <c r="Q9" s="4976" t="s">
        <v>2763</v>
      </c>
      <c r="R9" s="4976"/>
      <c r="S9" s="1571"/>
      <c r="T9" s="1571"/>
      <c r="U9" s="1571"/>
      <c r="V9" s="705"/>
      <c r="W9" s="726"/>
      <c r="X9" s="4962" t="s">
        <v>2764</v>
      </c>
      <c r="Y9" s="4962"/>
      <c r="Z9" s="2389"/>
      <c r="AA9" s="1901"/>
    </row>
    <row r="10" spans="1:29" s="108" customFormat="1" ht="12" customHeight="1">
      <c r="A10" s="543"/>
      <c r="B10" s="870"/>
      <c r="C10" s="906" t="s">
        <v>2765</v>
      </c>
      <c r="D10" s="906"/>
      <c r="E10" s="906"/>
      <c r="F10" s="906"/>
      <c r="G10" s="906"/>
      <c r="H10" s="906"/>
      <c r="I10" s="906"/>
      <c r="J10" s="913"/>
      <c r="K10" s="713"/>
      <c r="L10" s="4978" t="s">
        <v>2766</v>
      </c>
      <c r="M10" s="4980"/>
      <c r="N10" s="4981"/>
      <c r="O10" s="4981"/>
      <c r="P10" s="4981"/>
      <c r="Q10" s="4981"/>
      <c r="R10" s="4982"/>
      <c r="S10" s="4986" t="s">
        <v>2766</v>
      </c>
      <c r="T10" s="4956"/>
      <c r="U10" s="4957"/>
      <c r="V10" s="4957"/>
      <c r="W10" s="4957"/>
      <c r="X10" s="4957"/>
      <c r="Y10" s="4958"/>
      <c r="Z10" s="1572"/>
      <c r="AA10" s="1901"/>
      <c r="AC10" s="4977" t="e">
        <f>SUM(M10,T10)='Soalan 9(ms21-25)'!S8:AA9</f>
        <v>#VALUE!</v>
      </c>
    </row>
    <row r="11" spans="1:29" s="108" customFormat="1" ht="12" customHeight="1">
      <c r="A11" s="543"/>
      <c r="B11" s="870"/>
      <c r="C11" s="912" t="s">
        <v>2767</v>
      </c>
      <c r="D11" s="874"/>
      <c r="E11" s="1573"/>
      <c r="F11" s="1573"/>
      <c r="G11" s="1573"/>
      <c r="H11" s="1573"/>
      <c r="I11" s="1573"/>
      <c r="J11" s="1573"/>
      <c r="K11" s="713"/>
      <c r="L11" s="4979"/>
      <c r="M11" s="4983"/>
      <c r="N11" s="4984"/>
      <c r="O11" s="4984"/>
      <c r="P11" s="4984"/>
      <c r="Q11" s="4984"/>
      <c r="R11" s="4985"/>
      <c r="S11" s="4987"/>
      <c r="T11" s="4959"/>
      <c r="U11" s="4960"/>
      <c r="V11" s="4960"/>
      <c r="W11" s="4960"/>
      <c r="X11" s="4960"/>
      <c r="Y11" s="4961"/>
      <c r="Z11" s="1572"/>
      <c r="AA11" s="1901"/>
      <c r="AC11" s="3681"/>
    </row>
    <row r="12" spans="1:29" s="108" customFormat="1" ht="12" customHeight="1">
      <c r="A12" s="543"/>
      <c r="B12" s="870"/>
      <c r="C12" s="912" t="s">
        <v>2768</v>
      </c>
      <c r="D12" s="906"/>
      <c r="E12" s="870"/>
      <c r="F12" s="870"/>
      <c r="G12" s="870"/>
      <c r="H12" s="870"/>
      <c r="I12" s="870"/>
      <c r="J12" s="870"/>
      <c r="K12" s="725"/>
      <c r="L12" s="713"/>
      <c r="M12" s="870"/>
      <c r="N12" s="870"/>
      <c r="O12" s="1574"/>
      <c r="P12" s="1574"/>
      <c r="Q12" s="725"/>
      <c r="R12" s="725"/>
      <c r="S12" s="1575"/>
      <c r="T12" s="1575"/>
      <c r="U12" s="1575"/>
      <c r="V12" s="1575"/>
      <c r="W12" s="1575"/>
      <c r="X12" s="1575"/>
      <c r="Y12" s="1575"/>
      <c r="Z12" s="1575"/>
      <c r="AA12" s="1901"/>
    </row>
    <row r="13" spans="1:29" s="108" customFormat="1" ht="11.25" customHeight="1">
      <c r="A13" s="543"/>
      <c r="B13" s="870"/>
      <c r="C13" s="912"/>
      <c r="D13" s="906"/>
      <c r="E13" s="912"/>
      <c r="F13" s="912"/>
      <c r="G13" s="912"/>
      <c r="H13" s="912"/>
      <c r="I13" s="912"/>
      <c r="J13" s="912"/>
      <c r="K13" s="725"/>
      <c r="L13" s="713"/>
      <c r="M13" s="870"/>
      <c r="N13" s="2430"/>
      <c r="O13" s="881"/>
      <c r="P13" s="881"/>
      <c r="Q13" s="725"/>
      <c r="R13" s="725"/>
      <c r="S13" s="1575"/>
      <c r="T13" s="1575"/>
      <c r="U13" s="1575"/>
      <c r="V13" s="1575"/>
      <c r="W13" s="1575"/>
      <c r="X13" s="1575"/>
      <c r="Y13" s="1575"/>
      <c r="Z13" s="1575"/>
      <c r="AA13" s="1901"/>
      <c r="AB13" s="1575"/>
    </row>
    <row r="14" spans="1:29" s="1459" customFormat="1" ht="7.5" customHeight="1">
      <c r="A14" s="1406"/>
      <c r="B14" s="1460"/>
      <c r="C14" s="1465"/>
      <c r="D14" s="1465"/>
      <c r="E14" s="1576"/>
      <c r="F14" s="1576"/>
      <c r="G14" s="1576"/>
      <c r="H14" s="1576"/>
      <c r="I14" s="1576"/>
      <c r="J14" s="1576"/>
      <c r="K14" s="1577"/>
      <c r="L14" s="1460"/>
      <c r="M14" s="1460"/>
      <c r="N14" s="1578"/>
      <c r="O14" s="1579"/>
      <c r="P14" s="1579"/>
      <c r="Q14" s="1577"/>
      <c r="R14" s="1577"/>
      <c r="S14" s="1580"/>
      <c r="T14" s="1580"/>
      <c r="U14" s="1580"/>
      <c r="V14" s="1580"/>
      <c r="W14" s="1580"/>
      <c r="X14" s="1580"/>
      <c r="Y14" s="1580"/>
      <c r="Z14" s="1580"/>
      <c r="AA14" s="1931"/>
      <c r="AB14" s="1580"/>
      <c r="AC14" s="1580"/>
    </row>
    <row r="15" spans="1:29" s="1895" customFormat="1" ht="11.25" customHeight="1">
      <c r="A15" s="1406"/>
      <c r="B15" s="1581"/>
      <c r="C15" s="1582" t="s">
        <v>2769</v>
      </c>
      <c r="D15" s="1582"/>
      <c r="E15" s="1583"/>
      <c r="F15" s="1583"/>
      <c r="G15" s="1583"/>
      <c r="H15" s="1583"/>
      <c r="I15" s="1583"/>
      <c r="J15" s="1583"/>
      <c r="K15" s="1581"/>
      <c r="L15" s="1581"/>
      <c r="M15" s="1581"/>
      <c r="N15" s="1584"/>
      <c r="O15" s="1582"/>
      <c r="P15" s="1582"/>
      <c r="Q15" s="1581"/>
      <c r="R15" s="1581"/>
      <c r="S15" s="1581"/>
      <c r="T15" s="1581"/>
      <c r="U15" s="1581"/>
      <c r="V15" s="1581"/>
      <c r="W15" s="1581"/>
      <c r="X15" s="1581"/>
      <c r="Y15" s="1581"/>
      <c r="Z15" s="1581"/>
      <c r="AA15" s="1931"/>
      <c r="AB15" s="1581"/>
      <c r="AC15" s="1581"/>
    </row>
    <row r="16" spans="1:29" s="1459" customFormat="1" ht="11.65" customHeight="1">
      <c r="A16" s="1406"/>
      <c r="B16" s="1585"/>
      <c r="C16" s="1465" t="s">
        <v>2770</v>
      </c>
      <c r="D16" s="1465"/>
      <c r="E16" s="1460"/>
      <c r="F16" s="1460"/>
      <c r="G16" s="1460"/>
      <c r="H16" s="1460"/>
      <c r="I16" s="1460"/>
      <c r="J16" s="1460"/>
      <c r="K16" s="1460"/>
      <c r="L16" s="1460"/>
      <c r="M16" s="1460"/>
      <c r="N16" s="1578"/>
      <c r="O16" s="1586"/>
      <c r="P16" s="1586"/>
      <c r="Q16" s="1460"/>
      <c r="R16" s="1460"/>
      <c r="S16" s="1460"/>
      <c r="T16" s="1460"/>
      <c r="U16" s="1460"/>
      <c r="V16" s="1460"/>
      <c r="W16" s="1460"/>
      <c r="X16" s="1460"/>
      <c r="Y16" s="1460"/>
      <c r="Z16" s="1460"/>
      <c r="AA16" s="1931"/>
      <c r="AB16" s="1460"/>
      <c r="AC16" s="1460"/>
    </row>
    <row r="17" spans="1:29" s="1459" customFormat="1" ht="11.65" customHeight="1">
      <c r="A17" s="1406"/>
      <c r="B17" s="1460"/>
      <c r="C17" s="1587" t="s">
        <v>2771</v>
      </c>
      <c r="D17" s="1465"/>
      <c r="E17" s="1588"/>
      <c r="F17" s="1460"/>
      <c r="G17" s="1460"/>
      <c r="H17" s="1460"/>
      <c r="I17" s="1460"/>
      <c r="J17" s="1460"/>
      <c r="K17" s="1460"/>
      <c r="L17" s="1460"/>
      <c r="M17" s="1460"/>
      <c r="N17" s="1578"/>
      <c r="O17" s="1586"/>
      <c r="P17" s="1586"/>
      <c r="Q17" s="1460"/>
      <c r="R17" s="1460"/>
      <c r="S17" s="1460"/>
      <c r="T17" s="1460"/>
      <c r="U17" s="1460"/>
      <c r="V17" s="1460"/>
      <c r="W17" s="1460"/>
      <c r="X17" s="1460"/>
      <c r="Y17" s="1460"/>
      <c r="Z17" s="1460"/>
      <c r="AA17" s="1931"/>
      <c r="AB17" s="1460"/>
      <c r="AC17" s="1460"/>
    </row>
    <row r="18" spans="1:29" s="1459" customFormat="1" ht="6.75" customHeight="1">
      <c r="A18" s="1406"/>
      <c r="B18" s="1460"/>
      <c r="C18" s="1460"/>
      <c r="D18" s="1465"/>
      <c r="E18" s="1460"/>
      <c r="F18" s="1460"/>
      <c r="G18" s="1460"/>
      <c r="H18" s="1460"/>
      <c r="I18" s="1460"/>
      <c r="J18" s="1460"/>
      <c r="K18" s="1460"/>
      <c r="L18" s="1460"/>
      <c r="M18" s="1460"/>
      <c r="N18" s="1578"/>
      <c r="O18" s="1586"/>
      <c r="P18" s="1586"/>
      <c r="Q18" s="1460"/>
      <c r="R18" s="1460"/>
      <c r="S18" s="1460"/>
      <c r="T18" s="1460"/>
      <c r="U18" s="1460"/>
      <c r="V18" s="1460"/>
      <c r="W18" s="1460"/>
      <c r="X18" s="1460"/>
      <c r="Y18" s="1460"/>
      <c r="Z18" s="1460"/>
      <c r="AA18" s="1931"/>
      <c r="AB18" s="1460"/>
    </row>
    <row r="19" spans="1:29" s="108" customFormat="1" ht="10.9" customHeight="1">
      <c r="A19" s="2124"/>
      <c r="B19" s="713"/>
      <c r="C19" s="713"/>
      <c r="D19" s="705"/>
      <c r="E19" s="713"/>
      <c r="F19" s="713"/>
      <c r="G19" s="713"/>
      <c r="H19" s="713"/>
      <c r="I19" s="713"/>
      <c r="J19" s="713"/>
      <c r="K19" s="713"/>
      <c r="L19" s="713"/>
      <c r="M19" s="713"/>
      <c r="N19" s="2377"/>
      <c r="O19" s="1559"/>
      <c r="P19" s="1559"/>
      <c r="Q19" s="713"/>
      <c r="R19" s="713"/>
      <c r="S19" s="713"/>
      <c r="T19" s="713"/>
      <c r="U19" s="713"/>
      <c r="V19" s="713"/>
      <c r="W19" s="713"/>
      <c r="X19" s="713"/>
      <c r="Y19" s="713"/>
      <c r="Z19" s="713"/>
      <c r="AA19" s="1901"/>
      <c r="AB19" s="713"/>
    </row>
    <row r="20" spans="1:29" s="108" customFormat="1" ht="5.25" customHeight="1" thickBot="1">
      <c r="A20" s="2852"/>
      <c r="B20" s="3172"/>
      <c r="C20" s="3173"/>
      <c r="D20" s="3174"/>
      <c r="E20" s="2774"/>
      <c r="F20" s="2774"/>
      <c r="G20" s="2774"/>
      <c r="H20" s="2774"/>
      <c r="I20" s="2774"/>
      <c r="J20" s="2774"/>
      <c r="K20" s="2774"/>
      <c r="L20" s="2774"/>
      <c r="M20" s="2774"/>
      <c r="N20" s="3175"/>
      <c r="O20" s="3176"/>
      <c r="P20" s="3176"/>
      <c r="Q20" s="2774"/>
      <c r="R20" s="2774"/>
      <c r="S20" s="2774"/>
      <c r="T20" s="2774"/>
      <c r="U20" s="2774"/>
      <c r="V20" s="2774"/>
      <c r="W20" s="2774"/>
      <c r="X20" s="2774"/>
      <c r="Y20" s="2774"/>
      <c r="Z20" s="2774"/>
      <c r="AA20" s="3177"/>
      <c r="AB20" s="713"/>
    </row>
    <row r="21" spans="1:29" s="108" customFormat="1" ht="12" customHeight="1">
      <c r="A21" s="2122"/>
      <c r="B21" s="986"/>
      <c r="C21" s="955"/>
      <c r="D21" s="955"/>
      <c r="E21" s="955"/>
      <c r="F21" s="955"/>
      <c r="G21" s="955"/>
      <c r="H21" s="955"/>
      <c r="I21" s="955"/>
      <c r="J21" s="955"/>
      <c r="K21" s="955"/>
      <c r="L21" s="955"/>
      <c r="M21" s="955"/>
      <c r="N21" s="1896"/>
      <c r="O21" s="1897"/>
      <c r="P21" s="1897"/>
      <c r="Q21" s="955"/>
      <c r="R21" s="955"/>
      <c r="S21" s="955"/>
      <c r="T21" s="1898"/>
      <c r="U21" s="1899"/>
      <c r="V21" s="1900"/>
      <c r="W21" s="1900"/>
      <c r="X21" s="1900"/>
      <c r="Y21" s="1899"/>
      <c r="Z21" s="1900"/>
      <c r="AA21" s="1901"/>
    </row>
    <row r="22" spans="1:29" s="108" customFormat="1" ht="18.75" customHeight="1">
      <c r="A22" s="2122"/>
      <c r="B22" s="986"/>
      <c r="C22" s="955"/>
      <c r="D22" s="1902" t="s">
        <v>2772</v>
      </c>
      <c r="F22" s="955"/>
      <c r="G22" s="955"/>
      <c r="H22" s="955"/>
      <c r="I22" s="955"/>
      <c r="J22" s="955"/>
      <c r="K22" s="955"/>
      <c r="L22" s="955"/>
      <c r="M22" s="955"/>
      <c r="N22" s="1896"/>
      <c r="O22" s="1897"/>
      <c r="P22" s="1897"/>
      <c r="Q22" s="955"/>
      <c r="R22" s="955"/>
      <c r="S22" s="955"/>
      <c r="T22" s="1898"/>
      <c r="U22" s="1899"/>
      <c r="V22" s="1900"/>
      <c r="W22" s="1900"/>
      <c r="X22" s="1900"/>
      <c r="Y22" s="1899"/>
      <c r="Z22" s="1900"/>
      <c r="AA22" s="1901"/>
    </row>
    <row r="23" spans="1:29" s="108" customFormat="1" ht="18.75" customHeight="1">
      <c r="A23" s="2122"/>
      <c r="B23" s="986"/>
      <c r="C23" s="955"/>
      <c r="D23" s="1903" t="s">
        <v>2773</v>
      </c>
      <c r="F23" s="955"/>
      <c r="G23" s="955"/>
      <c r="H23" s="955"/>
      <c r="I23" s="955"/>
      <c r="J23" s="955"/>
      <c r="K23" s="955"/>
      <c r="L23" s="955"/>
      <c r="M23" s="955"/>
      <c r="N23" s="1896"/>
      <c r="O23" s="1897"/>
      <c r="P23" s="1897"/>
      <c r="Q23" s="955"/>
      <c r="R23" s="955"/>
      <c r="S23" s="955"/>
      <c r="T23" s="1898"/>
      <c r="U23" s="1899"/>
      <c r="V23" s="1900"/>
      <c r="W23" s="1900"/>
      <c r="X23" s="1900"/>
      <c r="Y23" s="1899"/>
      <c r="Z23" s="1900"/>
      <c r="AA23" s="1901"/>
    </row>
    <row r="24" spans="1:29" s="108" customFormat="1" ht="14.25" customHeight="1">
      <c r="A24" s="2122"/>
      <c r="B24" s="986"/>
      <c r="C24" s="955"/>
      <c r="D24" s="955"/>
      <c r="E24" s="955"/>
      <c r="F24" s="955"/>
      <c r="G24" s="955"/>
      <c r="H24" s="955"/>
      <c r="I24" s="955"/>
      <c r="J24" s="955"/>
      <c r="K24" s="955"/>
      <c r="L24" s="955"/>
      <c r="M24" s="955"/>
      <c r="N24" s="1896"/>
      <c r="O24" s="1897"/>
      <c r="P24" s="1897"/>
      <c r="Q24" s="955"/>
      <c r="R24" s="955"/>
      <c r="S24" s="955"/>
      <c r="T24" s="1898"/>
      <c r="U24" s="1899"/>
      <c r="V24" s="1900"/>
      <c r="W24" s="1900"/>
      <c r="X24" s="1900"/>
      <c r="Y24" s="1899"/>
      <c r="Z24" s="1900"/>
      <c r="AA24" s="1901"/>
    </row>
    <row r="25" spans="1:29" s="108" customFormat="1" ht="12" customHeight="1">
      <c r="A25" s="544"/>
      <c r="B25" s="2123">
        <v>16.100000000000001</v>
      </c>
      <c r="C25" s="1904" t="s">
        <v>2774</v>
      </c>
      <c r="D25" s="1904"/>
      <c r="E25" s="1904"/>
      <c r="F25" s="1904"/>
      <c r="G25" s="1904"/>
      <c r="H25" s="1904"/>
      <c r="I25" s="1904"/>
      <c r="J25" s="955"/>
      <c r="K25" s="955"/>
      <c r="L25" s="955"/>
      <c r="M25" s="955"/>
      <c r="N25" s="1896"/>
      <c r="O25" s="1897"/>
      <c r="P25" s="1897"/>
      <c r="Q25" s="955"/>
      <c r="R25" s="955"/>
      <c r="S25" s="955"/>
      <c r="T25" s="955"/>
      <c r="U25" s="955"/>
      <c r="V25" s="955"/>
      <c r="W25" s="955"/>
      <c r="X25" s="955"/>
      <c r="Y25" s="955"/>
      <c r="Z25" s="955"/>
      <c r="AA25" s="1905"/>
    </row>
    <row r="26" spans="1:29" s="108" customFormat="1" ht="12" customHeight="1">
      <c r="A26" s="2122"/>
      <c r="B26" s="713"/>
      <c r="C26" s="1906" t="s">
        <v>2775</v>
      </c>
      <c r="D26" s="1907"/>
      <c r="E26" s="1907"/>
      <c r="F26" s="1907"/>
      <c r="G26" s="1907"/>
      <c r="H26" s="1907"/>
      <c r="I26" s="1907"/>
      <c r="J26" s="955"/>
      <c r="K26" s="955"/>
      <c r="L26" s="955"/>
      <c r="M26" s="955"/>
      <c r="N26" s="1896"/>
      <c r="O26" s="1897"/>
      <c r="P26" s="1897"/>
      <c r="Q26" s="955"/>
      <c r="R26" s="955"/>
      <c r="S26" s="955"/>
      <c r="T26" s="955"/>
      <c r="U26" s="955"/>
      <c r="V26" s="955"/>
      <c r="W26" s="955"/>
      <c r="X26" s="955"/>
      <c r="Y26" s="955"/>
      <c r="Z26" s="955"/>
      <c r="AA26" s="1905"/>
    </row>
    <row r="27" spans="1:29" s="108" customFormat="1" ht="7.15" customHeight="1">
      <c r="A27" s="2122"/>
      <c r="B27" s="986"/>
      <c r="C27" s="955"/>
      <c r="D27" s="955"/>
      <c r="E27" s="955"/>
      <c r="F27" s="955"/>
      <c r="G27" s="955"/>
      <c r="H27" s="955"/>
      <c r="I27" s="955"/>
      <c r="J27" s="955"/>
      <c r="K27" s="955"/>
      <c r="L27" s="955"/>
      <c r="M27" s="955"/>
      <c r="N27" s="1896"/>
      <c r="O27" s="1897"/>
      <c r="P27" s="1897"/>
      <c r="Q27" s="955"/>
      <c r="R27" s="955"/>
      <c r="S27" s="955"/>
      <c r="T27" s="955"/>
      <c r="U27" s="955"/>
      <c r="V27" s="955"/>
      <c r="W27" s="955"/>
      <c r="X27" s="955"/>
      <c r="Y27" s="955"/>
      <c r="Z27" s="955"/>
      <c r="AA27" s="1905"/>
    </row>
    <row r="28" spans="1:29" s="108" customFormat="1" ht="25.5" customHeight="1">
      <c r="A28" s="4963" t="s">
        <v>2776</v>
      </c>
      <c r="B28" s="4964"/>
      <c r="C28" s="4967" t="s">
        <v>2777</v>
      </c>
      <c r="D28" s="4968"/>
      <c r="E28" s="4968"/>
      <c r="F28" s="4968"/>
      <c r="G28" s="4968"/>
      <c r="H28" s="4968"/>
      <c r="I28" s="4968"/>
      <c r="J28" s="4968"/>
      <c r="K28" s="4968"/>
      <c r="L28" s="4968"/>
      <c r="M28" s="4969"/>
      <c r="N28" s="1908"/>
      <c r="O28" s="1909"/>
      <c r="P28" s="1909"/>
      <c r="Q28" s="3178"/>
      <c r="R28" s="3179"/>
      <c r="S28" s="4988" t="s">
        <v>2778</v>
      </c>
      <c r="T28" s="4988"/>
      <c r="U28" s="4988"/>
      <c r="V28" s="3180" t="s">
        <v>1536</v>
      </c>
      <c r="W28" s="3181"/>
      <c r="X28" s="3178"/>
      <c r="Y28" s="1909"/>
      <c r="Z28" s="1909"/>
      <c r="AA28" s="1910"/>
    </row>
    <row r="29" spans="1:29" s="108" customFormat="1" ht="24" customHeight="1">
      <c r="A29" s="4965"/>
      <c r="B29" s="4966"/>
      <c r="C29" s="4970"/>
      <c r="D29" s="4971"/>
      <c r="E29" s="4971"/>
      <c r="F29" s="4971"/>
      <c r="G29" s="4971"/>
      <c r="H29" s="4971"/>
      <c r="I29" s="4971"/>
      <c r="J29" s="4971"/>
      <c r="K29" s="4971"/>
      <c r="L29" s="4971"/>
      <c r="M29" s="4972"/>
      <c r="N29" s="1930"/>
      <c r="O29" s="1928"/>
      <c r="P29" s="1928"/>
      <c r="Q29" s="1928"/>
      <c r="R29" s="1928"/>
      <c r="S29" s="3182"/>
      <c r="T29" s="3183">
        <v>1620</v>
      </c>
      <c r="U29" s="3182"/>
      <c r="V29" s="1928"/>
      <c r="W29" s="1928"/>
      <c r="X29" s="1928"/>
      <c r="Y29" s="1928"/>
      <c r="Z29" s="1928"/>
      <c r="AA29" s="1929"/>
    </row>
    <row r="30" spans="1:29" s="108" customFormat="1" ht="9" customHeight="1">
      <c r="A30" s="4973" t="s">
        <v>1636</v>
      </c>
      <c r="B30" s="4923"/>
      <c r="C30" s="4928" t="s">
        <v>2779</v>
      </c>
      <c r="D30" s="4929"/>
      <c r="E30" s="4929"/>
      <c r="F30" s="4929"/>
      <c r="G30" s="4929"/>
      <c r="H30" s="4929"/>
      <c r="I30" s="4929"/>
      <c r="J30" s="4929"/>
      <c r="K30" s="4929"/>
      <c r="L30" s="4929"/>
      <c r="M30" s="1911"/>
      <c r="N30" s="1912"/>
      <c r="O30" s="1912"/>
      <c r="P30" s="1912"/>
      <c r="Q30" s="1912"/>
      <c r="R30" s="1912"/>
      <c r="S30" s="1912"/>
      <c r="T30" s="1912"/>
      <c r="U30" s="1912"/>
      <c r="V30" s="1912"/>
      <c r="W30" s="1912"/>
      <c r="X30" s="1912"/>
      <c r="Y30" s="1912"/>
      <c r="Z30" s="1912"/>
      <c r="AA30" s="1913"/>
    </row>
    <row r="31" spans="1:29" s="108" customFormat="1" ht="9" customHeight="1">
      <c r="A31" s="4974"/>
      <c r="B31" s="4925"/>
      <c r="C31" s="4930"/>
      <c r="D31" s="4931"/>
      <c r="E31" s="4931"/>
      <c r="F31" s="4931"/>
      <c r="G31" s="4931"/>
      <c r="H31" s="4931"/>
      <c r="I31" s="4931"/>
      <c r="J31" s="4931"/>
      <c r="K31" s="4931"/>
      <c r="L31" s="4932"/>
      <c r="M31" s="4935"/>
      <c r="N31" s="1914"/>
      <c r="O31" s="1914"/>
      <c r="P31" s="1914"/>
      <c r="Q31" s="1912"/>
      <c r="R31" s="1914"/>
      <c r="S31" s="4936"/>
      <c r="T31" s="4937"/>
      <c r="U31" s="4923"/>
      <c r="V31" s="1912"/>
      <c r="W31" s="1915"/>
      <c r="X31" s="1915"/>
      <c r="Y31" s="1915"/>
      <c r="Z31" s="1915"/>
      <c r="AA31" s="1916"/>
    </row>
    <row r="32" spans="1:29" s="108" customFormat="1" ht="9" customHeight="1">
      <c r="A32" s="4974"/>
      <c r="B32" s="4925"/>
      <c r="C32" s="4930"/>
      <c r="D32" s="4931"/>
      <c r="E32" s="4931"/>
      <c r="F32" s="4931"/>
      <c r="G32" s="4931"/>
      <c r="H32" s="4931"/>
      <c r="I32" s="4931"/>
      <c r="J32" s="4931"/>
      <c r="K32" s="4931"/>
      <c r="L32" s="4932"/>
      <c r="M32" s="4925"/>
      <c r="N32" s="1914"/>
      <c r="O32" s="1914"/>
      <c r="P32" s="1914"/>
      <c r="Q32" s="1912"/>
      <c r="R32" s="1914"/>
      <c r="S32" s="4938"/>
      <c r="T32" s="4939"/>
      <c r="U32" s="4927"/>
      <c r="V32" s="1912"/>
      <c r="W32" s="1912"/>
      <c r="X32" s="1912"/>
      <c r="Y32" s="1912"/>
      <c r="Z32" s="1912"/>
      <c r="AA32" s="1913"/>
    </row>
    <row r="33" spans="1:27" s="108" customFormat="1" ht="9" customHeight="1">
      <c r="A33" s="4975"/>
      <c r="B33" s="4927"/>
      <c r="C33" s="4933"/>
      <c r="D33" s="4934"/>
      <c r="E33" s="4934"/>
      <c r="F33" s="4934"/>
      <c r="G33" s="4934"/>
      <c r="H33" s="4934"/>
      <c r="I33" s="4934"/>
      <c r="J33" s="4934"/>
      <c r="K33" s="4934"/>
      <c r="L33" s="4934"/>
      <c r="M33" s="1917"/>
      <c r="N33" s="1918"/>
      <c r="O33" s="1918"/>
      <c r="P33" s="1918"/>
      <c r="Q33" s="1918"/>
      <c r="R33" s="1919"/>
      <c r="S33" s="1919"/>
      <c r="T33" s="1919"/>
      <c r="U33" s="1918"/>
      <c r="V33" s="1918"/>
      <c r="W33" s="1918"/>
      <c r="X33" s="1918"/>
      <c r="Y33" s="1918"/>
      <c r="Z33" s="1918"/>
      <c r="AA33" s="1920"/>
    </row>
    <row r="34" spans="1:27" s="108" customFormat="1" ht="9" customHeight="1">
      <c r="A34" s="4922" t="s">
        <v>1638</v>
      </c>
      <c r="B34" s="4923"/>
      <c r="C34" s="4928" t="s">
        <v>2780</v>
      </c>
      <c r="D34" s="4929"/>
      <c r="E34" s="4929"/>
      <c r="F34" s="4929"/>
      <c r="G34" s="4929"/>
      <c r="H34" s="4929"/>
      <c r="I34" s="4929"/>
      <c r="J34" s="4929"/>
      <c r="K34" s="4929"/>
      <c r="L34" s="4929"/>
      <c r="M34" s="1911"/>
      <c r="N34" s="1912"/>
      <c r="O34" s="1912"/>
      <c r="P34" s="1912"/>
      <c r="Q34" s="1912"/>
      <c r="R34" s="1912"/>
      <c r="S34" s="1912"/>
      <c r="T34" s="1912"/>
      <c r="U34" s="1912"/>
      <c r="V34" s="1912"/>
      <c r="W34" s="1912"/>
      <c r="X34" s="1912"/>
      <c r="Y34" s="1912"/>
      <c r="Z34" s="1912"/>
      <c r="AA34" s="1913"/>
    </row>
    <row r="35" spans="1:27" s="108" customFormat="1" ht="9" customHeight="1">
      <c r="A35" s="4924"/>
      <c r="B35" s="4925"/>
      <c r="C35" s="4930"/>
      <c r="D35" s="4931"/>
      <c r="E35" s="4931"/>
      <c r="F35" s="4931"/>
      <c r="G35" s="4931"/>
      <c r="H35" s="4931"/>
      <c r="I35" s="4931"/>
      <c r="J35" s="4931"/>
      <c r="K35" s="4931"/>
      <c r="L35" s="4932"/>
      <c r="M35" s="4935"/>
      <c r="N35" s="1914"/>
      <c r="O35" s="1914"/>
      <c r="P35" s="1914"/>
      <c r="Q35" s="1912"/>
      <c r="R35" s="1914"/>
      <c r="S35" s="4936"/>
      <c r="T35" s="4937"/>
      <c r="U35" s="4923"/>
      <c r="V35" s="1912"/>
      <c r="W35" s="1915"/>
      <c r="X35" s="1915"/>
      <c r="Y35" s="1915"/>
      <c r="Z35" s="1915"/>
      <c r="AA35" s="1916"/>
    </row>
    <row r="36" spans="1:27" s="108" customFormat="1" ht="9" customHeight="1">
      <c r="A36" s="4924"/>
      <c r="B36" s="4925"/>
      <c r="C36" s="4930"/>
      <c r="D36" s="4931"/>
      <c r="E36" s="4931"/>
      <c r="F36" s="4931"/>
      <c r="G36" s="4931"/>
      <c r="H36" s="4931"/>
      <c r="I36" s="4931"/>
      <c r="J36" s="4931"/>
      <c r="K36" s="4931"/>
      <c r="L36" s="4932"/>
      <c r="M36" s="4925"/>
      <c r="N36" s="1914"/>
      <c r="O36" s="1914"/>
      <c r="P36" s="1914"/>
      <c r="Q36" s="1912"/>
      <c r="R36" s="1914"/>
      <c r="S36" s="4938"/>
      <c r="T36" s="4939"/>
      <c r="U36" s="4927"/>
      <c r="V36" s="1912"/>
      <c r="W36" s="1912"/>
      <c r="X36" s="1912"/>
      <c r="Y36" s="1912"/>
      <c r="Z36" s="1912"/>
      <c r="AA36" s="1913"/>
    </row>
    <row r="37" spans="1:27" s="108" customFormat="1" ht="9" customHeight="1">
      <c r="A37" s="4926"/>
      <c r="B37" s="4927"/>
      <c r="C37" s="4933"/>
      <c r="D37" s="4934"/>
      <c r="E37" s="4934"/>
      <c r="F37" s="4934"/>
      <c r="G37" s="4934"/>
      <c r="H37" s="4934"/>
      <c r="I37" s="4934"/>
      <c r="J37" s="4934"/>
      <c r="K37" s="4934"/>
      <c r="L37" s="4934"/>
      <c r="M37" s="1917"/>
      <c r="N37" s="1918"/>
      <c r="O37" s="1918"/>
      <c r="P37" s="1918"/>
      <c r="Q37" s="1918"/>
      <c r="R37" s="1919"/>
      <c r="S37" s="1919"/>
      <c r="T37" s="1919"/>
      <c r="U37" s="1918"/>
      <c r="V37" s="1918"/>
      <c r="W37" s="1918"/>
      <c r="X37" s="1918"/>
      <c r="Y37" s="1918"/>
      <c r="Z37" s="1918"/>
      <c r="AA37" s="1920"/>
    </row>
    <row r="38" spans="1:27" s="108" customFormat="1" ht="9" customHeight="1">
      <c r="A38" s="4922" t="s">
        <v>1729</v>
      </c>
      <c r="B38" s="4923"/>
      <c r="C38" s="4928" t="s">
        <v>2781</v>
      </c>
      <c r="D38" s="4929"/>
      <c r="E38" s="4929"/>
      <c r="F38" s="4929"/>
      <c r="G38" s="4929"/>
      <c r="H38" s="4929"/>
      <c r="I38" s="4929"/>
      <c r="J38" s="4929"/>
      <c r="K38" s="4929"/>
      <c r="L38" s="4929"/>
      <c r="M38" s="1911"/>
      <c r="N38" s="1912"/>
      <c r="O38" s="1912"/>
      <c r="P38" s="1912"/>
      <c r="Q38" s="1912"/>
      <c r="R38" s="1912"/>
      <c r="S38" s="1912"/>
      <c r="T38" s="1912"/>
      <c r="U38" s="1912"/>
      <c r="V38" s="1912"/>
      <c r="W38" s="1912"/>
      <c r="X38" s="1912"/>
      <c r="Y38" s="1912"/>
      <c r="Z38" s="1912"/>
      <c r="AA38" s="1913"/>
    </row>
    <row r="39" spans="1:27" s="108" customFormat="1" ht="9" customHeight="1">
      <c r="A39" s="4924"/>
      <c r="B39" s="4925"/>
      <c r="C39" s="4930"/>
      <c r="D39" s="4931"/>
      <c r="E39" s="4931"/>
      <c r="F39" s="4931"/>
      <c r="G39" s="4931"/>
      <c r="H39" s="4931"/>
      <c r="I39" s="4931"/>
      <c r="J39" s="4931"/>
      <c r="K39" s="4931"/>
      <c r="L39" s="4932"/>
      <c r="M39" s="4935"/>
      <c r="N39" s="1914"/>
      <c r="O39" s="1914"/>
      <c r="P39" s="1914"/>
      <c r="Q39" s="1912"/>
      <c r="R39" s="1914"/>
      <c r="S39" s="4936"/>
      <c r="T39" s="4937"/>
      <c r="U39" s="4923"/>
      <c r="V39" s="1912"/>
      <c r="W39" s="1915"/>
      <c r="X39" s="1915"/>
      <c r="Y39" s="1915"/>
      <c r="Z39" s="1915"/>
      <c r="AA39" s="1916"/>
    </row>
    <row r="40" spans="1:27" s="108" customFormat="1" ht="9" customHeight="1">
      <c r="A40" s="4924"/>
      <c r="B40" s="4925"/>
      <c r="C40" s="4930"/>
      <c r="D40" s="4931"/>
      <c r="E40" s="4931"/>
      <c r="F40" s="4931"/>
      <c r="G40" s="4931"/>
      <c r="H40" s="4931"/>
      <c r="I40" s="4931"/>
      <c r="J40" s="4931"/>
      <c r="K40" s="4931"/>
      <c r="L40" s="4932"/>
      <c r="M40" s="4925"/>
      <c r="N40" s="1914"/>
      <c r="O40" s="1914"/>
      <c r="P40" s="1914"/>
      <c r="Q40" s="1912"/>
      <c r="R40" s="1914"/>
      <c r="S40" s="4938"/>
      <c r="T40" s="4939"/>
      <c r="U40" s="4927"/>
      <c r="V40" s="1912"/>
      <c r="W40" s="1912"/>
      <c r="X40" s="1912"/>
      <c r="Y40" s="1912"/>
      <c r="Z40" s="1912"/>
      <c r="AA40" s="1913"/>
    </row>
    <row r="41" spans="1:27" s="108" customFormat="1" ht="9" customHeight="1">
      <c r="A41" s="4926"/>
      <c r="B41" s="4927"/>
      <c r="C41" s="4933"/>
      <c r="D41" s="4934"/>
      <c r="E41" s="4934"/>
      <c r="F41" s="4934"/>
      <c r="G41" s="4934"/>
      <c r="H41" s="4934"/>
      <c r="I41" s="4934"/>
      <c r="J41" s="4934"/>
      <c r="K41" s="4934"/>
      <c r="L41" s="4934"/>
      <c r="M41" s="1917"/>
      <c r="N41" s="1918"/>
      <c r="O41" s="1918"/>
      <c r="P41" s="1918"/>
      <c r="Q41" s="1918"/>
      <c r="R41" s="1919"/>
      <c r="S41" s="1919"/>
      <c r="T41" s="1919"/>
      <c r="U41" s="1918"/>
      <c r="V41" s="1918"/>
      <c r="W41" s="1918"/>
      <c r="X41" s="1918"/>
      <c r="Y41" s="1918"/>
      <c r="Z41" s="1918"/>
      <c r="AA41" s="1920"/>
    </row>
    <row r="42" spans="1:27" s="108" customFormat="1" ht="9" customHeight="1">
      <c r="A42" s="4922" t="s">
        <v>1734</v>
      </c>
      <c r="B42" s="4923"/>
      <c r="C42" s="4928" t="s">
        <v>2782</v>
      </c>
      <c r="D42" s="4929"/>
      <c r="E42" s="4929"/>
      <c r="F42" s="4929"/>
      <c r="G42" s="4929"/>
      <c r="H42" s="4929"/>
      <c r="I42" s="4929"/>
      <c r="J42" s="4929"/>
      <c r="K42" s="4929"/>
      <c r="L42" s="4929"/>
      <c r="M42" s="1911"/>
      <c r="N42" s="1912"/>
      <c r="O42" s="1912"/>
      <c r="P42" s="1912"/>
      <c r="Q42" s="1912"/>
      <c r="R42" s="1912"/>
      <c r="S42" s="1912"/>
      <c r="T42" s="1912"/>
      <c r="U42" s="1912"/>
      <c r="V42" s="1912"/>
      <c r="W42" s="1912"/>
      <c r="X42" s="1912"/>
      <c r="Y42" s="1912"/>
      <c r="Z42" s="1912"/>
      <c r="AA42" s="1913"/>
    </row>
    <row r="43" spans="1:27" s="108" customFormat="1" ht="9" customHeight="1">
      <c r="A43" s="4924"/>
      <c r="B43" s="4925"/>
      <c r="C43" s="4930"/>
      <c r="D43" s="4931"/>
      <c r="E43" s="4931"/>
      <c r="F43" s="4931"/>
      <c r="G43" s="4931"/>
      <c r="H43" s="4931"/>
      <c r="I43" s="4931"/>
      <c r="J43" s="4931"/>
      <c r="K43" s="4931"/>
      <c r="L43" s="4932"/>
      <c r="M43" s="4935"/>
      <c r="N43" s="1914"/>
      <c r="O43" s="1914"/>
      <c r="P43" s="1914"/>
      <c r="Q43" s="1912"/>
      <c r="R43" s="1914"/>
      <c r="S43" s="4936"/>
      <c r="T43" s="4937"/>
      <c r="U43" s="4923"/>
      <c r="V43" s="1912"/>
      <c r="W43" s="1915"/>
      <c r="X43" s="1915"/>
      <c r="Y43" s="1915"/>
      <c r="Z43" s="1915"/>
      <c r="AA43" s="1916"/>
    </row>
    <row r="44" spans="1:27" s="108" customFormat="1" ht="9" customHeight="1">
      <c r="A44" s="4924"/>
      <c r="B44" s="4925"/>
      <c r="C44" s="4930"/>
      <c r="D44" s="4931"/>
      <c r="E44" s="4931"/>
      <c r="F44" s="4931"/>
      <c r="G44" s="4931"/>
      <c r="H44" s="4931"/>
      <c r="I44" s="4931"/>
      <c r="J44" s="4931"/>
      <c r="K44" s="4931"/>
      <c r="L44" s="4932"/>
      <c r="M44" s="4925"/>
      <c r="N44" s="1914"/>
      <c r="O44" s="1914"/>
      <c r="P44" s="1914"/>
      <c r="Q44" s="1912"/>
      <c r="R44" s="1914"/>
      <c r="S44" s="4938"/>
      <c r="T44" s="4939"/>
      <c r="U44" s="4927"/>
      <c r="V44" s="1912"/>
      <c r="W44" s="1912"/>
      <c r="X44" s="1912"/>
      <c r="Y44" s="1912"/>
      <c r="Z44" s="1912"/>
      <c r="AA44" s="1913"/>
    </row>
    <row r="45" spans="1:27" s="108" customFormat="1" ht="9" customHeight="1">
      <c r="A45" s="4926"/>
      <c r="B45" s="4927"/>
      <c r="C45" s="4933"/>
      <c r="D45" s="4934"/>
      <c r="E45" s="4934"/>
      <c r="F45" s="4934"/>
      <c r="G45" s="4934"/>
      <c r="H45" s="4934"/>
      <c r="I45" s="4934"/>
      <c r="J45" s="4934"/>
      <c r="K45" s="4934"/>
      <c r="L45" s="4934"/>
      <c r="M45" s="1917"/>
      <c r="N45" s="1918"/>
      <c r="O45" s="1918"/>
      <c r="P45" s="1918"/>
      <c r="Q45" s="1918"/>
      <c r="R45" s="1919"/>
      <c r="S45" s="1919"/>
      <c r="T45" s="1919"/>
      <c r="U45" s="1918"/>
      <c r="V45" s="1918"/>
      <c r="W45" s="1918"/>
      <c r="X45" s="1918"/>
      <c r="Y45" s="1918"/>
      <c r="Z45" s="1918"/>
      <c r="AA45" s="1920"/>
    </row>
    <row r="46" spans="1:27" s="108" customFormat="1" ht="9" customHeight="1">
      <c r="A46" s="4922" t="s">
        <v>1738</v>
      </c>
      <c r="B46" s="4923"/>
      <c r="C46" s="4928" t="s">
        <v>2783</v>
      </c>
      <c r="D46" s="4929"/>
      <c r="E46" s="4929"/>
      <c r="F46" s="4929"/>
      <c r="G46" s="4929"/>
      <c r="H46" s="4929"/>
      <c r="I46" s="4929"/>
      <c r="J46" s="4929"/>
      <c r="K46" s="4929"/>
      <c r="L46" s="4929"/>
      <c r="M46" s="1911"/>
      <c r="N46" s="1912"/>
      <c r="O46" s="1912"/>
      <c r="P46" s="1912"/>
      <c r="Q46" s="1912"/>
      <c r="R46" s="1912"/>
      <c r="S46" s="1912"/>
      <c r="T46" s="1912"/>
      <c r="U46" s="1912"/>
      <c r="V46" s="1912"/>
      <c r="W46" s="1912"/>
      <c r="X46" s="1912"/>
      <c r="Y46" s="1912"/>
      <c r="Z46" s="1912"/>
      <c r="AA46" s="1913"/>
    </row>
    <row r="47" spans="1:27" s="108" customFormat="1" ht="9" customHeight="1">
      <c r="A47" s="4924"/>
      <c r="B47" s="4925"/>
      <c r="C47" s="4930"/>
      <c r="D47" s="4931"/>
      <c r="E47" s="4931"/>
      <c r="F47" s="4931"/>
      <c r="G47" s="4931"/>
      <c r="H47" s="4931"/>
      <c r="I47" s="4931"/>
      <c r="J47" s="4931"/>
      <c r="K47" s="4931"/>
      <c r="L47" s="4932"/>
      <c r="M47" s="4935"/>
      <c r="N47" s="1914"/>
      <c r="O47" s="1914"/>
      <c r="P47" s="1914"/>
      <c r="Q47" s="1912"/>
      <c r="R47" s="1914"/>
      <c r="S47" s="4936"/>
      <c r="T47" s="4937"/>
      <c r="U47" s="4923"/>
      <c r="V47" s="1912"/>
      <c r="W47" s="1915"/>
      <c r="X47" s="1915"/>
      <c r="Y47" s="1915"/>
      <c r="Z47" s="1915"/>
      <c r="AA47" s="1916"/>
    </row>
    <row r="48" spans="1:27" s="108" customFormat="1" ht="9" customHeight="1">
      <c r="A48" s="4924"/>
      <c r="B48" s="4925"/>
      <c r="C48" s="4930"/>
      <c r="D48" s="4931"/>
      <c r="E48" s="4931"/>
      <c r="F48" s="4931"/>
      <c r="G48" s="4931"/>
      <c r="H48" s="4931"/>
      <c r="I48" s="4931"/>
      <c r="J48" s="4931"/>
      <c r="K48" s="4931"/>
      <c r="L48" s="4932"/>
      <c r="M48" s="4925"/>
      <c r="N48" s="1914"/>
      <c r="O48" s="1914"/>
      <c r="P48" s="1914"/>
      <c r="Q48" s="1912"/>
      <c r="R48" s="1914"/>
      <c r="S48" s="4938"/>
      <c r="T48" s="4939"/>
      <c r="U48" s="4927"/>
      <c r="V48" s="1912"/>
      <c r="W48" s="1912"/>
      <c r="X48" s="1912"/>
      <c r="Y48" s="1912"/>
      <c r="Z48" s="1912"/>
      <c r="AA48" s="1913"/>
    </row>
    <row r="49" spans="1:27" s="108" customFormat="1" ht="9" customHeight="1">
      <c r="A49" s="4926"/>
      <c r="B49" s="4927"/>
      <c r="C49" s="4933"/>
      <c r="D49" s="4934"/>
      <c r="E49" s="4934"/>
      <c r="F49" s="4934"/>
      <c r="G49" s="4934"/>
      <c r="H49" s="4934"/>
      <c r="I49" s="4934"/>
      <c r="J49" s="4934"/>
      <c r="K49" s="4934"/>
      <c r="L49" s="4934"/>
      <c r="M49" s="1917"/>
      <c r="N49" s="1918"/>
      <c r="O49" s="1918"/>
      <c r="P49" s="1918"/>
      <c r="Q49" s="1918"/>
      <c r="R49" s="1919"/>
      <c r="S49" s="1919"/>
      <c r="T49" s="1919"/>
      <c r="U49" s="1918"/>
      <c r="V49" s="1918"/>
      <c r="W49" s="1918"/>
      <c r="X49" s="1918"/>
      <c r="Y49" s="1918"/>
      <c r="Z49" s="1918"/>
      <c r="AA49" s="1920"/>
    </row>
    <row r="50" spans="1:27" s="108" customFormat="1" ht="9" customHeight="1">
      <c r="A50" s="4922" t="s">
        <v>1744</v>
      </c>
      <c r="B50" s="4923"/>
      <c r="C50" s="4928" t="s">
        <v>2784</v>
      </c>
      <c r="D50" s="4929"/>
      <c r="E50" s="4929"/>
      <c r="F50" s="4929"/>
      <c r="G50" s="4929"/>
      <c r="H50" s="4929"/>
      <c r="I50" s="4929"/>
      <c r="J50" s="4929"/>
      <c r="K50" s="4929"/>
      <c r="L50" s="4929"/>
      <c r="M50" s="1911"/>
      <c r="N50" s="1912"/>
      <c r="O50" s="1912"/>
      <c r="P50" s="1912"/>
      <c r="Q50" s="1912"/>
      <c r="R50" s="1912"/>
      <c r="S50" s="1912"/>
      <c r="T50" s="1912"/>
      <c r="U50" s="1912"/>
      <c r="V50" s="1912"/>
      <c r="W50" s="1912"/>
      <c r="X50" s="1912"/>
      <c r="Y50" s="1912"/>
      <c r="Z50" s="1912"/>
      <c r="AA50" s="1913"/>
    </row>
    <row r="51" spans="1:27" s="108" customFormat="1" ht="9" customHeight="1">
      <c r="A51" s="4924"/>
      <c r="B51" s="4925"/>
      <c r="C51" s="4930"/>
      <c r="D51" s="4931"/>
      <c r="E51" s="4931"/>
      <c r="F51" s="4931"/>
      <c r="G51" s="4931"/>
      <c r="H51" s="4931"/>
      <c r="I51" s="4931"/>
      <c r="J51" s="4931"/>
      <c r="K51" s="4931"/>
      <c r="L51" s="4932"/>
      <c r="M51" s="4935"/>
      <c r="N51" s="1914"/>
      <c r="O51" s="1914"/>
      <c r="P51" s="1914"/>
      <c r="Q51" s="1912"/>
      <c r="R51" s="1914"/>
      <c r="S51" s="4936"/>
      <c r="T51" s="4937"/>
      <c r="U51" s="4923"/>
      <c r="V51" s="1912"/>
      <c r="W51" s="1915"/>
      <c r="X51" s="1915"/>
      <c r="Y51" s="1915"/>
      <c r="Z51" s="1915"/>
      <c r="AA51" s="1916"/>
    </row>
    <row r="52" spans="1:27" s="108" customFormat="1" ht="9" customHeight="1">
      <c r="A52" s="4924"/>
      <c r="B52" s="4925"/>
      <c r="C52" s="4930"/>
      <c r="D52" s="4931"/>
      <c r="E52" s="4931"/>
      <c r="F52" s="4931"/>
      <c r="G52" s="4931"/>
      <c r="H52" s="4931"/>
      <c r="I52" s="4931"/>
      <c r="J52" s="4931"/>
      <c r="K52" s="4931"/>
      <c r="L52" s="4932"/>
      <c r="M52" s="4925"/>
      <c r="N52" s="1914"/>
      <c r="O52" s="1914"/>
      <c r="P52" s="1914"/>
      <c r="Q52" s="1912"/>
      <c r="R52" s="1914"/>
      <c r="S52" s="4938"/>
      <c r="T52" s="4939"/>
      <c r="U52" s="4927"/>
      <c r="V52" s="1912"/>
      <c r="W52" s="1912"/>
      <c r="X52" s="1912"/>
      <c r="Y52" s="1912"/>
      <c r="Z52" s="1912"/>
      <c r="AA52" s="1913"/>
    </row>
    <row r="53" spans="1:27" s="108" customFormat="1" ht="9" customHeight="1">
      <c r="A53" s="4926"/>
      <c r="B53" s="4927"/>
      <c r="C53" s="4933"/>
      <c r="D53" s="4934"/>
      <c r="E53" s="4934"/>
      <c r="F53" s="4934"/>
      <c r="G53" s="4934"/>
      <c r="H53" s="4934"/>
      <c r="I53" s="4934"/>
      <c r="J53" s="4934"/>
      <c r="K53" s="4934"/>
      <c r="L53" s="4934"/>
      <c r="M53" s="1917"/>
      <c r="N53" s="1918"/>
      <c r="O53" s="1918"/>
      <c r="P53" s="1918"/>
      <c r="Q53" s="1918"/>
      <c r="R53" s="1919"/>
      <c r="S53" s="1919"/>
      <c r="T53" s="1919"/>
      <c r="U53" s="1918"/>
      <c r="V53" s="1918"/>
      <c r="W53" s="1918"/>
      <c r="X53" s="1918"/>
      <c r="Y53" s="1918"/>
      <c r="Z53" s="1918"/>
      <c r="AA53" s="1920"/>
    </row>
    <row r="54" spans="1:27" s="108" customFormat="1" ht="9" customHeight="1">
      <c r="A54" s="4922" t="s">
        <v>1748</v>
      </c>
      <c r="B54" s="4923"/>
      <c r="C54" s="4928" t="s">
        <v>2785</v>
      </c>
      <c r="D54" s="4929"/>
      <c r="E54" s="4929"/>
      <c r="F54" s="4929"/>
      <c r="G54" s="4929"/>
      <c r="H54" s="4929"/>
      <c r="I54" s="4929"/>
      <c r="J54" s="4929"/>
      <c r="K54" s="4929"/>
      <c r="L54" s="4929"/>
      <c r="M54" s="1911"/>
      <c r="N54" s="1912"/>
      <c r="O54" s="1912"/>
      <c r="P54" s="1912"/>
      <c r="Q54" s="1912"/>
      <c r="R54" s="1912"/>
      <c r="S54" s="1912"/>
      <c r="T54" s="1912"/>
      <c r="U54" s="1912"/>
      <c r="V54" s="1912"/>
      <c r="W54" s="1912"/>
      <c r="X54" s="1912"/>
      <c r="Y54" s="1912"/>
      <c r="Z54" s="1912"/>
      <c r="AA54" s="1913"/>
    </row>
    <row r="55" spans="1:27" s="108" customFormat="1" ht="9" customHeight="1">
      <c r="A55" s="4924"/>
      <c r="B55" s="4925"/>
      <c r="C55" s="4930"/>
      <c r="D55" s="4931"/>
      <c r="E55" s="4931"/>
      <c r="F55" s="4931"/>
      <c r="G55" s="4931"/>
      <c r="H55" s="4931"/>
      <c r="I55" s="4931"/>
      <c r="J55" s="4931"/>
      <c r="K55" s="4931"/>
      <c r="L55" s="4932"/>
      <c r="M55" s="4935"/>
      <c r="N55" s="1914"/>
      <c r="O55" s="1914"/>
      <c r="P55" s="1914"/>
      <c r="Q55" s="1912"/>
      <c r="R55" s="1914"/>
      <c r="S55" s="4936"/>
      <c r="T55" s="4937"/>
      <c r="U55" s="4923"/>
      <c r="V55" s="1912"/>
      <c r="W55" s="1915"/>
      <c r="X55" s="1915"/>
      <c r="Y55" s="1915"/>
      <c r="Z55" s="1915"/>
      <c r="AA55" s="1916"/>
    </row>
    <row r="56" spans="1:27" s="108" customFormat="1" ht="9" customHeight="1">
      <c r="A56" s="4924"/>
      <c r="B56" s="4925"/>
      <c r="C56" s="4930"/>
      <c r="D56" s="4931"/>
      <c r="E56" s="4931"/>
      <c r="F56" s="4931"/>
      <c r="G56" s="4931"/>
      <c r="H56" s="4931"/>
      <c r="I56" s="4931"/>
      <c r="J56" s="4931"/>
      <c r="K56" s="4931"/>
      <c r="L56" s="4932"/>
      <c r="M56" s="4925"/>
      <c r="N56" s="1914"/>
      <c r="O56" s="1914"/>
      <c r="P56" s="1914"/>
      <c r="Q56" s="1912"/>
      <c r="R56" s="1914"/>
      <c r="S56" s="4938"/>
      <c r="T56" s="4939"/>
      <c r="U56" s="4927"/>
      <c r="V56" s="1912"/>
      <c r="W56" s="1912"/>
      <c r="X56" s="1912"/>
      <c r="Y56" s="1912"/>
      <c r="Z56" s="1912"/>
      <c r="AA56" s="1913"/>
    </row>
    <row r="57" spans="1:27" s="108" customFormat="1" ht="9" customHeight="1">
      <c r="A57" s="4926"/>
      <c r="B57" s="4927"/>
      <c r="C57" s="4933"/>
      <c r="D57" s="4934"/>
      <c r="E57" s="4934"/>
      <c r="F57" s="4934"/>
      <c r="G57" s="4934"/>
      <c r="H57" s="4934"/>
      <c r="I57" s="4934"/>
      <c r="J57" s="4934"/>
      <c r="K57" s="4934"/>
      <c r="L57" s="4934"/>
      <c r="M57" s="1917"/>
      <c r="N57" s="1918"/>
      <c r="O57" s="1918"/>
      <c r="P57" s="1918"/>
      <c r="Q57" s="1918"/>
      <c r="R57" s="1919"/>
      <c r="S57" s="1919"/>
      <c r="T57" s="1919"/>
      <c r="U57" s="1918"/>
      <c r="V57" s="1918"/>
      <c r="W57" s="1918"/>
      <c r="X57" s="1918"/>
      <c r="Y57" s="1918"/>
      <c r="Z57" s="1918"/>
      <c r="AA57" s="1920"/>
    </row>
    <row r="58" spans="1:27" s="108" customFormat="1" ht="9" customHeight="1">
      <c r="A58" s="4922" t="s">
        <v>1673</v>
      </c>
      <c r="B58" s="4923"/>
      <c r="C58" s="4989" t="s">
        <v>2786</v>
      </c>
      <c r="D58" s="4929"/>
      <c r="E58" s="4929"/>
      <c r="F58" s="4929"/>
      <c r="G58" s="4929"/>
      <c r="H58" s="4929"/>
      <c r="I58" s="4929"/>
      <c r="J58" s="4929"/>
      <c r="K58" s="4929"/>
      <c r="L58" s="4929"/>
      <c r="M58" s="1911"/>
      <c r="N58" s="1912"/>
      <c r="O58" s="1912"/>
      <c r="P58" s="1912"/>
      <c r="Q58" s="1912"/>
      <c r="R58" s="1912"/>
      <c r="S58" s="1912"/>
      <c r="T58" s="1912"/>
      <c r="U58" s="1912"/>
      <c r="V58" s="1912"/>
      <c r="W58" s="1912"/>
      <c r="X58" s="1912"/>
      <c r="Y58" s="1912"/>
      <c r="Z58" s="1912"/>
      <c r="AA58" s="1913"/>
    </row>
    <row r="59" spans="1:27" s="108" customFormat="1" ht="9" customHeight="1">
      <c r="A59" s="4924"/>
      <c r="B59" s="4925"/>
      <c r="C59" s="4932"/>
      <c r="D59" s="4931"/>
      <c r="E59" s="4931"/>
      <c r="F59" s="4931"/>
      <c r="G59" s="4931"/>
      <c r="H59" s="4931"/>
      <c r="I59" s="4931"/>
      <c r="J59" s="4931"/>
      <c r="K59" s="4931"/>
      <c r="L59" s="4932"/>
      <c r="M59" s="4935"/>
      <c r="N59" s="1914"/>
      <c r="O59" s="1914"/>
      <c r="P59" s="1914"/>
      <c r="Q59" s="1912"/>
      <c r="R59" s="1914"/>
      <c r="S59" s="4936"/>
      <c r="T59" s="4937"/>
      <c r="U59" s="4923"/>
      <c r="V59" s="1912"/>
      <c r="W59" s="1915"/>
      <c r="X59" s="1915"/>
      <c r="Y59" s="1915"/>
      <c r="Z59" s="1915"/>
      <c r="AA59" s="1916"/>
    </row>
    <row r="60" spans="1:27" s="108" customFormat="1" ht="9" customHeight="1">
      <c r="A60" s="4924"/>
      <c r="B60" s="4925"/>
      <c r="C60" s="4932"/>
      <c r="D60" s="4931"/>
      <c r="E60" s="4931"/>
      <c r="F60" s="4931"/>
      <c r="G60" s="4931"/>
      <c r="H60" s="4931"/>
      <c r="I60" s="4931"/>
      <c r="J60" s="4931"/>
      <c r="K60" s="4931"/>
      <c r="L60" s="4932"/>
      <c r="M60" s="4925"/>
      <c r="N60" s="1914"/>
      <c r="O60" s="1914"/>
      <c r="P60" s="1914"/>
      <c r="Q60" s="1912"/>
      <c r="R60" s="1914"/>
      <c r="S60" s="4938"/>
      <c r="T60" s="4939"/>
      <c r="U60" s="4927"/>
      <c r="V60" s="1912"/>
      <c r="W60" s="1912"/>
      <c r="X60" s="1912"/>
      <c r="Y60" s="1912"/>
      <c r="Z60" s="1912"/>
      <c r="AA60" s="1913"/>
    </row>
    <row r="61" spans="1:27" s="108" customFormat="1" ht="9" customHeight="1">
      <c r="A61" s="4926"/>
      <c r="B61" s="4927"/>
      <c r="C61" s="4934"/>
      <c r="D61" s="4934"/>
      <c r="E61" s="4934"/>
      <c r="F61" s="4934"/>
      <c r="G61" s="4934"/>
      <c r="H61" s="4934"/>
      <c r="I61" s="4934"/>
      <c r="J61" s="4934"/>
      <c r="K61" s="4934"/>
      <c r="L61" s="4934"/>
      <c r="M61" s="1917"/>
      <c r="N61" s="1918"/>
      <c r="O61" s="1918"/>
      <c r="P61" s="1918"/>
      <c r="Q61" s="1918"/>
      <c r="R61" s="1919"/>
      <c r="S61" s="1919"/>
      <c r="T61" s="1919"/>
      <c r="U61" s="1918"/>
      <c r="V61" s="1918"/>
      <c r="W61" s="1918"/>
      <c r="X61" s="1918"/>
      <c r="Y61" s="1918"/>
      <c r="Z61" s="1918"/>
      <c r="AA61" s="1920"/>
    </row>
    <row r="62" spans="1:27" s="108" customFormat="1" ht="9" customHeight="1">
      <c r="A62" s="4922" t="s">
        <v>1675</v>
      </c>
      <c r="B62" s="4923"/>
      <c r="C62" s="4928" t="s">
        <v>2787</v>
      </c>
      <c r="D62" s="4929"/>
      <c r="E62" s="4929"/>
      <c r="F62" s="4929"/>
      <c r="G62" s="4929"/>
      <c r="H62" s="4929"/>
      <c r="I62" s="4929"/>
      <c r="J62" s="4929"/>
      <c r="K62" s="4929"/>
      <c r="L62" s="4929"/>
      <c r="M62" s="1911"/>
      <c r="N62" s="1912"/>
      <c r="O62" s="1912"/>
      <c r="P62" s="1912"/>
      <c r="Q62" s="1912"/>
      <c r="R62" s="1912"/>
      <c r="S62" s="1912"/>
      <c r="T62" s="1912"/>
      <c r="U62" s="1912"/>
      <c r="V62" s="1912"/>
      <c r="W62" s="1912"/>
      <c r="X62" s="1912"/>
      <c r="Y62" s="1912"/>
      <c r="Z62" s="1912"/>
      <c r="AA62" s="1913"/>
    </row>
    <row r="63" spans="1:27" s="108" customFormat="1" ht="9" customHeight="1">
      <c r="A63" s="4924"/>
      <c r="B63" s="4925"/>
      <c r="C63" s="4930"/>
      <c r="D63" s="4931"/>
      <c r="E63" s="4931"/>
      <c r="F63" s="4931"/>
      <c r="G63" s="4931"/>
      <c r="H63" s="4931"/>
      <c r="I63" s="4931"/>
      <c r="J63" s="4931"/>
      <c r="K63" s="4931"/>
      <c r="L63" s="4932"/>
      <c r="M63" s="4935"/>
      <c r="N63" s="1914"/>
      <c r="O63" s="1914"/>
      <c r="P63" s="1914"/>
      <c r="Q63" s="1912"/>
      <c r="R63" s="1914"/>
      <c r="S63" s="4936"/>
      <c r="T63" s="4937"/>
      <c r="U63" s="4923"/>
      <c r="V63" s="1912"/>
      <c r="W63" s="1915"/>
      <c r="X63" s="1915"/>
      <c r="Y63" s="1915"/>
      <c r="Z63" s="1915"/>
      <c r="AA63" s="1916"/>
    </row>
    <row r="64" spans="1:27" s="108" customFormat="1" ht="9" customHeight="1">
      <c r="A64" s="4924"/>
      <c r="B64" s="4925"/>
      <c r="C64" s="4930"/>
      <c r="D64" s="4931"/>
      <c r="E64" s="4931"/>
      <c r="F64" s="4931"/>
      <c r="G64" s="4931"/>
      <c r="H64" s="4931"/>
      <c r="I64" s="4931"/>
      <c r="J64" s="4931"/>
      <c r="K64" s="4931"/>
      <c r="L64" s="4932"/>
      <c r="M64" s="4925"/>
      <c r="N64" s="1914"/>
      <c r="O64" s="1914"/>
      <c r="P64" s="1914"/>
      <c r="Q64" s="1912"/>
      <c r="R64" s="1914"/>
      <c r="S64" s="4938"/>
      <c r="T64" s="4939"/>
      <c r="U64" s="4927"/>
      <c r="V64" s="1912"/>
      <c r="W64" s="1912"/>
      <c r="X64" s="1912"/>
      <c r="Y64" s="1912"/>
      <c r="Z64" s="1912"/>
      <c r="AA64" s="1913"/>
    </row>
    <row r="65" spans="1:27" s="108" customFormat="1" ht="9" customHeight="1">
      <c r="A65" s="4926"/>
      <c r="B65" s="4927"/>
      <c r="C65" s="4933"/>
      <c r="D65" s="4934"/>
      <c r="E65" s="4934"/>
      <c r="F65" s="4934"/>
      <c r="G65" s="4934"/>
      <c r="H65" s="4934"/>
      <c r="I65" s="4934"/>
      <c r="J65" s="4934"/>
      <c r="K65" s="4934"/>
      <c r="L65" s="4934"/>
      <c r="M65" s="1917"/>
      <c r="N65" s="1918"/>
      <c r="O65" s="1918"/>
      <c r="P65" s="1918"/>
      <c r="Q65" s="1918"/>
      <c r="R65" s="1919"/>
      <c r="S65" s="1919"/>
      <c r="T65" s="1919"/>
      <c r="U65" s="1918"/>
      <c r="V65" s="1918"/>
      <c r="W65" s="1918"/>
      <c r="X65" s="1918"/>
      <c r="Y65" s="1918"/>
      <c r="Z65" s="1918"/>
      <c r="AA65" s="1920"/>
    </row>
    <row r="66" spans="1:27" s="108" customFormat="1" ht="9" customHeight="1">
      <c r="A66" s="4922" t="s">
        <v>1678</v>
      </c>
      <c r="B66" s="4923"/>
      <c r="C66" s="4928" t="s">
        <v>2788</v>
      </c>
      <c r="D66" s="4929"/>
      <c r="E66" s="4929"/>
      <c r="F66" s="4929"/>
      <c r="G66" s="4929"/>
      <c r="H66" s="4929"/>
      <c r="I66" s="4929"/>
      <c r="J66" s="4929"/>
      <c r="K66" s="4929"/>
      <c r="L66" s="4929"/>
      <c r="M66" s="1911"/>
      <c r="N66" s="1912"/>
      <c r="O66" s="1912"/>
      <c r="P66" s="1912"/>
      <c r="Q66" s="1912"/>
      <c r="R66" s="1912"/>
      <c r="S66" s="1912"/>
      <c r="T66" s="1912"/>
      <c r="U66" s="1912"/>
      <c r="V66" s="1912"/>
      <c r="W66" s="1912"/>
      <c r="X66" s="1912"/>
      <c r="Y66" s="1912"/>
      <c r="Z66" s="1912"/>
      <c r="AA66" s="1913"/>
    </row>
    <row r="67" spans="1:27" s="108" customFormat="1" ht="9" customHeight="1">
      <c r="A67" s="4924"/>
      <c r="B67" s="4925"/>
      <c r="C67" s="4930"/>
      <c r="D67" s="4931"/>
      <c r="E67" s="4931"/>
      <c r="F67" s="4931"/>
      <c r="G67" s="4931"/>
      <c r="H67" s="4931"/>
      <c r="I67" s="4931"/>
      <c r="J67" s="4931"/>
      <c r="K67" s="4931"/>
      <c r="L67" s="4932"/>
      <c r="M67" s="4935"/>
      <c r="N67" s="1914"/>
      <c r="O67" s="1914"/>
      <c r="P67" s="1914"/>
      <c r="Q67" s="1912"/>
      <c r="R67" s="1914"/>
      <c r="S67" s="4936"/>
      <c r="T67" s="4937"/>
      <c r="U67" s="4923"/>
      <c r="V67" s="1912"/>
      <c r="W67" s="1915"/>
      <c r="X67" s="1915"/>
      <c r="Y67" s="1915"/>
      <c r="Z67" s="1915"/>
      <c r="AA67" s="1916"/>
    </row>
    <row r="68" spans="1:27" s="108" customFormat="1" ht="9" customHeight="1">
      <c r="A68" s="4924"/>
      <c r="B68" s="4925"/>
      <c r="C68" s="4930"/>
      <c r="D68" s="4931"/>
      <c r="E68" s="4931"/>
      <c r="F68" s="4931"/>
      <c r="G68" s="4931"/>
      <c r="H68" s="4931"/>
      <c r="I68" s="4931"/>
      <c r="J68" s="4931"/>
      <c r="K68" s="4931"/>
      <c r="L68" s="4932"/>
      <c r="M68" s="4925"/>
      <c r="N68" s="1914"/>
      <c r="O68" s="1914"/>
      <c r="P68" s="1914"/>
      <c r="Q68" s="1912"/>
      <c r="R68" s="1914"/>
      <c r="S68" s="4938"/>
      <c r="T68" s="4939"/>
      <c r="U68" s="4927"/>
      <c r="V68" s="1912"/>
      <c r="W68" s="1912"/>
      <c r="X68" s="1912"/>
      <c r="Y68" s="1912"/>
      <c r="Z68" s="1912"/>
      <c r="AA68" s="1913"/>
    </row>
    <row r="69" spans="1:27" s="108" customFormat="1" ht="9" customHeight="1">
      <c r="A69" s="4926"/>
      <c r="B69" s="4927"/>
      <c r="C69" s="4933"/>
      <c r="D69" s="4934"/>
      <c r="E69" s="4934"/>
      <c r="F69" s="4934"/>
      <c r="G69" s="4934"/>
      <c r="H69" s="4934"/>
      <c r="I69" s="4934"/>
      <c r="J69" s="4934"/>
      <c r="K69" s="4934"/>
      <c r="L69" s="4934"/>
      <c r="M69" s="1917"/>
      <c r="N69" s="1918"/>
      <c r="O69" s="1918"/>
      <c r="P69" s="1918"/>
      <c r="Q69" s="1918"/>
      <c r="R69" s="1919"/>
      <c r="S69" s="1919"/>
      <c r="T69" s="1919"/>
      <c r="U69" s="1918"/>
      <c r="V69" s="1918"/>
      <c r="W69" s="1918"/>
      <c r="X69" s="1918"/>
      <c r="Y69" s="1918"/>
      <c r="Z69" s="1918"/>
      <c r="AA69" s="1920"/>
    </row>
    <row r="70" spans="1:27" s="108" customFormat="1" ht="9" customHeight="1">
      <c r="A70" s="4922" t="s">
        <v>1682</v>
      </c>
      <c r="B70" s="4923"/>
      <c r="C70" s="4928" t="s">
        <v>2789</v>
      </c>
      <c r="D70" s="4929"/>
      <c r="E70" s="4929"/>
      <c r="F70" s="4929"/>
      <c r="G70" s="4929"/>
      <c r="H70" s="4929"/>
      <c r="I70" s="4929"/>
      <c r="J70" s="4929"/>
      <c r="K70" s="4929"/>
      <c r="L70" s="4929"/>
      <c r="M70" s="1911"/>
      <c r="N70" s="1912"/>
      <c r="O70" s="1912"/>
      <c r="P70" s="1912"/>
      <c r="Q70" s="1912"/>
      <c r="R70" s="1912"/>
      <c r="S70" s="1912"/>
      <c r="T70" s="1912"/>
      <c r="U70" s="1912"/>
      <c r="V70" s="1912"/>
      <c r="W70" s="1912"/>
      <c r="X70" s="1912"/>
      <c r="Y70" s="1912"/>
      <c r="Z70" s="1912"/>
      <c r="AA70" s="1913"/>
    </row>
    <row r="71" spans="1:27" s="108" customFormat="1" ht="9" customHeight="1">
      <c r="A71" s="4924"/>
      <c r="B71" s="4925"/>
      <c r="C71" s="4930"/>
      <c r="D71" s="4931"/>
      <c r="E71" s="4931"/>
      <c r="F71" s="4931"/>
      <c r="G71" s="4931"/>
      <c r="H71" s="4931"/>
      <c r="I71" s="4931"/>
      <c r="J71" s="4931"/>
      <c r="K71" s="4931"/>
      <c r="L71" s="4932"/>
      <c r="M71" s="4935"/>
      <c r="N71" s="1914"/>
      <c r="O71" s="1914"/>
      <c r="P71" s="1914"/>
      <c r="Q71" s="1912"/>
      <c r="R71" s="1914"/>
      <c r="S71" s="4936"/>
      <c r="T71" s="4937"/>
      <c r="U71" s="4923"/>
      <c r="V71" s="1912"/>
      <c r="W71" s="1915"/>
      <c r="X71" s="1915"/>
      <c r="Y71" s="1915"/>
      <c r="Z71" s="1915"/>
      <c r="AA71" s="1916"/>
    </row>
    <row r="72" spans="1:27" s="108" customFormat="1" ht="9" customHeight="1">
      <c r="A72" s="4924"/>
      <c r="B72" s="4925"/>
      <c r="C72" s="4930"/>
      <c r="D72" s="4931"/>
      <c r="E72" s="4931"/>
      <c r="F72" s="4931"/>
      <c r="G72" s="4931"/>
      <c r="H72" s="4931"/>
      <c r="I72" s="4931"/>
      <c r="J72" s="4931"/>
      <c r="K72" s="4931"/>
      <c r="L72" s="4932"/>
      <c r="M72" s="4925"/>
      <c r="N72" s="1914"/>
      <c r="O72" s="1914"/>
      <c r="P72" s="1914"/>
      <c r="Q72" s="1912"/>
      <c r="R72" s="1914"/>
      <c r="S72" s="4938"/>
      <c r="T72" s="4939"/>
      <c r="U72" s="4927"/>
      <c r="V72" s="1912"/>
      <c r="W72" s="1912"/>
      <c r="X72" s="1912"/>
      <c r="Y72" s="1912"/>
      <c r="Z72" s="1912"/>
      <c r="AA72" s="1913"/>
    </row>
    <row r="73" spans="1:27" s="108" customFormat="1" ht="9" customHeight="1">
      <c r="A73" s="4926"/>
      <c r="B73" s="4927"/>
      <c r="C73" s="4933"/>
      <c r="D73" s="4934"/>
      <c r="E73" s="4934"/>
      <c r="F73" s="4934"/>
      <c r="G73" s="4934"/>
      <c r="H73" s="4934"/>
      <c r="I73" s="4934"/>
      <c r="J73" s="4934"/>
      <c r="K73" s="4934"/>
      <c r="L73" s="4934"/>
      <c r="M73" s="1917"/>
      <c r="N73" s="1918"/>
      <c r="O73" s="1918"/>
      <c r="P73" s="1918"/>
      <c r="Q73" s="1918"/>
      <c r="R73" s="1919"/>
      <c r="S73" s="1919"/>
      <c r="T73" s="1919"/>
      <c r="U73" s="1918"/>
      <c r="V73" s="1918"/>
      <c r="W73" s="1918"/>
      <c r="X73" s="1918"/>
      <c r="Y73" s="1918"/>
      <c r="Z73" s="1918"/>
      <c r="AA73" s="1920"/>
    </row>
    <row r="74" spans="1:27" s="108" customFormat="1" ht="9" customHeight="1">
      <c r="A74" s="4922" t="s">
        <v>2044</v>
      </c>
      <c r="B74" s="4923"/>
      <c r="C74" s="4928" t="s">
        <v>2790</v>
      </c>
      <c r="D74" s="4929"/>
      <c r="E74" s="4929"/>
      <c r="F74" s="4929"/>
      <c r="G74" s="4929"/>
      <c r="H74" s="4929"/>
      <c r="I74" s="4929"/>
      <c r="J74" s="4929"/>
      <c r="K74" s="4929"/>
      <c r="L74" s="4929"/>
      <c r="M74" s="1911"/>
      <c r="N74" s="1912"/>
      <c r="O74" s="1912"/>
      <c r="P74" s="1912"/>
      <c r="Q74" s="1912"/>
      <c r="R74" s="1912"/>
      <c r="S74" s="1912"/>
      <c r="T74" s="1912"/>
      <c r="U74" s="1912"/>
      <c r="V74" s="1912"/>
      <c r="W74" s="1912"/>
      <c r="X74" s="1912"/>
      <c r="Y74" s="1912"/>
      <c r="Z74" s="1912"/>
      <c r="AA74" s="1913"/>
    </row>
    <row r="75" spans="1:27" s="108" customFormat="1" ht="9" customHeight="1">
      <c r="A75" s="4924"/>
      <c r="B75" s="4925"/>
      <c r="C75" s="4930"/>
      <c r="D75" s="4931"/>
      <c r="E75" s="4931"/>
      <c r="F75" s="4931"/>
      <c r="G75" s="4931"/>
      <c r="H75" s="4931"/>
      <c r="I75" s="4931"/>
      <c r="J75" s="4931"/>
      <c r="K75" s="4931"/>
      <c r="L75" s="4932"/>
      <c r="M75" s="4935"/>
      <c r="N75" s="1914"/>
      <c r="O75" s="1914"/>
      <c r="P75" s="1914"/>
      <c r="Q75" s="1912"/>
      <c r="R75" s="1914"/>
      <c r="S75" s="4936"/>
      <c r="T75" s="4937"/>
      <c r="U75" s="4923"/>
      <c r="V75" s="1912"/>
      <c r="W75" s="1915"/>
      <c r="X75" s="1915"/>
      <c r="Y75" s="1915"/>
      <c r="Z75" s="1915"/>
      <c r="AA75" s="1916"/>
    </row>
    <row r="76" spans="1:27" s="108" customFormat="1" ht="9" customHeight="1">
      <c r="A76" s="4924"/>
      <c r="B76" s="4925"/>
      <c r="C76" s="4930"/>
      <c r="D76" s="4931"/>
      <c r="E76" s="4931"/>
      <c r="F76" s="4931"/>
      <c r="G76" s="4931"/>
      <c r="H76" s="4931"/>
      <c r="I76" s="4931"/>
      <c r="J76" s="4931"/>
      <c r="K76" s="4931"/>
      <c r="L76" s="4932"/>
      <c r="M76" s="4925"/>
      <c r="N76" s="1914"/>
      <c r="O76" s="1914"/>
      <c r="P76" s="1914"/>
      <c r="Q76" s="1912"/>
      <c r="R76" s="1914"/>
      <c r="S76" s="4938"/>
      <c r="T76" s="4939"/>
      <c r="U76" s="4927"/>
      <c r="V76" s="1912"/>
      <c r="W76" s="1912"/>
      <c r="X76" s="1912"/>
      <c r="Y76" s="1912"/>
      <c r="Z76" s="1912"/>
      <c r="AA76" s="1913"/>
    </row>
    <row r="77" spans="1:27" s="108" customFormat="1" ht="9" customHeight="1">
      <c r="A77" s="4926"/>
      <c r="B77" s="4927"/>
      <c r="C77" s="4933"/>
      <c r="D77" s="4934"/>
      <c r="E77" s="4934"/>
      <c r="F77" s="4934"/>
      <c r="G77" s="4934"/>
      <c r="H77" s="4934"/>
      <c r="I77" s="4934"/>
      <c r="J77" s="4934"/>
      <c r="K77" s="4934"/>
      <c r="L77" s="4934"/>
      <c r="M77" s="1917"/>
      <c r="N77" s="1918"/>
      <c r="O77" s="1918"/>
      <c r="P77" s="1918"/>
      <c r="Q77" s="1918"/>
      <c r="R77" s="1919"/>
      <c r="S77" s="1919"/>
      <c r="T77" s="1919"/>
      <c r="U77" s="1918"/>
      <c r="V77" s="1918"/>
      <c r="W77" s="1918"/>
      <c r="X77" s="1918"/>
      <c r="Y77" s="1918"/>
      <c r="Z77" s="1918"/>
      <c r="AA77" s="1920"/>
    </row>
    <row r="78" spans="1:27" s="108" customFormat="1" ht="9" customHeight="1">
      <c r="A78" s="4922" t="s">
        <v>2049</v>
      </c>
      <c r="B78" s="4923"/>
      <c r="C78" s="4928" t="s">
        <v>2791</v>
      </c>
      <c r="D78" s="4929"/>
      <c r="E78" s="4929"/>
      <c r="F78" s="4929"/>
      <c r="G78" s="4929"/>
      <c r="H78" s="4929"/>
      <c r="I78" s="4929"/>
      <c r="J78" s="4929"/>
      <c r="K78" s="4929"/>
      <c r="L78" s="4929"/>
      <c r="M78" s="1911"/>
      <c r="N78" s="1912"/>
      <c r="O78" s="1912"/>
      <c r="P78" s="1912"/>
      <c r="Q78" s="1912"/>
      <c r="R78" s="1912"/>
      <c r="S78" s="1912"/>
      <c r="T78" s="1912"/>
      <c r="U78" s="1912"/>
      <c r="V78" s="1912"/>
      <c r="W78" s="1912"/>
      <c r="X78" s="1912"/>
      <c r="Y78" s="1912"/>
      <c r="Z78" s="1912"/>
      <c r="AA78" s="1913"/>
    </row>
    <row r="79" spans="1:27" s="108" customFormat="1" ht="9" customHeight="1">
      <c r="A79" s="4924"/>
      <c r="B79" s="4925"/>
      <c r="C79" s="4930"/>
      <c r="D79" s="4931"/>
      <c r="E79" s="4931"/>
      <c r="F79" s="4931"/>
      <c r="G79" s="4931"/>
      <c r="H79" s="4931"/>
      <c r="I79" s="4931"/>
      <c r="J79" s="4931"/>
      <c r="K79" s="4931"/>
      <c r="L79" s="4932"/>
      <c r="M79" s="4935"/>
      <c r="N79" s="1914"/>
      <c r="O79" s="1914"/>
      <c r="P79" s="1914"/>
      <c r="Q79" s="1912"/>
      <c r="R79" s="1914"/>
      <c r="S79" s="4936"/>
      <c r="T79" s="4937"/>
      <c r="U79" s="4923"/>
      <c r="V79" s="1912"/>
      <c r="W79" s="1915"/>
      <c r="X79" s="1915"/>
      <c r="Y79" s="1915"/>
      <c r="Z79" s="1915"/>
      <c r="AA79" s="1916"/>
    </row>
    <row r="80" spans="1:27" s="108" customFormat="1" ht="9" customHeight="1">
      <c r="A80" s="4924"/>
      <c r="B80" s="4925"/>
      <c r="C80" s="4930"/>
      <c r="D80" s="4931"/>
      <c r="E80" s="4931"/>
      <c r="F80" s="4931"/>
      <c r="G80" s="4931"/>
      <c r="H80" s="4931"/>
      <c r="I80" s="4931"/>
      <c r="J80" s="4931"/>
      <c r="K80" s="4931"/>
      <c r="L80" s="4932"/>
      <c r="M80" s="4925"/>
      <c r="N80" s="1914"/>
      <c r="O80" s="1914"/>
      <c r="P80" s="1914"/>
      <c r="Q80" s="1912"/>
      <c r="R80" s="1914"/>
      <c r="S80" s="4938"/>
      <c r="T80" s="4939"/>
      <c r="U80" s="4927"/>
      <c r="V80" s="1912"/>
      <c r="W80" s="1912"/>
      <c r="X80" s="1912"/>
      <c r="Y80" s="1912"/>
      <c r="Z80" s="1912"/>
      <c r="AA80" s="1913"/>
    </row>
    <row r="81" spans="1:29" s="108" customFormat="1" ht="9" customHeight="1">
      <c r="A81" s="4926"/>
      <c r="B81" s="4927"/>
      <c r="C81" s="4933"/>
      <c r="D81" s="4934"/>
      <c r="E81" s="4934"/>
      <c r="F81" s="4934"/>
      <c r="G81" s="4934"/>
      <c r="H81" s="4934"/>
      <c r="I81" s="4934"/>
      <c r="J81" s="4934"/>
      <c r="K81" s="4934"/>
      <c r="L81" s="4934"/>
      <c r="M81" s="1917"/>
      <c r="N81" s="1918"/>
      <c r="O81" s="1918"/>
      <c r="P81" s="1918"/>
      <c r="Q81" s="1918"/>
      <c r="R81" s="1919"/>
      <c r="S81" s="1919"/>
      <c r="T81" s="1919"/>
      <c r="U81" s="1918"/>
      <c r="V81" s="1918"/>
      <c r="W81" s="1918"/>
      <c r="X81" s="1918"/>
      <c r="Y81" s="1918"/>
      <c r="Z81" s="1918"/>
      <c r="AA81" s="1920"/>
    </row>
    <row r="82" spans="1:29" s="108" customFormat="1" ht="9" customHeight="1">
      <c r="A82" s="4922" t="s">
        <v>1777</v>
      </c>
      <c r="B82" s="4923"/>
      <c r="C82" s="4928" t="s">
        <v>2792</v>
      </c>
      <c r="D82" s="4929"/>
      <c r="E82" s="4929"/>
      <c r="F82" s="4929"/>
      <c r="G82" s="4929"/>
      <c r="H82" s="4929"/>
      <c r="I82" s="4929"/>
      <c r="J82" s="4929"/>
      <c r="K82" s="4929"/>
      <c r="L82" s="4929"/>
      <c r="M82" s="1911"/>
      <c r="N82" s="1912"/>
      <c r="O82" s="1912"/>
      <c r="P82" s="1912"/>
      <c r="Q82" s="1912"/>
      <c r="R82" s="1912"/>
      <c r="S82" s="1912"/>
      <c r="T82" s="1912"/>
      <c r="U82" s="1912"/>
      <c r="V82" s="1912"/>
      <c r="W82" s="1912"/>
      <c r="X82" s="1912"/>
      <c r="Y82" s="1912"/>
      <c r="Z82" s="1912"/>
      <c r="AA82" s="1913"/>
    </row>
    <row r="83" spans="1:29" s="108" customFormat="1" ht="9" customHeight="1">
      <c r="A83" s="4924"/>
      <c r="B83" s="4925"/>
      <c r="C83" s="4930"/>
      <c r="D83" s="4931"/>
      <c r="E83" s="4931"/>
      <c r="F83" s="4931"/>
      <c r="G83" s="4931"/>
      <c r="H83" s="4931"/>
      <c r="I83" s="4931"/>
      <c r="J83" s="4931"/>
      <c r="K83" s="4931"/>
      <c r="L83" s="4932"/>
      <c r="M83" s="4935"/>
      <c r="N83" s="1914"/>
      <c r="O83" s="1914"/>
      <c r="P83" s="1914"/>
      <c r="Q83" s="1912"/>
      <c r="R83" s="1914"/>
      <c r="S83" s="4936"/>
      <c r="T83" s="4937"/>
      <c r="U83" s="4923"/>
      <c r="V83" s="1912"/>
      <c r="W83" s="1915"/>
      <c r="X83" s="1915"/>
      <c r="Y83" s="1915"/>
      <c r="Z83" s="1915"/>
      <c r="AA83" s="1916"/>
    </row>
    <row r="84" spans="1:29" s="108" customFormat="1" ht="9" customHeight="1">
      <c r="A84" s="4924"/>
      <c r="B84" s="4925"/>
      <c r="C84" s="4930"/>
      <c r="D84" s="4931"/>
      <c r="E84" s="4931"/>
      <c r="F84" s="4931"/>
      <c r="G84" s="4931"/>
      <c r="H84" s="4931"/>
      <c r="I84" s="4931"/>
      <c r="J84" s="4931"/>
      <c r="K84" s="4931"/>
      <c r="L84" s="4932"/>
      <c r="M84" s="4925"/>
      <c r="N84" s="1914"/>
      <c r="O84" s="1914"/>
      <c r="P84" s="1914"/>
      <c r="Q84" s="1912"/>
      <c r="R84" s="1914"/>
      <c r="S84" s="4938"/>
      <c r="T84" s="4939"/>
      <c r="U84" s="4927"/>
      <c r="V84" s="1912"/>
      <c r="W84" s="1912"/>
      <c r="X84" s="1912"/>
      <c r="Y84" s="1912"/>
      <c r="Z84" s="1912"/>
      <c r="AA84" s="1913"/>
    </row>
    <row r="85" spans="1:29" s="108" customFormat="1" ht="9" customHeight="1">
      <c r="A85" s="4926"/>
      <c r="B85" s="4927"/>
      <c r="C85" s="4933"/>
      <c r="D85" s="4934"/>
      <c r="E85" s="4934"/>
      <c r="F85" s="4934"/>
      <c r="G85" s="4934"/>
      <c r="H85" s="4934"/>
      <c r="I85" s="4934"/>
      <c r="J85" s="4934"/>
      <c r="K85" s="4934"/>
      <c r="L85" s="4934"/>
      <c r="M85" s="1917"/>
      <c r="N85" s="1918"/>
      <c r="O85" s="1918"/>
      <c r="P85" s="1918"/>
      <c r="Q85" s="1918"/>
      <c r="R85" s="1919"/>
      <c r="S85" s="1919"/>
      <c r="T85" s="1919"/>
      <c r="U85" s="1918"/>
      <c r="V85" s="1918"/>
      <c r="W85" s="1918"/>
      <c r="X85" s="1918"/>
      <c r="Y85" s="1918"/>
      <c r="Z85" s="1918"/>
      <c r="AA85" s="1920"/>
    </row>
    <row r="86" spans="1:29" s="108" customFormat="1" ht="9" customHeight="1">
      <c r="A86" s="4922" t="s">
        <v>1795</v>
      </c>
      <c r="B86" s="4923"/>
      <c r="C86" s="4928" t="s">
        <v>2793</v>
      </c>
      <c r="D86" s="4929"/>
      <c r="E86" s="4929"/>
      <c r="F86" s="4929"/>
      <c r="G86" s="4929"/>
      <c r="H86" s="4929"/>
      <c r="I86" s="4929"/>
      <c r="J86" s="4929"/>
      <c r="K86" s="4929"/>
      <c r="L86" s="4929"/>
      <c r="M86" s="1911"/>
      <c r="N86" s="1912"/>
      <c r="O86" s="1912"/>
      <c r="P86" s="1912"/>
      <c r="Q86" s="1912"/>
      <c r="R86" s="1912"/>
      <c r="S86" s="1912"/>
      <c r="T86" s="1912"/>
      <c r="U86" s="1912"/>
      <c r="V86" s="1912"/>
      <c r="W86" s="1912"/>
      <c r="X86" s="1912"/>
      <c r="Y86" s="1912"/>
      <c r="Z86" s="1912"/>
      <c r="AA86" s="1913"/>
    </row>
    <row r="87" spans="1:29" s="108" customFormat="1" ht="9" customHeight="1">
      <c r="A87" s="4924"/>
      <c r="B87" s="4925"/>
      <c r="C87" s="4930"/>
      <c r="D87" s="4931"/>
      <c r="E87" s="4931"/>
      <c r="F87" s="4931"/>
      <c r="G87" s="4931"/>
      <c r="H87" s="4931"/>
      <c r="I87" s="4931"/>
      <c r="J87" s="4931"/>
      <c r="K87" s="4931"/>
      <c r="L87" s="4932"/>
      <c r="M87" s="4935"/>
      <c r="N87" s="1914"/>
      <c r="O87" s="1914"/>
      <c r="P87" s="1914"/>
      <c r="Q87" s="1912"/>
      <c r="R87" s="1914"/>
      <c r="S87" s="4936"/>
      <c r="T87" s="4937"/>
      <c r="U87" s="4923"/>
      <c r="V87" s="1912"/>
      <c r="W87" s="1915"/>
      <c r="X87" s="1915"/>
      <c r="Y87" s="1915"/>
      <c r="Z87" s="1915"/>
      <c r="AA87" s="1916"/>
    </row>
    <row r="88" spans="1:29" s="108" customFormat="1" ht="9" customHeight="1">
      <c r="A88" s="4924"/>
      <c r="B88" s="4925"/>
      <c r="C88" s="4930"/>
      <c r="D88" s="4931"/>
      <c r="E88" s="4931"/>
      <c r="F88" s="4931"/>
      <c r="G88" s="4931"/>
      <c r="H88" s="4931"/>
      <c r="I88" s="4931"/>
      <c r="J88" s="4931"/>
      <c r="K88" s="4931"/>
      <c r="L88" s="4932"/>
      <c r="M88" s="4925"/>
      <c r="N88" s="1914"/>
      <c r="O88" s="1914"/>
      <c r="P88" s="1914"/>
      <c r="Q88" s="1912"/>
      <c r="R88" s="1914"/>
      <c r="S88" s="4938"/>
      <c r="T88" s="4939"/>
      <c r="U88" s="4927"/>
      <c r="V88" s="1912"/>
      <c r="W88" s="1912"/>
      <c r="X88" s="1912"/>
      <c r="Y88" s="1912"/>
      <c r="Z88" s="1912"/>
      <c r="AA88" s="1913"/>
    </row>
    <row r="89" spans="1:29" s="108" customFormat="1" ht="9" customHeight="1">
      <c r="A89" s="4926"/>
      <c r="B89" s="4927"/>
      <c r="C89" s="4933"/>
      <c r="D89" s="4934"/>
      <c r="E89" s="4934"/>
      <c r="F89" s="4934"/>
      <c r="G89" s="4934"/>
      <c r="H89" s="4934"/>
      <c r="I89" s="4934"/>
      <c r="J89" s="4934"/>
      <c r="K89" s="4934"/>
      <c r="L89" s="4934"/>
      <c r="M89" s="1917"/>
      <c r="N89" s="1918"/>
      <c r="O89" s="1918"/>
      <c r="P89" s="1918"/>
      <c r="Q89" s="1918"/>
      <c r="R89" s="1919"/>
      <c r="S89" s="1919"/>
      <c r="T89" s="1919"/>
      <c r="U89" s="1918"/>
      <c r="V89" s="1918"/>
      <c r="W89" s="1918"/>
      <c r="X89" s="1918"/>
      <c r="Y89" s="1918"/>
      <c r="Z89" s="1918"/>
      <c r="AA89" s="1920"/>
      <c r="AC89" s="4725">
        <f>S25+S29+S33+S37+S41+S45++S49+S53+S57+S61+S65+S69+S73+S77+S81+S85</f>
        <v>0</v>
      </c>
    </row>
    <row r="90" spans="1:29" s="108" customFormat="1" ht="9" customHeight="1">
      <c r="A90" s="4922" t="s">
        <v>1800</v>
      </c>
      <c r="B90" s="4923"/>
      <c r="C90" s="4928" t="s">
        <v>2794</v>
      </c>
      <c r="D90" s="4929"/>
      <c r="E90" s="4929"/>
      <c r="F90" s="4929"/>
      <c r="G90" s="4929"/>
      <c r="H90" s="4929"/>
      <c r="I90" s="4929"/>
      <c r="J90" s="4929"/>
      <c r="K90" s="4929"/>
      <c r="L90" s="4929"/>
      <c r="M90" s="1911"/>
      <c r="N90" s="1912"/>
      <c r="O90" s="1912"/>
      <c r="P90" s="1912"/>
      <c r="Q90" s="1912"/>
      <c r="R90" s="1912"/>
      <c r="S90" s="1912"/>
      <c r="T90" s="1912"/>
      <c r="U90" s="1912"/>
      <c r="V90" s="1912"/>
      <c r="W90" s="1912"/>
      <c r="X90" s="1912"/>
      <c r="Y90" s="1912"/>
      <c r="Z90" s="1912"/>
      <c r="AA90" s="1913"/>
      <c r="AC90" s="4725"/>
    </row>
    <row r="91" spans="1:29" s="108" customFormat="1" ht="9" customHeight="1">
      <c r="A91" s="4924"/>
      <c r="B91" s="4925"/>
      <c r="C91" s="4930"/>
      <c r="D91" s="4931"/>
      <c r="E91" s="4931"/>
      <c r="F91" s="4931"/>
      <c r="G91" s="4931"/>
      <c r="H91" s="4931"/>
      <c r="I91" s="4931"/>
      <c r="J91" s="4931"/>
      <c r="K91" s="4931"/>
      <c r="L91" s="4932"/>
      <c r="M91" s="4935"/>
      <c r="N91" s="1914"/>
      <c r="O91" s="1914"/>
      <c r="P91" s="1914"/>
      <c r="Q91" s="1912"/>
      <c r="R91" s="1914"/>
      <c r="S91" s="4936"/>
      <c r="T91" s="4937"/>
      <c r="U91" s="4923"/>
      <c r="V91" s="1912"/>
      <c r="W91" s="1915"/>
      <c r="X91" s="1915"/>
      <c r="Y91" s="1915"/>
      <c r="Z91" s="1915"/>
      <c r="AA91" s="1916"/>
      <c r="AC91" s="3681" t="b">
        <f>AC89=S89</f>
        <v>1</v>
      </c>
    </row>
    <row r="92" spans="1:29" s="108" customFormat="1" ht="9" customHeight="1">
      <c r="A92" s="4924"/>
      <c r="B92" s="4925"/>
      <c r="C92" s="4930"/>
      <c r="D92" s="4931"/>
      <c r="E92" s="4931"/>
      <c r="F92" s="4931"/>
      <c r="G92" s="4931"/>
      <c r="H92" s="4931"/>
      <c r="I92" s="4931"/>
      <c r="J92" s="4931"/>
      <c r="K92" s="4931"/>
      <c r="L92" s="4932"/>
      <c r="M92" s="4925"/>
      <c r="N92" s="1914"/>
      <c r="O92" s="1914"/>
      <c r="P92" s="1914"/>
      <c r="Q92" s="1912"/>
      <c r="R92" s="1914"/>
      <c r="S92" s="4938"/>
      <c r="T92" s="4939"/>
      <c r="U92" s="4927"/>
      <c r="V92" s="1912"/>
      <c r="W92" s="1912"/>
      <c r="X92" s="1912"/>
      <c r="Y92" s="1912"/>
      <c r="Z92" s="1912"/>
      <c r="AA92" s="1913"/>
      <c r="AC92" s="3681"/>
    </row>
    <row r="93" spans="1:29" s="108" customFormat="1" ht="9" customHeight="1">
      <c r="A93" s="4926"/>
      <c r="B93" s="4927"/>
      <c r="C93" s="4933"/>
      <c r="D93" s="4934"/>
      <c r="E93" s="4934"/>
      <c r="F93" s="4934"/>
      <c r="G93" s="4934"/>
      <c r="H93" s="4934"/>
      <c r="I93" s="4934"/>
      <c r="J93" s="4934"/>
      <c r="K93" s="4934"/>
      <c r="L93" s="4934"/>
      <c r="M93" s="1917"/>
      <c r="N93" s="1918"/>
      <c r="O93" s="1918"/>
      <c r="P93" s="1918"/>
      <c r="Q93" s="1918"/>
      <c r="R93" s="1919"/>
      <c r="S93" s="1919"/>
      <c r="T93" s="1919"/>
      <c r="U93" s="1918"/>
      <c r="V93" s="1918"/>
      <c r="W93" s="1918"/>
      <c r="X93" s="1918"/>
      <c r="Y93" s="1918"/>
      <c r="Z93" s="1918"/>
      <c r="AA93" s="1920"/>
      <c r="AC93" s="3681"/>
    </row>
    <row r="94" spans="1:29" s="108" customFormat="1" ht="12" customHeight="1">
      <c r="A94" s="4942" t="s">
        <v>2795</v>
      </c>
      <c r="B94" s="4937"/>
      <c r="C94" s="4937"/>
      <c r="D94" s="4937"/>
      <c r="E94" s="4937"/>
      <c r="F94" s="4937"/>
      <c r="G94" s="4937"/>
      <c r="H94" s="4937"/>
      <c r="I94" s="4937"/>
      <c r="J94" s="4937"/>
      <c r="K94" s="4937"/>
      <c r="L94" s="4937"/>
      <c r="M94" s="4947"/>
      <c r="N94" s="1912"/>
      <c r="O94" s="1912"/>
      <c r="P94" s="1912"/>
      <c r="Q94" s="1912"/>
      <c r="R94" s="1912"/>
      <c r="S94" s="1912"/>
      <c r="T94" s="1912"/>
      <c r="U94" s="1912"/>
      <c r="V94" s="1912"/>
      <c r="W94" s="1912"/>
      <c r="X94" s="1912"/>
      <c r="Y94" s="1912"/>
      <c r="Z94" s="1912"/>
      <c r="AA94" s="1913"/>
      <c r="AC94" s="3681"/>
    </row>
    <row r="95" spans="1:29" s="108" customFormat="1" ht="10.5" customHeight="1">
      <c r="A95" s="4924"/>
      <c r="B95" s="4943"/>
      <c r="C95" s="4943"/>
      <c r="D95" s="4943"/>
      <c r="E95" s="4943"/>
      <c r="F95" s="4943"/>
      <c r="G95" s="4943"/>
      <c r="H95" s="4943"/>
      <c r="I95" s="4943"/>
      <c r="J95" s="4943"/>
      <c r="K95" s="4943"/>
      <c r="L95" s="4944"/>
      <c r="M95" s="4925"/>
      <c r="N95" s="1914"/>
      <c r="O95" s="1914"/>
      <c r="P95" s="1914"/>
      <c r="Q95" s="1912"/>
      <c r="R95" s="1914"/>
      <c r="S95" s="4949">
        <v>100</v>
      </c>
      <c r="T95" s="4950"/>
      <c r="U95" s="4951"/>
      <c r="V95" s="1912"/>
      <c r="W95" s="1915"/>
      <c r="X95" s="1915"/>
      <c r="Y95" s="1915"/>
      <c r="Z95" s="1915"/>
      <c r="AA95" s="1916"/>
    </row>
    <row r="96" spans="1:29" ht="10.5" customHeight="1">
      <c r="A96" s="4924"/>
      <c r="B96" s="4943"/>
      <c r="C96" s="4943"/>
      <c r="D96" s="4943"/>
      <c r="E96" s="4943"/>
      <c r="F96" s="4943"/>
      <c r="G96" s="4943"/>
      <c r="H96" s="4943"/>
      <c r="I96" s="4943"/>
      <c r="J96" s="4943"/>
      <c r="K96" s="4943"/>
      <c r="L96" s="4944"/>
      <c r="M96" s="4925"/>
      <c r="N96" s="1914"/>
      <c r="O96" s="1914"/>
      <c r="P96" s="1914"/>
      <c r="Q96" s="1912"/>
      <c r="R96" s="1914"/>
      <c r="S96" s="4952"/>
      <c r="T96" s="4953"/>
      <c r="U96" s="4954"/>
      <c r="V96" s="1912"/>
      <c r="W96" s="1912"/>
      <c r="X96" s="1912"/>
      <c r="Y96" s="1912"/>
      <c r="Z96" s="1912"/>
      <c r="AA96" s="1913"/>
    </row>
    <row r="97" spans="1:30" ht="18" customHeight="1" thickBot="1">
      <c r="A97" s="4945"/>
      <c r="B97" s="4946"/>
      <c r="C97" s="4946"/>
      <c r="D97" s="4946"/>
      <c r="E97" s="4946"/>
      <c r="F97" s="4946"/>
      <c r="G97" s="4946"/>
      <c r="H97" s="4946"/>
      <c r="I97" s="4946"/>
      <c r="J97" s="4946"/>
      <c r="K97" s="4946"/>
      <c r="L97" s="4946"/>
      <c r="M97" s="4948"/>
      <c r="N97" s="1921"/>
      <c r="O97" s="1921"/>
      <c r="P97" s="1921"/>
      <c r="Q97" s="1921"/>
      <c r="R97" s="1922"/>
      <c r="S97" s="1922"/>
      <c r="T97" s="1922"/>
      <c r="U97" s="1921"/>
      <c r="V97" s="1921"/>
      <c r="W97" s="1921"/>
      <c r="X97" s="1921"/>
      <c r="Y97" s="1921"/>
      <c r="Z97" s="1921"/>
      <c r="AA97" s="1923"/>
    </row>
    <row r="98" spans="1:30" ht="8.1" customHeight="1">
      <c r="A98" s="955"/>
      <c r="B98" s="955"/>
      <c r="C98" s="955"/>
      <c r="D98" s="955"/>
      <c r="E98" s="955"/>
      <c r="F98" s="955"/>
      <c r="G98" s="955"/>
      <c r="H98" s="955"/>
      <c r="I98" s="955"/>
      <c r="J98" s="955"/>
      <c r="K98" s="955"/>
      <c r="L98" s="955"/>
      <c r="M98" s="955"/>
      <c r="N98" s="955"/>
      <c r="O98" s="955"/>
      <c r="P98" s="955"/>
      <c r="Q98" s="955"/>
      <c r="R98" s="955"/>
      <c r="S98" s="955"/>
      <c r="T98" s="955"/>
      <c r="U98" s="955"/>
      <c r="V98" s="955"/>
      <c r="W98" s="1912"/>
      <c r="X98" s="1912"/>
      <c r="Y98" s="1912"/>
      <c r="Z98" s="1912"/>
      <c r="AA98" s="1912"/>
      <c r="AB98" s="786"/>
    </row>
    <row r="99" spans="1:30" ht="31.5" customHeight="1">
      <c r="A99" s="1924"/>
      <c r="B99" s="4940" t="s">
        <v>2796</v>
      </c>
      <c r="C99" s="4941"/>
      <c r="D99" s="4941"/>
      <c r="E99" s="4941"/>
      <c r="F99" s="4941"/>
      <c r="G99" s="4941"/>
      <c r="H99" s="4941"/>
      <c r="I99" s="4941"/>
      <c r="J99" s="4941"/>
      <c r="K99" s="4941"/>
      <c r="L99" s="4941"/>
      <c r="M99" s="4941"/>
      <c r="N99" s="4941"/>
      <c r="O99" s="4941"/>
      <c r="P99" s="4941"/>
      <c r="Q99" s="4941"/>
      <c r="R99" s="4941"/>
      <c r="S99" s="4941"/>
      <c r="T99" s="1924"/>
      <c r="U99" s="1924"/>
      <c r="V99" s="1924"/>
      <c r="W99" s="1925"/>
      <c r="X99" s="1925"/>
      <c r="Y99" s="1925"/>
      <c r="Z99" s="1925"/>
      <c r="AA99" s="1925"/>
      <c r="AB99" s="786"/>
      <c r="AD99" s="786"/>
    </row>
    <row r="100" spans="1:30" ht="5.25" customHeight="1">
      <c r="A100" s="786"/>
      <c r="B100" s="786"/>
      <c r="C100" s="786"/>
      <c r="D100" s="916"/>
      <c r="E100" s="786"/>
      <c r="F100" s="786"/>
      <c r="G100" s="786"/>
      <c r="H100" s="786"/>
      <c r="I100" s="786"/>
      <c r="J100" s="786"/>
      <c r="K100" s="786"/>
      <c r="L100" s="786"/>
      <c r="M100" s="786"/>
      <c r="N100" s="786"/>
      <c r="O100" s="786"/>
      <c r="P100" s="786"/>
      <c r="Q100" s="786"/>
      <c r="R100" s="786"/>
      <c r="S100" s="786"/>
      <c r="T100" s="786"/>
      <c r="U100" s="786"/>
      <c r="V100" s="786"/>
      <c r="W100" s="786"/>
      <c r="X100" s="786"/>
      <c r="Y100" s="786"/>
      <c r="Z100" s="786"/>
      <c r="AA100" s="786"/>
      <c r="AB100" s="786"/>
    </row>
    <row r="101" spans="1:30" ht="9.75" customHeight="1">
      <c r="A101" s="1015"/>
      <c r="B101" s="1015"/>
      <c r="C101" s="1015"/>
      <c r="D101" s="1926"/>
      <c r="E101" s="1015"/>
      <c r="F101" s="1015"/>
      <c r="G101" s="1015"/>
      <c r="H101" s="1015"/>
      <c r="I101" s="1015"/>
      <c r="J101" s="1015"/>
      <c r="K101" s="1015"/>
      <c r="L101" s="1015"/>
      <c r="M101" s="1015"/>
      <c r="N101" s="1043"/>
      <c r="O101" s="1927"/>
      <c r="P101" s="1927"/>
      <c r="Q101" s="1015"/>
      <c r="R101" s="1015"/>
      <c r="S101" s="1015"/>
      <c r="T101" s="1015"/>
      <c r="U101" s="1015"/>
      <c r="V101" s="1015"/>
      <c r="W101" s="1015"/>
      <c r="X101" s="1015"/>
      <c r="Y101" s="1015"/>
      <c r="Z101" s="1015"/>
      <c r="AA101" s="1015"/>
      <c r="AB101" s="786"/>
    </row>
    <row r="102" spans="1:30" ht="18">
      <c r="A102" s="4902">
        <v>36</v>
      </c>
      <c r="B102" s="4902"/>
      <c r="C102" s="4902"/>
      <c r="D102" s="4902"/>
      <c r="E102" s="4902"/>
      <c r="F102" s="4902"/>
      <c r="G102" s="4902"/>
      <c r="H102" s="4902"/>
      <c r="I102" s="4902"/>
      <c r="J102" s="4902"/>
      <c r="K102" s="4902"/>
      <c r="L102" s="4902"/>
      <c r="M102" s="4902"/>
      <c r="N102" s="4902"/>
      <c r="O102" s="4902"/>
      <c r="P102" s="4902"/>
      <c r="Q102" s="4902"/>
      <c r="R102" s="4902"/>
      <c r="S102" s="4902"/>
      <c r="T102" s="4902"/>
      <c r="U102" s="4902"/>
      <c r="V102" s="4902"/>
      <c r="W102" s="4902"/>
      <c r="X102" s="4902"/>
      <c r="Y102" s="4902"/>
      <c r="Z102" s="4902"/>
      <c r="AA102" s="4902"/>
      <c r="AB102" s="786"/>
    </row>
    <row r="103" spans="1:30" ht="6.75" customHeight="1">
      <c r="A103" s="786"/>
      <c r="B103" s="786"/>
      <c r="C103" s="786"/>
      <c r="D103" s="916"/>
      <c r="E103" s="786"/>
      <c r="F103" s="786"/>
      <c r="G103" s="786"/>
      <c r="H103" s="786"/>
      <c r="I103" s="786"/>
      <c r="J103" s="786"/>
      <c r="K103" s="786"/>
      <c r="L103" s="786"/>
      <c r="M103" s="786"/>
      <c r="N103" s="786"/>
      <c r="O103" s="786"/>
      <c r="P103" s="786"/>
      <c r="Q103" s="786"/>
      <c r="R103" s="786"/>
      <c r="S103" s="786"/>
      <c r="T103" s="786"/>
      <c r="U103" s="786"/>
      <c r="V103" s="786"/>
      <c r="W103" s="786"/>
      <c r="X103" s="786"/>
      <c r="Y103" s="786"/>
      <c r="Z103" s="786"/>
      <c r="AA103" s="786"/>
      <c r="AB103" s="786"/>
    </row>
    <row r="104" spans="1:30">
      <c r="A104" s="786"/>
      <c r="B104" s="786"/>
      <c r="C104" s="786"/>
      <c r="D104" s="916"/>
      <c r="E104" s="786"/>
      <c r="F104" s="786"/>
      <c r="G104" s="786"/>
      <c r="H104" s="786"/>
      <c r="I104" s="786"/>
      <c r="J104" s="786"/>
      <c r="K104" s="786"/>
      <c r="L104" s="786"/>
      <c r="M104" s="786"/>
      <c r="N104" s="786"/>
      <c r="O104" s="786"/>
      <c r="P104" s="786"/>
      <c r="Q104" s="786"/>
      <c r="R104" s="786"/>
      <c r="S104" s="786"/>
      <c r="T104" s="786"/>
      <c r="U104" s="786"/>
      <c r="V104" s="786"/>
      <c r="W104" s="786"/>
      <c r="X104" s="786"/>
      <c r="Y104" s="786"/>
      <c r="Z104" s="786"/>
      <c r="AA104" s="786"/>
      <c r="AB104" s="786"/>
    </row>
  </sheetData>
  <sheetProtection selectLockedCells="1" selectUnlockedCells="1"/>
  <mergeCells count="87">
    <mergeCell ref="A102:AA102"/>
    <mergeCell ref="A86:B89"/>
    <mergeCell ref="C86:L89"/>
    <mergeCell ref="M87:M88"/>
    <mergeCell ref="S87:U88"/>
    <mergeCell ref="A78:B81"/>
    <mergeCell ref="C78:L81"/>
    <mergeCell ref="M79:M80"/>
    <mergeCell ref="S79:U80"/>
    <mergeCell ref="A82:B85"/>
    <mergeCell ref="C82:L85"/>
    <mergeCell ref="M83:M84"/>
    <mergeCell ref="S83:U84"/>
    <mergeCell ref="A70:B73"/>
    <mergeCell ref="C70:L73"/>
    <mergeCell ref="M71:M72"/>
    <mergeCell ref="S71:U72"/>
    <mergeCell ref="A74:B77"/>
    <mergeCell ref="C74:L77"/>
    <mergeCell ref="M75:M76"/>
    <mergeCell ref="S75:U76"/>
    <mergeCell ref="S63:U64"/>
    <mergeCell ref="A66:B69"/>
    <mergeCell ref="C66:L69"/>
    <mergeCell ref="M67:M68"/>
    <mergeCell ref="S67:U68"/>
    <mergeCell ref="A46:B49"/>
    <mergeCell ref="C46:L49"/>
    <mergeCell ref="M47:M48"/>
    <mergeCell ref="S47:U48"/>
    <mergeCell ref="A50:B53"/>
    <mergeCell ref="A38:B41"/>
    <mergeCell ref="C38:L41"/>
    <mergeCell ref="M39:M40"/>
    <mergeCell ref="S39:U40"/>
    <mergeCell ref="A42:B45"/>
    <mergeCell ref="C42:L45"/>
    <mergeCell ref="M43:M44"/>
    <mergeCell ref="S43:U44"/>
    <mergeCell ref="AC91:AC94"/>
    <mergeCell ref="AC10:AC11"/>
    <mergeCell ref="L10:L11"/>
    <mergeCell ref="M10:R11"/>
    <mergeCell ref="S10:S11"/>
    <mergeCell ref="AC89:AC90"/>
    <mergeCell ref="S28:U28"/>
    <mergeCell ref="C34:L37"/>
    <mergeCell ref="M35:M36"/>
    <mergeCell ref="S35:U36"/>
    <mergeCell ref="C50:L53"/>
    <mergeCell ref="M51:M52"/>
    <mergeCell ref="S51:U52"/>
    <mergeCell ref="C58:L61"/>
    <mergeCell ref="M59:M60"/>
    <mergeCell ref="S59:U60"/>
    <mergeCell ref="A34:B37"/>
    <mergeCell ref="T5:Y5"/>
    <mergeCell ref="T6:Y6"/>
    <mergeCell ref="T7:Y7"/>
    <mergeCell ref="T10:Y11"/>
    <mergeCell ref="X9:Y9"/>
    <mergeCell ref="M5:R5"/>
    <mergeCell ref="M6:R6"/>
    <mergeCell ref="M7:R7"/>
    <mergeCell ref="A28:B29"/>
    <mergeCell ref="C28:M29"/>
    <mergeCell ref="A30:B33"/>
    <mergeCell ref="C30:L33"/>
    <mergeCell ref="M31:M32"/>
    <mergeCell ref="S31:U32"/>
    <mergeCell ref="Q9:R9"/>
    <mergeCell ref="A54:B57"/>
    <mergeCell ref="C54:L57"/>
    <mergeCell ref="M55:M56"/>
    <mergeCell ref="S55:U56"/>
    <mergeCell ref="B99:S99"/>
    <mergeCell ref="A90:B93"/>
    <mergeCell ref="C90:L93"/>
    <mergeCell ref="M91:M92"/>
    <mergeCell ref="S91:U92"/>
    <mergeCell ref="A94:L97"/>
    <mergeCell ref="M94:M97"/>
    <mergeCell ref="S95:U96"/>
    <mergeCell ref="A58:B61"/>
    <mergeCell ref="A62:B65"/>
    <mergeCell ref="C62:L65"/>
    <mergeCell ref="M63:M64"/>
  </mergeCells>
  <printOptions horizontalCentered="1"/>
  <pageMargins left="0" right="0" top="0.43307086614173201" bottom="0" header="0" footer="0"/>
  <pageSetup paperSize="9" scale="75" firstPageNumber="23" orientation="portrait" r:id="rId1"/>
  <headerFooter alignWithMargins="0"/>
  <colBreaks count="1" manualBreakCount="1">
    <brk id="27" max="104" man="1"/>
  </colBreaks>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4" tint="0.79998168889431442"/>
  </sheetPr>
  <dimension ref="A1:R64"/>
  <sheetViews>
    <sheetView showGridLines="0" view="pageBreakPreview" zoomScaleNormal="100" zoomScaleSheetLayoutView="100" workbookViewId="0">
      <selection activeCell="K23" sqref="K23:L23"/>
    </sheetView>
  </sheetViews>
  <sheetFormatPr defaultColWidth="9.140625" defaultRowHeight="12.75"/>
  <cols>
    <col min="1" max="1" width="2.7109375" style="15" customWidth="1"/>
    <col min="2" max="2" width="1.7109375" style="15" customWidth="1"/>
    <col min="3" max="4" width="10.7109375" style="15" customWidth="1"/>
    <col min="5" max="6" width="1.7109375" style="15" customWidth="1"/>
    <col min="7" max="8" width="11" style="453" customWidth="1"/>
    <col min="9" max="10" width="1.7109375" style="15" customWidth="1"/>
    <col min="11" max="12" width="11" style="15" customWidth="1"/>
    <col min="13" max="14" width="1.7109375" style="15" customWidth="1"/>
    <col min="15" max="16" width="11" style="15" customWidth="1"/>
    <col min="17" max="17" width="1.7109375" style="15" customWidth="1"/>
    <col min="18" max="18" width="2.7109375" style="15" customWidth="1"/>
    <col min="19" max="16384" width="9.140625" style="15"/>
  </cols>
  <sheetData>
    <row r="1" spans="1:18" ht="21" customHeight="1">
      <c r="A1" s="3184"/>
      <c r="B1" s="641"/>
      <c r="C1" s="641"/>
      <c r="D1" s="641"/>
      <c r="E1" s="641"/>
      <c r="F1" s="641"/>
      <c r="G1" s="3185"/>
      <c r="H1" s="3185"/>
      <c r="I1" s="641"/>
      <c r="J1" s="641"/>
      <c r="K1" s="641"/>
      <c r="L1" s="641"/>
      <c r="M1" s="641"/>
      <c r="N1" s="641"/>
      <c r="O1" s="641"/>
      <c r="P1" s="641"/>
      <c r="Q1" s="641"/>
      <c r="R1" s="3000"/>
    </row>
    <row r="2" spans="1:18" ht="21" customHeight="1">
      <c r="A2" s="632"/>
      <c r="L2" s="5018" t="s">
        <v>2797</v>
      </c>
      <c r="M2" s="5018"/>
      <c r="N2" s="5018"/>
      <c r="O2" s="5018"/>
      <c r="P2" s="5018"/>
      <c r="Q2" s="5018"/>
      <c r="R2" s="633"/>
    </row>
    <row r="3" spans="1:18" ht="18.75" customHeight="1">
      <c r="A3" s="632"/>
      <c r="C3" s="5020" t="s">
        <v>2798</v>
      </c>
      <c r="D3" s="5020"/>
      <c r="R3" s="3186"/>
    </row>
    <row r="4" spans="1:18" ht="12.75" customHeight="1">
      <c r="A4" s="632"/>
      <c r="B4" s="74"/>
      <c r="R4" s="3186"/>
    </row>
    <row r="5" spans="1:18" s="109" customFormat="1" ht="12" customHeight="1">
      <c r="A5" s="5010" t="s">
        <v>2799</v>
      </c>
      <c r="B5" s="5011"/>
      <c r="C5" s="5021" t="s">
        <v>2800</v>
      </c>
      <c r="D5" s="5021"/>
      <c r="E5" s="5021"/>
      <c r="F5" s="5021"/>
      <c r="G5" s="5021"/>
      <c r="H5" s="5021"/>
      <c r="I5" s="5021"/>
      <c r="J5" s="5021"/>
      <c r="K5" s="5021"/>
      <c r="L5" s="5021"/>
      <c r="M5" s="5021"/>
      <c r="N5" s="5021"/>
      <c r="O5" s="5021"/>
      <c r="P5" s="5021"/>
      <c r="Q5" s="5021"/>
      <c r="R5" s="3187"/>
    </row>
    <row r="6" spans="1:18" s="109" customFormat="1" ht="12" customHeight="1">
      <c r="A6" s="634"/>
      <c r="B6" s="114"/>
      <c r="C6" s="5021"/>
      <c r="D6" s="5021"/>
      <c r="E6" s="5021"/>
      <c r="F6" s="5021"/>
      <c r="G6" s="5021"/>
      <c r="H6" s="5021"/>
      <c r="I6" s="5021"/>
      <c r="J6" s="5021"/>
      <c r="K6" s="5021"/>
      <c r="L6" s="5021"/>
      <c r="M6" s="5021"/>
      <c r="N6" s="5021"/>
      <c r="O6" s="5021"/>
      <c r="P6" s="5021"/>
      <c r="Q6" s="5021"/>
      <c r="R6" s="3187"/>
    </row>
    <row r="7" spans="1:18" s="109" customFormat="1" ht="12" customHeight="1">
      <c r="A7" s="634"/>
      <c r="B7" s="114"/>
      <c r="C7" s="5022" t="s">
        <v>2801</v>
      </c>
      <c r="D7" s="5023"/>
      <c r="E7" s="5023"/>
      <c r="F7" s="5023"/>
      <c r="G7" s="5023"/>
      <c r="H7" s="5023"/>
      <c r="I7" s="5023"/>
      <c r="J7" s="5023"/>
      <c r="K7" s="5023"/>
      <c r="L7" s="5023"/>
      <c r="M7" s="5023"/>
      <c r="N7" s="5023"/>
      <c r="O7" s="5023"/>
      <c r="P7" s="5023"/>
      <c r="Q7" s="5023"/>
      <c r="R7" s="3187"/>
    </row>
    <row r="8" spans="1:18" s="109" customFormat="1" ht="12" customHeight="1">
      <c r="A8" s="634"/>
      <c r="B8" s="114"/>
      <c r="C8" s="5023"/>
      <c r="D8" s="5023"/>
      <c r="E8" s="5023"/>
      <c r="F8" s="5023"/>
      <c r="G8" s="5023"/>
      <c r="H8" s="5023"/>
      <c r="I8" s="5023"/>
      <c r="J8" s="5023"/>
      <c r="K8" s="5023"/>
      <c r="L8" s="5023"/>
      <c r="M8" s="5023"/>
      <c r="N8" s="5023"/>
      <c r="O8" s="5023"/>
      <c r="P8" s="5023"/>
      <c r="Q8" s="5023"/>
      <c r="R8" s="3187"/>
    </row>
    <row r="9" spans="1:18" s="109" customFormat="1" ht="10.5" customHeight="1">
      <c r="A9" s="634"/>
      <c r="B9" s="114"/>
      <c r="G9" s="2464"/>
      <c r="H9" s="2464"/>
      <c r="R9" s="3187"/>
    </row>
    <row r="10" spans="1:18" s="109" customFormat="1" ht="12" customHeight="1">
      <c r="A10" s="5010" t="s">
        <v>2802</v>
      </c>
      <c r="B10" s="5011"/>
      <c r="C10" s="5021" t="s">
        <v>2803</v>
      </c>
      <c r="D10" s="5021"/>
      <c r="E10" s="5021"/>
      <c r="F10" s="5021"/>
      <c r="G10" s="5021"/>
      <c r="H10" s="5021"/>
      <c r="I10" s="5021"/>
      <c r="J10" s="5021"/>
      <c r="K10" s="5021"/>
      <c r="L10" s="5021"/>
      <c r="M10" s="5021"/>
      <c r="N10" s="5021"/>
      <c r="O10" s="5021"/>
      <c r="P10" s="5021"/>
      <c r="Q10" s="5021"/>
      <c r="R10" s="3187"/>
    </row>
    <row r="11" spans="1:18" s="109" customFormat="1" ht="12" customHeight="1">
      <c r="A11" s="634"/>
      <c r="B11" s="114"/>
      <c r="C11" s="5021"/>
      <c r="D11" s="5021"/>
      <c r="E11" s="5021"/>
      <c r="F11" s="5021"/>
      <c r="G11" s="5021"/>
      <c r="H11" s="5021"/>
      <c r="I11" s="5021"/>
      <c r="J11" s="5021"/>
      <c r="K11" s="5021"/>
      <c r="L11" s="5021"/>
      <c r="M11" s="5021"/>
      <c r="N11" s="5021"/>
      <c r="O11" s="5021"/>
      <c r="P11" s="5021"/>
      <c r="Q11" s="5021"/>
      <c r="R11" s="3187"/>
    </row>
    <row r="12" spans="1:18" s="109" customFormat="1" ht="12" customHeight="1">
      <c r="A12" s="634"/>
      <c r="B12" s="114"/>
      <c r="C12" s="5022" t="s">
        <v>2804</v>
      </c>
      <c r="D12" s="5022"/>
      <c r="E12" s="5022"/>
      <c r="F12" s="5022"/>
      <c r="G12" s="5022"/>
      <c r="H12" s="5022"/>
      <c r="I12" s="5022"/>
      <c r="J12" s="5022"/>
      <c r="K12" s="5022"/>
      <c r="L12" s="5022"/>
      <c r="M12" s="5022"/>
      <c r="N12" s="5022"/>
      <c r="O12" s="5022"/>
      <c r="P12" s="5022"/>
      <c r="Q12" s="5022"/>
      <c r="R12" s="3187"/>
    </row>
    <row r="13" spans="1:18" s="109" customFormat="1" ht="12" customHeight="1">
      <c r="A13" s="634"/>
      <c r="C13" s="5022"/>
      <c r="D13" s="5022"/>
      <c r="E13" s="5022"/>
      <c r="F13" s="5022"/>
      <c r="G13" s="5022"/>
      <c r="H13" s="5022"/>
      <c r="I13" s="5022"/>
      <c r="J13" s="5022"/>
      <c r="K13" s="5022"/>
      <c r="L13" s="5022"/>
      <c r="M13" s="5022"/>
      <c r="N13" s="5022"/>
      <c r="O13" s="5022"/>
      <c r="P13" s="5022"/>
      <c r="Q13" s="5022"/>
      <c r="R13" s="635"/>
    </row>
    <row r="14" spans="1:18" s="109" customFormat="1" ht="12" customHeight="1">
      <c r="A14" s="634"/>
      <c r="C14" s="110"/>
      <c r="D14" s="110"/>
      <c r="E14" s="110"/>
      <c r="F14" s="110"/>
      <c r="G14" s="2395"/>
      <c r="H14" s="2395"/>
      <c r="I14" s="110"/>
      <c r="J14" s="110"/>
      <c r="K14" s="110"/>
      <c r="L14" s="110"/>
      <c r="M14" s="110"/>
      <c r="N14" s="110"/>
      <c r="O14" s="110"/>
      <c r="P14" s="110"/>
      <c r="Q14" s="110"/>
      <c r="R14" s="635"/>
    </row>
    <row r="15" spans="1:18" s="109" customFormat="1" ht="10.5" customHeight="1">
      <c r="A15" s="634"/>
      <c r="C15" s="454"/>
      <c r="D15" s="454"/>
      <c r="E15" s="454"/>
      <c r="F15" s="454"/>
      <c r="G15" s="2392"/>
      <c r="H15" s="2392"/>
      <c r="I15" s="454"/>
      <c r="J15" s="454"/>
      <c r="K15" s="454"/>
      <c r="L15" s="454"/>
      <c r="M15" s="454"/>
      <c r="N15" s="454"/>
      <c r="O15" s="454"/>
      <c r="P15" s="454"/>
      <c r="Q15" s="454"/>
      <c r="R15" s="635"/>
    </row>
    <row r="16" spans="1:18" s="109" customFormat="1" ht="3" customHeight="1">
      <c r="A16" s="634"/>
      <c r="B16" s="3188"/>
      <c r="C16" s="3189"/>
      <c r="D16" s="3189"/>
      <c r="E16" s="3190"/>
      <c r="F16" s="3188"/>
      <c r="G16" s="3189"/>
      <c r="H16" s="3189"/>
      <c r="I16" s="3190"/>
      <c r="J16" s="3188"/>
      <c r="K16" s="3189"/>
      <c r="L16" s="3189"/>
      <c r="M16" s="3190"/>
      <c r="N16" s="3188"/>
      <c r="O16" s="3191"/>
      <c r="P16" s="3191"/>
      <c r="Q16" s="3192"/>
      <c r="R16" s="635"/>
    </row>
    <row r="17" spans="1:18" s="108" customFormat="1" ht="15.75" customHeight="1">
      <c r="A17" s="544"/>
      <c r="B17" s="5015" t="s">
        <v>2805</v>
      </c>
      <c r="C17" s="5016"/>
      <c r="D17" s="5016"/>
      <c r="E17" s="5017"/>
      <c r="F17" s="5015" t="s">
        <v>2806</v>
      </c>
      <c r="G17" s="5016"/>
      <c r="H17" s="5016"/>
      <c r="I17" s="5017"/>
      <c r="J17" s="5015">
        <v>2025</v>
      </c>
      <c r="K17" s="5016"/>
      <c r="L17" s="5016"/>
      <c r="M17" s="5017"/>
      <c r="N17" s="5015">
        <v>2024</v>
      </c>
      <c r="O17" s="5016"/>
      <c r="P17" s="5016"/>
      <c r="Q17" s="5017"/>
      <c r="R17" s="605"/>
    </row>
    <row r="18" spans="1:18" s="117" customFormat="1" ht="15.75" customHeight="1">
      <c r="A18" s="3085"/>
      <c r="B18" s="5012" t="s">
        <v>2807</v>
      </c>
      <c r="C18" s="5013"/>
      <c r="D18" s="5013"/>
      <c r="E18" s="5014"/>
      <c r="F18" s="5012" t="s">
        <v>2808</v>
      </c>
      <c r="G18" s="5013"/>
      <c r="H18" s="5013"/>
      <c r="I18" s="5014"/>
      <c r="J18" s="5024" t="s">
        <v>2686</v>
      </c>
      <c r="K18" s="5025"/>
      <c r="L18" s="5025"/>
      <c r="M18" s="5026"/>
      <c r="N18" s="5024" t="s">
        <v>2686</v>
      </c>
      <c r="O18" s="5025"/>
      <c r="P18" s="5025"/>
      <c r="Q18" s="5026"/>
      <c r="R18" s="3193"/>
    </row>
    <row r="19" spans="1:18" s="109" customFormat="1" ht="3" customHeight="1">
      <c r="A19" s="634"/>
      <c r="B19" s="3194"/>
      <c r="C19" s="3195"/>
      <c r="D19" s="3195"/>
      <c r="E19" s="3196"/>
      <c r="F19" s="3194"/>
      <c r="G19" s="3195"/>
      <c r="H19" s="3195"/>
      <c r="I19" s="3196"/>
      <c r="J19" s="3194"/>
      <c r="K19" s="3195"/>
      <c r="L19" s="3195"/>
      <c r="M19" s="3196"/>
      <c r="N19" s="3194"/>
      <c r="O19" s="3197"/>
      <c r="P19" s="3197"/>
      <c r="Q19" s="3198"/>
      <c r="R19" s="635"/>
    </row>
    <row r="20" spans="1:18" s="109" customFormat="1" ht="18" customHeight="1">
      <c r="A20" s="634"/>
      <c r="B20" s="4990"/>
      <c r="C20" s="4991"/>
      <c r="D20" s="4991"/>
      <c r="E20" s="4992"/>
      <c r="F20" s="4990"/>
      <c r="G20" s="4991"/>
      <c r="H20" s="4991"/>
      <c r="I20" s="4992"/>
      <c r="J20" s="4999"/>
      <c r="K20" s="5000"/>
      <c r="L20" s="5000"/>
      <c r="M20" s="5001"/>
      <c r="N20" s="4999"/>
      <c r="O20" s="5000"/>
      <c r="P20" s="5000"/>
      <c r="Q20" s="5001"/>
      <c r="R20" s="635"/>
    </row>
    <row r="21" spans="1:18" s="109" customFormat="1" ht="18" customHeight="1">
      <c r="A21" s="634"/>
      <c r="B21" s="4993"/>
      <c r="C21" s="4994"/>
      <c r="D21" s="4994"/>
      <c r="E21" s="4995"/>
      <c r="F21" s="4993"/>
      <c r="G21" s="4994"/>
      <c r="H21" s="4994"/>
      <c r="I21" s="4995"/>
      <c r="J21" s="5002"/>
      <c r="K21" s="5003"/>
      <c r="L21" s="5003"/>
      <c r="M21" s="5004"/>
      <c r="N21" s="5002"/>
      <c r="O21" s="5003"/>
      <c r="P21" s="5003"/>
      <c r="Q21" s="5004"/>
      <c r="R21" s="635"/>
    </row>
    <row r="22" spans="1:18" s="109" customFormat="1" ht="18" customHeight="1">
      <c r="A22" s="634"/>
      <c r="B22" s="4993"/>
      <c r="C22" s="4994"/>
      <c r="D22" s="4994"/>
      <c r="E22" s="4995"/>
      <c r="F22" s="4993"/>
      <c r="G22" s="4994"/>
      <c r="H22" s="4994"/>
      <c r="I22" s="4995"/>
      <c r="J22" s="5002"/>
      <c r="K22" s="5003"/>
      <c r="L22" s="5003"/>
      <c r="M22" s="5004"/>
      <c r="N22" s="5002"/>
      <c r="O22" s="5003"/>
      <c r="P22" s="5003"/>
      <c r="Q22" s="5004"/>
      <c r="R22" s="635"/>
    </row>
    <row r="23" spans="1:18" s="109" customFormat="1" ht="18" customHeight="1">
      <c r="A23" s="634"/>
      <c r="B23" s="4993"/>
      <c r="C23" s="4994"/>
      <c r="D23" s="4994"/>
      <c r="E23" s="4995"/>
      <c r="F23" s="4993"/>
      <c r="G23" s="4994"/>
      <c r="H23" s="4994"/>
      <c r="I23" s="4995"/>
      <c r="J23" s="3199"/>
      <c r="K23" s="5005"/>
      <c r="L23" s="5006"/>
      <c r="M23" s="3200"/>
      <c r="N23" s="3199"/>
      <c r="O23" s="5005"/>
      <c r="P23" s="5006"/>
      <c r="Q23" s="3200"/>
      <c r="R23" s="635"/>
    </row>
    <row r="24" spans="1:18" s="109" customFormat="1" ht="9.9499999999999993" customHeight="1">
      <c r="A24" s="634"/>
      <c r="B24" s="4996"/>
      <c r="C24" s="4997"/>
      <c r="D24" s="4997"/>
      <c r="E24" s="4998"/>
      <c r="F24" s="4996"/>
      <c r="G24" s="4997"/>
      <c r="H24" s="4997"/>
      <c r="I24" s="4998"/>
      <c r="J24" s="5007"/>
      <c r="K24" s="5008"/>
      <c r="L24" s="5008"/>
      <c r="M24" s="5009"/>
      <c r="N24" s="5007"/>
      <c r="O24" s="5008"/>
      <c r="P24" s="5008"/>
      <c r="Q24" s="5009"/>
      <c r="R24" s="635"/>
    </row>
    <row r="25" spans="1:18" s="109" customFormat="1" ht="18" customHeight="1">
      <c r="A25" s="634"/>
      <c r="B25" s="4990"/>
      <c r="C25" s="4991"/>
      <c r="D25" s="4991"/>
      <c r="E25" s="4992"/>
      <c r="F25" s="4990"/>
      <c r="G25" s="4991"/>
      <c r="H25" s="4991"/>
      <c r="I25" s="4992"/>
      <c r="J25" s="4999"/>
      <c r="K25" s="5000"/>
      <c r="L25" s="5000"/>
      <c r="M25" s="5001"/>
      <c r="N25" s="4999"/>
      <c r="O25" s="5000"/>
      <c r="P25" s="5000"/>
      <c r="Q25" s="5001"/>
      <c r="R25" s="635"/>
    </row>
    <row r="26" spans="1:18" s="109" customFormat="1" ht="18" customHeight="1">
      <c r="A26" s="634"/>
      <c r="B26" s="4993"/>
      <c r="C26" s="4994"/>
      <c r="D26" s="4994"/>
      <c r="E26" s="4995"/>
      <c r="F26" s="4993"/>
      <c r="G26" s="4994"/>
      <c r="H26" s="4994"/>
      <c r="I26" s="4995"/>
      <c r="J26" s="5002"/>
      <c r="K26" s="5003"/>
      <c r="L26" s="5003"/>
      <c r="M26" s="5004"/>
      <c r="N26" s="5002"/>
      <c r="O26" s="5003"/>
      <c r="P26" s="5003"/>
      <c r="Q26" s="5004"/>
      <c r="R26" s="635"/>
    </row>
    <row r="27" spans="1:18" s="109" customFormat="1" ht="18" customHeight="1">
      <c r="A27" s="634"/>
      <c r="B27" s="4993"/>
      <c r="C27" s="4994"/>
      <c r="D27" s="4994"/>
      <c r="E27" s="4995"/>
      <c r="F27" s="4993"/>
      <c r="G27" s="4994"/>
      <c r="H27" s="4994"/>
      <c r="I27" s="4995"/>
      <c r="J27" s="5002"/>
      <c r="K27" s="5003"/>
      <c r="L27" s="5003"/>
      <c r="M27" s="5004"/>
      <c r="N27" s="5002"/>
      <c r="O27" s="5003"/>
      <c r="P27" s="5003"/>
      <c r="Q27" s="5004"/>
      <c r="R27" s="635"/>
    </row>
    <row r="28" spans="1:18" s="109" customFormat="1" ht="18" customHeight="1">
      <c r="A28" s="634"/>
      <c r="B28" s="4993"/>
      <c r="C28" s="4994"/>
      <c r="D28" s="4994"/>
      <c r="E28" s="4995"/>
      <c r="F28" s="4993"/>
      <c r="G28" s="4994"/>
      <c r="H28" s="4994"/>
      <c r="I28" s="4995"/>
      <c r="J28" s="3199"/>
      <c r="K28" s="5005"/>
      <c r="L28" s="5006"/>
      <c r="M28" s="3200"/>
      <c r="N28" s="3199"/>
      <c r="O28" s="5005"/>
      <c r="P28" s="5006"/>
      <c r="Q28" s="3200"/>
      <c r="R28" s="635"/>
    </row>
    <row r="29" spans="1:18" s="109" customFormat="1" ht="9.9499999999999993" customHeight="1">
      <c r="A29" s="634"/>
      <c r="B29" s="4996"/>
      <c r="C29" s="4997"/>
      <c r="D29" s="4997"/>
      <c r="E29" s="4998"/>
      <c r="F29" s="4996"/>
      <c r="G29" s="4997"/>
      <c r="H29" s="4997"/>
      <c r="I29" s="4998"/>
      <c r="J29" s="5007"/>
      <c r="K29" s="5008"/>
      <c r="L29" s="5008"/>
      <c r="M29" s="5009"/>
      <c r="N29" s="5007"/>
      <c r="O29" s="5008"/>
      <c r="P29" s="5008"/>
      <c r="Q29" s="5009"/>
      <c r="R29" s="635"/>
    </row>
    <row r="30" spans="1:18" s="109" customFormat="1" ht="18" customHeight="1">
      <c r="A30" s="634"/>
      <c r="B30" s="4990"/>
      <c r="C30" s="4991"/>
      <c r="D30" s="4991"/>
      <c r="E30" s="4992"/>
      <c r="F30" s="4990"/>
      <c r="G30" s="4991"/>
      <c r="H30" s="4991"/>
      <c r="I30" s="4992"/>
      <c r="J30" s="4999"/>
      <c r="K30" s="5000"/>
      <c r="L30" s="5000"/>
      <c r="M30" s="5001"/>
      <c r="N30" s="4999"/>
      <c r="O30" s="5000"/>
      <c r="P30" s="5000"/>
      <c r="Q30" s="5001"/>
      <c r="R30" s="635"/>
    </row>
    <row r="31" spans="1:18" s="109" customFormat="1" ht="18" customHeight="1">
      <c r="A31" s="634"/>
      <c r="B31" s="4993"/>
      <c r="C31" s="4994"/>
      <c r="D31" s="4994"/>
      <c r="E31" s="4995"/>
      <c r="F31" s="4993"/>
      <c r="G31" s="4994"/>
      <c r="H31" s="4994"/>
      <c r="I31" s="4995"/>
      <c r="J31" s="5002"/>
      <c r="K31" s="5003"/>
      <c r="L31" s="5003"/>
      <c r="M31" s="5004"/>
      <c r="N31" s="5002"/>
      <c r="O31" s="5003"/>
      <c r="P31" s="5003"/>
      <c r="Q31" s="5004"/>
      <c r="R31" s="635"/>
    </row>
    <row r="32" spans="1:18" s="109" customFormat="1" ht="18" customHeight="1">
      <c r="A32" s="634"/>
      <c r="B32" s="4993"/>
      <c r="C32" s="4994"/>
      <c r="D32" s="4994"/>
      <c r="E32" s="4995"/>
      <c r="F32" s="4993"/>
      <c r="G32" s="4994"/>
      <c r="H32" s="4994"/>
      <c r="I32" s="4995"/>
      <c r="J32" s="5002"/>
      <c r="K32" s="5003"/>
      <c r="L32" s="5003"/>
      <c r="M32" s="5004"/>
      <c r="N32" s="5002"/>
      <c r="O32" s="5003"/>
      <c r="P32" s="5003"/>
      <c r="Q32" s="5004"/>
      <c r="R32" s="635"/>
    </row>
    <row r="33" spans="1:18" s="109" customFormat="1" ht="18" customHeight="1">
      <c r="A33" s="634"/>
      <c r="B33" s="4993"/>
      <c r="C33" s="4994"/>
      <c r="D33" s="4994"/>
      <c r="E33" s="4995"/>
      <c r="F33" s="4993"/>
      <c r="G33" s="4994"/>
      <c r="H33" s="4994"/>
      <c r="I33" s="4995"/>
      <c r="J33" s="3199"/>
      <c r="K33" s="5005"/>
      <c r="L33" s="5006"/>
      <c r="M33" s="3200"/>
      <c r="N33" s="3199"/>
      <c r="O33" s="5005"/>
      <c r="P33" s="5006"/>
      <c r="Q33" s="3200"/>
      <c r="R33" s="635"/>
    </row>
    <row r="34" spans="1:18" s="109" customFormat="1" ht="9.9499999999999993" customHeight="1">
      <c r="A34" s="634"/>
      <c r="B34" s="4996"/>
      <c r="C34" s="4997"/>
      <c r="D34" s="4997"/>
      <c r="E34" s="4998"/>
      <c r="F34" s="4996"/>
      <c r="G34" s="4997"/>
      <c r="H34" s="4997"/>
      <c r="I34" s="4998"/>
      <c r="J34" s="5007"/>
      <c r="K34" s="5008"/>
      <c r="L34" s="5008"/>
      <c r="M34" s="5009"/>
      <c r="N34" s="5007"/>
      <c r="O34" s="5008"/>
      <c r="P34" s="5008"/>
      <c r="Q34" s="5009"/>
      <c r="R34" s="635"/>
    </row>
    <row r="35" spans="1:18" s="109" customFormat="1" ht="18" customHeight="1">
      <c r="A35" s="634"/>
      <c r="B35" s="4990"/>
      <c r="C35" s="4991"/>
      <c r="D35" s="4991"/>
      <c r="E35" s="4992"/>
      <c r="F35" s="4990"/>
      <c r="G35" s="4991"/>
      <c r="H35" s="4991"/>
      <c r="I35" s="4992"/>
      <c r="J35" s="4999"/>
      <c r="K35" s="5000"/>
      <c r="L35" s="5000"/>
      <c r="M35" s="5001"/>
      <c r="N35" s="4999"/>
      <c r="O35" s="5000"/>
      <c r="P35" s="5000"/>
      <c r="Q35" s="5001"/>
      <c r="R35" s="635"/>
    </row>
    <row r="36" spans="1:18" s="109" customFormat="1" ht="18" customHeight="1">
      <c r="A36" s="634"/>
      <c r="B36" s="4993"/>
      <c r="C36" s="4994"/>
      <c r="D36" s="4994"/>
      <c r="E36" s="4995"/>
      <c r="F36" s="4993"/>
      <c r="G36" s="4994"/>
      <c r="H36" s="4994"/>
      <c r="I36" s="4995"/>
      <c r="J36" s="5002"/>
      <c r="K36" s="5003"/>
      <c r="L36" s="5003"/>
      <c r="M36" s="5004"/>
      <c r="N36" s="5002"/>
      <c r="O36" s="5003"/>
      <c r="P36" s="5003"/>
      <c r="Q36" s="5004"/>
      <c r="R36" s="635"/>
    </row>
    <row r="37" spans="1:18" s="109" customFormat="1" ht="18" customHeight="1">
      <c r="A37" s="634"/>
      <c r="B37" s="4993"/>
      <c r="C37" s="4994"/>
      <c r="D37" s="4994"/>
      <c r="E37" s="4995"/>
      <c r="F37" s="4993"/>
      <c r="G37" s="4994"/>
      <c r="H37" s="4994"/>
      <c r="I37" s="4995"/>
      <c r="J37" s="5002"/>
      <c r="K37" s="5003"/>
      <c r="L37" s="5003"/>
      <c r="M37" s="5004"/>
      <c r="N37" s="5002"/>
      <c r="O37" s="5003"/>
      <c r="P37" s="5003"/>
      <c r="Q37" s="5004"/>
      <c r="R37" s="635"/>
    </row>
    <row r="38" spans="1:18" s="109" customFormat="1" ht="18" customHeight="1">
      <c r="A38" s="634"/>
      <c r="B38" s="4993"/>
      <c r="C38" s="4994"/>
      <c r="D38" s="4994"/>
      <c r="E38" s="4995"/>
      <c r="F38" s="4993"/>
      <c r="G38" s="4994"/>
      <c r="H38" s="4994"/>
      <c r="I38" s="4995"/>
      <c r="J38" s="3199"/>
      <c r="K38" s="5005"/>
      <c r="L38" s="5006"/>
      <c r="M38" s="3200"/>
      <c r="N38" s="3199"/>
      <c r="O38" s="5005"/>
      <c r="P38" s="5006"/>
      <c r="Q38" s="3200"/>
      <c r="R38" s="635"/>
    </row>
    <row r="39" spans="1:18" s="109" customFormat="1" ht="9.9499999999999993" customHeight="1">
      <c r="A39" s="634"/>
      <c r="B39" s="4996"/>
      <c r="C39" s="4997"/>
      <c r="D39" s="4997"/>
      <c r="E39" s="4998"/>
      <c r="F39" s="4996"/>
      <c r="G39" s="4997"/>
      <c r="H39" s="4997"/>
      <c r="I39" s="4998"/>
      <c r="J39" s="5007"/>
      <c r="K39" s="5008"/>
      <c r="L39" s="5008"/>
      <c r="M39" s="5009"/>
      <c r="N39" s="5007"/>
      <c r="O39" s="5008"/>
      <c r="P39" s="5008"/>
      <c r="Q39" s="5009"/>
      <c r="R39" s="635"/>
    </row>
    <row r="40" spans="1:18" s="109" customFormat="1" ht="18" customHeight="1">
      <c r="A40" s="634"/>
      <c r="B40" s="4990"/>
      <c r="C40" s="4991"/>
      <c r="D40" s="4991"/>
      <c r="E40" s="4992"/>
      <c r="F40" s="4990"/>
      <c r="G40" s="4991"/>
      <c r="H40" s="4991"/>
      <c r="I40" s="4992"/>
      <c r="J40" s="4999"/>
      <c r="K40" s="5000"/>
      <c r="L40" s="5000"/>
      <c r="M40" s="5001"/>
      <c r="N40" s="4999"/>
      <c r="O40" s="5000"/>
      <c r="P40" s="5000"/>
      <c r="Q40" s="5001"/>
      <c r="R40" s="635"/>
    </row>
    <row r="41" spans="1:18" s="109" customFormat="1" ht="18" customHeight="1">
      <c r="A41" s="634"/>
      <c r="B41" s="4993"/>
      <c r="C41" s="4994"/>
      <c r="D41" s="4994"/>
      <c r="E41" s="4995"/>
      <c r="F41" s="4993"/>
      <c r="G41" s="4994"/>
      <c r="H41" s="4994"/>
      <c r="I41" s="4995"/>
      <c r="J41" s="5002"/>
      <c r="K41" s="5003"/>
      <c r="L41" s="5003"/>
      <c r="M41" s="5004"/>
      <c r="N41" s="5002"/>
      <c r="O41" s="5003"/>
      <c r="P41" s="5003"/>
      <c r="Q41" s="5004"/>
      <c r="R41" s="635"/>
    </row>
    <row r="42" spans="1:18" s="109" customFormat="1" ht="18" customHeight="1">
      <c r="A42" s="634"/>
      <c r="B42" s="4993"/>
      <c r="C42" s="4994"/>
      <c r="D42" s="4994"/>
      <c r="E42" s="4995"/>
      <c r="F42" s="4993"/>
      <c r="G42" s="4994"/>
      <c r="H42" s="4994"/>
      <c r="I42" s="4995"/>
      <c r="J42" s="5002"/>
      <c r="K42" s="5003"/>
      <c r="L42" s="5003"/>
      <c r="M42" s="5004"/>
      <c r="N42" s="5002"/>
      <c r="O42" s="5003"/>
      <c r="P42" s="5003"/>
      <c r="Q42" s="5004"/>
      <c r="R42" s="635"/>
    </row>
    <row r="43" spans="1:18" s="109" customFormat="1" ht="18" customHeight="1">
      <c r="A43" s="634"/>
      <c r="B43" s="4993"/>
      <c r="C43" s="4994"/>
      <c r="D43" s="4994"/>
      <c r="E43" s="4995"/>
      <c r="F43" s="4993"/>
      <c r="G43" s="4994"/>
      <c r="H43" s="4994"/>
      <c r="I43" s="4995"/>
      <c r="J43" s="3199"/>
      <c r="K43" s="5005"/>
      <c r="L43" s="5006"/>
      <c r="M43" s="3200"/>
      <c r="N43" s="3199"/>
      <c r="O43" s="5005"/>
      <c r="P43" s="5006"/>
      <c r="Q43" s="3200"/>
      <c r="R43" s="635"/>
    </row>
    <row r="44" spans="1:18" s="109" customFormat="1" ht="9.9499999999999993" customHeight="1">
      <c r="A44" s="634"/>
      <c r="B44" s="4996"/>
      <c r="C44" s="4997"/>
      <c r="D44" s="4997"/>
      <c r="E44" s="4998"/>
      <c r="F44" s="4996"/>
      <c r="G44" s="4997"/>
      <c r="H44" s="4997"/>
      <c r="I44" s="4998"/>
      <c r="J44" s="5007"/>
      <c r="K44" s="5008"/>
      <c r="L44" s="5008"/>
      <c r="M44" s="5009"/>
      <c r="N44" s="5007"/>
      <c r="O44" s="5008"/>
      <c r="P44" s="5008"/>
      <c r="Q44" s="5009"/>
      <c r="R44" s="635"/>
    </row>
    <row r="45" spans="1:18" s="109" customFormat="1" ht="18" customHeight="1">
      <c r="A45" s="634"/>
      <c r="B45" s="4990"/>
      <c r="C45" s="4991"/>
      <c r="D45" s="4991"/>
      <c r="E45" s="4992"/>
      <c r="F45" s="4990"/>
      <c r="G45" s="4991"/>
      <c r="H45" s="4991"/>
      <c r="I45" s="4992"/>
      <c r="J45" s="4999"/>
      <c r="K45" s="5000"/>
      <c r="L45" s="5000"/>
      <c r="M45" s="5001"/>
      <c r="N45" s="4999"/>
      <c r="O45" s="5000"/>
      <c r="P45" s="5000"/>
      <c r="Q45" s="5001"/>
      <c r="R45" s="635"/>
    </row>
    <row r="46" spans="1:18" s="109" customFormat="1" ht="18" customHeight="1">
      <c r="A46" s="634"/>
      <c r="B46" s="4993"/>
      <c r="C46" s="4994"/>
      <c r="D46" s="4994"/>
      <c r="E46" s="4995"/>
      <c r="F46" s="4993"/>
      <c r="G46" s="4994"/>
      <c r="H46" s="4994"/>
      <c r="I46" s="4995"/>
      <c r="J46" s="5002"/>
      <c r="K46" s="5003"/>
      <c r="L46" s="5003"/>
      <c r="M46" s="5004"/>
      <c r="N46" s="5002"/>
      <c r="O46" s="5003"/>
      <c r="P46" s="5003"/>
      <c r="Q46" s="5004"/>
      <c r="R46" s="635"/>
    </row>
    <row r="47" spans="1:18" s="109" customFormat="1" ht="18" customHeight="1">
      <c r="A47" s="634"/>
      <c r="B47" s="4993"/>
      <c r="C47" s="4994"/>
      <c r="D47" s="4994"/>
      <c r="E47" s="4995"/>
      <c r="F47" s="4993"/>
      <c r="G47" s="4994"/>
      <c r="H47" s="4994"/>
      <c r="I47" s="4995"/>
      <c r="J47" s="5002"/>
      <c r="K47" s="5003"/>
      <c r="L47" s="5003"/>
      <c r="M47" s="5004"/>
      <c r="N47" s="5002"/>
      <c r="O47" s="5003"/>
      <c r="P47" s="5003"/>
      <c r="Q47" s="5004"/>
      <c r="R47" s="635"/>
    </row>
    <row r="48" spans="1:18" s="109" customFormat="1" ht="18" customHeight="1">
      <c r="A48" s="634"/>
      <c r="B48" s="4993"/>
      <c r="C48" s="4994"/>
      <c r="D48" s="4994"/>
      <c r="E48" s="4995"/>
      <c r="F48" s="4993"/>
      <c r="G48" s="4994"/>
      <c r="H48" s="4994"/>
      <c r="I48" s="4995"/>
      <c r="J48" s="3199"/>
      <c r="K48" s="5005"/>
      <c r="L48" s="5006"/>
      <c r="M48" s="3200"/>
      <c r="N48" s="3199"/>
      <c r="O48" s="5005"/>
      <c r="P48" s="5006"/>
      <c r="Q48" s="3200"/>
      <c r="R48" s="635"/>
    </row>
    <row r="49" spans="1:18" s="109" customFormat="1" ht="9.9499999999999993" customHeight="1">
      <c r="A49" s="634"/>
      <c r="B49" s="4996"/>
      <c r="C49" s="4997"/>
      <c r="D49" s="4997"/>
      <c r="E49" s="4998"/>
      <c r="F49" s="4996"/>
      <c r="G49" s="4997"/>
      <c r="H49" s="4997"/>
      <c r="I49" s="4998"/>
      <c r="J49" s="5007"/>
      <c r="K49" s="5008"/>
      <c r="L49" s="5008"/>
      <c r="M49" s="5009"/>
      <c r="N49" s="5007"/>
      <c r="O49" s="5008"/>
      <c r="P49" s="5008"/>
      <c r="Q49" s="5009"/>
      <c r="R49" s="635"/>
    </row>
    <row r="50" spans="1:18" s="109" customFormat="1" ht="18" customHeight="1">
      <c r="A50" s="634"/>
      <c r="B50" s="4990"/>
      <c r="C50" s="4991"/>
      <c r="D50" s="4991"/>
      <c r="E50" s="4992"/>
      <c r="F50" s="4990"/>
      <c r="G50" s="4991"/>
      <c r="H50" s="4991"/>
      <c r="I50" s="4992"/>
      <c r="J50" s="4999"/>
      <c r="K50" s="5000"/>
      <c r="L50" s="5000"/>
      <c r="M50" s="5001"/>
      <c r="N50" s="4999"/>
      <c r="O50" s="5000"/>
      <c r="P50" s="5000"/>
      <c r="Q50" s="5001"/>
      <c r="R50" s="635"/>
    </row>
    <row r="51" spans="1:18" s="109" customFormat="1" ht="18" customHeight="1">
      <c r="A51" s="634"/>
      <c r="B51" s="4993"/>
      <c r="C51" s="4994"/>
      <c r="D51" s="4994"/>
      <c r="E51" s="4995"/>
      <c r="F51" s="4993"/>
      <c r="G51" s="4994"/>
      <c r="H51" s="4994"/>
      <c r="I51" s="4995"/>
      <c r="J51" s="5002"/>
      <c r="K51" s="5003"/>
      <c r="L51" s="5003"/>
      <c r="M51" s="5004"/>
      <c r="N51" s="5002"/>
      <c r="O51" s="5003"/>
      <c r="P51" s="5003"/>
      <c r="Q51" s="5004"/>
      <c r="R51" s="635"/>
    </row>
    <row r="52" spans="1:18" s="109" customFormat="1" ht="18" customHeight="1">
      <c r="A52" s="634"/>
      <c r="B52" s="4993"/>
      <c r="C52" s="4994"/>
      <c r="D52" s="4994"/>
      <c r="E52" s="4995"/>
      <c r="F52" s="4993"/>
      <c r="G52" s="4994"/>
      <c r="H52" s="4994"/>
      <c r="I52" s="4995"/>
      <c r="J52" s="5002"/>
      <c r="K52" s="5003"/>
      <c r="L52" s="5003"/>
      <c r="M52" s="5004"/>
      <c r="N52" s="5002"/>
      <c r="O52" s="5003"/>
      <c r="P52" s="5003"/>
      <c r="Q52" s="5004"/>
      <c r="R52" s="635"/>
    </row>
    <row r="53" spans="1:18" s="109" customFormat="1" ht="18" customHeight="1">
      <c r="A53" s="634"/>
      <c r="B53" s="4993"/>
      <c r="C53" s="4994"/>
      <c r="D53" s="4994"/>
      <c r="E53" s="4995"/>
      <c r="F53" s="4993"/>
      <c r="G53" s="4994"/>
      <c r="H53" s="4994"/>
      <c r="I53" s="4995"/>
      <c r="J53" s="3199"/>
      <c r="K53" s="5005"/>
      <c r="L53" s="5006"/>
      <c r="M53" s="3200"/>
      <c r="N53" s="3199"/>
      <c r="O53" s="5005"/>
      <c r="P53" s="5006"/>
      <c r="Q53" s="3200"/>
      <c r="R53" s="635"/>
    </row>
    <row r="54" spans="1:18" s="109" customFormat="1" ht="9.9499999999999993" customHeight="1">
      <c r="A54" s="634"/>
      <c r="B54" s="4996"/>
      <c r="C54" s="4997"/>
      <c r="D54" s="4997"/>
      <c r="E54" s="4998"/>
      <c r="F54" s="4996"/>
      <c r="G54" s="4997"/>
      <c r="H54" s="4997"/>
      <c r="I54" s="4998"/>
      <c r="J54" s="5007"/>
      <c r="K54" s="5008"/>
      <c r="L54" s="5008"/>
      <c r="M54" s="5009"/>
      <c r="N54" s="5007"/>
      <c r="O54" s="5008"/>
      <c r="P54" s="5008"/>
      <c r="Q54" s="5009"/>
      <c r="R54" s="635"/>
    </row>
    <row r="55" spans="1:18" s="109" customFormat="1" ht="14.1" customHeight="1">
      <c r="A55" s="634"/>
      <c r="B55" s="2462"/>
      <c r="C55" s="2462"/>
      <c r="D55" s="2462"/>
      <c r="E55" s="2462"/>
      <c r="F55" s="2462"/>
      <c r="G55" s="2462"/>
      <c r="H55" s="2462"/>
      <c r="I55" s="2462"/>
      <c r="J55" s="2462"/>
      <c r="K55" s="2462"/>
      <c r="L55" s="2462"/>
      <c r="M55" s="2462"/>
      <c r="N55" s="2462"/>
      <c r="O55" s="2462"/>
      <c r="P55" s="2462"/>
      <c r="Q55" s="2462"/>
      <c r="R55" s="635"/>
    </row>
    <row r="56" spans="1:18" s="109" customFormat="1" ht="14.1" customHeight="1">
      <c r="A56" s="634"/>
      <c r="B56" s="2462"/>
      <c r="C56" s="2462"/>
      <c r="D56" s="2462"/>
      <c r="E56" s="2462"/>
      <c r="F56" s="2462"/>
      <c r="G56" s="2462"/>
      <c r="H56" s="2462"/>
      <c r="I56" s="2462"/>
      <c r="J56" s="2462"/>
      <c r="K56" s="2462"/>
      <c r="L56" s="2462"/>
      <c r="M56" s="2462"/>
      <c r="N56" s="2462"/>
      <c r="O56" s="2462"/>
      <c r="P56" s="2462"/>
      <c r="Q56" s="2462"/>
      <c r="R56" s="635"/>
    </row>
    <row r="57" spans="1:18" s="109" customFormat="1" ht="14.1" customHeight="1">
      <c r="A57" s="634"/>
      <c r="B57" s="2462"/>
      <c r="C57" s="2462"/>
      <c r="D57" s="2462"/>
      <c r="E57" s="2462"/>
      <c r="F57" s="2462"/>
      <c r="G57" s="2462"/>
      <c r="H57" s="2462"/>
      <c r="I57" s="2462"/>
      <c r="J57" s="2462"/>
      <c r="K57" s="2462"/>
      <c r="L57" s="2462"/>
      <c r="M57" s="2462"/>
      <c r="N57" s="2462"/>
      <c r="O57" s="2462"/>
      <c r="P57" s="2462"/>
      <c r="Q57" s="2462"/>
      <c r="R57" s="635"/>
    </row>
    <row r="58" spans="1:18" s="109" customFormat="1" ht="14.1" customHeight="1">
      <c r="A58" s="634"/>
      <c r="B58" s="2462"/>
      <c r="C58" s="2462"/>
      <c r="D58" s="2462"/>
      <c r="E58" s="2462"/>
      <c r="F58" s="2462"/>
      <c r="G58" s="2462"/>
      <c r="H58" s="2462"/>
      <c r="I58" s="2462"/>
      <c r="J58" s="2462"/>
      <c r="K58" s="2462"/>
      <c r="L58" s="2462"/>
      <c r="M58" s="2462"/>
      <c r="N58" s="2462"/>
      <c r="O58" s="2462"/>
      <c r="P58" s="2462"/>
      <c r="Q58" s="2462"/>
      <c r="R58" s="635"/>
    </row>
    <row r="59" spans="1:18" s="109" customFormat="1" ht="14.1" customHeight="1">
      <c r="A59" s="634"/>
      <c r="B59" s="2462"/>
      <c r="C59" s="2462"/>
      <c r="D59" s="2462"/>
      <c r="E59" s="2462"/>
      <c r="F59" s="2462"/>
      <c r="G59" s="2462"/>
      <c r="H59" s="2462"/>
      <c r="I59" s="2462"/>
      <c r="J59" s="2462"/>
      <c r="K59" s="2462"/>
      <c r="L59" s="2462"/>
      <c r="M59" s="2462"/>
      <c r="N59" s="2462"/>
      <c r="O59" s="2462"/>
      <c r="P59" s="2462"/>
      <c r="Q59" s="2462"/>
      <c r="R59" s="635"/>
    </row>
    <row r="60" spans="1:18" s="109" customFormat="1" ht="8.1" customHeight="1">
      <c r="A60" s="634"/>
      <c r="B60" s="2462"/>
      <c r="C60" s="2462"/>
      <c r="D60" s="2462"/>
      <c r="E60" s="2462"/>
      <c r="F60" s="2462"/>
      <c r="G60" s="2462"/>
      <c r="H60" s="2462"/>
      <c r="I60" s="2462"/>
      <c r="J60" s="2462"/>
      <c r="K60" s="2462"/>
      <c r="L60" s="2462"/>
      <c r="M60" s="2462"/>
      <c r="N60" s="2462"/>
      <c r="O60" s="2462"/>
      <c r="P60" s="2462"/>
      <c r="Q60" s="2462"/>
      <c r="R60" s="635"/>
    </row>
    <row r="61" spans="1:18" s="109" customFormat="1" ht="8.1" customHeight="1" thickBot="1">
      <c r="A61" s="3201"/>
      <c r="B61" s="3202"/>
      <c r="C61" s="3202"/>
      <c r="D61" s="3202"/>
      <c r="E61" s="3202"/>
      <c r="F61" s="3202"/>
      <c r="G61" s="3203"/>
      <c r="H61" s="3203"/>
      <c r="I61" s="3202"/>
      <c r="J61" s="3202"/>
      <c r="K61" s="3202"/>
      <c r="L61" s="3202"/>
      <c r="M61" s="3202"/>
      <c r="N61" s="3202"/>
      <c r="O61" s="3202"/>
      <c r="P61" s="3202"/>
      <c r="Q61" s="3202"/>
      <c r="R61" s="3204"/>
    </row>
    <row r="62" spans="1:18" s="109" customFormat="1" ht="8.1" customHeight="1">
      <c r="A62" s="5019"/>
      <c r="B62" s="5019"/>
      <c r="C62" s="5019"/>
      <c r="D62" s="5019"/>
      <c r="E62" s="5019"/>
      <c r="F62" s="5019"/>
      <c r="G62" s="5019"/>
      <c r="H62" s="5019"/>
      <c r="I62" s="5019"/>
      <c r="J62" s="5019"/>
      <c r="K62" s="5019"/>
      <c r="L62" s="5019"/>
      <c r="M62" s="5019"/>
      <c r="N62" s="5019"/>
      <c r="O62" s="5019"/>
      <c r="P62" s="5019"/>
      <c r="Q62" s="5019"/>
      <c r="R62" s="5019"/>
    </row>
    <row r="63" spans="1:18" ht="18" customHeight="1">
      <c r="A63" s="4502">
        <v>37</v>
      </c>
      <c r="B63" s="4502"/>
      <c r="C63" s="4502"/>
      <c r="D63" s="4502"/>
      <c r="E63" s="4502"/>
      <c r="F63" s="4502"/>
      <c r="G63" s="4502"/>
      <c r="H63" s="4502"/>
      <c r="I63" s="4502"/>
      <c r="J63" s="4502"/>
      <c r="K63" s="4502"/>
      <c r="L63" s="4502"/>
      <c r="M63" s="4502"/>
      <c r="N63" s="4502"/>
      <c r="O63" s="4502"/>
      <c r="P63" s="4502"/>
      <c r="Q63" s="4502"/>
      <c r="R63" s="4502"/>
    </row>
    <row r="64" spans="1:18" ht="8.1" customHeight="1"/>
  </sheetData>
  <mergeCells count="74">
    <mergeCell ref="F50:I54"/>
    <mergeCell ref="B50:E54"/>
    <mergeCell ref="F35:I39"/>
    <mergeCell ref="B35:E39"/>
    <mergeCell ref="B40:E44"/>
    <mergeCell ref="F40:I44"/>
    <mergeCell ref="B45:E49"/>
    <mergeCell ref="F45:I49"/>
    <mergeCell ref="L2:Q2"/>
    <mergeCell ref="A62:R62"/>
    <mergeCell ref="C3:D3"/>
    <mergeCell ref="C5:Q6"/>
    <mergeCell ref="C7:Q8"/>
    <mergeCell ref="C10:Q11"/>
    <mergeCell ref="C12:Q13"/>
    <mergeCell ref="N18:Q18"/>
    <mergeCell ref="N17:Q17"/>
    <mergeCell ref="J18:M18"/>
    <mergeCell ref="J17:M17"/>
    <mergeCell ref="O23:P23"/>
    <mergeCell ref="K23:L23"/>
    <mergeCell ref="J54:M54"/>
    <mergeCell ref="N54:Q54"/>
    <mergeCell ref="O28:P28"/>
    <mergeCell ref="K33:L33"/>
    <mergeCell ref="O33:P33"/>
    <mergeCell ref="J34:M34"/>
    <mergeCell ref="N34:Q34"/>
    <mergeCell ref="O38:P38"/>
    <mergeCell ref="J50:M52"/>
    <mergeCell ref="N50:Q52"/>
    <mergeCell ref="J44:M44"/>
    <mergeCell ref="N44:Q44"/>
    <mergeCell ref="J39:M39"/>
    <mergeCell ref="N39:Q39"/>
    <mergeCell ref="K48:L48"/>
    <mergeCell ref="O48:P48"/>
    <mergeCell ref="J49:M49"/>
    <mergeCell ref="N49:Q49"/>
    <mergeCell ref="A10:B10"/>
    <mergeCell ref="A5:B5"/>
    <mergeCell ref="J24:M24"/>
    <mergeCell ref="B18:E18"/>
    <mergeCell ref="B17:E17"/>
    <mergeCell ref="F18:I18"/>
    <mergeCell ref="F17:I17"/>
    <mergeCell ref="F20:I24"/>
    <mergeCell ref="B20:E24"/>
    <mergeCell ref="N20:Q22"/>
    <mergeCell ref="J20:M22"/>
    <mergeCell ref="N30:Q32"/>
    <mergeCell ref="J30:M32"/>
    <mergeCell ref="N25:Q27"/>
    <mergeCell ref="J25:M27"/>
    <mergeCell ref="N24:Q24"/>
    <mergeCell ref="K28:L28"/>
    <mergeCell ref="J29:M29"/>
    <mergeCell ref="N29:Q29"/>
    <mergeCell ref="A63:R63"/>
    <mergeCell ref="F25:I29"/>
    <mergeCell ref="B25:E29"/>
    <mergeCell ref="B30:E34"/>
    <mergeCell ref="F30:I34"/>
    <mergeCell ref="N45:Q47"/>
    <mergeCell ref="J45:M47"/>
    <mergeCell ref="N40:Q42"/>
    <mergeCell ref="J40:M42"/>
    <mergeCell ref="J35:M37"/>
    <mergeCell ref="N35:Q37"/>
    <mergeCell ref="K43:L43"/>
    <mergeCell ref="O43:P43"/>
    <mergeCell ref="K53:L53"/>
    <mergeCell ref="K38:L38"/>
    <mergeCell ref="O53:P53"/>
  </mergeCells>
  <printOptions horizontalCentered="1"/>
  <pageMargins left="0" right="0" top="0.43307086614173229" bottom="0" header="0" footer="0"/>
  <pageSetup paperSize="9" scale="88" orientation="portrait" r:id="rId1"/>
  <headerFooter alignWithMargins="0"/>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11C8A-264C-411C-8F17-6316D5A68D5A}">
  <sheetPr>
    <tabColor rgb="FF002060"/>
  </sheetPr>
  <dimension ref="A1:T90"/>
  <sheetViews>
    <sheetView showGridLines="0" view="pageBreakPreview" topLeftCell="A13" zoomScaleNormal="100" zoomScaleSheetLayoutView="100" workbookViewId="0">
      <selection activeCell="U32" sqref="U32"/>
    </sheetView>
  </sheetViews>
  <sheetFormatPr defaultColWidth="9.140625" defaultRowHeight="11.25"/>
  <cols>
    <col min="1" max="1" width="1.42578125" style="1594" customWidth="1"/>
    <col min="2" max="2" width="2.85546875" style="1594" customWidth="1"/>
    <col min="3" max="3" width="3.7109375" style="1594" customWidth="1"/>
    <col min="4" max="4" width="7.7109375" style="1594" customWidth="1"/>
    <col min="5" max="5" width="4.85546875" style="1594" customWidth="1"/>
    <col min="6" max="6" width="1.85546875" style="1594" customWidth="1"/>
    <col min="7" max="7" width="13.28515625" style="1594" customWidth="1"/>
    <col min="8" max="8" width="6.42578125" style="1594" customWidth="1"/>
    <col min="9" max="9" width="8.5703125" style="1594" customWidth="1"/>
    <col min="10" max="10" width="3.140625" style="1605" customWidth="1"/>
    <col min="11" max="14" width="4.7109375" style="1594" customWidth="1"/>
    <col min="15" max="15" width="4.5703125" style="1605" customWidth="1"/>
    <col min="16" max="18" width="4.7109375" style="1594" customWidth="1"/>
    <col min="19" max="19" width="7.7109375" style="1594" customWidth="1"/>
    <col min="20" max="20" width="4.5703125" style="1594" customWidth="1"/>
    <col min="21" max="16384" width="9.140625" style="1594"/>
  </cols>
  <sheetData>
    <row r="1" spans="1:20" s="1589" customFormat="1" ht="4.5" customHeight="1">
      <c r="A1" s="1979"/>
      <c r="B1" s="1980"/>
      <c r="C1" s="1981"/>
      <c r="D1" s="1982"/>
      <c r="E1" s="1982"/>
      <c r="F1" s="5027"/>
      <c r="G1" s="5027"/>
      <c r="H1" s="5027"/>
      <c r="I1" s="5027"/>
      <c r="J1" s="5027"/>
      <c r="K1" s="5027"/>
      <c r="L1" s="5027"/>
      <c r="M1" s="5027"/>
      <c r="N1" s="5027"/>
      <c r="O1" s="5027"/>
      <c r="P1" s="5027"/>
      <c r="Q1" s="5027"/>
      <c r="R1" s="5027"/>
      <c r="S1" s="5027"/>
      <c r="T1" s="5028"/>
    </row>
    <row r="2" spans="1:20" ht="9.75" customHeight="1">
      <c r="A2" s="2257"/>
      <c r="B2" s="1590"/>
      <c r="C2" s="1590"/>
      <c r="D2" s="1591"/>
      <c r="E2" s="1590"/>
      <c r="F2" s="1592"/>
      <c r="G2" s="1593"/>
      <c r="H2" s="2470"/>
      <c r="I2" s="2470"/>
      <c r="J2" s="2465"/>
      <c r="K2" s="2466"/>
      <c r="L2" s="2466"/>
      <c r="M2" s="2466"/>
      <c r="N2" s="2466"/>
      <c r="O2" s="2472"/>
      <c r="P2" s="2466"/>
      <c r="Q2" s="2466"/>
      <c r="R2" s="2466"/>
      <c r="S2" s="2466"/>
      <c r="T2" s="2258"/>
    </row>
    <row r="3" spans="1:20" ht="9.75" customHeight="1">
      <c r="A3" s="2257"/>
      <c r="B3" s="1590"/>
      <c r="C3" s="1590"/>
      <c r="D3" s="1591"/>
      <c r="E3" s="1590"/>
      <c r="F3" s="1592"/>
      <c r="G3" s="1593"/>
      <c r="H3" s="2470"/>
      <c r="I3" s="2470"/>
      <c r="J3" s="2465"/>
      <c r="K3" s="2466"/>
      <c r="L3" s="2466"/>
      <c r="M3" s="2466"/>
      <c r="N3" s="2466"/>
      <c r="O3" s="2472"/>
      <c r="P3" s="2466"/>
      <c r="Q3" s="2466"/>
      <c r="R3" s="2466"/>
      <c r="S3" s="2466"/>
      <c r="T3" s="2258"/>
    </row>
    <row r="4" spans="1:20" ht="9.75" customHeight="1">
      <c r="A4" s="2257"/>
      <c r="B4" s="1590"/>
      <c r="C4" s="1590"/>
      <c r="D4" s="1591"/>
      <c r="E4" s="1590"/>
      <c r="F4" s="1592"/>
      <c r="G4" s="1593"/>
      <c r="H4" s="2470"/>
      <c r="I4" s="2470"/>
      <c r="J4" s="2465"/>
      <c r="K4" s="2466"/>
      <c r="L4" s="2466"/>
      <c r="M4" s="2466"/>
      <c r="N4" s="2466"/>
      <c r="O4" s="2472"/>
      <c r="P4" s="2466"/>
      <c r="Q4" s="2466"/>
      <c r="R4" s="2466"/>
      <c r="S4" s="2466"/>
      <c r="T4" s="2258"/>
    </row>
    <row r="5" spans="1:20" ht="9.75" customHeight="1">
      <c r="A5" s="2257"/>
      <c r="B5" s="1590"/>
      <c r="C5" s="1590"/>
      <c r="D5" s="1591"/>
      <c r="E5" s="1590"/>
      <c r="F5" s="1592"/>
      <c r="G5" s="1593"/>
      <c r="H5" s="2470"/>
      <c r="I5" s="2470"/>
      <c r="J5" s="2465"/>
      <c r="K5" s="2466"/>
      <c r="L5" s="2466"/>
      <c r="M5" s="2466"/>
      <c r="N5" s="2466"/>
      <c r="O5" s="2472"/>
      <c r="P5" s="2466"/>
      <c r="Q5" s="2466"/>
      <c r="R5" s="2466"/>
      <c r="S5" s="2466"/>
      <c r="T5" s="2258"/>
    </row>
    <row r="6" spans="1:20" ht="9.75" customHeight="1">
      <c r="A6" s="2257"/>
      <c r="B6" s="1590"/>
      <c r="C6" s="1590"/>
      <c r="D6" s="1591"/>
      <c r="E6" s="1590"/>
      <c r="F6" s="1592"/>
      <c r="G6" s="1593"/>
      <c r="H6" s="2470"/>
      <c r="I6" s="2470"/>
      <c r="J6" s="2465"/>
      <c r="K6" s="2466"/>
      <c r="L6" s="2466"/>
      <c r="M6" s="2466"/>
      <c r="N6" s="2466"/>
      <c r="O6" s="2472"/>
      <c r="P6" s="2466"/>
      <c r="Q6" s="2466"/>
      <c r="R6" s="2466"/>
      <c r="S6" s="2466"/>
      <c r="T6" s="2258"/>
    </row>
    <row r="7" spans="1:20" ht="9.75" customHeight="1">
      <c r="A7" s="2257"/>
      <c r="B7" s="1590"/>
      <c r="C7" s="1590"/>
      <c r="D7" s="1591"/>
      <c r="E7" s="1590"/>
      <c r="F7" s="1592"/>
      <c r="G7" s="1593"/>
      <c r="H7" s="2470"/>
      <c r="I7" s="2470"/>
      <c r="J7" s="2465"/>
      <c r="K7" s="2466"/>
      <c r="L7" s="2466"/>
      <c r="M7" s="2466"/>
      <c r="N7" s="2466"/>
      <c r="O7" s="2472"/>
      <c r="P7" s="2466"/>
      <c r="Q7" s="2466"/>
      <c r="R7" s="2466"/>
      <c r="S7" s="2466"/>
      <c r="T7" s="2258"/>
    </row>
    <row r="8" spans="1:20" ht="9.75" customHeight="1">
      <c r="A8" s="2257"/>
      <c r="B8" s="1590"/>
      <c r="C8" s="1590"/>
      <c r="D8" s="1591"/>
      <c r="E8" s="1590"/>
      <c r="F8" s="1592"/>
      <c r="G8" s="1593"/>
      <c r="H8" s="2470"/>
      <c r="I8" s="2470"/>
      <c r="J8" s="2465"/>
      <c r="K8" s="2466"/>
      <c r="L8" s="2466"/>
      <c r="M8" s="2466"/>
      <c r="N8" s="2466"/>
      <c r="O8" s="2472"/>
      <c r="P8" s="2466"/>
      <c r="Q8" s="2466"/>
      <c r="R8" s="2466"/>
      <c r="S8" s="2466"/>
      <c r="T8" s="2258"/>
    </row>
    <row r="9" spans="1:20" ht="9.75" customHeight="1">
      <c r="A9" s="2257"/>
      <c r="B9" s="1590"/>
      <c r="C9" s="1590"/>
      <c r="D9" s="1591"/>
      <c r="E9" s="1590"/>
      <c r="F9" s="1592"/>
      <c r="G9" s="1593"/>
      <c r="H9" s="2470"/>
      <c r="I9" s="2470"/>
      <c r="J9" s="2465"/>
      <c r="K9" s="2466"/>
      <c r="L9" s="2466"/>
      <c r="M9" s="2466"/>
      <c r="N9" s="2466"/>
      <c r="O9" s="2472"/>
      <c r="P9" s="2466"/>
      <c r="Q9" s="2466"/>
      <c r="R9" s="2466"/>
      <c r="S9" s="2466"/>
      <c r="T9" s="2258"/>
    </row>
    <row r="10" spans="1:20" ht="9.75" customHeight="1">
      <c r="A10" s="2257"/>
      <c r="B10" s="1590"/>
      <c r="C10" s="1590"/>
      <c r="D10" s="1591"/>
      <c r="E10" s="1590"/>
      <c r="F10" s="1592"/>
      <c r="G10" s="1593"/>
      <c r="H10" s="2470"/>
      <c r="I10" s="2470"/>
      <c r="J10" s="2465"/>
      <c r="K10" s="2466"/>
      <c r="L10" s="2466"/>
      <c r="M10" s="2466"/>
      <c r="N10" s="2466"/>
      <c r="O10" s="2472"/>
      <c r="P10" s="2466"/>
      <c r="Q10" s="2466"/>
      <c r="R10" s="2466"/>
      <c r="S10" s="2466"/>
      <c r="T10" s="2258"/>
    </row>
    <row r="11" spans="1:20" ht="9.75" customHeight="1">
      <c r="A11" s="2257"/>
      <c r="B11" s="1590"/>
      <c r="C11" s="1590"/>
      <c r="D11" s="1591"/>
      <c r="E11" s="1590"/>
      <c r="F11" s="1592"/>
      <c r="G11" s="1593"/>
      <c r="H11" s="2470"/>
      <c r="I11" s="2470"/>
      <c r="J11" s="2465"/>
      <c r="K11" s="2466"/>
      <c r="L11" s="2466"/>
      <c r="M11" s="2466"/>
      <c r="N11" s="2466"/>
      <c r="O11" s="2472"/>
      <c r="P11" s="2466"/>
      <c r="Q11" s="2466"/>
      <c r="R11" s="2466"/>
      <c r="S11" s="2466"/>
      <c r="T11" s="2258"/>
    </row>
    <row r="12" spans="1:20" ht="9.75" customHeight="1">
      <c r="A12" s="2257"/>
      <c r="B12" s="1590"/>
      <c r="C12" s="1590"/>
      <c r="D12" s="1591"/>
      <c r="E12" s="1590"/>
      <c r="F12" s="1592"/>
      <c r="G12" s="1593"/>
      <c r="H12" s="2470"/>
      <c r="I12" s="2470"/>
      <c r="J12" s="2465"/>
      <c r="K12" s="2466"/>
      <c r="L12" s="2466"/>
      <c r="M12" s="2466"/>
      <c r="N12" s="2466"/>
      <c r="O12" s="2472"/>
      <c r="P12" s="2466"/>
      <c r="Q12" s="2466"/>
      <c r="R12" s="2466"/>
      <c r="S12" s="2466"/>
      <c r="T12" s="2258"/>
    </row>
    <row r="13" spans="1:20" ht="9.75" customHeight="1">
      <c r="A13" s="2257"/>
      <c r="B13" s="1590"/>
      <c r="C13" s="1590"/>
      <c r="D13" s="1591"/>
      <c r="E13" s="1590"/>
      <c r="F13" s="1592"/>
      <c r="G13" s="1593"/>
      <c r="H13" s="2470"/>
      <c r="I13" s="2470"/>
      <c r="J13" s="2465"/>
      <c r="K13" s="2466"/>
      <c r="L13" s="2466"/>
      <c r="M13" s="2466"/>
      <c r="N13" s="2466"/>
      <c r="O13" s="2472"/>
      <c r="P13" s="2466"/>
      <c r="Q13" s="2466"/>
      <c r="R13" s="2466"/>
      <c r="S13" s="2466"/>
      <c r="T13" s="2258"/>
    </row>
    <row r="14" spans="1:20" ht="9.75" customHeight="1">
      <c r="A14" s="2257"/>
      <c r="B14" s="1590"/>
      <c r="C14" s="1590"/>
      <c r="D14" s="1591"/>
      <c r="E14" s="1590"/>
      <c r="F14" s="1592"/>
      <c r="G14" s="1593"/>
      <c r="H14" s="2470"/>
      <c r="I14" s="2470"/>
      <c r="J14" s="2465"/>
      <c r="K14" s="2466"/>
      <c r="L14" s="2466"/>
      <c r="M14" s="2466"/>
      <c r="N14" s="2466"/>
      <c r="O14" s="2472"/>
      <c r="P14" s="2466"/>
      <c r="Q14" s="2466"/>
      <c r="R14" s="2466"/>
      <c r="S14" s="2466"/>
      <c r="T14" s="2258"/>
    </row>
    <row r="15" spans="1:20" ht="9.75" customHeight="1">
      <c r="A15" s="2257"/>
      <c r="B15" s="1590"/>
      <c r="C15" s="1590"/>
      <c r="D15" s="1591"/>
      <c r="E15" s="1590"/>
      <c r="F15" s="1592"/>
      <c r="G15" s="1593"/>
      <c r="H15" s="2470"/>
      <c r="I15" s="2470"/>
      <c r="J15" s="2465"/>
      <c r="K15" s="2466"/>
      <c r="L15" s="2466"/>
      <c r="M15" s="2466"/>
      <c r="N15" s="2466"/>
      <c r="O15" s="2472"/>
      <c r="P15" s="2466"/>
      <c r="Q15" s="2466"/>
      <c r="R15" s="2466"/>
      <c r="S15" s="2466"/>
      <c r="T15" s="2258"/>
    </row>
    <row r="16" spans="1:20" ht="9.75" customHeight="1">
      <c r="A16" s="2257"/>
      <c r="B16" s="1590"/>
      <c r="C16" s="1590"/>
      <c r="D16" s="1591"/>
      <c r="E16" s="1590"/>
      <c r="F16" s="1592"/>
      <c r="G16" s="1593"/>
      <c r="H16" s="2470"/>
      <c r="I16" s="2470"/>
      <c r="J16" s="2465"/>
      <c r="K16" s="2466"/>
      <c r="L16" s="2466"/>
      <c r="M16" s="2466"/>
      <c r="N16" s="2466"/>
      <c r="O16" s="2472"/>
      <c r="P16" s="2466"/>
      <c r="Q16" s="2466"/>
      <c r="R16" s="2466"/>
      <c r="S16" s="2466"/>
      <c r="T16" s="2258"/>
    </row>
    <row r="17" spans="1:20" ht="19.5">
      <c r="A17" s="5029" t="s">
        <v>2809</v>
      </c>
      <c r="B17" s="5030"/>
      <c r="C17" s="5030"/>
      <c r="D17" s="5030"/>
      <c r="E17" s="5030"/>
      <c r="F17" s="5030"/>
      <c r="G17" s="5030"/>
      <c r="H17" s="5030"/>
      <c r="I17" s="5030"/>
      <c r="J17" s="5030"/>
      <c r="K17" s="5030"/>
      <c r="L17" s="5030"/>
      <c r="M17" s="5030"/>
      <c r="N17" s="5030"/>
      <c r="O17" s="5030"/>
      <c r="P17" s="5030"/>
      <c r="Q17" s="5030"/>
      <c r="R17" s="5030"/>
      <c r="S17" s="5030"/>
      <c r="T17" s="5031"/>
    </row>
    <row r="18" spans="1:20" ht="19.5">
      <c r="A18" s="5032" t="s">
        <v>2810</v>
      </c>
      <c r="B18" s="5033"/>
      <c r="C18" s="5033"/>
      <c r="D18" s="5033"/>
      <c r="E18" s="5033"/>
      <c r="F18" s="5033"/>
      <c r="G18" s="5033"/>
      <c r="H18" s="5033"/>
      <c r="I18" s="5033"/>
      <c r="J18" s="5033"/>
      <c r="K18" s="5033"/>
      <c r="L18" s="5033"/>
      <c r="M18" s="5033"/>
      <c r="N18" s="5033"/>
      <c r="O18" s="5033"/>
      <c r="P18" s="5033"/>
      <c r="Q18" s="5033"/>
      <c r="R18" s="5033"/>
      <c r="S18" s="5033"/>
      <c r="T18" s="5034"/>
    </row>
    <row r="19" spans="1:20" ht="11.25" customHeight="1">
      <c r="A19" s="2259"/>
      <c r="B19" s="1595"/>
      <c r="C19" s="1595"/>
      <c r="D19" s="1595"/>
      <c r="E19" s="1595"/>
      <c r="F19" s="1595"/>
      <c r="G19" s="1595"/>
      <c r="H19" s="1595"/>
      <c r="I19" s="1595"/>
      <c r="J19" s="1595"/>
      <c r="K19" s="1595"/>
      <c r="L19" s="1595"/>
      <c r="M19" s="1595"/>
      <c r="N19" s="1595"/>
      <c r="O19" s="1595"/>
      <c r="P19" s="1595"/>
      <c r="Q19" s="1595"/>
      <c r="R19" s="1595"/>
      <c r="S19" s="1595"/>
      <c r="T19" s="2260"/>
    </row>
    <row r="20" spans="1:20" ht="9.75" customHeight="1">
      <c r="A20" s="2257"/>
      <c r="B20" s="1590"/>
      <c r="C20" s="2473"/>
      <c r="D20" s="1593"/>
      <c r="E20" s="1593"/>
      <c r="F20" s="1592"/>
      <c r="G20" s="1592"/>
      <c r="H20" s="1593"/>
      <c r="I20" s="1592"/>
      <c r="J20" s="2465"/>
      <c r="K20" s="1596"/>
      <c r="L20" s="1597"/>
      <c r="M20" s="1597"/>
      <c r="N20" s="1597"/>
      <c r="O20" s="2472"/>
      <c r="P20" s="1597"/>
      <c r="Q20" s="1597"/>
      <c r="R20" s="1597"/>
      <c r="S20" s="1597"/>
      <c r="T20" s="2258"/>
    </row>
    <row r="21" spans="1:20" ht="11.1" customHeight="1">
      <c r="A21" s="2257"/>
      <c r="B21" s="1590"/>
      <c r="C21" s="2465"/>
      <c r="D21" s="1598"/>
      <c r="E21" s="1598"/>
      <c r="F21" s="1592"/>
      <c r="G21" s="1592"/>
      <c r="H21" s="1590"/>
      <c r="I21" s="1598"/>
      <c r="J21" s="5035"/>
      <c r="K21" s="5036"/>
      <c r="L21" s="5036"/>
      <c r="M21" s="5036"/>
      <c r="N21" s="5036"/>
      <c r="O21" s="2469"/>
      <c r="P21" s="5036"/>
      <c r="Q21" s="5036"/>
      <c r="R21" s="5036"/>
      <c r="S21" s="5036"/>
      <c r="T21" s="2258"/>
    </row>
    <row r="22" spans="1:20" ht="11.1" customHeight="1">
      <c r="A22" s="2257"/>
      <c r="B22" s="1590"/>
      <c r="C22" s="2473"/>
      <c r="D22" s="1593"/>
      <c r="E22" s="1593"/>
      <c r="F22" s="1592"/>
      <c r="G22" s="1592"/>
      <c r="H22" s="1590"/>
      <c r="I22" s="1593"/>
      <c r="J22" s="5035"/>
      <c r="K22" s="5036"/>
      <c r="L22" s="5036"/>
      <c r="M22" s="5036"/>
      <c r="N22" s="5036"/>
      <c r="O22" s="2472"/>
      <c r="P22" s="5036"/>
      <c r="Q22" s="5036"/>
      <c r="R22" s="5036"/>
      <c r="S22" s="5036"/>
      <c r="T22" s="2258"/>
    </row>
    <row r="23" spans="1:20" ht="9.75" customHeight="1">
      <c r="A23" s="2257"/>
      <c r="B23" s="1590"/>
      <c r="C23" s="2473"/>
      <c r="D23" s="1593"/>
      <c r="E23" s="1593"/>
      <c r="F23" s="1592"/>
      <c r="G23" s="1592"/>
      <c r="H23" s="1592"/>
      <c r="I23" s="1592"/>
      <c r="J23" s="2465"/>
      <c r="K23" s="1596"/>
      <c r="L23" s="1597"/>
      <c r="M23" s="1596"/>
      <c r="N23" s="1596"/>
      <c r="O23" s="2472"/>
      <c r="P23" s="1597"/>
      <c r="Q23" s="1597"/>
      <c r="R23" s="1597"/>
      <c r="S23" s="1597"/>
      <c r="T23" s="2258"/>
    </row>
    <row r="24" spans="1:20" ht="11.1" customHeight="1">
      <c r="A24" s="2257"/>
      <c r="B24" s="1590"/>
      <c r="C24" s="2465"/>
      <c r="D24" s="1598"/>
      <c r="E24" s="1598"/>
      <c r="F24" s="1592"/>
      <c r="G24" s="1592"/>
      <c r="H24" s="1590"/>
      <c r="I24" s="1598"/>
      <c r="J24" s="5035"/>
      <c r="K24" s="5036"/>
      <c r="L24" s="5036"/>
      <c r="M24" s="5036"/>
      <c r="N24" s="5036"/>
      <c r="O24" s="2469"/>
      <c r="P24" s="5036"/>
      <c r="Q24" s="5036"/>
      <c r="R24" s="5036"/>
      <c r="S24" s="5036"/>
      <c r="T24" s="2258"/>
    </row>
    <row r="25" spans="1:20" ht="11.1" customHeight="1">
      <c r="A25" s="2257"/>
      <c r="B25" s="1590"/>
      <c r="C25" s="2465"/>
      <c r="D25" s="1593"/>
      <c r="E25" s="1593"/>
      <c r="F25" s="1592"/>
      <c r="G25" s="1592"/>
      <c r="H25" s="1590"/>
      <c r="I25" s="1593"/>
      <c r="J25" s="5035"/>
      <c r="K25" s="5036"/>
      <c r="L25" s="5036"/>
      <c r="M25" s="5036"/>
      <c r="N25" s="5036"/>
      <c r="O25" s="2472"/>
      <c r="P25" s="5036"/>
      <c r="Q25" s="5036"/>
      <c r="R25" s="5036"/>
      <c r="S25" s="5036"/>
      <c r="T25" s="2258"/>
    </row>
    <row r="26" spans="1:20" ht="9.75" customHeight="1">
      <c r="A26" s="2257"/>
      <c r="B26" s="1590"/>
      <c r="C26" s="2473"/>
      <c r="D26" s="1593"/>
      <c r="E26" s="1593"/>
      <c r="F26" s="1592"/>
      <c r="G26" s="1592"/>
      <c r="H26" s="1592"/>
      <c r="I26" s="1592"/>
      <c r="J26" s="2465"/>
      <c r="K26" s="1596"/>
      <c r="L26" s="1596"/>
      <c r="M26" s="1597"/>
      <c r="N26" s="1597"/>
      <c r="O26" s="2472"/>
      <c r="P26" s="1597"/>
      <c r="Q26" s="1597"/>
      <c r="R26" s="1597"/>
      <c r="S26" s="1597"/>
      <c r="T26" s="2258"/>
    </row>
    <row r="27" spans="1:20" ht="11.1" customHeight="1">
      <c r="A27" s="2257"/>
      <c r="B27" s="1590"/>
      <c r="C27" s="2465"/>
      <c r="D27" s="1598"/>
      <c r="E27" s="1598"/>
      <c r="F27" s="1592"/>
      <c r="G27" s="1592"/>
      <c r="H27" s="1592"/>
      <c r="I27" s="1598"/>
      <c r="J27" s="5035"/>
      <c r="K27" s="5036"/>
      <c r="L27" s="5036"/>
      <c r="M27" s="5036"/>
      <c r="N27" s="5036"/>
      <c r="O27" s="2469"/>
      <c r="P27" s="5036"/>
      <c r="Q27" s="5036"/>
      <c r="R27" s="5036"/>
      <c r="S27" s="5036"/>
      <c r="T27" s="2258"/>
    </row>
    <row r="28" spans="1:20" ht="11.1" customHeight="1">
      <c r="A28" s="2257"/>
      <c r="B28" s="1590"/>
      <c r="C28" s="2487"/>
      <c r="D28" s="1598"/>
      <c r="E28" s="1598"/>
      <c r="F28" s="1592"/>
      <c r="G28" s="1592"/>
      <c r="H28" s="1592"/>
      <c r="I28" s="1593"/>
      <c r="J28" s="5035"/>
      <c r="K28" s="5036"/>
      <c r="L28" s="5036"/>
      <c r="M28" s="5036"/>
      <c r="N28" s="5036"/>
      <c r="O28" s="2472"/>
      <c r="P28" s="5036"/>
      <c r="Q28" s="5036"/>
      <c r="R28" s="5036"/>
      <c r="S28" s="5036"/>
      <c r="T28" s="2258"/>
    </row>
    <row r="29" spans="1:20" ht="11.1" customHeight="1">
      <c r="A29" s="2257"/>
      <c r="B29" s="1590"/>
      <c r="C29" s="2487"/>
      <c r="D29" s="1598"/>
      <c r="E29" s="1598"/>
      <c r="F29" s="1592"/>
      <c r="G29" s="1592"/>
      <c r="H29" s="1592"/>
      <c r="I29" s="1593"/>
      <c r="J29" s="2465"/>
      <c r="K29" s="2466"/>
      <c r="L29" s="2466"/>
      <c r="M29" s="2466"/>
      <c r="N29" s="2466"/>
      <c r="O29" s="2472"/>
      <c r="P29" s="2466"/>
      <c r="Q29" s="2466"/>
      <c r="R29" s="2466"/>
      <c r="S29" s="2466"/>
      <c r="T29" s="2258"/>
    </row>
    <row r="30" spans="1:20" ht="11.1" customHeight="1">
      <c r="A30" s="2257"/>
      <c r="B30" s="1590"/>
      <c r="C30" s="2483"/>
      <c r="D30" s="1593"/>
      <c r="E30" s="1593"/>
      <c r="F30" s="1592"/>
      <c r="G30" s="1592"/>
      <c r="H30" s="1590"/>
      <c r="I30" s="1590"/>
      <c r="J30" s="2469"/>
      <c r="K30" s="1596"/>
      <c r="L30" s="1596"/>
      <c r="M30" s="1597"/>
      <c r="N30" s="1597"/>
      <c r="O30" s="2472"/>
      <c r="P30" s="1597"/>
      <c r="Q30" s="1597"/>
      <c r="R30" s="1597"/>
      <c r="S30" s="1597"/>
      <c r="T30" s="2258"/>
    </row>
    <row r="31" spans="1:20" ht="11.1" customHeight="1">
      <c r="A31" s="2257"/>
      <c r="B31" s="1590"/>
      <c r="C31" s="2483"/>
      <c r="D31" s="1593"/>
      <c r="E31" s="1593"/>
      <c r="F31" s="1592"/>
      <c r="G31" s="1592"/>
      <c r="H31" s="1590"/>
      <c r="I31" s="1590"/>
      <c r="J31" s="2469"/>
      <c r="K31" s="1596"/>
      <c r="L31" s="1596"/>
      <c r="M31" s="1597"/>
      <c r="N31" s="1597"/>
      <c r="O31" s="2472"/>
      <c r="P31" s="1597"/>
      <c r="Q31" s="1597"/>
      <c r="R31" s="1597"/>
      <c r="S31" s="1597"/>
      <c r="T31" s="2258"/>
    </row>
    <row r="32" spans="1:20" ht="12" customHeight="1">
      <c r="A32" s="2257"/>
      <c r="B32" s="1590"/>
      <c r="C32" s="2483"/>
      <c r="D32" s="1593"/>
      <c r="E32" s="1593"/>
      <c r="F32" s="1592"/>
      <c r="G32" s="1592"/>
      <c r="H32" s="1590"/>
      <c r="I32" s="1590"/>
      <c r="J32" s="2469"/>
      <c r="K32" s="1596"/>
      <c r="L32" s="1596"/>
      <c r="M32" s="1597"/>
      <c r="N32" s="1597"/>
      <c r="O32" s="2472"/>
      <c r="P32" s="1597"/>
      <c r="Q32" s="1597"/>
      <c r="R32" s="1597"/>
      <c r="S32" s="1597"/>
      <c r="T32" s="2258"/>
    </row>
    <row r="33" spans="1:20" ht="11.1" customHeight="1">
      <c r="A33" s="2257"/>
      <c r="B33" s="1598"/>
      <c r="C33" s="1598"/>
      <c r="D33" s="1592"/>
      <c r="E33" s="1592"/>
      <c r="F33" s="1590"/>
      <c r="G33" s="1590"/>
      <c r="H33" s="1590"/>
      <c r="I33" s="1590"/>
      <c r="J33" s="2472"/>
      <c r="K33" s="1597"/>
      <c r="L33" s="1597"/>
      <c r="M33" s="1597"/>
      <c r="N33" s="1597"/>
      <c r="O33" s="2472"/>
      <c r="P33" s="1597"/>
      <c r="Q33" s="1597"/>
      <c r="R33" s="1597"/>
      <c r="S33" s="1597"/>
      <c r="T33" s="2258"/>
    </row>
    <row r="34" spans="1:20" ht="11.1" customHeight="1">
      <c r="A34" s="2257"/>
      <c r="B34" s="1598"/>
      <c r="C34" s="1593"/>
      <c r="D34" s="1592"/>
      <c r="E34" s="1592"/>
      <c r="F34" s="1590"/>
      <c r="G34" s="1590"/>
      <c r="H34" s="1590"/>
      <c r="I34" s="1590"/>
      <c r="J34" s="2472"/>
      <c r="K34" s="1597"/>
      <c r="L34" s="1597"/>
      <c r="M34" s="1597"/>
      <c r="N34" s="1597"/>
      <c r="O34" s="2472"/>
      <c r="P34" s="1597"/>
      <c r="Q34" s="1597"/>
      <c r="R34" s="1597"/>
      <c r="S34" s="1597"/>
      <c r="T34" s="2258"/>
    </row>
    <row r="35" spans="1:20" ht="9.75" customHeight="1">
      <c r="A35" s="2257"/>
      <c r="B35" s="1592"/>
      <c r="C35" s="1593"/>
      <c r="D35" s="1592"/>
      <c r="E35" s="1592"/>
      <c r="F35" s="1590"/>
      <c r="G35" s="1590"/>
      <c r="H35" s="1590"/>
      <c r="I35" s="1590"/>
      <c r="J35" s="2472"/>
      <c r="K35" s="1597"/>
      <c r="L35" s="1597"/>
      <c r="M35" s="1597"/>
      <c r="N35" s="1597"/>
      <c r="O35" s="2472"/>
      <c r="P35" s="1597"/>
      <c r="Q35" s="1597"/>
      <c r="R35" s="1597"/>
      <c r="S35" s="1597"/>
      <c r="T35" s="2258"/>
    </row>
    <row r="36" spans="1:20" ht="11.1" customHeight="1">
      <c r="A36" s="2257"/>
      <c r="B36" s="1590"/>
      <c r="C36" s="2465"/>
      <c r="D36" s="1598"/>
      <c r="E36" s="1598"/>
      <c r="F36" s="1592"/>
      <c r="G36" s="1592"/>
      <c r="H36" s="1598"/>
      <c r="I36" s="1592"/>
      <c r="J36" s="5035"/>
      <c r="K36" s="5036"/>
      <c r="L36" s="5036"/>
      <c r="M36" s="5036"/>
      <c r="N36" s="5036"/>
      <c r="O36" s="2472"/>
      <c r="P36" s="5036"/>
      <c r="Q36" s="5036"/>
      <c r="R36" s="5036"/>
      <c r="S36" s="5036"/>
      <c r="T36" s="2258"/>
    </row>
    <row r="37" spans="1:20" ht="11.1" customHeight="1">
      <c r="A37" s="2257"/>
      <c r="B37" s="1590"/>
      <c r="C37" s="2473"/>
      <c r="D37" s="1593"/>
      <c r="E37" s="1593"/>
      <c r="F37" s="1592"/>
      <c r="G37" s="1592"/>
      <c r="H37" s="1593"/>
      <c r="I37" s="1592"/>
      <c r="J37" s="5035"/>
      <c r="K37" s="5036"/>
      <c r="L37" s="5036"/>
      <c r="M37" s="5036"/>
      <c r="N37" s="5036"/>
      <c r="O37" s="2472"/>
      <c r="P37" s="5036"/>
      <c r="Q37" s="5036"/>
      <c r="R37" s="5036"/>
      <c r="S37" s="5036"/>
      <c r="T37" s="2258"/>
    </row>
    <row r="38" spans="1:20" ht="9.75" customHeight="1">
      <c r="A38" s="2257"/>
      <c r="B38" s="1590"/>
      <c r="C38" s="2483"/>
      <c r="D38" s="1590"/>
      <c r="E38" s="1590"/>
      <c r="F38" s="1590"/>
      <c r="G38" s="1590"/>
      <c r="H38" s="1590"/>
      <c r="I38" s="1590"/>
      <c r="J38" s="2487"/>
      <c r="K38" s="1597"/>
      <c r="L38" s="1597"/>
      <c r="M38" s="1597"/>
      <c r="N38" s="1597"/>
      <c r="O38" s="2472"/>
      <c r="P38" s="1597"/>
      <c r="Q38" s="1597"/>
      <c r="R38" s="1597"/>
      <c r="S38" s="1597"/>
      <c r="T38" s="2258"/>
    </row>
    <row r="39" spans="1:20" ht="11.1" customHeight="1">
      <c r="A39" s="2257"/>
      <c r="B39" s="1590"/>
      <c r="C39" s="2465"/>
      <c r="D39" s="1598"/>
      <c r="E39" s="1598"/>
      <c r="F39" s="1592"/>
      <c r="G39" s="1592"/>
      <c r="H39" s="1598"/>
      <c r="I39" s="1592"/>
      <c r="J39" s="5035"/>
      <c r="K39" s="5036"/>
      <c r="L39" s="5036"/>
      <c r="M39" s="5036"/>
      <c r="N39" s="5036"/>
      <c r="O39" s="2469"/>
      <c r="P39" s="5036"/>
      <c r="Q39" s="5036"/>
      <c r="R39" s="5036"/>
      <c r="S39" s="5036"/>
      <c r="T39" s="2258"/>
    </row>
    <row r="40" spans="1:20" ht="11.1" customHeight="1">
      <c r="A40" s="2257"/>
      <c r="B40" s="1590"/>
      <c r="C40" s="1590"/>
      <c r="D40" s="1598"/>
      <c r="E40" s="1593"/>
      <c r="F40" s="1592"/>
      <c r="G40" s="1592"/>
      <c r="H40" s="1593"/>
      <c r="I40" s="1592"/>
      <c r="J40" s="5035"/>
      <c r="K40" s="5036"/>
      <c r="L40" s="5036"/>
      <c r="M40" s="5036"/>
      <c r="N40" s="5036"/>
      <c r="O40" s="2472"/>
      <c r="P40" s="5036"/>
      <c r="Q40" s="5036"/>
      <c r="R40" s="5036"/>
      <c r="S40" s="5036"/>
      <c r="T40" s="2258"/>
    </row>
    <row r="41" spans="1:20" ht="11.1" customHeight="1">
      <c r="A41" s="2257"/>
      <c r="B41" s="1590"/>
      <c r="C41" s="1590"/>
      <c r="D41" s="1593"/>
      <c r="E41" s="1593"/>
      <c r="F41" s="1592"/>
      <c r="G41" s="1592"/>
      <c r="H41" s="1593"/>
      <c r="I41" s="1592"/>
      <c r="J41" s="2469"/>
      <c r="K41" s="2466"/>
      <c r="L41" s="2466"/>
      <c r="M41" s="2466"/>
      <c r="N41" s="2466"/>
      <c r="O41" s="2472"/>
      <c r="P41" s="2466"/>
      <c r="Q41" s="2466"/>
      <c r="R41" s="2466"/>
      <c r="S41" s="2466"/>
      <c r="T41" s="2258"/>
    </row>
    <row r="42" spans="1:20" ht="11.1" customHeight="1">
      <c r="A42" s="2257"/>
      <c r="B42" s="1590"/>
      <c r="C42" s="1590"/>
      <c r="D42" s="1593"/>
      <c r="E42" s="1593"/>
      <c r="F42" s="1592"/>
      <c r="G42" s="1592"/>
      <c r="H42" s="1593"/>
      <c r="I42" s="1592"/>
      <c r="J42" s="2469"/>
      <c r="K42" s="2466"/>
      <c r="L42" s="2466"/>
      <c r="M42" s="2466"/>
      <c r="N42" s="2466"/>
      <c r="O42" s="2472"/>
      <c r="P42" s="2466"/>
      <c r="Q42" s="2466"/>
      <c r="R42" s="2466"/>
      <c r="S42" s="2466"/>
      <c r="T42" s="2258"/>
    </row>
    <row r="43" spans="1:20" ht="15.75" customHeight="1">
      <c r="A43" s="2257"/>
      <c r="B43" s="1590"/>
      <c r="C43" s="1590"/>
      <c r="D43" s="1593"/>
      <c r="E43" s="1593"/>
      <c r="F43" s="1592"/>
      <c r="G43" s="1592"/>
      <c r="H43" s="1590"/>
      <c r="I43" s="1592"/>
      <c r="J43" s="2469"/>
      <c r="K43" s="2466"/>
      <c r="L43" s="2466"/>
      <c r="M43" s="2466"/>
      <c r="N43" s="2466"/>
      <c r="O43" s="2472"/>
      <c r="P43" s="2466"/>
      <c r="Q43" s="2466"/>
      <c r="R43" s="2466"/>
      <c r="S43" s="2466"/>
      <c r="T43" s="2258"/>
    </row>
    <row r="44" spans="1:20" ht="8.25" customHeight="1">
      <c r="A44" s="2257"/>
      <c r="B44" s="1590"/>
      <c r="C44" s="1590"/>
      <c r="D44" s="1593"/>
      <c r="E44" s="1593"/>
      <c r="F44" s="1592"/>
      <c r="G44" s="1592"/>
      <c r="H44" s="1590"/>
      <c r="I44" s="1592"/>
      <c r="J44" s="2469"/>
      <c r="K44" s="2466"/>
      <c r="L44" s="2466"/>
      <c r="M44" s="2466"/>
      <c r="N44" s="2466"/>
      <c r="O44" s="2472"/>
      <c r="P44" s="2466"/>
      <c r="Q44" s="2466"/>
      <c r="R44" s="2466"/>
      <c r="S44" s="2466"/>
      <c r="T44" s="2258"/>
    </row>
    <row r="45" spans="1:20" ht="11.1" customHeight="1">
      <c r="A45" s="2257"/>
      <c r="B45" s="1590"/>
      <c r="C45" s="1590"/>
      <c r="D45" s="1593"/>
      <c r="E45" s="1593"/>
      <c r="F45" s="1592"/>
      <c r="G45" s="1592"/>
      <c r="H45" s="1590"/>
      <c r="I45" s="1592"/>
      <c r="J45" s="2469"/>
      <c r="K45" s="2466"/>
      <c r="L45" s="2466"/>
      <c r="M45" s="2466"/>
      <c r="N45" s="2466"/>
      <c r="O45" s="2472"/>
      <c r="P45" s="2466"/>
      <c r="Q45" s="2466"/>
      <c r="R45" s="2466"/>
      <c r="S45" s="2467"/>
      <c r="T45" s="2258"/>
    </row>
    <row r="46" spans="1:20" ht="11.1" customHeight="1">
      <c r="A46" s="2257"/>
      <c r="B46" s="1590"/>
      <c r="C46" s="1590"/>
      <c r="D46" s="2488"/>
      <c r="E46" s="1593"/>
      <c r="F46" s="1592"/>
      <c r="G46" s="1592"/>
      <c r="H46" s="1590"/>
      <c r="I46" s="1592"/>
      <c r="J46" s="2469"/>
      <c r="K46" s="2466"/>
      <c r="L46" s="2466"/>
      <c r="M46" s="2466"/>
      <c r="N46" s="2466"/>
      <c r="O46" s="2472"/>
      <c r="P46" s="2466"/>
      <c r="Q46" s="5037"/>
      <c r="R46" s="5038"/>
      <c r="S46" s="5038"/>
      <c r="T46" s="2258"/>
    </row>
    <row r="47" spans="1:20" ht="11.1" customHeight="1">
      <c r="A47" s="2257"/>
      <c r="B47" s="1590"/>
      <c r="C47" s="1590"/>
      <c r="D47" s="1593"/>
      <c r="E47" s="1593"/>
      <c r="F47" s="1592"/>
      <c r="G47" s="1592"/>
      <c r="H47" s="1590"/>
      <c r="I47" s="1592"/>
      <c r="J47" s="2469"/>
      <c r="K47" s="2466"/>
      <c r="L47" s="2466"/>
      <c r="M47" s="2466"/>
      <c r="N47" s="2466"/>
      <c r="O47" s="2472"/>
      <c r="P47" s="2466"/>
      <c r="Q47" s="5037"/>
      <c r="R47" s="5038"/>
      <c r="S47" s="5038"/>
      <c r="T47" s="2258"/>
    </row>
    <row r="48" spans="1:20" ht="11.1" customHeight="1">
      <c r="A48" s="2257"/>
      <c r="B48" s="1590"/>
      <c r="C48" s="1590"/>
      <c r="D48" s="1593"/>
      <c r="E48" s="1593"/>
      <c r="F48" s="1592"/>
      <c r="G48" s="1592"/>
      <c r="H48" s="1590"/>
      <c r="I48" s="1592"/>
      <c r="J48" s="2469"/>
      <c r="K48" s="2466"/>
      <c r="L48" s="2466"/>
      <c r="M48" s="2466"/>
      <c r="N48" s="2466"/>
      <c r="O48" s="2472"/>
      <c r="P48" s="2466"/>
      <c r="Q48" s="2467"/>
      <c r="R48" s="2468"/>
      <c r="S48" s="2468"/>
      <c r="T48" s="2258"/>
    </row>
    <row r="49" spans="1:20" ht="15.75" customHeight="1">
      <c r="A49" s="2257"/>
      <c r="B49" s="1590"/>
      <c r="C49" s="1590"/>
      <c r="D49" s="1593"/>
      <c r="E49" s="1593"/>
      <c r="F49" s="1592"/>
      <c r="G49" s="1592"/>
      <c r="H49" s="1590"/>
      <c r="I49" s="1592"/>
      <c r="J49" s="2469"/>
      <c r="K49" s="2466"/>
      <c r="L49" s="2466"/>
      <c r="M49" s="2466"/>
      <c r="N49" s="2466"/>
      <c r="O49" s="2472"/>
      <c r="P49" s="2466"/>
      <c r="Q49" s="2466"/>
      <c r="R49" s="2466"/>
      <c r="S49" s="2467"/>
      <c r="T49" s="2258"/>
    </row>
    <row r="50" spans="1:20" ht="11.1" customHeight="1">
      <c r="A50" s="2257"/>
      <c r="B50" s="1599"/>
      <c r="C50" s="1598"/>
      <c r="D50" s="1590"/>
      <c r="E50" s="1590"/>
      <c r="F50" s="1592"/>
      <c r="G50" s="1598"/>
      <c r="H50" s="5035"/>
      <c r="I50" s="5035"/>
      <c r="J50" s="5039"/>
      <c r="K50" s="5036"/>
      <c r="L50" s="5036"/>
      <c r="M50" s="5036"/>
      <c r="N50" s="5036"/>
      <c r="O50" s="5039"/>
      <c r="P50" s="5038"/>
      <c r="Q50" s="5038"/>
      <c r="R50" s="5038"/>
      <c r="S50" s="5038"/>
      <c r="T50" s="2258"/>
    </row>
    <row r="51" spans="1:20" ht="11.1" customHeight="1">
      <c r="A51" s="2257"/>
      <c r="B51" s="1592"/>
      <c r="C51" s="1593"/>
      <c r="D51" s="1590"/>
      <c r="E51" s="1590"/>
      <c r="F51" s="1592"/>
      <c r="G51" s="1593"/>
      <c r="H51" s="5040"/>
      <c r="I51" s="5040"/>
      <c r="J51" s="5039"/>
      <c r="K51" s="5036"/>
      <c r="L51" s="5036"/>
      <c r="M51" s="5036"/>
      <c r="N51" s="5036"/>
      <c r="O51" s="5039"/>
      <c r="P51" s="5038"/>
      <c r="Q51" s="5038"/>
      <c r="R51" s="5038"/>
      <c r="S51" s="5038"/>
      <c r="T51" s="2258"/>
    </row>
    <row r="52" spans="1:20" ht="11.1" customHeight="1">
      <c r="A52" s="2257"/>
      <c r="B52" s="1590"/>
      <c r="C52" s="1590"/>
      <c r="D52" s="1593"/>
      <c r="E52" s="1593"/>
      <c r="F52" s="1592"/>
      <c r="G52" s="1592"/>
      <c r="H52" s="1590"/>
      <c r="I52" s="1592"/>
      <c r="J52" s="2469"/>
      <c r="K52" s="2466"/>
      <c r="L52" s="2466"/>
      <c r="M52" s="2466"/>
      <c r="N52" s="2466"/>
      <c r="O52" s="2472"/>
      <c r="P52" s="2466"/>
      <c r="Q52" s="2466"/>
      <c r="R52" s="2466"/>
      <c r="S52" s="2466"/>
      <c r="T52" s="2258"/>
    </row>
    <row r="53" spans="1:20" ht="11.1" customHeight="1">
      <c r="A53" s="2257"/>
      <c r="B53" s="1590"/>
      <c r="C53" s="1590"/>
      <c r="D53" s="1593"/>
      <c r="E53" s="1593"/>
      <c r="F53" s="1592"/>
      <c r="G53" s="1592"/>
      <c r="H53" s="1590"/>
      <c r="I53" s="1592"/>
      <c r="J53" s="2469"/>
      <c r="K53" s="2466"/>
      <c r="L53" s="2466"/>
      <c r="M53" s="2466"/>
      <c r="N53" s="2466"/>
      <c r="O53" s="2472"/>
      <c r="P53" s="2466"/>
      <c r="Q53" s="2466"/>
      <c r="R53" s="2466"/>
      <c r="S53" s="2466"/>
      <c r="T53" s="2258"/>
    </row>
    <row r="54" spans="1:20" ht="11.1" customHeight="1">
      <c r="A54" s="2257"/>
      <c r="B54" s="1590"/>
      <c r="C54" s="1590"/>
      <c r="D54" s="1593"/>
      <c r="E54" s="1593"/>
      <c r="F54" s="1592"/>
      <c r="G54" s="1592"/>
      <c r="H54" s="1590"/>
      <c r="I54" s="1592"/>
      <c r="J54" s="2469"/>
      <c r="K54" s="2466"/>
      <c r="L54" s="2466"/>
      <c r="M54" s="2466"/>
      <c r="N54" s="2466"/>
      <c r="O54" s="2472"/>
      <c r="P54" s="2466"/>
      <c r="Q54" s="2466"/>
      <c r="R54" s="2466"/>
      <c r="S54" s="2466"/>
      <c r="T54" s="2258"/>
    </row>
    <row r="55" spans="1:20" ht="15" customHeight="1">
      <c r="A55" s="2257"/>
      <c r="B55" s="1601"/>
      <c r="C55" s="1590"/>
      <c r="D55" s="1592"/>
      <c r="E55" s="1592"/>
      <c r="F55" s="1592"/>
      <c r="G55" s="1598"/>
      <c r="H55" s="1590"/>
      <c r="I55" s="1592"/>
      <c r="J55" s="2469"/>
      <c r="K55" s="1596"/>
      <c r="L55" s="1596"/>
      <c r="M55" s="1596"/>
      <c r="N55" s="2472"/>
      <c r="O55" s="2469"/>
      <c r="P55" s="1592"/>
      <c r="Q55" s="1592"/>
      <c r="R55" s="1592"/>
      <c r="S55" s="2472"/>
      <c r="T55" s="2258"/>
    </row>
    <row r="56" spans="1:20" ht="15" customHeight="1">
      <c r="A56" s="2257"/>
      <c r="B56" s="1601"/>
      <c r="C56" s="1590"/>
      <c r="D56" s="1592"/>
      <c r="E56" s="1592"/>
      <c r="F56" s="1592"/>
      <c r="G56" s="1598"/>
      <c r="H56" s="1590"/>
      <c r="I56" s="1592"/>
      <c r="J56" s="2469"/>
      <c r="K56" s="1596"/>
      <c r="L56" s="1596"/>
      <c r="M56" s="1596"/>
      <c r="N56" s="2472"/>
      <c r="O56" s="2469"/>
      <c r="P56" s="1592"/>
      <c r="Q56" s="1592"/>
      <c r="R56" s="1592"/>
      <c r="S56" s="2472"/>
      <c r="T56" s="2258"/>
    </row>
    <row r="57" spans="1:20" ht="15" customHeight="1">
      <c r="A57" s="2257"/>
      <c r="B57" s="1601"/>
      <c r="C57" s="1590"/>
      <c r="D57" s="1592"/>
      <c r="E57" s="1592"/>
      <c r="F57" s="1592"/>
      <c r="G57" s="1598"/>
      <c r="H57" s="1590"/>
      <c r="I57" s="1592"/>
      <c r="J57" s="2469"/>
      <c r="K57" s="1596"/>
      <c r="L57" s="1596"/>
      <c r="M57" s="1596"/>
      <c r="N57" s="2472"/>
      <c r="O57" s="2469"/>
      <c r="P57" s="1592"/>
      <c r="Q57" s="1592"/>
      <c r="R57" s="1592"/>
      <c r="S57" s="2472"/>
      <c r="T57" s="2258"/>
    </row>
    <row r="58" spans="1:20" ht="8.25" customHeight="1">
      <c r="A58" s="2257"/>
      <c r="B58" s="1590"/>
      <c r="C58" s="1590"/>
      <c r="D58" s="1590"/>
      <c r="E58" s="1590"/>
      <c r="F58" s="1590"/>
      <c r="G58" s="1590"/>
      <c r="H58" s="1590"/>
      <c r="I58" s="1590"/>
      <c r="J58" s="1597"/>
      <c r="K58" s="1600"/>
      <c r="L58" s="1600"/>
      <c r="M58" s="1600"/>
      <c r="N58" s="1600"/>
      <c r="O58" s="1597"/>
      <c r="P58" s="1600"/>
      <c r="Q58" s="1600"/>
      <c r="R58" s="1600"/>
      <c r="S58" s="1600"/>
      <c r="T58" s="2258"/>
    </row>
    <row r="59" spans="1:20" ht="11.25" customHeight="1">
      <c r="A59" s="2257"/>
      <c r="B59" s="1602"/>
      <c r="C59" s="1590"/>
      <c r="D59" s="1590"/>
      <c r="E59" s="1602"/>
      <c r="F59" s="1602"/>
      <c r="G59" s="1602"/>
      <c r="H59" s="1602"/>
      <c r="I59" s="1602"/>
      <c r="J59" s="2472"/>
      <c r="K59" s="1602"/>
      <c r="L59" s="1602"/>
      <c r="M59" s="1602"/>
      <c r="N59" s="1602"/>
      <c r="O59" s="2472"/>
      <c r="P59" s="1602"/>
      <c r="Q59" s="1602"/>
      <c r="R59" s="1602"/>
      <c r="S59" s="1602"/>
      <c r="T59" s="2261"/>
    </row>
    <row r="60" spans="1:20" ht="11.25" customHeight="1">
      <c r="A60" s="2257"/>
      <c r="B60" s="1603"/>
      <c r="C60" s="1590"/>
      <c r="D60" s="1590"/>
      <c r="E60" s="1603"/>
      <c r="F60" s="1590"/>
      <c r="G60" s="1590"/>
      <c r="H60" s="1590"/>
      <c r="I60" s="1590"/>
      <c r="J60" s="1597"/>
      <c r="K60" s="1600"/>
      <c r="L60" s="1600"/>
      <c r="M60" s="1600"/>
      <c r="N60" s="1600"/>
      <c r="O60" s="1597"/>
      <c r="P60" s="1600"/>
      <c r="Q60" s="1600"/>
      <c r="R60" s="1602"/>
      <c r="S60" s="1602"/>
      <c r="T60" s="2261"/>
    </row>
    <row r="61" spans="1:20" ht="12.75" customHeight="1">
      <c r="A61" s="2257"/>
      <c r="B61" s="1602"/>
      <c r="C61" s="1590"/>
      <c r="D61" s="1590"/>
      <c r="E61" s="1602"/>
      <c r="F61" s="1602"/>
      <c r="G61" s="1602"/>
      <c r="H61" s="1602"/>
      <c r="I61" s="1602"/>
      <c r="J61" s="2472"/>
      <c r="K61" s="1602"/>
      <c r="L61" s="1602"/>
      <c r="M61" s="1602"/>
      <c r="N61" s="1602"/>
      <c r="O61" s="2472"/>
      <c r="P61" s="1602"/>
      <c r="Q61" s="1602"/>
      <c r="R61" s="1602"/>
      <c r="S61" s="1602"/>
      <c r="T61" s="2261"/>
    </row>
    <row r="62" spans="1:20" ht="12.75" customHeight="1">
      <c r="A62" s="2257"/>
      <c r="B62" s="1602"/>
      <c r="C62" s="1590"/>
      <c r="D62" s="1590"/>
      <c r="E62" s="1602"/>
      <c r="F62" s="1602"/>
      <c r="G62" s="1602"/>
      <c r="H62" s="1602"/>
      <c r="I62" s="1602"/>
      <c r="J62" s="2472"/>
      <c r="K62" s="1602"/>
      <c r="L62" s="1602"/>
      <c r="M62" s="1602"/>
      <c r="N62" s="1602"/>
      <c r="O62" s="2472"/>
      <c r="P62" s="1602"/>
      <c r="Q62" s="1602"/>
      <c r="R62" s="1602"/>
      <c r="S62" s="1602"/>
      <c r="T62" s="2261"/>
    </row>
    <row r="63" spans="1:20" ht="12.75" customHeight="1">
      <c r="A63" s="2257"/>
      <c r="B63" s="1602"/>
      <c r="C63" s="1590"/>
      <c r="D63" s="1590"/>
      <c r="E63" s="1602"/>
      <c r="F63" s="1602"/>
      <c r="G63" s="1602"/>
      <c r="H63" s="1602"/>
      <c r="I63" s="1602"/>
      <c r="J63" s="2472"/>
      <c r="K63" s="1602"/>
      <c r="L63" s="1602"/>
      <c r="M63" s="1602"/>
      <c r="N63" s="1602"/>
      <c r="O63" s="2472"/>
      <c r="P63" s="1602"/>
      <c r="Q63" s="1602"/>
      <c r="R63" s="1602"/>
      <c r="S63" s="1602"/>
      <c r="T63" s="2261"/>
    </row>
    <row r="64" spans="1:20" ht="12.75" customHeight="1">
      <c r="A64" s="2257"/>
      <c r="B64" s="1602"/>
      <c r="C64" s="1590"/>
      <c r="D64" s="1590"/>
      <c r="E64" s="1602"/>
      <c r="F64" s="1602"/>
      <c r="G64" s="1602"/>
      <c r="H64" s="1602"/>
      <c r="I64" s="1602"/>
      <c r="J64" s="2472"/>
      <c r="K64" s="1602"/>
      <c r="L64" s="1602"/>
      <c r="M64" s="1602"/>
      <c r="N64" s="1602"/>
      <c r="O64" s="2472"/>
      <c r="P64" s="1602"/>
      <c r="Q64" s="1602"/>
      <c r="R64" s="1602"/>
      <c r="S64" s="1602"/>
      <c r="T64" s="2261"/>
    </row>
    <row r="65" spans="1:20" ht="12.75" customHeight="1">
      <c r="A65" s="2257"/>
      <c r="B65" s="1602"/>
      <c r="C65" s="1590"/>
      <c r="D65" s="1590"/>
      <c r="E65" s="1602"/>
      <c r="F65" s="1602"/>
      <c r="G65" s="1602"/>
      <c r="H65" s="1602"/>
      <c r="I65" s="1602"/>
      <c r="J65" s="2472"/>
      <c r="K65" s="1602"/>
      <c r="L65" s="1602"/>
      <c r="M65" s="1602"/>
      <c r="N65" s="1602"/>
      <c r="O65" s="2472"/>
      <c r="P65" s="1602"/>
      <c r="Q65" s="1602"/>
      <c r="R65" s="1602"/>
      <c r="S65" s="1602"/>
      <c r="T65" s="2261"/>
    </row>
    <row r="66" spans="1:20" ht="12.75" customHeight="1">
      <c r="A66" s="2257"/>
      <c r="B66" s="1602"/>
      <c r="C66" s="1590"/>
      <c r="D66" s="1590"/>
      <c r="E66" s="1602"/>
      <c r="F66" s="1602"/>
      <c r="G66" s="1602"/>
      <c r="H66" s="1602"/>
      <c r="I66" s="1602"/>
      <c r="J66" s="2472"/>
      <c r="K66" s="1602"/>
      <c r="L66" s="1602"/>
      <c r="M66" s="1602"/>
      <c r="N66" s="1602"/>
      <c r="O66" s="2472"/>
      <c r="P66" s="1602"/>
      <c r="Q66" s="1602"/>
      <c r="R66" s="1602"/>
      <c r="S66" s="1602"/>
      <c r="T66" s="2261"/>
    </row>
    <row r="67" spans="1:20" ht="12.75" customHeight="1">
      <c r="A67" s="2257"/>
      <c r="B67" s="1602"/>
      <c r="C67" s="1590"/>
      <c r="D67" s="1590"/>
      <c r="E67" s="1602"/>
      <c r="F67" s="1602"/>
      <c r="G67" s="1602"/>
      <c r="H67" s="1602"/>
      <c r="I67" s="1602"/>
      <c r="J67" s="2472"/>
      <c r="K67" s="1602"/>
      <c r="L67" s="1602"/>
      <c r="M67" s="1602"/>
      <c r="N67" s="1602"/>
      <c r="O67" s="2472"/>
      <c r="P67" s="1602"/>
      <c r="Q67" s="1602"/>
      <c r="R67" s="1602"/>
      <c r="S67" s="1602"/>
      <c r="T67" s="2261"/>
    </row>
    <row r="68" spans="1:20" ht="12.75" customHeight="1">
      <c r="A68" s="2257"/>
      <c r="B68" s="1602"/>
      <c r="C68" s="1590"/>
      <c r="D68" s="1590"/>
      <c r="E68" s="1602"/>
      <c r="F68" s="1602"/>
      <c r="G68" s="1602"/>
      <c r="H68" s="1602"/>
      <c r="I68" s="1602"/>
      <c r="J68" s="2472"/>
      <c r="K68" s="1602"/>
      <c r="L68" s="1602"/>
      <c r="M68" s="1602"/>
      <c r="N68" s="1602"/>
      <c r="O68" s="2472"/>
      <c r="P68" s="1602"/>
      <c r="Q68" s="1602"/>
      <c r="R68" s="1602"/>
      <c r="S68" s="1602"/>
      <c r="T68" s="2261"/>
    </row>
    <row r="69" spans="1:20" ht="12.75" customHeight="1">
      <c r="A69" s="2257"/>
      <c r="B69" s="1602"/>
      <c r="C69" s="1590"/>
      <c r="D69" s="1590"/>
      <c r="E69" s="1602"/>
      <c r="F69" s="1602"/>
      <c r="G69" s="1602"/>
      <c r="H69" s="1602"/>
      <c r="I69" s="1602"/>
      <c r="J69" s="2472"/>
      <c r="K69" s="1602"/>
      <c r="L69" s="1602"/>
      <c r="M69" s="1602"/>
      <c r="N69" s="1602"/>
      <c r="O69" s="2472"/>
      <c r="P69" s="1602"/>
      <c r="Q69" s="1602"/>
      <c r="R69" s="1602"/>
      <c r="S69" s="1602"/>
      <c r="T69" s="2261"/>
    </row>
    <row r="70" spans="1:20" ht="12.75" customHeight="1">
      <c r="A70" s="2257"/>
      <c r="B70" s="1602"/>
      <c r="C70" s="1590"/>
      <c r="D70" s="1590"/>
      <c r="E70" s="1602"/>
      <c r="F70" s="1602"/>
      <c r="G70" s="1602"/>
      <c r="H70" s="1602"/>
      <c r="I70" s="1602"/>
      <c r="J70" s="2472"/>
      <c r="K70" s="1602"/>
      <c r="L70" s="1602"/>
      <c r="M70" s="1602"/>
      <c r="N70" s="1602"/>
      <c r="O70" s="2472"/>
      <c r="P70" s="1602"/>
      <c r="Q70" s="1602"/>
      <c r="R70" s="1602"/>
      <c r="S70" s="1602"/>
      <c r="T70" s="2261"/>
    </row>
    <row r="71" spans="1:20" ht="12.75" customHeight="1">
      <c r="A71" s="2257"/>
      <c r="B71" s="1602"/>
      <c r="C71" s="1590"/>
      <c r="D71" s="1590"/>
      <c r="E71" s="1602"/>
      <c r="F71" s="1602"/>
      <c r="G71" s="1602"/>
      <c r="H71" s="1602"/>
      <c r="I71" s="1602"/>
      <c r="J71" s="2472"/>
      <c r="K71" s="1602"/>
      <c r="L71" s="1602"/>
      <c r="M71" s="1602"/>
      <c r="N71" s="1602"/>
      <c r="O71" s="2472"/>
      <c r="P71" s="1602"/>
      <c r="Q71" s="1602"/>
      <c r="R71" s="1602"/>
      <c r="S71" s="1602"/>
      <c r="T71" s="2261"/>
    </row>
    <row r="72" spans="1:20" ht="12.75" customHeight="1">
      <c r="A72" s="2257"/>
      <c r="B72" s="1602"/>
      <c r="C72" s="1590"/>
      <c r="D72" s="1590"/>
      <c r="E72" s="1602"/>
      <c r="F72" s="1602"/>
      <c r="G72" s="1602"/>
      <c r="H72" s="1602"/>
      <c r="I72" s="1602"/>
      <c r="J72" s="2472"/>
      <c r="K72" s="1602"/>
      <c r="L72" s="1602"/>
      <c r="M72" s="1602"/>
      <c r="N72" s="1602"/>
      <c r="O72" s="2472"/>
      <c r="P72" s="1602"/>
      <c r="Q72" s="1602"/>
      <c r="R72" s="1602"/>
      <c r="S72" s="1602"/>
      <c r="T72" s="2261"/>
    </row>
    <row r="73" spans="1:20" ht="12.75" customHeight="1">
      <c r="A73" s="2257"/>
      <c r="B73" s="1602"/>
      <c r="C73" s="1590"/>
      <c r="D73" s="1590"/>
      <c r="E73" s="1602"/>
      <c r="F73" s="1602"/>
      <c r="G73" s="1602"/>
      <c r="H73" s="1602"/>
      <c r="I73" s="1602"/>
      <c r="J73" s="2472"/>
      <c r="K73" s="1602"/>
      <c r="L73" s="1602"/>
      <c r="M73" s="1602"/>
      <c r="N73" s="1602"/>
      <c r="O73" s="2472"/>
      <c r="P73" s="1602"/>
      <c r="Q73" s="1602"/>
      <c r="R73" s="1602"/>
      <c r="S73" s="1602"/>
      <c r="T73" s="2261"/>
    </row>
    <row r="74" spans="1:20" ht="12.75" customHeight="1">
      <c r="A74" s="2257"/>
      <c r="B74" s="1602"/>
      <c r="C74" s="1590"/>
      <c r="D74" s="1590"/>
      <c r="E74" s="1602"/>
      <c r="F74" s="1602"/>
      <c r="G74" s="1602"/>
      <c r="H74" s="1602"/>
      <c r="I74" s="1602"/>
      <c r="J74" s="2472"/>
      <c r="K74" s="1602"/>
      <c r="L74" s="1602"/>
      <c r="M74" s="1602"/>
      <c r="N74" s="1602"/>
      <c r="O74" s="2472"/>
      <c r="P74" s="1602"/>
      <c r="Q74" s="1602"/>
      <c r="R74" s="1602"/>
      <c r="S74" s="1602"/>
      <c r="T74" s="2261"/>
    </row>
    <row r="75" spans="1:20" ht="9.75" customHeight="1">
      <c r="A75" s="2257"/>
      <c r="B75" s="1603"/>
      <c r="C75" s="1590"/>
      <c r="D75" s="1590"/>
      <c r="E75" s="1603"/>
      <c r="F75" s="1590"/>
      <c r="G75" s="1590"/>
      <c r="H75" s="1590"/>
      <c r="I75" s="1590"/>
      <c r="J75" s="1597"/>
      <c r="K75" s="1600"/>
      <c r="L75" s="1600"/>
      <c r="M75" s="1600"/>
      <c r="N75" s="1600"/>
      <c r="O75" s="1597"/>
      <c r="P75" s="1600"/>
      <c r="Q75" s="1600"/>
      <c r="R75" s="1600"/>
      <c r="S75" s="1600"/>
      <c r="T75" s="2258"/>
    </row>
    <row r="76" spans="1:20" ht="9.75" customHeight="1">
      <c r="A76" s="2257"/>
      <c r="B76" s="1590"/>
      <c r="C76" s="1590"/>
      <c r="D76" s="1603"/>
      <c r="E76" s="1603"/>
      <c r="F76" s="1590"/>
      <c r="G76" s="1590"/>
      <c r="H76" s="1590"/>
      <c r="I76" s="1590"/>
      <c r="J76" s="1597"/>
      <c r="K76" s="1600"/>
      <c r="L76" s="1600"/>
      <c r="M76" s="1600"/>
      <c r="N76" s="1600"/>
      <c r="O76" s="1597"/>
      <c r="P76" s="1600"/>
      <c r="Q76" s="1600"/>
      <c r="R76" s="1600"/>
      <c r="S76" s="1600"/>
      <c r="T76" s="2258"/>
    </row>
    <row r="77" spans="1:20">
      <c r="A77" s="2262"/>
      <c r="B77" s="2263"/>
      <c r="C77" s="2263"/>
      <c r="D77" s="2263"/>
      <c r="E77" s="2263"/>
      <c r="F77" s="2263"/>
      <c r="G77" s="2263"/>
      <c r="H77" s="2263"/>
      <c r="I77" s="2263"/>
      <c r="J77" s="2264"/>
      <c r="K77" s="2265"/>
      <c r="L77" s="2265"/>
      <c r="M77" s="2265"/>
      <c r="N77" s="2265"/>
      <c r="O77" s="2264"/>
      <c r="P77" s="2265"/>
      <c r="Q77" s="2265"/>
      <c r="R77" s="2265"/>
      <c r="S77" s="2265"/>
      <c r="T77" s="2266"/>
    </row>
    <row r="78" spans="1:20" ht="12" thickBot="1">
      <c r="A78" s="2267"/>
      <c r="B78" s="2268"/>
      <c r="C78" s="2268"/>
      <c r="D78" s="2268"/>
      <c r="E78" s="2268"/>
      <c r="F78" s="2268"/>
      <c r="G78" s="2268"/>
      <c r="H78" s="2268"/>
      <c r="I78" s="2268"/>
      <c r="J78" s="2269"/>
      <c r="K78" s="2270"/>
      <c r="L78" s="2270"/>
      <c r="M78" s="2270"/>
      <c r="N78" s="2270"/>
      <c r="O78" s="2269"/>
      <c r="P78" s="2270"/>
      <c r="Q78" s="2270"/>
      <c r="R78" s="2270"/>
      <c r="S78" s="2270"/>
      <c r="T78" s="2271"/>
    </row>
    <row r="79" spans="1:20">
      <c r="K79" s="1983"/>
      <c r="L79" s="1983"/>
      <c r="M79" s="1983"/>
      <c r="N79" s="1983"/>
      <c r="P79" s="1983"/>
      <c r="Q79" s="1983"/>
      <c r="R79" s="1983"/>
      <c r="S79" s="1983"/>
    </row>
    <row r="80" spans="1:20">
      <c r="K80" s="1983"/>
      <c r="L80" s="1983"/>
      <c r="M80" s="1983"/>
      <c r="N80" s="1983"/>
      <c r="P80" s="1983"/>
      <c r="Q80" s="1983"/>
      <c r="R80" s="1983"/>
      <c r="S80" s="1983"/>
    </row>
    <row r="81" spans="1:19">
      <c r="K81" s="1983"/>
      <c r="L81" s="1983"/>
      <c r="M81" s="1983"/>
      <c r="N81" s="1983"/>
      <c r="P81" s="1983"/>
      <c r="Q81" s="1983"/>
      <c r="R81" s="1983"/>
      <c r="S81" s="1983"/>
    </row>
    <row r="82" spans="1:19">
      <c r="K82" s="1983"/>
      <c r="L82" s="1983"/>
      <c r="M82" s="1983"/>
      <c r="N82" s="1983"/>
      <c r="P82" s="1983"/>
      <c r="Q82" s="1983"/>
      <c r="R82" s="1983"/>
      <c r="S82" s="1983"/>
    </row>
    <row r="83" spans="1:19">
      <c r="K83" s="1983"/>
      <c r="L83" s="1983"/>
      <c r="M83" s="1983"/>
      <c r="N83" s="1983"/>
      <c r="P83" s="1983"/>
      <c r="Q83" s="1983"/>
      <c r="R83" s="1983"/>
      <c r="S83" s="1983"/>
    </row>
    <row r="84" spans="1:19">
      <c r="K84" s="1983"/>
      <c r="L84" s="1983"/>
      <c r="M84" s="1983"/>
      <c r="N84" s="1983"/>
      <c r="P84" s="1983"/>
      <c r="Q84" s="1983"/>
      <c r="R84" s="1983"/>
      <c r="S84" s="1983"/>
    </row>
    <row r="85" spans="1:19">
      <c r="A85" s="1606"/>
      <c r="K85" s="1983"/>
      <c r="L85" s="1983"/>
      <c r="M85" s="1983"/>
      <c r="N85" s="1983"/>
      <c r="P85" s="1983"/>
      <c r="Q85" s="1983"/>
      <c r="R85" s="1983"/>
      <c r="S85" s="1983"/>
    </row>
    <row r="86" spans="1:19">
      <c r="K86" s="1983"/>
      <c r="L86" s="1983"/>
      <c r="M86" s="1983"/>
      <c r="N86" s="1983"/>
      <c r="P86" s="1983"/>
      <c r="Q86" s="1983"/>
      <c r="R86" s="1983"/>
      <c r="S86" s="1983"/>
    </row>
    <row r="87" spans="1:19">
      <c r="K87" s="1983"/>
      <c r="L87" s="1983"/>
      <c r="M87" s="1983"/>
      <c r="N87" s="1983"/>
      <c r="P87" s="1983"/>
      <c r="Q87" s="1983"/>
      <c r="R87" s="1983"/>
      <c r="S87" s="1983"/>
    </row>
    <row r="88" spans="1:19">
      <c r="K88" s="1983"/>
      <c r="L88" s="1983"/>
      <c r="M88" s="1983"/>
      <c r="N88" s="1983"/>
      <c r="P88" s="1983"/>
      <c r="Q88" s="1983"/>
      <c r="R88" s="1983"/>
      <c r="S88" s="1983"/>
    </row>
    <row r="89" spans="1:19">
      <c r="K89" s="1983"/>
      <c r="L89" s="1983"/>
      <c r="M89" s="1983"/>
      <c r="N89" s="1983"/>
      <c r="P89" s="1983"/>
      <c r="Q89" s="1983"/>
      <c r="R89" s="1983"/>
      <c r="S89" s="1983"/>
    </row>
    <row r="90" spans="1:19">
      <c r="K90" s="1983"/>
      <c r="L90" s="1983"/>
      <c r="M90" s="1983"/>
      <c r="N90" s="1983"/>
      <c r="P90" s="1983"/>
      <c r="Q90" s="1983"/>
      <c r="R90" s="1983"/>
      <c r="S90" s="1983"/>
    </row>
  </sheetData>
  <sheetProtection selectLockedCells="1" selectUnlockedCells="1"/>
  <mergeCells count="26">
    <mergeCell ref="Q46:Q47"/>
    <mergeCell ref="R46:S47"/>
    <mergeCell ref="H50:I50"/>
    <mergeCell ref="J50:J51"/>
    <mergeCell ref="K50:N51"/>
    <mergeCell ref="O50:O51"/>
    <mergeCell ref="P50:S51"/>
    <mergeCell ref="H51:I51"/>
    <mergeCell ref="J36:J37"/>
    <mergeCell ref="K36:N37"/>
    <mergeCell ref="P36:S37"/>
    <mergeCell ref="J39:J40"/>
    <mergeCell ref="K39:N40"/>
    <mergeCell ref="P39:S40"/>
    <mergeCell ref="J24:J25"/>
    <mergeCell ref="K24:N25"/>
    <mergeCell ref="P24:S25"/>
    <mergeCell ref="J27:J28"/>
    <mergeCell ref="K27:N28"/>
    <mergeCell ref="P27:S28"/>
    <mergeCell ref="F1:T1"/>
    <mergeCell ref="A17:T17"/>
    <mergeCell ref="A18:T18"/>
    <mergeCell ref="J21:J22"/>
    <mergeCell ref="K21:N22"/>
    <mergeCell ref="P21:S22"/>
  </mergeCells>
  <printOptions horizontalCentered="1" verticalCentered="1"/>
  <pageMargins left="0" right="0" top="0.5" bottom="0.5" header="0.51180555555555596" footer="0.51180555555555596"/>
  <pageSetup paperSize="9" scale="88" firstPageNumber="19" orientation="portrait" useFirstPageNumber="1" horizontalDpi="300" verticalDpi="300" r:id="rId1"/>
  <headerFooter alignWithMargins="0"/>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8A0F4-F265-4FC1-A3B6-15B772F1D069}">
  <sheetPr>
    <tabColor rgb="FF002060"/>
  </sheetPr>
  <dimension ref="A1:AW501"/>
  <sheetViews>
    <sheetView showGridLines="0" view="pageBreakPreview" topLeftCell="A175" zoomScaleNormal="100" workbookViewId="0">
      <selection activeCell="AQ212" sqref="AQ212"/>
    </sheetView>
  </sheetViews>
  <sheetFormatPr defaultColWidth="9.140625" defaultRowHeight="12.75" customHeight="1"/>
  <cols>
    <col min="1" max="1" width="1.85546875" style="1607" customWidth="1"/>
    <col min="2" max="2" width="5.5703125" style="1608" customWidth="1"/>
    <col min="3" max="3" width="0.7109375" style="1607" customWidth="1"/>
    <col min="4" max="31" width="3.85546875" style="1607" customWidth="1"/>
    <col min="32" max="32" width="4.28515625" style="1610" customWidth="1"/>
    <col min="33" max="34" width="3.85546875" style="1607" customWidth="1"/>
    <col min="35" max="16384" width="9.140625" style="1607"/>
  </cols>
  <sheetData>
    <row r="1" spans="1:49" ht="20.100000000000001" customHeight="1">
      <c r="A1" s="5052" t="s">
        <v>2811</v>
      </c>
      <c r="B1" s="5053"/>
      <c r="C1" s="5053"/>
      <c r="D1" s="5053"/>
      <c r="E1" s="5053"/>
      <c r="F1" s="5053"/>
      <c r="G1" s="5053"/>
      <c r="H1" s="5053"/>
      <c r="I1" s="5053"/>
      <c r="J1" s="5053"/>
      <c r="K1" s="5053"/>
      <c r="L1" s="5053"/>
      <c r="M1" s="5053"/>
      <c r="N1" s="5053"/>
      <c r="O1" s="5053"/>
      <c r="P1" s="5053"/>
      <c r="Q1" s="5053"/>
      <c r="R1" s="5053"/>
      <c r="S1" s="5053"/>
      <c r="T1" s="5053"/>
      <c r="U1" s="5053"/>
      <c r="V1" s="5053"/>
      <c r="W1" s="5053"/>
      <c r="X1" s="5053"/>
      <c r="Y1" s="5053"/>
      <c r="Z1" s="5053"/>
      <c r="AA1" s="5053"/>
      <c r="AB1" s="5053"/>
      <c r="AC1" s="5053"/>
      <c r="AD1" s="5053"/>
      <c r="AE1" s="5053"/>
      <c r="AF1" s="5053"/>
      <c r="AG1" s="5053"/>
      <c r="AH1" s="5054"/>
    </row>
    <row r="2" spans="1:49" ht="12.75" customHeight="1">
      <c r="A2" s="5055" t="s">
        <v>1462</v>
      </c>
      <c r="B2" s="5056"/>
      <c r="C2" s="5056"/>
      <c r="D2" s="5056"/>
      <c r="E2" s="5056"/>
      <c r="F2" s="5056"/>
      <c r="G2" s="5056"/>
      <c r="H2" s="5056"/>
      <c r="I2" s="5056"/>
      <c r="J2" s="5056"/>
      <c r="K2" s="5056"/>
      <c r="L2" s="5056"/>
      <c r="M2" s="5056"/>
      <c r="N2" s="5056"/>
      <c r="O2" s="5056"/>
      <c r="P2" s="5056"/>
      <c r="Q2" s="5056"/>
      <c r="R2" s="5056"/>
      <c r="S2" s="5056"/>
      <c r="T2" s="5056"/>
      <c r="U2" s="5056"/>
      <c r="V2" s="5056"/>
      <c r="W2" s="5056"/>
      <c r="X2" s="5056"/>
      <c r="Y2" s="5056"/>
      <c r="Z2" s="5056"/>
      <c r="AA2" s="5056"/>
      <c r="AB2" s="5056"/>
      <c r="AC2" s="5056"/>
      <c r="AD2" s="5056"/>
      <c r="AE2" s="5056"/>
      <c r="AF2" s="5056"/>
      <c r="AG2" s="5056"/>
      <c r="AH2" s="5057"/>
    </row>
    <row r="3" spans="1:49" ht="20.100000000000001" customHeight="1">
      <c r="A3" s="5058" t="s">
        <v>2812</v>
      </c>
      <c r="B3" s="5059"/>
      <c r="C3" s="5059"/>
      <c r="D3" s="5059"/>
      <c r="E3" s="5059"/>
      <c r="F3" s="5059"/>
      <c r="G3" s="5059"/>
      <c r="H3" s="5059"/>
      <c r="I3" s="5059"/>
      <c r="J3" s="5059"/>
      <c r="K3" s="5059"/>
      <c r="L3" s="5059"/>
      <c r="M3" s="5059"/>
      <c r="N3" s="5059"/>
      <c r="O3" s="5059"/>
      <c r="P3" s="5059"/>
      <c r="Q3" s="5059"/>
      <c r="R3" s="5059"/>
      <c r="S3" s="5059"/>
      <c r="T3" s="5059"/>
      <c r="U3" s="5059"/>
      <c r="V3" s="5059"/>
      <c r="W3" s="5059"/>
      <c r="X3" s="5059"/>
      <c r="Y3" s="5059"/>
      <c r="Z3" s="5059"/>
      <c r="AA3" s="5059"/>
      <c r="AB3" s="5059"/>
      <c r="AC3" s="5059"/>
      <c r="AD3" s="5059"/>
      <c r="AE3" s="5059"/>
      <c r="AF3" s="5059"/>
      <c r="AG3" s="5059"/>
      <c r="AH3" s="5060"/>
    </row>
    <row r="4" spans="1:49" ht="12.75" customHeight="1">
      <c r="A4" s="1638"/>
      <c r="B4" s="1610"/>
      <c r="C4" s="1609"/>
      <c r="D4" s="1609"/>
      <c r="E4" s="1609"/>
      <c r="F4" s="1609"/>
      <c r="G4" s="1609"/>
      <c r="H4" s="1609"/>
      <c r="I4" s="1609"/>
      <c r="J4" s="1609"/>
      <c r="K4" s="1609"/>
      <c r="L4" s="1609"/>
      <c r="M4" s="1609"/>
      <c r="N4" s="1609"/>
      <c r="O4" s="1609"/>
      <c r="P4" s="1609"/>
      <c r="Q4" s="1609"/>
      <c r="R4" s="1609"/>
      <c r="S4" s="1609"/>
      <c r="T4" s="1609"/>
      <c r="U4" s="1609"/>
      <c r="V4" s="1609"/>
      <c r="W4" s="1609"/>
      <c r="X4" s="1609"/>
      <c r="Y4" s="1609"/>
      <c r="Z4" s="1609"/>
      <c r="AA4" s="1609"/>
      <c r="AB4" s="1609"/>
      <c r="AC4" s="1609"/>
      <c r="AD4" s="1609"/>
      <c r="AE4" s="1609"/>
      <c r="AG4" s="1609"/>
      <c r="AH4" s="2125"/>
    </row>
    <row r="5" spans="1:49" ht="12.75" customHeight="1">
      <c r="A5" s="1638"/>
      <c r="B5" s="5067" t="s">
        <v>2813</v>
      </c>
      <c r="C5" s="5068"/>
      <c r="D5" s="5068"/>
      <c r="E5" s="5068"/>
      <c r="F5" s="5068"/>
      <c r="G5" s="5069"/>
      <c r="H5" s="5073" t="s">
        <v>1420</v>
      </c>
      <c r="I5" s="5074"/>
      <c r="J5" s="1612"/>
      <c r="K5" s="1613" t="s">
        <v>2814</v>
      </c>
      <c r="L5" s="1609"/>
      <c r="M5" s="1609"/>
      <c r="N5" s="1609"/>
      <c r="O5" s="1609"/>
      <c r="P5" s="1609"/>
      <c r="Q5" s="1609"/>
      <c r="R5" s="1609"/>
      <c r="S5" s="1609"/>
      <c r="T5" s="1609"/>
      <c r="U5" s="1609"/>
      <c r="V5" s="1609"/>
      <c r="W5" s="1609"/>
      <c r="X5" s="1609"/>
      <c r="Y5" s="1609"/>
      <c r="Z5" s="1609"/>
      <c r="AA5" s="1609"/>
      <c r="AB5" s="1609"/>
      <c r="AC5" s="1609"/>
      <c r="AD5" s="1609"/>
      <c r="AE5" s="1609"/>
      <c r="AF5" s="5061"/>
      <c r="AG5" s="5061"/>
      <c r="AH5" s="5062"/>
    </row>
    <row r="6" spans="1:49" ht="15" customHeight="1">
      <c r="A6" s="1611"/>
      <c r="B6" s="5070"/>
      <c r="C6" s="5071"/>
      <c r="D6" s="5071"/>
      <c r="E6" s="5071"/>
      <c r="F6" s="5071"/>
      <c r="G6" s="5072"/>
      <c r="H6" s="5075"/>
      <c r="I6" s="5076"/>
      <c r="J6" s="1615"/>
      <c r="K6" s="1616" t="s">
        <v>2815</v>
      </c>
      <c r="L6" s="2126"/>
      <c r="M6" s="1609"/>
      <c r="N6" s="1609"/>
      <c r="O6" s="1614"/>
      <c r="P6" s="1614"/>
      <c r="Q6" s="1614"/>
      <c r="R6" s="1614"/>
      <c r="S6" s="1614"/>
      <c r="T6" s="1614"/>
      <c r="U6" s="1614"/>
      <c r="V6" s="1614"/>
      <c r="W6" s="1614"/>
      <c r="X6" s="1614"/>
      <c r="Y6" s="1614"/>
      <c r="Z6" s="1614"/>
      <c r="AA6" s="1614"/>
      <c r="AB6" s="1614"/>
      <c r="AC6" s="1614"/>
      <c r="AD6" s="1614"/>
      <c r="AE6" s="1614"/>
      <c r="AF6" s="1614"/>
      <c r="AG6" s="1614"/>
      <c r="AH6" s="2125"/>
      <c r="AI6" s="1609"/>
      <c r="AJ6" s="1609"/>
      <c r="AK6" s="1609"/>
      <c r="AL6" s="1609"/>
      <c r="AM6" s="1609"/>
      <c r="AN6" s="1609"/>
      <c r="AO6" s="1609"/>
      <c r="AP6" s="1609"/>
      <c r="AQ6" s="1609"/>
      <c r="AR6" s="1609"/>
      <c r="AS6" s="1609"/>
      <c r="AT6" s="1609"/>
      <c r="AU6" s="1609"/>
      <c r="AV6" s="1609"/>
      <c r="AW6" s="1609"/>
    </row>
    <row r="7" spans="1:49" ht="15" customHeight="1">
      <c r="A7" s="1611"/>
      <c r="B7" s="1610"/>
      <c r="C7" s="1609"/>
      <c r="D7" s="1609"/>
      <c r="E7" s="1609"/>
      <c r="F7" s="1609"/>
      <c r="G7" s="1609"/>
      <c r="H7" s="1609"/>
      <c r="I7" s="1609"/>
      <c r="J7" s="1609"/>
      <c r="K7" s="1609"/>
      <c r="L7" s="2126"/>
      <c r="M7" s="1609"/>
      <c r="N7" s="1609"/>
      <c r="O7" s="1614"/>
      <c r="P7" s="1614"/>
      <c r="Q7" s="1614"/>
      <c r="R7" s="1614"/>
      <c r="S7" s="1614"/>
      <c r="T7" s="1614"/>
      <c r="U7" s="1614"/>
      <c r="V7" s="1614"/>
      <c r="W7" s="1614"/>
      <c r="X7" s="1614"/>
      <c r="Y7" s="1614"/>
      <c r="Z7" s="1614"/>
      <c r="AA7" s="1614"/>
      <c r="AB7" s="1614"/>
      <c r="AC7" s="1614"/>
      <c r="AD7" s="1614"/>
      <c r="AE7" s="1614"/>
      <c r="AF7" s="1614"/>
      <c r="AG7" s="1614"/>
      <c r="AH7" s="2125"/>
      <c r="AI7" s="1609"/>
      <c r="AJ7" s="1609"/>
      <c r="AK7" s="1609"/>
      <c r="AL7" s="1609"/>
      <c r="AM7" s="1609"/>
      <c r="AN7" s="1609"/>
      <c r="AO7" s="1609"/>
      <c r="AP7" s="1609"/>
      <c r="AQ7" s="1609"/>
      <c r="AR7" s="1609"/>
      <c r="AS7" s="1609"/>
      <c r="AT7" s="1609"/>
      <c r="AU7" s="1609"/>
      <c r="AV7" s="1609"/>
      <c r="AW7" s="1609"/>
    </row>
    <row r="8" spans="1:49" ht="18" customHeight="1">
      <c r="A8" s="1611"/>
      <c r="B8" s="5041" t="s">
        <v>2816</v>
      </c>
      <c r="C8" s="5042"/>
      <c r="D8" s="5042"/>
      <c r="E8" s="5042"/>
      <c r="F8" s="5042"/>
      <c r="G8" s="5042"/>
      <c r="H8" s="5042"/>
      <c r="I8" s="5042"/>
      <c r="J8" s="5042"/>
      <c r="K8" s="5042"/>
      <c r="L8" s="5042"/>
      <c r="M8" s="5043"/>
      <c r="N8" s="1609"/>
      <c r="O8" s="1609"/>
      <c r="P8" s="1609"/>
      <c r="Q8" s="1609"/>
      <c r="R8" s="1609"/>
      <c r="S8" s="1609"/>
      <c r="T8" s="1609"/>
      <c r="U8" s="1609"/>
      <c r="V8" s="1609"/>
      <c r="W8" s="1609"/>
      <c r="X8" s="1609"/>
      <c r="Y8" s="1609"/>
      <c r="Z8" s="1617"/>
      <c r="AA8" s="1617"/>
      <c r="AB8" s="1617"/>
      <c r="AC8" s="1617"/>
      <c r="AD8" s="1617"/>
      <c r="AE8" s="1617"/>
      <c r="AF8" s="1617"/>
      <c r="AG8" s="1617"/>
      <c r="AH8" s="2125"/>
      <c r="AI8" s="1609"/>
      <c r="AJ8" s="1609"/>
      <c r="AK8" s="1609"/>
      <c r="AL8" s="1609"/>
      <c r="AM8" s="1609"/>
      <c r="AN8" s="1609"/>
      <c r="AO8" s="1609"/>
      <c r="AP8" s="1609"/>
      <c r="AQ8" s="1609"/>
      <c r="AR8" s="1609"/>
      <c r="AS8" s="1609"/>
      <c r="AT8" s="1609"/>
      <c r="AU8" s="1609"/>
      <c r="AV8" s="1609"/>
      <c r="AW8" s="1609"/>
    </row>
    <row r="9" spans="1:49" ht="15" customHeight="1">
      <c r="A9" s="1611"/>
      <c r="B9" s="1614"/>
      <c r="C9" s="1614"/>
      <c r="D9" s="1614"/>
      <c r="E9" s="1614"/>
      <c r="F9" s="1609"/>
      <c r="G9" s="1614"/>
      <c r="H9" s="1614"/>
      <c r="I9" s="1614"/>
      <c r="J9" s="1614"/>
      <c r="K9" s="1614"/>
      <c r="L9" s="1614"/>
      <c r="M9" s="1614"/>
      <c r="N9" s="1614"/>
      <c r="O9" s="1614"/>
      <c r="P9" s="1614"/>
      <c r="Q9" s="1614"/>
      <c r="R9" s="1614"/>
      <c r="S9" s="1614"/>
      <c r="T9" s="1614"/>
      <c r="U9" s="1614"/>
      <c r="V9" s="1614"/>
      <c r="W9" s="1614"/>
      <c r="X9" s="1614"/>
      <c r="Y9" s="1614"/>
      <c r="Z9" s="1614"/>
      <c r="AA9" s="1614"/>
      <c r="AB9" s="1614"/>
      <c r="AC9" s="1614"/>
      <c r="AD9" s="1614"/>
      <c r="AE9" s="1614"/>
      <c r="AF9" s="1614"/>
      <c r="AG9" s="1614"/>
      <c r="AH9" s="2125"/>
      <c r="AI9" s="1609"/>
      <c r="AJ9" s="1609"/>
      <c r="AK9" s="1609"/>
      <c r="AL9" s="1609"/>
      <c r="AM9" s="1609"/>
      <c r="AN9" s="1609"/>
      <c r="AO9" s="1609"/>
      <c r="AP9" s="1609"/>
      <c r="AQ9" s="1609"/>
      <c r="AR9" s="1609"/>
      <c r="AS9" s="1609"/>
      <c r="AT9" s="1609"/>
      <c r="AU9" s="1609"/>
      <c r="AV9" s="1609"/>
      <c r="AW9" s="1609"/>
    </row>
    <row r="10" spans="1:49" ht="15" customHeight="1">
      <c r="A10" s="1611"/>
      <c r="B10" s="5085" t="s">
        <v>2817</v>
      </c>
      <c r="C10" s="5086"/>
      <c r="D10" s="5086"/>
      <c r="E10" s="5087"/>
      <c r="F10" s="5088">
        <v>1</v>
      </c>
      <c r="G10" s="5089"/>
      <c r="I10" s="1618" t="s">
        <v>2818</v>
      </c>
      <c r="J10" s="1614"/>
      <c r="K10" s="1614"/>
      <c r="L10" s="1614"/>
      <c r="M10" s="1614"/>
      <c r="N10" s="1614"/>
      <c r="O10" s="1614"/>
      <c r="P10" s="1614"/>
      <c r="Q10" s="1614"/>
      <c r="R10" s="1614"/>
      <c r="S10" s="1614"/>
      <c r="T10" s="1614"/>
      <c r="U10" s="1614"/>
      <c r="V10" s="1614"/>
      <c r="W10" s="1614"/>
      <c r="X10" s="1614"/>
      <c r="Y10" s="1614"/>
      <c r="Z10" s="1614"/>
      <c r="AA10" s="1614"/>
      <c r="AB10" s="1614"/>
      <c r="AC10" s="1614"/>
      <c r="AD10" s="1614"/>
      <c r="AE10" s="1614"/>
      <c r="AF10" s="1614"/>
      <c r="AG10" s="1614"/>
      <c r="AH10" s="2125"/>
      <c r="AI10" s="1609"/>
      <c r="AJ10" s="1609"/>
      <c r="AK10" s="1609"/>
      <c r="AL10" s="1609"/>
      <c r="AM10" s="1609"/>
      <c r="AN10" s="1609"/>
      <c r="AO10" s="1609"/>
      <c r="AP10" s="1609"/>
      <c r="AQ10" s="1609"/>
      <c r="AR10" s="1609"/>
      <c r="AS10" s="1609"/>
      <c r="AT10" s="1609"/>
      <c r="AU10" s="1609"/>
      <c r="AV10" s="1609"/>
      <c r="AW10" s="1609"/>
    </row>
    <row r="11" spans="1:49" ht="15" customHeight="1">
      <c r="A11" s="1611"/>
      <c r="B11" s="5092" t="s">
        <v>2819</v>
      </c>
      <c r="C11" s="5093"/>
      <c r="D11" s="5093"/>
      <c r="E11" s="5094"/>
      <c r="F11" s="5090"/>
      <c r="G11" s="5091"/>
      <c r="I11" s="1619" t="s">
        <v>2820</v>
      </c>
      <c r="J11" s="1614"/>
      <c r="K11" s="1614"/>
      <c r="L11" s="1614"/>
      <c r="M11" s="1614"/>
      <c r="N11" s="1614"/>
      <c r="O11" s="1614"/>
      <c r="P11" s="1614"/>
      <c r="Q11" s="1614"/>
      <c r="R11" s="1614"/>
      <c r="S11" s="1614"/>
      <c r="T11" s="1614"/>
      <c r="U11" s="1614"/>
      <c r="V11" s="1614"/>
      <c r="W11" s="1614"/>
      <c r="X11" s="1614"/>
      <c r="Y11" s="1614"/>
      <c r="Z11" s="1614"/>
      <c r="AA11" s="1614"/>
      <c r="AB11" s="1614"/>
      <c r="AC11" s="1614"/>
      <c r="AD11" s="1614"/>
      <c r="AE11" s="1614"/>
      <c r="AF11" s="1614"/>
      <c r="AG11" s="1614"/>
      <c r="AH11" s="2125"/>
      <c r="AI11" s="1609"/>
      <c r="AJ11" s="1609"/>
      <c r="AK11" s="1609"/>
      <c r="AL11" s="1609"/>
      <c r="AM11" s="1609"/>
      <c r="AN11" s="1609"/>
      <c r="AO11" s="1609"/>
      <c r="AP11" s="1609"/>
      <c r="AQ11" s="1609"/>
      <c r="AR11" s="1609"/>
      <c r="AS11" s="1609"/>
      <c r="AT11" s="1609"/>
      <c r="AU11" s="1609"/>
      <c r="AV11" s="1609"/>
      <c r="AW11" s="1609"/>
    </row>
    <row r="12" spans="1:49" ht="11.25" customHeight="1">
      <c r="A12" s="1611"/>
      <c r="B12" s="1614"/>
      <c r="C12" s="1614"/>
      <c r="D12" s="1614"/>
      <c r="E12" s="1614"/>
      <c r="F12" s="1614"/>
      <c r="G12" s="1614"/>
      <c r="H12" s="1614"/>
      <c r="I12" s="1614"/>
      <c r="J12" s="1614"/>
      <c r="K12" s="1614"/>
      <c r="L12" s="1614"/>
      <c r="M12" s="1614"/>
      <c r="N12" s="1614"/>
      <c r="O12" s="1614"/>
      <c r="P12" s="1614"/>
      <c r="Q12" s="1614"/>
      <c r="R12" s="1614"/>
      <c r="S12" s="1614"/>
      <c r="T12" s="1614"/>
      <c r="U12" s="1614"/>
      <c r="V12" s="1614"/>
      <c r="W12" s="1614"/>
      <c r="X12" s="1614"/>
      <c r="Y12" s="1614"/>
      <c r="Z12" s="1614"/>
      <c r="AA12" s="1614"/>
      <c r="AB12" s="1614"/>
      <c r="AC12" s="1614"/>
      <c r="AD12" s="1614"/>
      <c r="AE12" s="1614"/>
      <c r="AF12" s="1614"/>
      <c r="AG12" s="1614"/>
      <c r="AH12" s="2125"/>
      <c r="AI12" s="1609"/>
      <c r="AJ12" s="1609"/>
      <c r="AK12" s="1609"/>
      <c r="AL12" s="1609"/>
      <c r="AM12" s="1609"/>
      <c r="AN12" s="1609"/>
      <c r="AO12" s="1609"/>
      <c r="AP12" s="1609"/>
      <c r="AQ12" s="1609"/>
      <c r="AR12" s="1609"/>
      <c r="AS12" s="1609"/>
      <c r="AT12" s="1609"/>
      <c r="AU12" s="1609"/>
      <c r="AV12" s="1609"/>
      <c r="AW12" s="1609"/>
    </row>
    <row r="13" spans="1:49" ht="11.25" customHeight="1">
      <c r="A13" s="1611"/>
      <c r="B13" s="1614"/>
      <c r="C13" s="1614"/>
      <c r="D13" s="1614"/>
      <c r="E13" s="1614"/>
      <c r="F13" s="1614"/>
      <c r="G13" s="1614"/>
      <c r="H13" s="1614"/>
      <c r="I13" s="1614"/>
      <c r="J13" s="1614"/>
      <c r="K13" s="1614"/>
      <c r="L13" s="1614"/>
      <c r="M13" s="1614"/>
      <c r="N13" s="1614"/>
      <c r="O13" s="1614"/>
      <c r="P13" s="1614"/>
      <c r="Q13" s="1614"/>
      <c r="R13" s="1614"/>
      <c r="S13" s="1614"/>
      <c r="T13" s="1614"/>
      <c r="U13" s="1614"/>
      <c r="V13" s="1614"/>
      <c r="W13" s="1614"/>
      <c r="X13" s="1614"/>
      <c r="Y13" s="1614"/>
      <c r="Z13" s="1614"/>
      <c r="AA13" s="1614"/>
      <c r="AB13" s="1614"/>
      <c r="AC13" s="1614"/>
      <c r="AD13" s="1614"/>
      <c r="AE13" s="1614"/>
      <c r="AF13" s="1614"/>
      <c r="AG13" s="1614"/>
      <c r="AH13" s="2125"/>
      <c r="AI13" s="1609"/>
      <c r="AJ13" s="1609"/>
      <c r="AK13" s="1609"/>
      <c r="AL13" s="1609"/>
      <c r="AM13" s="1609"/>
      <c r="AN13" s="1609"/>
      <c r="AO13" s="1609"/>
      <c r="AP13" s="1609"/>
      <c r="AQ13" s="1609"/>
      <c r="AR13" s="1609"/>
      <c r="AS13" s="1609"/>
      <c r="AT13" s="1609"/>
      <c r="AU13" s="1609"/>
      <c r="AV13" s="1609"/>
      <c r="AW13" s="1609"/>
    </row>
    <row r="14" spans="1:49" s="1623" customFormat="1" ht="11.25" customHeight="1">
      <c r="A14" s="1620"/>
      <c r="B14" s="2465" t="s">
        <v>2821</v>
      </c>
      <c r="C14" s="1621"/>
      <c r="D14" s="2488" t="s">
        <v>2822</v>
      </c>
      <c r="E14" s="1592"/>
      <c r="F14" s="1622"/>
      <c r="G14" s="1622"/>
      <c r="H14" s="1622"/>
      <c r="I14" s="1622"/>
      <c r="J14" s="1622"/>
      <c r="K14" s="1622"/>
      <c r="L14" s="1622"/>
      <c r="M14" s="1622"/>
      <c r="N14" s="1622"/>
      <c r="O14" s="1622"/>
      <c r="P14" s="1622"/>
      <c r="Q14" s="1622"/>
      <c r="R14" s="1622"/>
      <c r="S14" s="2465"/>
      <c r="T14" s="1592"/>
      <c r="U14" s="1592"/>
      <c r="V14" s="1592"/>
      <c r="W14" s="1592"/>
      <c r="X14" s="1592"/>
      <c r="Y14" s="1592"/>
      <c r="Z14" s="1592"/>
      <c r="AA14" s="1592"/>
      <c r="AB14" s="2473"/>
      <c r="AC14" s="2473"/>
      <c r="AD14" s="1592"/>
      <c r="AE14" s="1592"/>
      <c r="AF14" s="1592"/>
      <c r="AG14" s="1592"/>
      <c r="AH14" s="2127"/>
      <c r="AI14" s="1592"/>
      <c r="AJ14" s="1592"/>
      <c r="AK14" s="1592"/>
      <c r="AL14" s="1592"/>
      <c r="AM14" s="1592"/>
      <c r="AN14" s="1592"/>
      <c r="AO14" s="1592"/>
      <c r="AP14" s="1592"/>
      <c r="AQ14" s="1592"/>
      <c r="AR14" s="1592"/>
      <c r="AS14" s="1592"/>
      <c r="AT14" s="1592"/>
      <c r="AU14" s="1592"/>
      <c r="AV14" s="1592"/>
      <c r="AW14" s="1592"/>
    </row>
    <row r="15" spans="1:49" s="1623" customFormat="1" ht="11.25" customHeight="1">
      <c r="A15" s="1624"/>
      <c r="B15" s="1598"/>
      <c r="C15" s="1592"/>
      <c r="D15" s="1625" t="s">
        <v>2823</v>
      </c>
      <c r="E15" s="1592"/>
      <c r="F15" s="1622"/>
      <c r="G15" s="1622"/>
      <c r="H15" s="1622"/>
      <c r="I15" s="1622"/>
      <c r="J15" s="1622"/>
      <c r="K15" s="1622"/>
      <c r="L15" s="1622"/>
      <c r="M15" s="1622"/>
      <c r="N15" s="1622"/>
      <c r="O15" s="1622"/>
      <c r="P15" s="1622"/>
      <c r="Q15" s="1622"/>
      <c r="R15" s="1622"/>
      <c r="S15" s="1622"/>
      <c r="T15" s="1622"/>
      <c r="U15" s="1622"/>
      <c r="V15" s="1622"/>
      <c r="W15" s="1622"/>
      <c r="X15" s="1622"/>
      <c r="Y15" s="1622"/>
      <c r="Z15" s="1622"/>
      <c r="AA15" s="1622"/>
      <c r="AB15" s="1622"/>
      <c r="AC15" s="1622"/>
      <c r="AD15" s="1592"/>
      <c r="AE15" s="1592"/>
      <c r="AF15" s="1592"/>
      <c r="AG15" s="1592"/>
      <c r="AH15" s="2127"/>
      <c r="AI15" s="1592"/>
      <c r="AJ15" s="1592"/>
      <c r="AK15" s="1592"/>
      <c r="AL15" s="1592"/>
      <c r="AM15" s="1592"/>
      <c r="AN15" s="1592"/>
      <c r="AO15" s="1592"/>
      <c r="AP15" s="1592"/>
      <c r="AQ15" s="1592"/>
      <c r="AR15" s="1592"/>
      <c r="AS15" s="1592"/>
      <c r="AT15" s="1592"/>
      <c r="AU15" s="1592"/>
      <c r="AV15" s="1592"/>
      <c r="AW15" s="1592"/>
    </row>
    <row r="16" spans="1:49" s="1623" customFormat="1" ht="6.75" customHeight="1">
      <c r="A16" s="1624"/>
      <c r="B16" s="1598"/>
      <c r="C16" s="1592"/>
      <c r="D16" s="1625"/>
      <c r="E16" s="1592"/>
      <c r="F16" s="1622"/>
      <c r="G16" s="1622"/>
      <c r="H16" s="1622"/>
      <c r="I16" s="1622"/>
      <c r="J16" s="1622"/>
      <c r="K16" s="1622"/>
      <c r="L16" s="1622"/>
      <c r="M16" s="1622"/>
      <c r="N16" s="1622"/>
      <c r="O16" s="1622"/>
      <c r="P16" s="1622"/>
      <c r="Q16" s="1622"/>
      <c r="R16" s="1622"/>
      <c r="S16" s="1622"/>
      <c r="T16" s="1622"/>
      <c r="U16" s="1622"/>
      <c r="V16" s="1622"/>
      <c r="W16" s="1622"/>
      <c r="X16" s="1622"/>
      <c r="Y16" s="1622"/>
      <c r="Z16" s="1622"/>
      <c r="AA16" s="1622"/>
      <c r="AB16" s="1622"/>
      <c r="AC16" s="1622"/>
      <c r="AD16" s="1622"/>
      <c r="AE16" s="2473"/>
      <c r="AF16" s="1622"/>
      <c r="AG16" s="1592"/>
      <c r="AH16" s="2127"/>
      <c r="AI16" s="1592"/>
      <c r="AJ16" s="1592"/>
      <c r="AK16" s="1592"/>
      <c r="AL16" s="1592"/>
      <c r="AM16" s="1592"/>
      <c r="AN16" s="1592"/>
      <c r="AO16" s="1592"/>
      <c r="AP16" s="1592"/>
      <c r="AQ16" s="1592"/>
      <c r="AR16" s="1592"/>
      <c r="AS16" s="1592"/>
      <c r="AT16" s="1592"/>
      <c r="AU16" s="1592"/>
      <c r="AV16" s="1592"/>
      <c r="AW16" s="1592"/>
    </row>
    <row r="17" spans="1:49" s="1623" customFormat="1" ht="12.75" customHeight="1">
      <c r="A17" s="1624"/>
      <c r="B17" s="1598"/>
      <c r="C17" s="1592"/>
      <c r="D17" s="1625"/>
      <c r="E17" s="5095">
        <v>310001</v>
      </c>
      <c r="F17" s="5095"/>
      <c r="G17" s="1598"/>
      <c r="H17" s="1598"/>
      <c r="I17" s="1622"/>
      <c r="J17" s="1626"/>
      <c r="K17" s="2156" t="s">
        <v>2824</v>
      </c>
      <c r="L17" s="2020"/>
      <c r="M17" s="2021"/>
      <c r="N17" s="2022"/>
      <c r="O17" s="2022"/>
      <c r="P17" s="2022"/>
      <c r="Q17" s="2022"/>
      <c r="R17" s="2022"/>
      <c r="S17" s="2022"/>
      <c r="T17" s="2022"/>
      <c r="U17" s="2022"/>
      <c r="V17" s="2022"/>
      <c r="W17" s="2022"/>
      <c r="X17" s="2023"/>
      <c r="Y17" s="2023"/>
      <c r="Z17" s="2023"/>
      <c r="AA17" s="2023"/>
      <c r="AB17" s="2023"/>
      <c r="AC17" s="2024"/>
      <c r="AD17" s="2024"/>
      <c r="AE17" s="2025"/>
      <c r="AF17" s="1622"/>
      <c r="AG17" s="1592"/>
      <c r="AH17" s="2127"/>
      <c r="AI17" s="1592"/>
      <c r="AJ17" s="1592"/>
      <c r="AK17" s="1592"/>
      <c r="AL17" s="1592"/>
      <c r="AM17" s="1592"/>
      <c r="AN17" s="1592"/>
      <c r="AO17" s="1592"/>
      <c r="AP17" s="1592"/>
      <c r="AQ17" s="1592"/>
      <c r="AR17" s="1592"/>
      <c r="AS17" s="1592"/>
      <c r="AT17" s="1592"/>
      <c r="AU17" s="1592"/>
      <c r="AV17" s="1592"/>
      <c r="AW17" s="1592"/>
    </row>
    <row r="18" spans="1:49" s="1623" customFormat="1" ht="11.25" customHeight="1">
      <c r="A18" s="1624"/>
      <c r="B18" s="1598"/>
      <c r="C18" s="1592"/>
      <c r="D18" s="1625"/>
      <c r="E18" s="5096">
        <v>1</v>
      </c>
      <c r="F18" s="5064"/>
      <c r="G18" s="5066" t="s">
        <v>2825</v>
      </c>
      <c r="H18" s="5035"/>
      <c r="I18" s="5035"/>
      <c r="J18" s="1626"/>
      <c r="K18" s="2157" t="s">
        <v>2826</v>
      </c>
      <c r="L18" s="2026"/>
      <c r="M18" s="2026"/>
      <c r="N18" s="2026"/>
      <c r="O18" s="2026"/>
      <c r="P18" s="2026"/>
      <c r="Q18" s="2026"/>
      <c r="R18" s="2026"/>
      <c r="S18" s="2026"/>
      <c r="T18" s="2026"/>
      <c r="U18" s="2026"/>
      <c r="V18" s="2026"/>
      <c r="W18" s="2026"/>
      <c r="X18" s="2026"/>
      <c r="Y18" s="2026"/>
      <c r="Z18" s="2026"/>
      <c r="AA18" s="1225"/>
      <c r="AB18" s="1225"/>
      <c r="AC18" s="2027"/>
      <c r="AD18" s="2027"/>
      <c r="AE18" s="2028"/>
      <c r="AF18" s="1622"/>
      <c r="AG18" s="1592"/>
      <c r="AH18" s="2127"/>
      <c r="AI18" s="1592"/>
      <c r="AJ18" s="1592"/>
      <c r="AK18" s="1592"/>
      <c r="AL18" s="1592"/>
      <c r="AM18" s="1592"/>
      <c r="AN18" s="1592"/>
      <c r="AO18" s="1592"/>
      <c r="AP18" s="1592"/>
      <c r="AQ18" s="1592"/>
      <c r="AR18" s="1592"/>
      <c r="AS18" s="1592"/>
      <c r="AT18" s="1592"/>
      <c r="AU18" s="1592"/>
      <c r="AV18" s="1592"/>
      <c r="AW18" s="1592"/>
    </row>
    <row r="19" spans="1:49" s="1606" customFormat="1" ht="11.25" customHeight="1">
      <c r="A19" s="1627"/>
      <c r="B19" s="1604"/>
      <c r="C19" s="1590"/>
      <c r="D19" s="1590"/>
      <c r="E19" s="5096"/>
      <c r="F19" s="5065"/>
      <c r="G19" s="5066"/>
      <c r="H19" s="5035"/>
      <c r="I19" s="5035"/>
      <c r="J19" s="1628"/>
      <c r="K19" s="2157" t="s">
        <v>2827</v>
      </c>
      <c r="L19" s="2026"/>
      <c r="M19" s="1223"/>
      <c r="N19" s="1223"/>
      <c r="O19" s="1223"/>
      <c r="P19" s="1223"/>
      <c r="Q19" s="1223"/>
      <c r="R19" s="1223"/>
      <c r="S19" s="1223"/>
      <c r="T19" s="1223"/>
      <c r="U19" s="1223"/>
      <c r="V19" s="1223"/>
      <c r="W19" s="1223"/>
      <c r="X19" s="1223"/>
      <c r="Y19" s="1223"/>
      <c r="Z19" s="1223"/>
      <c r="AA19" s="2029"/>
      <c r="AB19" s="2029"/>
      <c r="AC19" s="2029"/>
      <c r="AD19" s="2030"/>
      <c r="AE19" s="2031"/>
      <c r="AF19" s="1598"/>
      <c r="AG19" s="1598"/>
      <c r="AH19" s="2128"/>
      <c r="AI19" s="1590"/>
      <c r="AJ19" s="1590"/>
      <c r="AK19" s="1590"/>
      <c r="AL19" s="1590"/>
      <c r="AM19" s="1590"/>
      <c r="AN19" s="1590"/>
      <c r="AO19" s="1590"/>
      <c r="AP19" s="1590"/>
      <c r="AQ19" s="1590"/>
      <c r="AR19" s="1590"/>
      <c r="AS19" s="1590"/>
      <c r="AT19" s="1590"/>
      <c r="AU19" s="1590"/>
      <c r="AV19" s="1590"/>
      <c r="AW19" s="1590"/>
    </row>
    <row r="20" spans="1:49" s="1606" customFormat="1" ht="11.25" customHeight="1">
      <c r="A20" s="1627"/>
      <c r="B20" s="1604"/>
      <c r="C20" s="1590"/>
      <c r="D20" s="1590"/>
      <c r="E20" s="2465"/>
      <c r="F20" s="2465"/>
      <c r="G20" s="2465"/>
      <c r="H20" s="2465"/>
      <c r="I20" s="1590"/>
      <c r="J20" s="1628"/>
      <c r="K20" s="2158" t="s">
        <v>2828</v>
      </c>
      <c r="L20" s="1223"/>
      <c r="M20" s="1223"/>
      <c r="N20" s="1223"/>
      <c r="O20" s="1223"/>
      <c r="P20" s="1223"/>
      <c r="Q20" s="1223"/>
      <c r="R20" s="1223"/>
      <c r="S20" s="1223"/>
      <c r="T20" s="1223"/>
      <c r="U20" s="1223"/>
      <c r="V20" s="1223"/>
      <c r="W20" s="1223"/>
      <c r="X20" s="1223"/>
      <c r="Y20" s="1223"/>
      <c r="Z20" s="1223"/>
      <c r="AA20" s="2029"/>
      <c r="AB20" s="2029"/>
      <c r="AC20" s="2029"/>
      <c r="AD20" s="2030"/>
      <c r="AE20" s="2031"/>
      <c r="AF20" s="1598"/>
      <c r="AG20" s="1598"/>
      <c r="AH20" s="2128"/>
      <c r="AI20" s="1590"/>
      <c r="AJ20" s="1590"/>
      <c r="AK20" s="1590"/>
      <c r="AL20" s="1590"/>
      <c r="AM20" s="1590"/>
      <c r="AN20" s="1590"/>
      <c r="AO20" s="1590"/>
      <c r="AP20" s="1590"/>
      <c r="AQ20" s="1590"/>
      <c r="AR20" s="1590"/>
      <c r="AS20" s="1590"/>
      <c r="AT20" s="1590"/>
      <c r="AU20" s="1590"/>
      <c r="AV20" s="1590"/>
      <c r="AW20" s="1590"/>
    </row>
    <row r="21" spans="1:49" s="1606" customFormat="1" ht="11.25" customHeight="1">
      <c r="A21" s="1627"/>
      <c r="B21" s="1604"/>
      <c r="C21" s="1590"/>
      <c r="D21" s="1590"/>
      <c r="E21" s="2465"/>
      <c r="F21" s="2465"/>
      <c r="G21" s="2465"/>
      <c r="H21" s="2465"/>
      <c r="I21" s="1590"/>
      <c r="J21" s="1628"/>
      <c r="K21" s="2158" t="s">
        <v>2829</v>
      </c>
      <c r="L21" s="1223"/>
      <c r="M21" s="1223"/>
      <c r="N21" s="1223"/>
      <c r="O21" s="1223"/>
      <c r="P21" s="1223"/>
      <c r="Q21" s="1223"/>
      <c r="R21" s="1223"/>
      <c r="S21" s="1223"/>
      <c r="T21" s="1223"/>
      <c r="U21" s="1223"/>
      <c r="V21" s="1223"/>
      <c r="W21" s="1223"/>
      <c r="X21" s="1223"/>
      <c r="Y21" s="1223"/>
      <c r="Z21" s="1223"/>
      <c r="AA21" s="2029"/>
      <c r="AB21" s="2029"/>
      <c r="AC21" s="2029"/>
      <c r="AD21" s="2030"/>
      <c r="AE21" s="2031"/>
      <c r="AF21" s="1598"/>
      <c r="AG21" s="1598"/>
      <c r="AH21" s="2128"/>
      <c r="AI21" s="1590"/>
      <c r="AJ21" s="1590"/>
      <c r="AK21" s="1590"/>
      <c r="AL21" s="1590"/>
      <c r="AM21" s="1590"/>
      <c r="AN21" s="1590"/>
      <c r="AO21" s="1590"/>
      <c r="AP21" s="1590"/>
      <c r="AQ21" s="1590"/>
      <c r="AR21" s="1590"/>
      <c r="AS21" s="1590"/>
      <c r="AT21" s="1590"/>
      <c r="AU21" s="1590"/>
      <c r="AV21" s="1590"/>
      <c r="AW21" s="1590"/>
    </row>
    <row r="22" spans="1:49" s="1606" customFormat="1" ht="4.5" customHeight="1">
      <c r="A22" s="1629"/>
      <c r="B22" s="1604"/>
      <c r="C22" s="1590"/>
      <c r="D22" s="1630"/>
      <c r="E22" s="1631"/>
      <c r="F22" s="1631"/>
      <c r="G22" s="1631"/>
      <c r="H22" s="1631"/>
      <c r="I22" s="1631"/>
      <c r="J22" s="1632"/>
      <c r="K22" s="2159"/>
      <c r="L22" s="2018"/>
      <c r="M22" s="2018"/>
      <c r="N22" s="2018"/>
      <c r="O22" s="2018"/>
      <c r="P22" s="2018"/>
      <c r="Q22" s="2018"/>
      <c r="R22" s="2018"/>
      <c r="S22" s="2018"/>
      <c r="T22" s="2016"/>
      <c r="U22" s="2016"/>
      <c r="V22" s="2016"/>
      <c r="W22" s="2016"/>
      <c r="X22" s="2016"/>
      <c r="Y22" s="2016"/>
      <c r="Z22" s="2016"/>
      <c r="AA22" s="2018"/>
      <c r="AB22" s="2018"/>
      <c r="AC22" s="2018"/>
      <c r="AD22" s="2032"/>
      <c r="AE22" s="2033"/>
      <c r="AF22" s="1598"/>
      <c r="AG22" s="1598"/>
      <c r="AH22" s="2128"/>
      <c r="AI22" s="1590"/>
      <c r="AJ22" s="1590"/>
      <c r="AK22" s="1590"/>
      <c r="AL22" s="1590"/>
      <c r="AM22" s="1590"/>
      <c r="AN22" s="1590"/>
      <c r="AO22" s="1590"/>
      <c r="AP22" s="1590"/>
      <c r="AQ22" s="1590"/>
      <c r="AR22" s="1590"/>
      <c r="AS22" s="1590"/>
      <c r="AT22" s="1590"/>
      <c r="AU22" s="1590"/>
      <c r="AV22" s="1590"/>
      <c r="AW22" s="1590"/>
    </row>
    <row r="23" spans="1:49" s="1606" customFormat="1" ht="11.25" customHeight="1">
      <c r="A23" s="1629"/>
      <c r="B23" s="1604"/>
      <c r="C23" s="1590"/>
      <c r="D23" s="1630"/>
      <c r="E23" s="5063">
        <v>2</v>
      </c>
      <c r="F23" s="5064"/>
      <c r="G23" s="5066" t="s">
        <v>2830</v>
      </c>
      <c r="H23" s="5035"/>
      <c r="I23" s="5035"/>
      <c r="J23" s="1631"/>
      <c r="K23" s="1590"/>
      <c r="L23" s="1590"/>
      <c r="M23" s="1631"/>
      <c r="N23" s="1631"/>
      <c r="O23" s="1631"/>
      <c r="P23" s="1631"/>
      <c r="Q23" s="1631"/>
      <c r="R23" s="1631"/>
      <c r="S23" s="1631"/>
      <c r="T23" s="1631"/>
      <c r="U23" s="1633"/>
      <c r="V23" s="1631"/>
      <c r="W23" s="1631"/>
      <c r="X23" s="1631"/>
      <c r="Y23" s="1631"/>
      <c r="Z23" s="1631"/>
      <c r="AA23" s="1631"/>
      <c r="AB23" s="1631"/>
      <c r="AC23" s="1631"/>
      <c r="AD23" s="2471"/>
      <c r="AE23" s="1634"/>
      <c r="AF23" s="2488"/>
      <c r="AG23" s="2488"/>
      <c r="AH23" s="2128"/>
      <c r="AI23" s="1590"/>
      <c r="AJ23" s="1590"/>
      <c r="AK23" s="1590"/>
      <c r="AL23" s="1590"/>
      <c r="AM23" s="1590"/>
      <c r="AN23" s="1590"/>
      <c r="AO23" s="1590"/>
      <c r="AP23" s="1590"/>
      <c r="AQ23" s="1590"/>
      <c r="AR23" s="1590"/>
      <c r="AS23" s="1590"/>
      <c r="AT23" s="1590"/>
      <c r="AU23" s="1590"/>
      <c r="AV23" s="1590"/>
      <c r="AW23" s="1590"/>
    </row>
    <row r="24" spans="1:49" s="1606" customFormat="1" ht="11.25" customHeight="1">
      <c r="A24" s="1629"/>
      <c r="B24" s="1604"/>
      <c r="C24" s="1590"/>
      <c r="D24" s="1630"/>
      <c r="E24" s="5063"/>
      <c r="F24" s="5065"/>
      <c r="G24" s="5066"/>
      <c r="H24" s="5035"/>
      <c r="I24" s="5035"/>
      <c r="J24" s="1631"/>
      <c r="K24" s="2160" t="s">
        <v>2831</v>
      </c>
      <c r="L24" s="2012"/>
      <c r="M24" s="2013"/>
      <c r="N24" s="2013"/>
      <c r="O24" s="2013"/>
      <c r="P24" s="2013"/>
      <c r="Q24" s="2013"/>
      <c r="R24" s="2013"/>
      <c r="S24" s="2013"/>
      <c r="T24" s="2014"/>
      <c r="U24" s="1633"/>
      <c r="V24" s="1631"/>
      <c r="W24" s="1631"/>
      <c r="X24" s="1631"/>
      <c r="Y24" s="1631"/>
      <c r="Z24" s="1631"/>
      <c r="AA24" s="1631"/>
      <c r="AB24" s="1631"/>
      <c r="AC24" s="1631"/>
      <c r="AD24" s="2471"/>
      <c r="AE24" s="1634"/>
      <c r="AF24" s="2487"/>
      <c r="AG24" s="2488"/>
      <c r="AH24" s="2128"/>
      <c r="AI24" s="1590"/>
      <c r="AJ24" s="1590"/>
      <c r="AK24" s="1590"/>
      <c r="AL24" s="1590"/>
      <c r="AM24" s="1590"/>
      <c r="AN24" s="1590"/>
      <c r="AO24" s="1590"/>
      <c r="AP24" s="1590"/>
      <c r="AQ24" s="1590"/>
      <c r="AR24" s="1590"/>
      <c r="AS24" s="1590"/>
      <c r="AT24" s="1590"/>
      <c r="AU24" s="1590"/>
      <c r="AV24" s="1590"/>
      <c r="AW24" s="1590"/>
    </row>
    <row r="25" spans="1:49" s="1606" customFormat="1" ht="11.25" customHeight="1">
      <c r="A25" s="1629"/>
      <c r="B25" s="1604"/>
      <c r="C25" s="1590"/>
      <c r="D25" s="1630"/>
      <c r="E25" s="1630"/>
      <c r="F25" s="2471"/>
      <c r="G25" s="2471"/>
      <c r="H25" s="2488"/>
      <c r="I25" s="2488"/>
      <c r="J25" s="1631"/>
      <c r="K25" s="2161" t="s">
        <v>2832</v>
      </c>
      <c r="L25" s="2015"/>
      <c r="M25" s="2016"/>
      <c r="N25" s="2017"/>
      <c r="O25" s="2017"/>
      <c r="P25" s="2017"/>
      <c r="Q25" s="2017"/>
      <c r="R25" s="2017"/>
      <c r="S25" s="2018"/>
      <c r="T25" s="2019"/>
      <c r="U25" s="1633"/>
      <c r="V25" s="1631"/>
      <c r="W25" s="1631"/>
      <c r="X25" s="1631"/>
      <c r="Y25" s="1631"/>
      <c r="Z25" s="1631"/>
      <c r="AA25" s="1631"/>
      <c r="AB25" s="1631"/>
      <c r="AC25" s="1631"/>
      <c r="AD25" s="2471"/>
      <c r="AE25" s="1634"/>
      <c r="AF25" s="2487"/>
      <c r="AG25" s="2488"/>
      <c r="AH25" s="2128"/>
      <c r="AI25" s="1590"/>
      <c r="AJ25" s="1590"/>
      <c r="AK25" s="1590"/>
      <c r="AL25" s="1590"/>
      <c r="AM25" s="1590"/>
      <c r="AN25" s="1590"/>
      <c r="AO25" s="1590"/>
      <c r="AP25" s="1590"/>
      <c r="AQ25" s="1590"/>
      <c r="AR25" s="1590"/>
      <c r="AS25" s="1590"/>
      <c r="AT25" s="1590"/>
      <c r="AU25" s="1590"/>
      <c r="AV25" s="1590"/>
      <c r="AW25" s="1590"/>
    </row>
    <row r="26" spans="1:49" s="1606" customFormat="1" ht="17.25" customHeight="1">
      <c r="A26" s="2129"/>
      <c r="B26" s="3205"/>
      <c r="C26" s="3206"/>
      <c r="D26" s="3207"/>
      <c r="E26" s="3207"/>
      <c r="F26" s="3208"/>
      <c r="G26" s="3208"/>
      <c r="H26" s="3209"/>
      <c r="I26" s="3209"/>
      <c r="J26" s="3210"/>
      <c r="K26" s="3210"/>
      <c r="L26" s="3210"/>
      <c r="M26" s="3206"/>
      <c r="N26" s="3210"/>
      <c r="O26" s="3210"/>
      <c r="P26" s="3210"/>
      <c r="Q26" s="3210"/>
      <c r="R26" s="3210"/>
      <c r="S26" s="3210"/>
      <c r="T26" s="3210"/>
      <c r="U26" s="3211"/>
      <c r="V26" s="3210"/>
      <c r="W26" s="3210"/>
      <c r="X26" s="3210"/>
      <c r="Y26" s="3210"/>
      <c r="Z26" s="3210"/>
      <c r="AA26" s="3210"/>
      <c r="AB26" s="3210"/>
      <c r="AC26" s="3210"/>
      <c r="AD26" s="3208"/>
      <c r="AE26" s="3212"/>
      <c r="AF26" s="3213"/>
      <c r="AG26" s="3209"/>
      <c r="AH26" s="3214"/>
      <c r="AI26" s="1590"/>
      <c r="AJ26" s="1590"/>
      <c r="AK26" s="1590"/>
      <c r="AL26" s="1590"/>
      <c r="AM26" s="1590"/>
      <c r="AN26" s="1590"/>
      <c r="AO26" s="1590"/>
      <c r="AP26" s="1590"/>
      <c r="AQ26" s="1590"/>
      <c r="AR26" s="1590"/>
      <c r="AS26" s="1590"/>
      <c r="AT26" s="1590"/>
      <c r="AU26" s="1590"/>
      <c r="AV26" s="1590"/>
      <c r="AW26" s="1590"/>
    </row>
    <row r="27" spans="1:49" s="1606" customFormat="1" ht="10.5" customHeight="1">
      <c r="A27" s="1629"/>
      <c r="B27" s="1604"/>
      <c r="C27" s="1590"/>
      <c r="D27" s="1630"/>
      <c r="E27" s="1630"/>
      <c r="F27" s="2471"/>
      <c r="G27" s="2471"/>
      <c r="H27" s="2488"/>
      <c r="I27" s="2488"/>
      <c r="J27" s="1631"/>
      <c r="K27" s="1631"/>
      <c r="L27" s="1631"/>
      <c r="M27" s="1631"/>
      <c r="N27" s="1631"/>
      <c r="O27" s="1631"/>
      <c r="P27" s="1631"/>
      <c r="Q27" s="1631"/>
      <c r="R27" s="1631"/>
      <c r="S27" s="1631"/>
      <c r="T27" s="1631"/>
      <c r="U27" s="1633"/>
      <c r="V27" s="1631"/>
      <c r="W27" s="1631"/>
      <c r="X27" s="1631"/>
      <c r="Y27" s="1631"/>
      <c r="Z27" s="1631"/>
      <c r="AA27" s="1631"/>
      <c r="AB27" s="1631"/>
      <c r="AC27" s="1631"/>
      <c r="AD27" s="2471"/>
      <c r="AE27" s="1634"/>
      <c r="AF27" s="2487"/>
      <c r="AG27" s="2488"/>
      <c r="AH27" s="2128"/>
      <c r="AI27" s="1590"/>
      <c r="AJ27" s="1590"/>
      <c r="AK27" s="1590"/>
      <c r="AL27" s="1590"/>
      <c r="AM27" s="1590"/>
      <c r="AN27" s="1590"/>
      <c r="AO27" s="1590"/>
      <c r="AP27" s="1590"/>
      <c r="AQ27" s="1590"/>
      <c r="AR27" s="1590"/>
      <c r="AS27" s="1590"/>
      <c r="AT27" s="1590"/>
      <c r="AU27" s="1590"/>
      <c r="AV27" s="1590"/>
      <c r="AW27" s="1590"/>
    </row>
    <row r="28" spans="1:49" s="1637" customFormat="1" ht="12">
      <c r="A28" s="1627"/>
      <c r="B28" s="1764"/>
      <c r="C28" s="1764"/>
      <c r="D28" s="1764"/>
      <c r="E28" s="1764"/>
      <c r="F28" s="1764"/>
      <c r="G28" s="1764"/>
      <c r="H28" s="1764"/>
      <c r="I28" s="1764"/>
      <c r="J28" s="1764"/>
      <c r="K28" s="1764"/>
      <c r="L28" s="1764"/>
      <c r="M28" s="1635"/>
      <c r="N28" s="1635"/>
      <c r="O28" s="1635"/>
      <c r="P28" s="1635"/>
      <c r="Q28" s="1635"/>
      <c r="R28" s="1635"/>
      <c r="S28" s="1635"/>
      <c r="T28" s="1635"/>
      <c r="U28" s="1635"/>
      <c r="V28" s="1635"/>
      <c r="W28" s="1635"/>
      <c r="X28" s="1635"/>
      <c r="Y28" s="1635"/>
      <c r="Z28" s="1600"/>
      <c r="AA28" s="1600"/>
      <c r="AB28" s="1590"/>
      <c r="AC28" s="1598"/>
      <c r="AD28" s="1598"/>
      <c r="AE28" s="5077">
        <v>310002</v>
      </c>
      <c r="AF28" s="5077"/>
      <c r="AG28" s="1592"/>
      <c r="AH28" s="2128"/>
      <c r="AI28" s="1590"/>
      <c r="AJ28" s="1636"/>
      <c r="AK28" s="1636"/>
      <c r="AL28" s="1636"/>
      <c r="AM28" s="1636"/>
      <c r="AN28" s="1636"/>
      <c r="AO28" s="1636"/>
      <c r="AP28" s="1636"/>
      <c r="AQ28" s="1636"/>
      <c r="AR28" s="1636"/>
      <c r="AS28" s="1636"/>
      <c r="AT28" s="1636"/>
      <c r="AU28" s="1636"/>
      <c r="AV28" s="1636"/>
      <c r="AW28" s="1636"/>
    </row>
    <row r="29" spans="1:49" s="1606" customFormat="1" ht="11.25">
      <c r="A29" s="1627"/>
      <c r="B29" s="2487" t="s">
        <v>2833</v>
      </c>
      <c r="C29" s="1598"/>
      <c r="D29" s="1635" t="s">
        <v>2834</v>
      </c>
      <c r="E29" s="1635"/>
      <c r="F29" s="1635"/>
      <c r="G29" s="1635"/>
      <c r="H29" s="1635"/>
      <c r="I29" s="1635"/>
      <c r="J29" s="1635"/>
      <c r="K29" s="1635"/>
      <c r="L29" s="1635"/>
      <c r="M29" s="1635"/>
      <c r="N29" s="1635"/>
      <c r="O29" s="1635"/>
      <c r="P29" s="1635"/>
      <c r="Q29" s="1635"/>
      <c r="R29" s="1635"/>
      <c r="S29" s="1635"/>
      <c r="T29" s="1635"/>
      <c r="U29" s="1635"/>
      <c r="V29" s="1635"/>
      <c r="W29" s="1635"/>
      <c r="X29" s="1635"/>
      <c r="Y29" s="1635"/>
      <c r="Z29" s="1600"/>
      <c r="AA29" s="1600"/>
      <c r="AB29" s="1590"/>
      <c r="AC29" s="1590"/>
      <c r="AD29" s="5078"/>
      <c r="AE29" s="5079"/>
      <c r="AF29" s="5080"/>
      <c r="AG29" s="5084" t="s">
        <v>1536</v>
      </c>
      <c r="AH29" s="2128"/>
      <c r="AI29" s="1590"/>
      <c r="AJ29" s="1590"/>
      <c r="AK29" s="1590"/>
      <c r="AL29" s="1590"/>
      <c r="AM29" s="1590"/>
      <c r="AN29" s="1590"/>
      <c r="AO29" s="1590"/>
      <c r="AP29" s="1590"/>
      <c r="AQ29" s="1590"/>
      <c r="AR29" s="1590"/>
      <c r="AS29" s="1590"/>
      <c r="AT29" s="1590"/>
      <c r="AU29" s="1590"/>
      <c r="AV29" s="1590"/>
      <c r="AW29" s="1590"/>
    </row>
    <row r="30" spans="1:49" s="1642" customFormat="1" ht="9.75" customHeight="1">
      <c r="A30" s="1638"/>
      <c r="B30" s="1604"/>
      <c r="C30" s="1598"/>
      <c r="D30" s="1639" t="s">
        <v>2835</v>
      </c>
      <c r="E30" s="1640"/>
      <c r="F30" s="1640"/>
      <c r="G30" s="1640"/>
      <c r="H30" s="1640"/>
      <c r="I30" s="1640"/>
      <c r="J30" s="1640"/>
      <c r="K30" s="1640"/>
      <c r="L30" s="1640"/>
      <c r="M30" s="1640"/>
      <c r="N30" s="1640"/>
      <c r="O30" s="1640"/>
      <c r="P30" s="1640"/>
      <c r="Q30" s="1640"/>
      <c r="R30" s="1640"/>
      <c r="S30" s="1640"/>
      <c r="T30" s="1640"/>
      <c r="U30" s="1640"/>
      <c r="V30" s="1640"/>
      <c r="W30" s="1640"/>
      <c r="X30" s="1640"/>
      <c r="Y30" s="1640"/>
      <c r="Z30" s="1600"/>
      <c r="AA30" s="1600"/>
      <c r="AB30" s="1609"/>
      <c r="AC30" s="1609"/>
      <c r="AD30" s="5081"/>
      <c r="AE30" s="5082"/>
      <c r="AF30" s="5083"/>
      <c r="AG30" s="5084"/>
      <c r="AH30" s="2125"/>
      <c r="AI30" s="1609"/>
      <c r="AJ30" s="1641"/>
      <c r="AK30" s="1641"/>
      <c r="AL30" s="1641"/>
      <c r="AM30" s="1641"/>
      <c r="AN30" s="1641"/>
      <c r="AO30" s="1641"/>
      <c r="AP30" s="1641"/>
      <c r="AQ30" s="1641"/>
      <c r="AR30" s="1641"/>
      <c r="AS30" s="1641"/>
      <c r="AT30" s="1641"/>
      <c r="AU30" s="1641"/>
      <c r="AV30" s="1641"/>
      <c r="AW30" s="1641"/>
    </row>
    <row r="31" spans="1:49" s="1642" customFormat="1" ht="22.5" customHeight="1">
      <c r="A31" s="2130"/>
      <c r="B31" s="3205"/>
      <c r="C31" s="3215"/>
      <c r="D31" s="3216"/>
      <c r="E31" s="3217"/>
      <c r="F31" s="3217"/>
      <c r="G31" s="3217"/>
      <c r="H31" s="3218"/>
      <c r="I31" s="3219"/>
      <c r="J31" s="3219"/>
      <c r="K31" s="3219"/>
      <c r="L31" s="3219"/>
      <c r="M31" s="3219"/>
      <c r="N31" s="3219"/>
      <c r="O31" s="3219"/>
      <c r="P31" s="3219"/>
      <c r="Q31" s="3219"/>
      <c r="R31" s="3206"/>
      <c r="S31" s="3206"/>
      <c r="T31" s="3206"/>
      <c r="U31" s="3206"/>
      <c r="V31" s="3206"/>
      <c r="W31" s="3206"/>
      <c r="X31" s="3220"/>
      <c r="Y31" s="3220"/>
      <c r="Z31" s="3220"/>
      <c r="AA31" s="3220"/>
      <c r="AB31" s="3221"/>
      <c r="AC31" s="3221"/>
      <c r="AD31" s="3222"/>
      <c r="AE31" s="3222"/>
      <c r="AF31" s="3222"/>
      <c r="AG31" s="3223"/>
      <c r="AH31" s="3224"/>
      <c r="AI31" s="1609"/>
      <c r="AJ31" s="1641"/>
      <c r="AK31" s="1641"/>
      <c r="AL31" s="1641"/>
      <c r="AM31" s="1641"/>
      <c r="AN31" s="1641"/>
      <c r="AO31" s="1641"/>
      <c r="AP31" s="1641"/>
      <c r="AQ31" s="1641"/>
      <c r="AR31" s="1641"/>
      <c r="AS31" s="1641"/>
      <c r="AT31" s="1641"/>
      <c r="AU31" s="1641"/>
      <c r="AV31" s="1641"/>
      <c r="AW31" s="1641"/>
    </row>
    <row r="32" spans="1:49" s="1642" customFormat="1" ht="15.75">
      <c r="A32" s="1638"/>
      <c r="B32" s="1764"/>
      <c r="C32" s="1601"/>
      <c r="D32" s="1643"/>
      <c r="E32" s="1644"/>
      <c r="F32" s="1644"/>
      <c r="G32" s="1644"/>
      <c r="H32" s="2473"/>
      <c r="I32" s="1645"/>
      <c r="J32" s="1645"/>
      <c r="K32" s="1645"/>
      <c r="L32" s="1645"/>
      <c r="M32" s="1645"/>
      <c r="N32" s="1645"/>
      <c r="O32" s="1645"/>
      <c r="P32" s="1645"/>
      <c r="Q32" s="1645"/>
      <c r="R32" s="1590"/>
      <c r="S32" s="1590"/>
      <c r="T32" s="1590"/>
      <c r="U32" s="1590"/>
      <c r="V32" s="1590"/>
      <c r="W32" s="1590"/>
      <c r="X32" s="1600"/>
      <c r="Y32" s="1600"/>
      <c r="Z32" s="1600"/>
      <c r="AA32" s="1600"/>
      <c r="AB32" s="1609"/>
      <c r="AC32" s="1609"/>
      <c r="AD32" s="1646"/>
      <c r="AE32" s="1646"/>
      <c r="AF32" s="1646"/>
      <c r="AG32" s="1647"/>
      <c r="AH32" s="2125"/>
      <c r="AI32" s="1609"/>
      <c r="AJ32" s="1641"/>
      <c r="AK32" s="1641"/>
      <c r="AL32" s="1641"/>
      <c r="AM32" s="1641"/>
      <c r="AN32" s="1641"/>
      <c r="AO32" s="1641"/>
      <c r="AP32" s="1641"/>
      <c r="AQ32" s="1641"/>
      <c r="AR32" s="1641"/>
      <c r="AS32" s="1641"/>
      <c r="AT32" s="1641"/>
      <c r="AU32" s="1641"/>
      <c r="AV32" s="1641"/>
      <c r="AW32" s="1641"/>
    </row>
    <row r="33" spans="1:49" s="1642" customFormat="1" ht="18" customHeight="1">
      <c r="A33" s="1638"/>
      <c r="B33" s="5101" t="s">
        <v>2836</v>
      </c>
      <c r="C33" s="5102"/>
      <c r="D33" s="5102"/>
      <c r="E33" s="5102"/>
      <c r="F33" s="5102"/>
      <c r="G33" s="5102"/>
      <c r="H33" s="5102"/>
      <c r="I33" s="5102"/>
      <c r="J33" s="5102"/>
      <c r="K33" s="5102"/>
      <c r="L33" s="5103"/>
      <c r="M33" s="1645"/>
      <c r="N33" s="1645"/>
      <c r="O33" s="1645"/>
      <c r="P33" s="1645"/>
      <c r="Q33" s="1645"/>
      <c r="R33" s="1590"/>
      <c r="S33" s="1590"/>
      <c r="T33" s="1590"/>
      <c r="U33" s="1590"/>
      <c r="V33" s="1590"/>
      <c r="W33" s="1590"/>
      <c r="X33" s="1600"/>
      <c r="Y33" s="1600"/>
      <c r="Z33" s="1600"/>
      <c r="AA33" s="1600"/>
      <c r="AB33" s="1609"/>
      <c r="AC33" s="1609"/>
      <c r="AD33" s="1646"/>
      <c r="AE33" s="1646"/>
      <c r="AF33" s="1646"/>
      <c r="AG33" s="1647"/>
      <c r="AH33" s="2125"/>
      <c r="AI33" s="1609"/>
      <c r="AJ33" s="1641"/>
      <c r="AK33" s="1641"/>
      <c r="AL33" s="1641"/>
      <c r="AM33" s="1641"/>
      <c r="AN33" s="1641"/>
      <c r="AO33" s="1641"/>
      <c r="AP33" s="1641"/>
      <c r="AQ33" s="1641"/>
      <c r="AR33" s="1641"/>
      <c r="AS33" s="1641"/>
      <c r="AT33" s="1641"/>
      <c r="AU33" s="1641"/>
      <c r="AV33" s="1641"/>
      <c r="AW33" s="1641"/>
    </row>
    <row r="34" spans="1:49" s="1642" customFormat="1" ht="15" customHeight="1">
      <c r="A34" s="1638"/>
      <c r="B34" s="1764"/>
      <c r="C34" s="1601"/>
      <c r="D34" s="1643"/>
      <c r="E34" s="1644"/>
      <c r="F34" s="1644"/>
      <c r="G34" s="1644"/>
      <c r="H34" s="2473"/>
      <c r="I34" s="1645"/>
      <c r="J34" s="1645"/>
      <c r="K34" s="1645"/>
      <c r="L34" s="1645"/>
      <c r="M34" s="1645"/>
      <c r="N34" s="1645"/>
      <c r="O34" s="1645"/>
      <c r="P34" s="1645"/>
      <c r="Q34" s="1645"/>
      <c r="R34" s="1590"/>
      <c r="S34" s="1590"/>
      <c r="T34" s="1590"/>
      <c r="U34" s="1590"/>
      <c r="V34" s="1590"/>
      <c r="W34" s="1590"/>
      <c r="X34" s="1600"/>
      <c r="Y34" s="1600"/>
      <c r="Z34" s="1600"/>
      <c r="AA34" s="1600"/>
      <c r="AB34" s="1609"/>
      <c r="AC34" s="1609"/>
      <c r="AD34" s="1646"/>
      <c r="AE34" s="1646"/>
      <c r="AF34" s="1646"/>
      <c r="AG34" s="1647"/>
      <c r="AH34" s="2125"/>
      <c r="AI34" s="1609"/>
      <c r="AJ34" s="1641"/>
      <c r="AK34" s="1641"/>
      <c r="AL34" s="1641"/>
      <c r="AM34" s="1641"/>
      <c r="AN34" s="1641"/>
      <c r="AO34" s="1641"/>
      <c r="AP34" s="1641"/>
      <c r="AQ34" s="1641"/>
      <c r="AR34" s="1641"/>
      <c r="AS34" s="1641"/>
      <c r="AT34" s="1641"/>
      <c r="AU34" s="1641"/>
      <c r="AV34" s="1641"/>
      <c r="AW34" s="1641"/>
    </row>
    <row r="35" spans="1:49" s="1637" customFormat="1" ht="11.25" customHeight="1">
      <c r="A35" s="1627"/>
      <c r="B35" s="2465" t="s">
        <v>2837</v>
      </c>
      <c r="C35" s="1621"/>
      <c r="D35" s="1635" t="s">
        <v>2838</v>
      </c>
      <c r="E35" s="1644"/>
      <c r="F35" s="1644"/>
      <c r="G35" s="1644"/>
      <c r="H35" s="2473"/>
      <c r="I35" s="1645"/>
      <c r="J35" s="1645"/>
      <c r="K35" s="1645"/>
      <c r="L35" s="1645"/>
      <c r="M35" s="1645"/>
      <c r="N35" s="1645"/>
      <c r="O35" s="1645"/>
      <c r="P35" s="1645"/>
      <c r="Q35" s="1645"/>
      <c r="R35" s="1590"/>
      <c r="S35" s="1590"/>
      <c r="T35" s="1590"/>
      <c r="U35" s="1590"/>
      <c r="V35" s="1590"/>
      <c r="W35" s="1590"/>
      <c r="X35" s="1600"/>
      <c r="Y35" s="1600"/>
      <c r="Z35" s="1600"/>
      <c r="AA35" s="1600"/>
      <c r="AB35" s="1590"/>
      <c r="AC35" s="1590"/>
      <c r="AD35" s="1600"/>
      <c r="AE35" s="1600"/>
      <c r="AF35" s="1600"/>
      <c r="AG35" s="1592"/>
      <c r="AH35" s="2128"/>
      <c r="AI35" s="1590"/>
      <c r="AJ35" s="1636"/>
      <c r="AK35" s="1636"/>
      <c r="AL35" s="1636"/>
      <c r="AM35" s="1636"/>
      <c r="AN35" s="1636"/>
      <c r="AO35" s="1636"/>
      <c r="AP35" s="1636"/>
      <c r="AQ35" s="1636"/>
      <c r="AR35" s="1636"/>
      <c r="AS35" s="1636"/>
      <c r="AT35" s="1636"/>
      <c r="AU35" s="1636"/>
      <c r="AV35" s="1636"/>
      <c r="AW35" s="1636"/>
    </row>
    <row r="36" spans="1:49" s="1637" customFormat="1" ht="11.25" customHeight="1">
      <c r="A36" s="1627"/>
      <c r="B36" s="1598"/>
      <c r="C36" s="1592"/>
      <c r="D36" s="1648" t="s">
        <v>2839</v>
      </c>
      <c r="E36" s="1644"/>
      <c r="F36" s="1644"/>
      <c r="G36" s="1644"/>
      <c r="H36" s="2473"/>
      <c r="I36" s="1645"/>
      <c r="J36" s="1645"/>
      <c r="K36" s="1645"/>
      <c r="L36" s="1645"/>
      <c r="M36" s="1645"/>
      <c r="N36" s="1645"/>
      <c r="O36" s="1645"/>
      <c r="P36" s="1645"/>
      <c r="Q36" s="1645"/>
      <c r="R36" s="1590"/>
      <c r="S36" s="1590"/>
      <c r="T36" s="1590"/>
      <c r="U36" s="1590"/>
      <c r="V36" s="1590"/>
      <c r="W36" s="1590"/>
      <c r="X36" s="1600"/>
      <c r="Y36" s="1600"/>
      <c r="Z36" s="1600"/>
      <c r="AA36" s="1600"/>
      <c r="AB36" s="1590"/>
      <c r="AC36" s="1590"/>
      <c r="AD36" s="1600"/>
      <c r="AE36" s="1600"/>
      <c r="AF36" s="1600"/>
      <c r="AG36" s="1592"/>
      <c r="AH36" s="2128"/>
      <c r="AI36" s="1590"/>
      <c r="AJ36" s="1636"/>
      <c r="AK36" s="1636"/>
      <c r="AL36" s="1636"/>
      <c r="AM36" s="1636"/>
      <c r="AN36" s="1636"/>
      <c r="AO36" s="1636"/>
      <c r="AP36" s="1636"/>
      <c r="AQ36" s="1636"/>
      <c r="AR36" s="1636"/>
      <c r="AS36" s="1636"/>
      <c r="AT36" s="1636"/>
      <c r="AU36" s="1636"/>
      <c r="AV36" s="1636"/>
      <c r="AW36" s="1636"/>
    </row>
    <row r="37" spans="1:49" s="1637" customFormat="1" ht="15" customHeight="1">
      <c r="A37" s="1627"/>
      <c r="B37" s="1604"/>
      <c r="C37" s="1598"/>
      <c r="D37" s="1643"/>
      <c r="E37" s="1592"/>
      <c r="F37" s="1622"/>
      <c r="G37" s="1622"/>
      <c r="H37" s="1622"/>
      <c r="I37" s="1622"/>
      <c r="J37" s="1622"/>
      <c r="K37" s="1622"/>
      <c r="L37" s="1622"/>
      <c r="M37" s="1622"/>
      <c r="N37" s="1622"/>
      <c r="O37" s="1622"/>
      <c r="P37" s="1622"/>
      <c r="Q37" s="1622"/>
      <c r="R37" s="1622"/>
      <c r="S37" s="1622"/>
      <c r="T37" s="1622"/>
      <c r="U37" s="1622"/>
      <c r="V37" s="1622"/>
      <c r="W37" s="1622"/>
      <c r="X37" s="1622"/>
      <c r="Y37" s="1622"/>
      <c r="Z37" s="1622"/>
      <c r="AA37" s="1622"/>
      <c r="AB37" s="1622"/>
      <c r="AC37" s="1590"/>
      <c r="AD37" s="1600"/>
      <c r="AE37" s="1600"/>
      <c r="AF37" s="1600"/>
      <c r="AG37" s="1592"/>
      <c r="AH37" s="2128"/>
      <c r="AI37" s="1590"/>
      <c r="AJ37" s="1636"/>
      <c r="AK37" s="1636"/>
      <c r="AL37" s="1636"/>
      <c r="AM37" s="1636"/>
      <c r="AN37" s="1636"/>
      <c r="AO37" s="1636"/>
      <c r="AP37" s="1636"/>
      <c r="AQ37" s="1636"/>
      <c r="AR37" s="1636"/>
      <c r="AS37" s="1636"/>
      <c r="AT37" s="1636"/>
      <c r="AU37" s="1636"/>
      <c r="AV37" s="1636"/>
      <c r="AW37" s="1636"/>
    </row>
    <row r="38" spans="1:49" s="1637" customFormat="1" ht="15.75" customHeight="1">
      <c r="A38" s="1627"/>
      <c r="B38" s="1604"/>
      <c r="C38" s="1598"/>
      <c r="D38" s="1643"/>
      <c r="E38" s="5095">
        <v>310003</v>
      </c>
      <c r="F38" s="5095"/>
      <c r="G38" s="1598"/>
      <c r="H38" s="1598"/>
      <c r="I38" s="1622"/>
      <c r="J38" s="1622"/>
      <c r="K38" s="2162" t="s">
        <v>2824</v>
      </c>
      <c r="L38" s="2036"/>
      <c r="M38" s="2021"/>
      <c r="N38" s="2022"/>
      <c r="O38" s="2022"/>
      <c r="P38" s="2022"/>
      <c r="Q38" s="2022"/>
      <c r="R38" s="2022"/>
      <c r="S38" s="2022"/>
      <c r="T38" s="2022"/>
      <c r="U38" s="2022"/>
      <c r="V38" s="2022"/>
      <c r="W38" s="2022"/>
      <c r="X38" s="2023"/>
      <c r="Y38" s="2023"/>
      <c r="Z38" s="2023"/>
      <c r="AA38" s="2023"/>
      <c r="AB38" s="2023"/>
      <c r="AC38" s="2023"/>
      <c r="AD38" s="2022"/>
      <c r="AE38" s="2037"/>
      <c r="AF38" s="1600"/>
      <c r="AG38" s="1592"/>
      <c r="AH38" s="2128"/>
      <c r="AI38" s="1590"/>
      <c r="AJ38" s="1636"/>
      <c r="AK38" s="1636"/>
      <c r="AL38" s="1636"/>
      <c r="AM38" s="1636"/>
      <c r="AN38" s="1636"/>
      <c r="AO38" s="1636"/>
      <c r="AP38" s="1636"/>
      <c r="AQ38" s="1636"/>
      <c r="AR38" s="1636"/>
      <c r="AS38" s="1636"/>
      <c r="AT38" s="1636"/>
      <c r="AU38" s="1636"/>
      <c r="AV38" s="1636"/>
      <c r="AW38" s="1636"/>
    </row>
    <row r="39" spans="1:49" s="1637" customFormat="1" ht="11.25" customHeight="1">
      <c r="A39" s="1627"/>
      <c r="B39" s="1604"/>
      <c r="C39" s="1598"/>
      <c r="D39" s="1643"/>
      <c r="E39" s="5099">
        <v>1</v>
      </c>
      <c r="F39" s="5064"/>
      <c r="G39" s="5066" t="s">
        <v>2825</v>
      </c>
      <c r="H39" s="5035"/>
      <c r="I39" s="5035"/>
      <c r="J39" s="1622"/>
      <c r="K39" s="2163" t="s">
        <v>2840</v>
      </c>
      <c r="L39" s="2038"/>
      <c r="M39" s="2026"/>
      <c r="N39" s="2026"/>
      <c r="O39" s="2026"/>
      <c r="P39" s="2026"/>
      <c r="Q39" s="2026"/>
      <c r="R39" s="2026"/>
      <c r="S39" s="2026"/>
      <c r="T39" s="2026"/>
      <c r="U39" s="2026"/>
      <c r="V39" s="2026"/>
      <c r="W39" s="2026"/>
      <c r="X39" s="2026"/>
      <c r="Y39" s="2026"/>
      <c r="Z39" s="2026"/>
      <c r="AA39" s="2026"/>
      <c r="AB39" s="2026"/>
      <c r="AC39" s="2026"/>
      <c r="AD39" s="2039"/>
      <c r="AE39" s="2040"/>
      <c r="AF39" s="1600"/>
      <c r="AG39" s="1592"/>
      <c r="AH39" s="2128"/>
      <c r="AI39" s="1590"/>
      <c r="AJ39" s="1636"/>
      <c r="AK39" s="1636"/>
      <c r="AL39" s="1636"/>
      <c r="AM39" s="1636"/>
      <c r="AN39" s="1636"/>
      <c r="AO39" s="1636"/>
      <c r="AP39" s="1636"/>
      <c r="AQ39" s="1636"/>
      <c r="AR39" s="1636"/>
      <c r="AS39" s="1636"/>
      <c r="AT39" s="1636"/>
      <c r="AU39" s="1636"/>
      <c r="AV39" s="1636"/>
      <c r="AW39" s="1636"/>
    </row>
    <row r="40" spans="1:49" s="1637" customFormat="1" ht="11.25" customHeight="1">
      <c r="A40" s="1627"/>
      <c r="B40" s="1604"/>
      <c r="C40" s="1598"/>
      <c r="D40" s="1643"/>
      <c r="E40" s="5099"/>
      <c r="F40" s="5065"/>
      <c r="G40" s="5066"/>
      <c r="H40" s="5035"/>
      <c r="I40" s="5035"/>
      <c r="J40" s="1622"/>
      <c r="K40" s="2163" t="s">
        <v>2841</v>
      </c>
      <c r="L40" s="2038"/>
      <c r="M40" s="2026"/>
      <c r="N40" s="2026"/>
      <c r="O40" s="2026"/>
      <c r="P40" s="2026"/>
      <c r="Q40" s="2026"/>
      <c r="R40" s="2026"/>
      <c r="S40" s="2026"/>
      <c r="T40" s="2026"/>
      <c r="U40" s="2026"/>
      <c r="V40" s="2026"/>
      <c r="W40" s="2026"/>
      <c r="X40" s="2026"/>
      <c r="Y40" s="2026"/>
      <c r="Z40" s="2026"/>
      <c r="AA40" s="1225"/>
      <c r="AB40" s="1225"/>
      <c r="AC40" s="1225"/>
      <c r="AD40" s="2039"/>
      <c r="AE40" s="2040"/>
      <c r="AF40" s="1600"/>
      <c r="AG40" s="1592"/>
      <c r="AH40" s="2128"/>
      <c r="AI40" s="1590"/>
      <c r="AJ40" s="1636"/>
      <c r="AK40" s="1636"/>
      <c r="AL40" s="1636"/>
      <c r="AM40" s="1636"/>
      <c r="AN40" s="1636"/>
      <c r="AO40" s="1636"/>
      <c r="AP40" s="1636"/>
      <c r="AQ40" s="1636"/>
      <c r="AR40" s="1636"/>
      <c r="AS40" s="1636"/>
      <c r="AT40" s="1636"/>
      <c r="AU40" s="1636"/>
      <c r="AV40" s="1636"/>
      <c r="AW40" s="1636"/>
    </row>
    <row r="41" spans="1:49" s="1637" customFormat="1" ht="11.25" customHeight="1">
      <c r="A41" s="1627"/>
      <c r="B41" s="1604"/>
      <c r="C41" s="1598"/>
      <c r="D41" s="1643"/>
      <c r="E41" s="1598"/>
      <c r="F41" s="3225"/>
      <c r="G41" s="1598"/>
      <c r="H41" s="1598"/>
      <c r="I41" s="1590"/>
      <c r="J41" s="1590"/>
      <c r="K41" s="2164" t="s">
        <v>2842</v>
      </c>
      <c r="L41" s="2038"/>
      <c r="M41" s="1223"/>
      <c r="N41" s="1223"/>
      <c r="O41" s="1223"/>
      <c r="P41" s="1223"/>
      <c r="Q41" s="1223"/>
      <c r="R41" s="1223"/>
      <c r="S41" s="1223"/>
      <c r="T41" s="1223"/>
      <c r="U41" s="1223"/>
      <c r="V41" s="1223"/>
      <c r="W41" s="1223"/>
      <c r="X41" s="1223"/>
      <c r="Y41" s="1223"/>
      <c r="Z41" s="1223"/>
      <c r="AA41" s="2029"/>
      <c r="AB41" s="2029"/>
      <c r="AC41" s="1225"/>
      <c r="AD41" s="2039"/>
      <c r="AE41" s="2040"/>
      <c r="AF41" s="1600"/>
      <c r="AG41" s="1592"/>
      <c r="AH41" s="2128"/>
      <c r="AI41" s="1590"/>
      <c r="AJ41" s="1636"/>
      <c r="AK41" s="1636"/>
      <c r="AL41" s="1636"/>
      <c r="AM41" s="1636"/>
      <c r="AN41" s="1636"/>
      <c r="AO41" s="1636"/>
      <c r="AP41" s="1636"/>
      <c r="AQ41" s="1636"/>
      <c r="AR41" s="1636"/>
      <c r="AS41" s="1636"/>
      <c r="AT41" s="1636"/>
      <c r="AU41" s="1636"/>
      <c r="AV41" s="1636"/>
      <c r="AW41" s="1636"/>
    </row>
    <row r="42" spans="1:49" s="1637" customFormat="1" ht="7.5" customHeight="1">
      <c r="A42" s="1627"/>
      <c r="B42" s="1604"/>
      <c r="C42" s="1598"/>
      <c r="D42" s="1643"/>
      <c r="E42" s="1631"/>
      <c r="F42" s="1631"/>
      <c r="G42" s="1631"/>
      <c r="H42" s="1631"/>
      <c r="I42" s="1631"/>
      <c r="J42" s="1631"/>
      <c r="K42" s="2041"/>
      <c r="L42" s="2018"/>
      <c r="M42" s="2018"/>
      <c r="N42" s="2018"/>
      <c r="O42" s="2018"/>
      <c r="P42" s="2018"/>
      <c r="Q42" s="2018"/>
      <c r="R42" s="2018"/>
      <c r="S42" s="2018"/>
      <c r="T42" s="2016"/>
      <c r="U42" s="2016"/>
      <c r="V42" s="2016"/>
      <c r="W42" s="2016"/>
      <c r="X42" s="2016"/>
      <c r="Y42" s="2016"/>
      <c r="Z42" s="2016"/>
      <c r="AA42" s="2018"/>
      <c r="AB42" s="2018"/>
      <c r="AC42" s="2016"/>
      <c r="AD42" s="2042"/>
      <c r="AE42" s="2043"/>
      <c r="AF42" s="1600"/>
      <c r="AG42" s="1592"/>
      <c r="AH42" s="2128"/>
      <c r="AI42" s="1590"/>
      <c r="AJ42" s="1636"/>
      <c r="AK42" s="1636"/>
      <c r="AL42" s="1636"/>
      <c r="AM42" s="1636"/>
      <c r="AN42" s="1636"/>
      <c r="AO42" s="1636"/>
      <c r="AP42" s="1636"/>
      <c r="AQ42" s="1636"/>
      <c r="AR42" s="1636"/>
      <c r="AS42" s="1636"/>
      <c r="AT42" s="1636"/>
      <c r="AU42" s="1636"/>
      <c r="AV42" s="1636"/>
      <c r="AW42" s="1636"/>
    </row>
    <row r="43" spans="1:49" s="1637" customFormat="1" ht="15" customHeight="1">
      <c r="A43" s="1627"/>
      <c r="B43" s="1604"/>
      <c r="C43" s="1598"/>
      <c r="D43" s="1643"/>
      <c r="E43" s="1598"/>
      <c r="F43" s="1649"/>
      <c r="G43" s="1598"/>
      <c r="H43" s="1598"/>
      <c r="I43" s="1598"/>
      <c r="J43" s="1631"/>
      <c r="K43" s="1590"/>
      <c r="L43" s="1590"/>
      <c r="M43" s="1631"/>
      <c r="N43" s="1631"/>
      <c r="O43" s="1631"/>
      <c r="P43" s="1631"/>
      <c r="Q43" s="1631"/>
      <c r="R43" s="1631"/>
      <c r="S43" s="1631"/>
      <c r="T43" s="1631"/>
      <c r="U43" s="1633"/>
      <c r="V43" s="1631"/>
      <c r="W43" s="1631"/>
      <c r="X43" s="1631"/>
      <c r="Y43" s="1631"/>
      <c r="Z43" s="1631"/>
      <c r="AA43" s="1631"/>
      <c r="AB43" s="1631"/>
      <c r="AC43" s="1590"/>
      <c r="AD43" s="1600"/>
      <c r="AE43" s="1600"/>
      <c r="AF43" s="1600"/>
      <c r="AG43" s="1592"/>
      <c r="AH43" s="2128"/>
      <c r="AI43" s="1590"/>
      <c r="AJ43" s="1636"/>
      <c r="AK43" s="1636"/>
      <c r="AL43" s="1636"/>
      <c r="AM43" s="1636"/>
      <c r="AN43" s="1636"/>
      <c r="AO43" s="1636"/>
      <c r="AP43" s="1636"/>
      <c r="AQ43" s="1636"/>
      <c r="AR43" s="1636"/>
      <c r="AS43" s="1636"/>
      <c r="AT43" s="1636"/>
      <c r="AU43" s="1636"/>
      <c r="AV43" s="1636"/>
      <c r="AW43" s="1636"/>
    </row>
    <row r="44" spans="1:49" s="1637" customFormat="1" ht="11.25" customHeight="1">
      <c r="A44" s="1627"/>
      <c r="B44" s="1604"/>
      <c r="C44" s="1598"/>
      <c r="D44" s="1635" t="s">
        <v>2843</v>
      </c>
      <c r="E44" s="1598"/>
      <c r="F44" s="1649"/>
      <c r="G44" s="1598"/>
      <c r="H44" s="1598"/>
      <c r="I44" s="1598"/>
      <c r="J44" s="1631"/>
      <c r="K44" s="1590"/>
      <c r="L44" s="1590"/>
      <c r="M44" s="1631"/>
      <c r="N44" s="1631"/>
      <c r="O44" s="1631"/>
      <c r="P44" s="1631"/>
      <c r="Q44" s="1631"/>
      <c r="R44" s="1631"/>
      <c r="S44" s="1631"/>
      <c r="T44" s="1631"/>
      <c r="U44" s="1633"/>
      <c r="V44" s="1631"/>
      <c r="W44" s="1631"/>
      <c r="X44" s="1631"/>
      <c r="Y44" s="1631"/>
      <c r="Z44" s="1631"/>
      <c r="AA44" s="1631"/>
      <c r="AB44" s="1631"/>
      <c r="AC44" s="1590"/>
      <c r="AD44" s="1600"/>
      <c r="AE44" s="1600"/>
      <c r="AF44" s="1600"/>
      <c r="AG44" s="1592"/>
      <c r="AH44" s="2128"/>
      <c r="AI44" s="1590"/>
      <c r="AJ44" s="1636"/>
      <c r="AK44" s="1636"/>
      <c r="AL44" s="1636"/>
      <c r="AM44" s="1636"/>
      <c r="AN44" s="1636"/>
      <c r="AO44" s="1636"/>
      <c r="AP44" s="1636"/>
      <c r="AQ44" s="1636"/>
      <c r="AR44" s="1636"/>
      <c r="AS44" s="1636"/>
      <c r="AT44" s="1636"/>
      <c r="AU44" s="1636"/>
      <c r="AV44" s="1636"/>
      <c r="AW44" s="1636"/>
    </row>
    <row r="45" spans="1:49" s="1637" customFormat="1" ht="11.25" customHeight="1">
      <c r="A45" s="1627"/>
      <c r="B45" s="1604"/>
      <c r="C45" s="1598"/>
      <c r="D45" s="1648" t="s">
        <v>2844</v>
      </c>
      <c r="E45" s="1598"/>
      <c r="F45" s="1649"/>
      <c r="G45" s="1598"/>
      <c r="H45" s="1598"/>
      <c r="I45" s="1598"/>
      <c r="J45" s="1631"/>
      <c r="K45" s="1590"/>
      <c r="L45" s="1590"/>
      <c r="M45" s="1631"/>
      <c r="N45" s="1631"/>
      <c r="O45" s="1631"/>
      <c r="P45" s="1631"/>
      <c r="Q45" s="1631"/>
      <c r="R45" s="1631"/>
      <c r="S45" s="1631"/>
      <c r="T45" s="1631"/>
      <c r="U45" s="1633"/>
      <c r="V45" s="1631"/>
      <c r="W45" s="1631"/>
      <c r="X45" s="1631"/>
      <c r="Y45" s="1631"/>
      <c r="Z45" s="1631"/>
      <c r="AA45" s="1631"/>
      <c r="AB45" s="1631"/>
      <c r="AC45" s="1590"/>
      <c r="AD45" s="1600"/>
      <c r="AE45" s="1600"/>
      <c r="AF45" s="1602">
        <v>3100</v>
      </c>
      <c r="AG45" s="1592"/>
      <c r="AH45" s="2128"/>
      <c r="AI45" s="1590"/>
      <c r="AJ45" s="1636"/>
      <c r="AK45" s="1636"/>
      <c r="AL45" s="1636"/>
      <c r="AM45" s="1636"/>
      <c r="AN45" s="1636"/>
      <c r="AO45" s="1636"/>
      <c r="AP45" s="1636"/>
      <c r="AQ45" s="1636"/>
      <c r="AR45" s="1636"/>
      <c r="AS45" s="1636"/>
      <c r="AT45" s="1636"/>
      <c r="AU45" s="1636"/>
      <c r="AV45" s="1636"/>
      <c r="AW45" s="1636"/>
    </row>
    <row r="46" spans="1:49" s="1637" customFormat="1" ht="3.75" customHeight="1">
      <c r="A46" s="1627"/>
      <c r="B46" s="1604"/>
      <c r="C46" s="1598"/>
      <c r="D46" s="1643"/>
      <c r="E46" s="1598"/>
      <c r="F46" s="1649"/>
      <c r="G46" s="1598"/>
      <c r="H46" s="1598"/>
      <c r="I46" s="1598"/>
      <c r="J46" s="1631"/>
      <c r="K46" s="1590"/>
      <c r="L46" s="1590"/>
      <c r="M46" s="1631"/>
      <c r="N46" s="1631"/>
      <c r="O46" s="1631"/>
      <c r="P46" s="1631"/>
      <c r="Q46" s="1631"/>
      <c r="R46" s="1631"/>
      <c r="S46" s="1631"/>
      <c r="T46" s="1631"/>
      <c r="U46" s="1633"/>
      <c r="V46" s="1631"/>
      <c r="W46" s="1631"/>
      <c r="X46" s="1631"/>
      <c r="Y46" s="1631"/>
      <c r="Z46" s="1631"/>
      <c r="AA46" s="1631"/>
      <c r="AB46" s="1631"/>
      <c r="AC46" s="1590"/>
      <c r="AD46" s="1600"/>
      <c r="AE46" s="1600"/>
      <c r="AF46" s="1600"/>
      <c r="AG46" s="1592"/>
      <c r="AH46" s="2128"/>
      <c r="AI46" s="1590"/>
      <c r="AJ46" s="1636"/>
      <c r="AK46" s="1636"/>
      <c r="AL46" s="1636"/>
      <c r="AM46" s="1636"/>
      <c r="AN46" s="1636"/>
      <c r="AO46" s="1636"/>
      <c r="AP46" s="1636"/>
      <c r="AQ46" s="1636"/>
      <c r="AR46" s="1636"/>
      <c r="AS46" s="1636"/>
      <c r="AT46" s="1636"/>
      <c r="AU46" s="1636"/>
      <c r="AV46" s="1636"/>
      <c r="AW46" s="1636"/>
    </row>
    <row r="47" spans="1:49" s="1637" customFormat="1" ht="11.25" customHeight="1">
      <c r="A47" s="1627"/>
      <c r="B47" s="1604"/>
      <c r="C47" s="1598"/>
      <c r="D47" s="2472" t="s">
        <v>1494</v>
      </c>
      <c r="E47" s="1635" t="s">
        <v>2845</v>
      </c>
      <c r="F47" s="1649"/>
      <c r="G47" s="1598"/>
      <c r="H47" s="1598"/>
      <c r="I47" s="1598"/>
      <c r="J47" s="1631"/>
      <c r="K47" s="1590"/>
      <c r="L47" s="1590"/>
      <c r="M47" s="1631"/>
      <c r="N47" s="1631"/>
      <c r="O47" s="1631"/>
      <c r="P47" s="1631"/>
      <c r="Q47" s="1631"/>
      <c r="R47" s="1631"/>
      <c r="S47" s="1631"/>
      <c r="T47" s="1631"/>
      <c r="U47" s="1633"/>
      <c r="V47" s="1631"/>
      <c r="W47" s="1631"/>
      <c r="X47" s="1631"/>
      <c r="Y47" s="1631"/>
      <c r="Z47" s="1631"/>
      <c r="AA47" s="1631"/>
      <c r="AB47" s="1631"/>
      <c r="AC47" s="1590"/>
      <c r="AD47" s="1600"/>
      <c r="AE47" s="5099">
        <v>12</v>
      </c>
      <c r="AF47" s="5097"/>
      <c r="AG47" s="1592"/>
      <c r="AH47" s="2128"/>
      <c r="AI47" s="1590"/>
      <c r="AJ47" s="1636"/>
      <c r="AK47" s="1636"/>
      <c r="AL47" s="1636"/>
      <c r="AM47" s="1636"/>
      <c r="AN47" s="1636"/>
      <c r="AO47" s="1636"/>
      <c r="AP47" s="1636"/>
      <c r="AQ47" s="1636"/>
      <c r="AR47" s="1636"/>
      <c r="AS47" s="1636"/>
      <c r="AT47" s="1636"/>
      <c r="AU47" s="1636"/>
      <c r="AV47" s="1636"/>
      <c r="AW47" s="1636"/>
    </row>
    <row r="48" spans="1:49" s="1637" customFormat="1" ht="11.25" customHeight="1">
      <c r="A48" s="1627"/>
      <c r="B48" s="1604"/>
      <c r="C48" s="1598"/>
      <c r="D48" s="1643"/>
      <c r="E48" s="1648" t="s">
        <v>2846</v>
      </c>
      <c r="F48" s="1649"/>
      <c r="G48" s="1598"/>
      <c r="H48" s="1598"/>
      <c r="I48" s="1598"/>
      <c r="J48" s="1631"/>
      <c r="K48" s="1590"/>
      <c r="L48" s="1590"/>
      <c r="M48" s="1631"/>
      <c r="N48" s="1631"/>
      <c r="O48" s="1631"/>
      <c r="P48" s="1631"/>
      <c r="Q48" s="1631"/>
      <c r="R48" s="1631"/>
      <c r="S48" s="1631"/>
      <c r="T48" s="1631"/>
      <c r="U48" s="1633"/>
      <c r="V48" s="1631"/>
      <c r="W48" s="1631"/>
      <c r="X48" s="1631"/>
      <c r="Y48" s="1631"/>
      <c r="Z48" s="1631"/>
      <c r="AA48" s="1631"/>
      <c r="AB48" s="1631"/>
      <c r="AC48" s="1590"/>
      <c r="AD48" s="1600"/>
      <c r="AE48" s="5099"/>
      <c r="AF48" s="5098"/>
      <c r="AG48" s="1592"/>
      <c r="AH48" s="2128"/>
      <c r="AI48" s="1590"/>
      <c r="AJ48" s="1636"/>
      <c r="AK48" s="1636"/>
      <c r="AL48" s="1636"/>
      <c r="AM48" s="1636"/>
      <c r="AN48" s="1636"/>
      <c r="AO48" s="1636"/>
      <c r="AP48" s="1636"/>
      <c r="AQ48" s="1636"/>
      <c r="AR48" s="1636"/>
      <c r="AS48" s="1636"/>
      <c r="AT48" s="1636"/>
      <c r="AU48" s="1636"/>
      <c r="AV48" s="1636"/>
      <c r="AW48" s="1636"/>
    </row>
    <row r="49" spans="1:49" s="1637" customFormat="1" ht="15" customHeight="1">
      <c r="A49" s="1627"/>
      <c r="B49" s="1604"/>
      <c r="C49" s="1598"/>
      <c r="D49" s="1643"/>
      <c r="E49" s="1598"/>
      <c r="F49" s="1649"/>
      <c r="G49" s="1598"/>
      <c r="H49" s="1598"/>
      <c r="I49" s="1598"/>
      <c r="J49" s="1631"/>
      <c r="K49" s="1590"/>
      <c r="L49" s="1590"/>
      <c r="M49" s="1631"/>
      <c r="N49" s="1631"/>
      <c r="O49" s="1631"/>
      <c r="P49" s="1631"/>
      <c r="Q49" s="1631"/>
      <c r="R49" s="1631"/>
      <c r="S49" s="1631"/>
      <c r="T49" s="1631"/>
      <c r="U49" s="1633"/>
      <c r="V49" s="1631"/>
      <c r="W49" s="1631"/>
      <c r="X49" s="1631"/>
      <c r="Y49" s="1631"/>
      <c r="Z49" s="1631"/>
      <c r="AA49" s="1631"/>
      <c r="AB49" s="1631"/>
      <c r="AC49" s="1590"/>
      <c r="AD49" s="1600"/>
      <c r="AE49" s="1600"/>
      <c r="AF49" s="1600"/>
      <c r="AG49" s="1592"/>
      <c r="AH49" s="2128"/>
      <c r="AI49" s="1590"/>
      <c r="AJ49" s="1636"/>
      <c r="AK49" s="1636"/>
      <c r="AL49" s="1636"/>
      <c r="AM49" s="1636"/>
      <c r="AN49" s="1636"/>
      <c r="AO49" s="1636"/>
      <c r="AP49" s="1636"/>
      <c r="AQ49" s="1636"/>
      <c r="AR49" s="1636"/>
      <c r="AS49" s="1636"/>
      <c r="AT49" s="1636"/>
      <c r="AU49" s="1636"/>
      <c r="AV49" s="1636"/>
      <c r="AW49" s="1636"/>
    </row>
    <row r="50" spans="1:49" s="1637" customFormat="1" ht="11.25" customHeight="1">
      <c r="A50" s="1627"/>
      <c r="B50" s="1604"/>
      <c r="C50" s="1598"/>
      <c r="D50" s="2472" t="s">
        <v>1497</v>
      </c>
      <c r="E50" s="1635" t="s">
        <v>2847</v>
      </c>
      <c r="F50" s="1649"/>
      <c r="G50" s="1598"/>
      <c r="H50" s="1598"/>
      <c r="I50" s="1598"/>
      <c r="J50" s="1631"/>
      <c r="K50" s="1590"/>
      <c r="L50" s="1590"/>
      <c r="M50" s="1631"/>
      <c r="N50" s="1631"/>
      <c r="O50" s="1631"/>
      <c r="P50" s="1631"/>
      <c r="Q50" s="1631"/>
      <c r="R50" s="1631"/>
      <c r="S50" s="1631"/>
      <c r="T50" s="1631"/>
      <c r="U50" s="1633"/>
      <c r="V50" s="1631"/>
      <c r="W50" s="1631"/>
      <c r="X50" s="1631"/>
      <c r="Y50" s="1631"/>
      <c r="Z50" s="1631"/>
      <c r="AA50" s="1631"/>
      <c r="AB50" s="1631"/>
      <c r="AC50" s="1590"/>
      <c r="AD50" s="1600"/>
      <c r="AE50" s="5099">
        <v>82</v>
      </c>
      <c r="AF50" s="5097"/>
      <c r="AG50" s="1592"/>
      <c r="AH50" s="2128"/>
      <c r="AI50" s="1590"/>
      <c r="AJ50" s="1636"/>
      <c r="AK50" s="1636"/>
      <c r="AL50" s="1636"/>
      <c r="AM50" s="1636"/>
      <c r="AN50" s="1636"/>
      <c r="AO50" s="1636"/>
      <c r="AP50" s="1636"/>
      <c r="AQ50" s="1636"/>
      <c r="AR50" s="1636"/>
      <c r="AS50" s="1636"/>
      <c r="AT50" s="1636"/>
      <c r="AU50" s="1636"/>
      <c r="AV50" s="1636"/>
      <c r="AW50" s="1636"/>
    </row>
    <row r="51" spans="1:49" s="1637" customFormat="1" ht="11.25" customHeight="1">
      <c r="A51" s="1627"/>
      <c r="B51" s="1604"/>
      <c r="C51" s="1598"/>
      <c r="D51" s="1643"/>
      <c r="E51" s="1648" t="s">
        <v>2848</v>
      </c>
      <c r="F51" s="1649"/>
      <c r="G51" s="1598"/>
      <c r="H51" s="1598"/>
      <c r="I51" s="1598"/>
      <c r="J51" s="1631"/>
      <c r="K51" s="1590"/>
      <c r="L51" s="1590"/>
      <c r="M51" s="1631"/>
      <c r="N51" s="1631"/>
      <c r="O51" s="1631"/>
      <c r="P51" s="1631"/>
      <c r="Q51" s="1631"/>
      <c r="R51" s="1631"/>
      <c r="S51" s="1631"/>
      <c r="T51" s="1631"/>
      <c r="U51" s="1633"/>
      <c r="V51" s="1631"/>
      <c r="W51" s="1631"/>
      <c r="X51" s="1631"/>
      <c r="Y51" s="1631"/>
      <c r="Z51" s="1631"/>
      <c r="AA51" s="1631"/>
      <c r="AB51" s="1631"/>
      <c r="AC51" s="1590"/>
      <c r="AD51" s="1600"/>
      <c r="AE51" s="5099"/>
      <c r="AF51" s="5098"/>
      <c r="AG51" s="1592"/>
      <c r="AH51" s="2128"/>
      <c r="AI51" s="1590"/>
      <c r="AJ51" s="1636"/>
      <c r="AK51" s="1636"/>
      <c r="AL51" s="1636"/>
      <c r="AM51" s="1636"/>
      <c r="AN51" s="1636"/>
      <c r="AO51" s="1636"/>
      <c r="AP51" s="1636"/>
      <c r="AQ51" s="1636"/>
      <c r="AR51" s="1636"/>
      <c r="AS51" s="1636"/>
      <c r="AT51" s="1636"/>
      <c r="AU51" s="1636"/>
      <c r="AV51" s="1636"/>
      <c r="AW51" s="1636"/>
    </row>
    <row r="52" spans="1:49" s="1637" customFormat="1" ht="6.75" customHeight="1">
      <c r="A52" s="1627"/>
      <c r="B52" s="1604"/>
      <c r="C52" s="1598"/>
      <c r="D52" s="1643"/>
      <c r="E52" s="1598"/>
      <c r="F52" s="1649"/>
      <c r="G52" s="1598"/>
      <c r="H52" s="1598"/>
      <c r="I52" s="1598"/>
      <c r="J52" s="1631"/>
      <c r="K52" s="1590"/>
      <c r="L52" s="1590"/>
      <c r="M52" s="1631"/>
      <c r="N52" s="1631"/>
      <c r="O52" s="1631"/>
      <c r="P52" s="1631"/>
      <c r="Q52" s="1631"/>
      <c r="R52" s="1631"/>
      <c r="S52" s="1631"/>
      <c r="T52" s="1631"/>
      <c r="U52" s="1633"/>
      <c r="V52" s="1631"/>
      <c r="W52" s="1631"/>
      <c r="X52" s="1631"/>
      <c r="Y52" s="1631"/>
      <c r="Z52" s="1631"/>
      <c r="AA52" s="1631"/>
      <c r="AB52" s="1631"/>
      <c r="AC52" s="1590"/>
      <c r="AD52" s="1600"/>
      <c r="AE52" s="1600"/>
      <c r="AF52" s="1600"/>
      <c r="AG52" s="1592"/>
      <c r="AH52" s="2128"/>
      <c r="AI52" s="1590"/>
      <c r="AJ52" s="1636"/>
      <c r="AK52" s="1636"/>
      <c r="AL52" s="1636"/>
      <c r="AM52" s="1636"/>
      <c r="AN52" s="1636"/>
      <c r="AO52" s="1636"/>
      <c r="AP52" s="1636"/>
      <c r="AQ52" s="1636"/>
      <c r="AR52" s="1636"/>
      <c r="AS52" s="1636"/>
      <c r="AT52" s="1636"/>
      <c r="AU52" s="1636"/>
      <c r="AV52" s="1636"/>
      <c r="AW52" s="1636"/>
    </row>
    <row r="53" spans="1:49" s="1637" customFormat="1" ht="11.25" customHeight="1">
      <c r="A53" s="1627"/>
      <c r="B53" s="1604"/>
      <c r="C53" s="1598"/>
      <c r="D53" s="1643"/>
      <c r="E53" s="5099">
        <v>2</v>
      </c>
      <c r="F53" s="5064"/>
      <c r="G53" s="5066" t="s">
        <v>2849</v>
      </c>
      <c r="H53" s="5035"/>
      <c r="I53" s="5035"/>
      <c r="J53" s="1631"/>
      <c r="K53" s="2165" t="s">
        <v>2850</v>
      </c>
      <c r="L53" s="2012"/>
      <c r="M53" s="2013"/>
      <c r="N53" s="2013"/>
      <c r="O53" s="2013"/>
      <c r="P53" s="2013"/>
      <c r="Q53" s="2013"/>
      <c r="R53" s="2013"/>
      <c r="S53" s="2013"/>
      <c r="T53" s="2014"/>
      <c r="U53" s="1633"/>
      <c r="V53" s="1631"/>
      <c r="W53" s="1631"/>
      <c r="X53" s="1631"/>
      <c r="Y53" s="1631"/>
      <c r="Z53" s="1631"/>
      <c r="AA53" s="1631"/>
      <c r="AB53" s="1631"/>
      <c r="AC53" s="1590"/>
      <c r="AD53" s="1600"/>
      <c r="AE53" s="1600"/>
      <c r="AF53" s="1600"/>
      <c r="AG53" s="1592"/>
      <c r="AH53" s="2128"/>
      <c r="AI53" s="1590"/>
      <c r="AJ53" s="1636"/>
      <c r="AK53" s="1636"/>
      <c r="AL53" s="1636"/>
      <c r="AM53" s="1636"/>
      <c r="AN53" s="1636"/>
      <c r="AO53" s="1636"/>
      <c r="AP53" s="1636"/>
      <c r="AQ53" s="1636"/>
      <c r="AR53" s="1636"/>
      <c r="AS53" s="1636"/>
      <c r="AT53" s="1636"/>
      <c r="AU53" s="1636"/>
      <c r="AV53" s="1636"/>
      <c r="AW53" s="1636"/>
    </row>
    <row r="54" spans="1:49" s="1637" customFormat="1" ht="11.25" customHeight="1">
      <c r="A54" s="1627"/>
      <c r="B54" s="1604"/>
      <c r="C54" s="1598"/>
      <c r="D54" s="1643"/>
      <c r="E54" s="5099"/>
      <c r="F54" s="5065"/>
      <c r="G54" s="5066"/>
      <c r="H54" s="5035"/>
      <c r="I54" s="5035"/>
      <c r="J54" s="1631"/>
      <c r="K54" s="2166" t="s">
        <v>2851</v>
      </c>
      <c r="L54" s="2015"/>
      <c r="M54" s="2016"/>
      <c r="N54" s="2017"/>
      <c r="O54" s="2017"/>
      <c r="P54" s="2017"/>
      <c r="Q54" s="2017"/>
      <c r="R54" s="2017"/>
      <c r="S54" s="2018"/>
      <c r="T54" s="2019"/>
      <c r="U54" s="1633"/>
      <c r="V54" s="1631"/>
      <c r="W54" s="1631"/>
      <c r="X54" s="1631"/>
      <c r="Y54" s="1631"/>
      <c r="Z54" s="1631"/>
      <c r="AA54" s="1631"/>
      <c r="AB54" s="1631"/>
      <c r="AC54" s="1590"/>
      <c r="AD54" s="1600"/>
      <c r="AE54" s="1600"/>
      <c r="AF54" s="1600"/>
      <c r="AG54" s="1592"/>
      <c r="AH54" s="2128"/>
      <c r="AI54" s="1590"/>
      <c r="AJ54" s="1636"/>
      <c r="AK54" s="1636"/>
      <c r="AL54" s="1636"/>
      <c r="AM54" s="1636"/>
      <c r="AN54" s="1636"/>
      <c r="AO54" s="1636"/>
      <c r="AP54" s="1636"/>
      <c r="AQ54" s="1636"/>
      <c r="AR54" s="1636"/>
      <c r="AS54" s="1636"/>
      <c r="AT54" s="1636"/>
      <c r="AU54" s="1636"/>
      <c r="AV54" s="1636"/>
      <c r="AW54" s="1636"/>
    </row>
    <row r="55" spans="1:49" s="1637" customFormat="1" ht="14.25" customHeight="1">
      <c r="A55" s="2131"/>
      <c r="B55" s="3205"/>
      <c r="C55" s="3226"/>
      <c r="D55" s="3216"/>
      <c r="E55" s="3207"/>
      <c r="F55" s="3208"/>
      <c r="G55" s="3208"/>
      <c r="H55" s="3209"/>
      <c r="I55" s="3209"/>
      <c r="J55" s="3210"/>
      <c r="K55" s="3210"/>
      <c r="L55" s="3210"/>
      <c r="M55" s="3206"/>
      <c r="N55" s="3210"/>
      <c r="O55" s="3210"/>
      <c r="P55" s="3210"/>
      <c r="Q55" s="3210"/>
      <c r="R55" s="3210"/>
      <c r="S55" s="3210"/>
      <c r="T55" s="3210"/>
      <c r="U55" s="3211"/>
      <c r="V55" s="3210"/>
      <c r="W55" s="3210"/>
      <c r="X55" s="3210"/>
      <c r="Y55" s="3210"/>
      <c r="Z55" s="3210"/>
      <c r="AA55" s="3210"/>
      <c r="AB55" s="3210"/>
      <c r="AC55" s="3206"/>
      <c r="AD55" s="3220"/>
      <c r="AE55" s="3220"/>
      <c r="AF55" s="3220"/>
      <c r="AG55" s="3227"/>
      <c r="AH55" s="3214"/>
      <c r="AI55" s="1590"/>
      <c r="AJ55" s="1636"/>
      <c r="AK55" s="1636"/>
      <c r="AL55" s="1636"/>
      <c r="AM55" s="1636"/>
      <c r="AN55" s="1636"/>
      <c r="AO55" s="1636"/>
      <c r="AP55" s="1636"/>
      <c r="AQ55" s="1636"/>
      <c r="AR55" s="1636"/>
      <c r="AS55" s="1636"/>
      <c r="AT55" s="1636"/>
      <c r="AU55" s="1636"/>
      <c r="AV55" s="1636"/>
      <c r="AW55" s="1636"/>
    </row>
    <row r="56" spans="1:49" s="1637" customFormat="1" ht="15.75" customHeight="1">
      <c r="A56" s="1627"/>
      <c r="B56" s="1604"/>
      <c r="C56" s="1598"/>
      <c r="D56" s="1643"/>
      <c r="E56" s="1630"/>
      <c r="F56" s="2471"/>
      <c r="G56" s="2471"/>
      <c r="H56" s="2488"/>
      <c r="I56" s="2488"/>
      <c r="J56" s="1631"/>
      <c r="K56" s="1631"/>
      <c r="L56" s="1631"/>
      <c r="M56" s="1590"/>
      <c r="N56" s="1631"/>
      <c r="O56" s="1631"/>
      <c r="P56" s="1631"/>
      <c r="Q56" s="1631"/>
      <c r="R56" s="1631"/>
      <c r="S56" s="1631"/>
      <c r="T56" s="1631"/>
      <c r="U56" s="1633"/>
      <c r="V56" s="1631"/>
      <c r="W56" s="1631"/>
      <c r="X56" s="1631"/>
      <c r="Y56" s="1631"/>
      <c r="Z56" s="1631"/>
      <c r="AA56" s="1631"/>
      <c r="AB56" s="1631"/>
      <c r="AC56" s="1590"/>
      <c r="AD56" s="1600"/>
      <c r="AE56" s="3228"/>
      <c r="AF56" s="3228"/>
      <c r="AG56" s="1592"/>
      <c r="AH56" s="2128"/>
      <c r="AI56" s="1590"/>
      <c r="AJ56" s="1636"/>
      <c r="AK56" s="1636"/>
      <c r="AL56" s="1636"/>
      <c r="AM56" s="1636"/>
      <c r="AN56" s="1636"/>
      <c r="AO56" s="1636"/>
      <c r="AP56" s="1636"/>
      <c r="AQ56" s="1636"/>
      <c r="AR56" s="1636"/>
      <c r="AS56" s="1636"/>
      <c r="AT56" s="1636"/>
      <c r="AU56" s="1636"/>
      <c r="AV56" s="1636"/>
      <c r="AW56" s="1636"/>
    </row>
    <row r="57" spans="1:49" s="1637" customFormat="1" ht="11.25">
      <c r="A57" s="1627"/>
      <c r="B57" s="5100" t="s">
        <v>2852</v>
      </c>
      <c r="C57" s="5100"/>
      <c r="D57" s="1635" t="s">
        <v>2853</v>
      </c>
      <c r="E57" s="1650"/>
      <c r="F57" s="1635"/>
      <c r="G57" s="1635"/>
      <c r="H57" s="1635"/>
      <c r="I57" s="1635"/>
      <c r="J57" s="1635"/>
      <c r="K57" s="1635"/>
      <c r="L57" s="1635"/>
      <c r="M57" s="1635"/>
      <c r="N57" s="1635"/>
      <c r="O57" s="1635"/>
      <c r="P57" s="1635"/>
      <c r="Q57" s="1635"/>
      <c r="R57" s="1635"/>
      <c r="S57" s="1635"/>
      <c r="T57" s="1635"/>
      <c r="U57" s="1635"/>
      <c r="V57" s="1635"/>
      <c r="W57" s="1635"/>
      <c r="X57" s="1635"/>
      <c r="Y57" s="1635"/>
      <c r="Z57" s="1635"/>
      <c r="AA57" s="1635"/>
      <c r="AB57" s="1635"/>
      <c r="AC57" s="1635"/>
      <c r="AD57" s="1635"/>
      <c r="AE57" s="1635"/>
      <c r="AF57" s="1600"/>
      <c r="AG57" s="1592"/>
      <c r="AH57" s="2128"/>
      <c r="AI57" s="1590"/>
      <c r="AJ57" s="1636"/>
      <c r="AK57" s="1636"/>
      <c r="AL57" s="1636"/>
      <c r="AM57" s="1636"/>
      <c r="AN57" s="1636"/>
      <c r="AO57" s="1636"/>
      <c r="AP57" s="1636"/>
      <c r="AQ57" s="1636"/>
      <c r="AR57" s="1636"/>
      <c r="AS57" s="1636"/>
      <c r="AT57" s="1636"/>
      <c r="AU57" s="1636"/>
      <c r="AV57" s="1636"/>
      <c r="AW57" s="1636"/>
    </row>
    <row r="58" spans="1:49" s="1637" customFormat="1" ht="11.25">
      <c r="A58" s="1627"/>
      <c r="B58" s="1650"/>
      <c r="C58" s="1651"/>
      <c r="D58" s="1639" t="s">
        <v>2854</v>
      </c>
      <c r="E58" s="1652"/>
      <c r="F58" s="1653"/>
      <c r="G58" s="1653"/>
      <c r="H58" s="1653"/>
      <c r="I58" s="1654"/>
      <c r="J58" s="1655"/>
      <c r="K58" s="1650"/>
      <c r="L58" s="1656"/>
      <c r="M58" s="1657"/>
      <c r="N58" s="1657"/>
      <c r="O58" s="1657"/>
      <c r="P58" s="1657"/>
      <c r="Q58" s="1657"/>
      <c r="R58" s="1657"/>
      <c r="S58" s="1657"/>
      <c r="T58" s="1657"/>
      <c r="U58" s="1657"/>
      <c r="V58" s="1657"/>
      <c r="W58" s="1657"/>
      <c r="X58" s="1657"/>
      <c r="Y58" s="1657"/>
      <c r="Z58" s="1657"/>
      <c r="AA58" s="1657"/>
      <c r="AB58" s="1650"/>
      <c r="AC58" s="1650"/>
      <c r="AD58" s="1650"/>
      <c r="AE58" s="1650"/>
      <c r="AF58" s="1600"/>
      <c r="AG58" s="1592"/>
      <c r="AH58" s="2128"/>
      <c r="AI58" s="1590"/>
      <c r="AJ58" s="1636"/>
      <c r="AK58" s="1636"/>
      <c r="AL58" s="1636"/>
      <c r="AM58" s="1636"/>
      <c r="AN58" s="1636"/>
      <c r="AO58" s="1636"/>
      <c r="AP58" s="1636"/>
      <c r="AQ58" s="1636"/>
      <c r="AR58" s="1636"/>
      <c r="AS58" s="1636"/>
      <c r="AT58" s="1636"/>
      <c r="AU58" s="1636"/>
      <c r="AV58" s="1636"/>
      <c r="AW58" s="1636"/>
    </row>
    <row r="59" spans="1:49" s="1637" customFormat="1" ht="3" customHeight="1">
      <c r="A59" s="1627"/>
      <c r="B59" s="1650"/>
      <c r="C59" s="1651"/>
      <c r="D59" s="1658"/>
      <c r="E59" s="1650"/>
      <c r="F59" s="1650"/>
      <c r="G59" s="1659"/>
      <c r="H59" s="1654"/>
      <c r="I59" s="1660"/>
      <c r="J59" s="1652"/>
      <c r="K59" s="1652"/>
      <c r="L59" s="1661"/>
      <c r="M59" s="1661"/>
      <c r="N59" s="1662"/>
      <c r="O59" s="1662"/>
      <c r="P59" s="1661"/>
      <c r="Q59" s="1661"/>
      <c r="R59" s="1661"/>
      <c r="S59" s="1661"/>
      <c r="T59" s="1661"/>
      <c r="U59" s="1661"/>
      <c r="V59" s="1661"/>
      <c r="W59" s="1661"/>
      <c r="X59" s="1661"/>
      <c r="Y59" s="1661"/>
      <c r="Z59" s="1661"/>
      <c r="AA59" s="1661"/>
      <c r="AB59" s="1661"/>
      <c r="AC59" s="1661"/>
      <c r="AD59" s="1661"/>
      <c r="AE59" s="1661"/>
      <c r="AF59" s="1600"/>
      <c r="AG59" s="1592"/>
      <c r="AH59" s="2128"/>
      <c r="AI59" s="1590"/>
      <c r="AJ59" s="1636"/>
      <c r="AK59" s="1636"/>
      <c r="AL59" s="1636"/>
      <c r="AM59" s="1636"/>
      <c r="AN59" s="1636"/>
      <c r="AO59" s="1636"/>
      <c r="AP59" s="1636"/>
      <c r="AQ59" s="1636"/>
      <c r="AR59" s="1636"/>
      <c r="AS59" s="1636"/>
      <c r="AT59" s="1636"/>
      <c r="AU59" s="1636"/>
      <c r="AV59" s="1636"/>
      <c r="AW59" s="1636"/>
    </row>
    <row r="60" spans="1:49" s="1637" customFormat="1" ht="11.25">
      <c r="A60" s="1627"/>
      <c r="B60" s="5104"/>
      <c r="C60" s="5104"/>
      <c r="D60" s="1651"/>
      <c r="E60" s="1648"/>
      <c r="F60" s="1650"/>
      <c r="G60" s="1650"/>
      <c r="H60" s="1659"/>
      <c r="I60" s="1654"/>
      <c r="J60" s="1660"/>
      <c r="K60" s="1652"/>
      <c r="L60" s="1652"/>
      <c r="M60" s="1661"/>
      <c r="N60" s="1661"/>
      <c r="O60" s="1662"/>
      <c r="P60" s="1662"/>
      <c r="Q60" s="1662"/>
      <c r="R60" s="1662"/>
      <c r="S60" s="1662"/>
      <c r="T60" s="1661"/>
      <c r="U60" s="1661"/>
      <c r="V60" s="1661"/>
      <c r="W60" s="1661"/>
      <c r="X60" s="1661"/>
      <c r="Y60" s="1661"/>
      <c r="Z60" s="1661"/>
      <c r="AA60" s="1650"/>
      <c r="AB60" s="1650"/>
      <c r="AC60" s="1651"/>
      <c r="AD60" s="1651"/>
      <c r="AE60" s="1663" t="s">
        <v>2855</v>
      </c>
      <c r="AF60" s="1600"/>
      <c r="AG60" s="1592"/>
      <c r="AH60" s="2128"/>
      <c r="AI60" s="1590"/>
      <c r="AJ60" s="1636"/>
      <c r="AK60" s="1636"/>
      <c r="AL60" s="1636"/>
      <c r="AM60" s="1636"/>
      <c r="AN60" s="1636"/>
      <c r="AO60" s="1636"/>
      <c r="AP60" s="1636"/>
      <c r="AQ60" s="1636"/>
      <c r="AR60" s="1636"/>
      <c r="AS60" s="1636"/>
      <c r="AT60" s="1636"/>
      <c r="AU60" s="1636"/>
      <c r="AV60" s="1636"/>
      <c r="AW60" s="1636"/>
    </row>
    <row r="61" spans="1:49" s="1637" customFormat="1" ht="11.25" customHeight="1">
      <c r="A61" s="1627"/>
      <c r="B61" s="1650"/>
      <c r="C61" s="1650"/>
      <c r="D61" s="1664" t="s">
        <v>1494</v>
      </c>
      <c r="E61" s="1635" t="s">
        <v>2856</v>
      </c>
      <c r="F61" s="1590"/>
      <c r="G61" s="1665"/>
      <c r="H61" s="1666"/>
      <c r="I61" s="1665"/>
      <c r="J61" s="1665"/>
      <c r="K61" s="1667"/>
      <c r="L61" s="1668"/>
      <c r="M61" s="1669"/>
      <c r="N61" s="1662"/>
      <c r="O61" s="1662"/>
      <c r="P61" s="1661"/>
      <c r="Q61" s="1661"/>
      <c r="R61" s="1661"/>
      <c r="S61" s="1661"/>
      <c r="T61" s="1661"/>
      <c r="U61" s="1661"/>
      <c r="V61" s="1661"/>
      <c r="W61" s="1661"/>
      <c r="X61" s="1661"/>
      <c r="Y61" s="1661"/>
      <c r="Z61" s="1661"/>
      <c r="AA61" s="1650"/>
      <c r="AB61" s="1650"/>
      <c r="AC61" s="1670"/>
      <c r="AD61" s="5105" t="s">
        <v>1738</v>
      </c>
      <c r="AE61" s="5097"/>
      <c r="AF61" s="1600"/>
      <c r="AG61" s="1592"/>
      <c r="AH61" s="2128"/>
      <c r="AI61" s="1590"/>
      <c r="AJ61" s="1636"/>
      <c r="AK61" s="1636"/>
      <c r="AL61" s="1636"/>
      <c r="AM61" s="1636"/>
      <c r="AN61" s="1636"/>
      <c r="AO61" s="1636"/>
      <c r="AP61" s="1636"/>
      <c r="AQ61" s="1636"/>
      <c r="AR61" s="1636"/>
      <c r="AS61" s="1636"/>
      <c r="AT61" s="1636"/>
      <c r="AU61" s="1636"/>
      <c r="AV61" s="1636"/>
      <c r="AW61" s="1636"/>
    </row>
    <row r="62" spans="1:49" s="1637" customFormat="1" ht="11.25" customHeight="1">
      <c r="A62" s="1627"/>
      <c r="B62" s="1650"/>
      <c r="C62" s="1650"/>
      <c r="D62" s="1671"/>
      <c r="E62" s="1648" t="s">
        <v>2857</v>
      </c>
      <c r="F62" s="1590"/>
      <c r="G62" s="1671"/>
      <c r="H62" s="1671"/>
      <c r="I62" s="1671"/>
      <c r="J62" s="1671"/>
      <c r="K62" s="1671"/>
      <c r="L62" s="1671"/>
      <c r="M62" s="1671"/>
      <c r="N62" s="1671"/>
      <c r="O62" s="1671"/>
      <c r="P62" s="1671"/>
      <c r="Q62" s="1671"/>
      <c r="R62" s="1671"/>
      <c r="S62" s="1671"/>
      <c r="T62" s="1671"/>
      <c r="U62" s="1671"/>
      <c r="V62" s="1671"/>
      <c r="W62" s="1671"/>
      <c r="X62" s="1671"/>
      <c r="Y62" s="1671"/>
      <c r="Z62" s="1671"/>
      <c r="AA62" s="1671"/>
      <c r="AB62" s="1671"/>
      <c r="AC62" s="1671"/>
      <c r="AD62" s="5106"/>
      <c r="AE62" s="5098"/>
      <c r="AF62" s="1600"/>
      <c r="AG62" s="1592"/>
      <c r="AH62" s="2128"/>
      <c r="AI62" s="1590"/>
      <c r="AJ62" s="1636"/>
      <c r="AK62" s="1636"/>
      <c r="AL62" s="1636"/>
      <c r="AM62" s="1636"/>
      <c r="AN62" s="1636"/>
      <c r="AO62" s="1636"/>
      <c r="AP62" s="1636"/>
      <c r="AQ62" s="1636"/>
      <c r="AR62" s="1636"/>
      <c r="AS62" s="1636"/>
      <c r="AT62" s="1636"/>
      <c r="AU62" s="1636"/>
      <c r="AV62" s="1636"/>
      <c r="AW62" s="1636"/>
    </row>
    <row r="63" spans="1:49" s="1637" customFormat="1" ht="15" customHeight="1">
      <c r="A63" s="1627"/>
      <c r="B63" s="1650"/>
      <c r="C63" s="1650"/>
      <c r="D63" s="1670"/>
      <c r="E63" s="1653"/>
      <c r="F63" s="1590"/>
      <c r="G63" s="1653"/>
      <c r="H63" s="1653"/>
      <c r="I63" s="1672"/>
      <c r="J63" s="1672"/>
      <c r="K63" s="1672"/>
      <c r="L63" s="1590"/>
      <c r="M63" s="1672"/>
      <c r="N63" s="1672"/>
      <c r="O63" s="1672"/>
      <c r="P63" s="1672"/>
      <c r="Q63" s="1672"/>
      <c r="R63" s="1672"/>
      <c r="S63" s="1672"/>
      <c r="T63" s="1672"/>
      <c r="U63" s="1672"/>
      <c r="V63" s="1672"/>
      <c r="W63" s="1672"/>
      <c r="X63" s="1672"/>
      <c r="Y63" s="1672"/>
      <c r="Z63" s="1672"/>
      <c r="AA63" s="1650"/>
      <c r="AB63" s="1650"/>
      <c r="AC63" s="1672"/>
      <c r="AD63" s="1672"/>
      <c r="AE63" s="1672"/>
      <c r="AF63" s="1600"/>
      <c r="AG63" s="1592"/>
      <c r="AH63" s="2128"/>
      <c r="AI63" s="1590"/>
      <c r="AJ63" s="1636"/>
      <c r="AK63" s="1636"/>
      <c r="AL63" s="1636"/>
      <c r="AM63" s="1636"/>
      <c r="AN63" s="1636"/>
      <c r="AO63" s="1636"/>
      <c r="AP63" s="1636"/>
      <c r="AQ63" s="1636"/>
      <c r="AR63" s="1636"/>
      <c r="AS63" s="1636"/>
      <c r="AT63" s="1636"/>
      <c r="AU63" s="1636"/>
      <c r="AV63" s="1636"/>
      <c r="AW63" s="1636"/>
    </row>
    <row r="64" spans="1:49" s="1637" customFormat="1" ht="11.25" customHeight="1">
      <c r="A64" s="1627"/>
      <c r="B64" s="1650"/>
      <c r="C64" s="1650"/>
      <c r="D64" s="1664" t="s">
        <v>1497</v>
      </c>
      <c r="E64" s="1635" t="s">
        <v>2858</v>
      </c>
      <c r="F64" s="1590"/>
      <c r="G64" s="1650"/>
      <c r="H64" s="1666"/>
      <c r="I64" s="1665"/>
      <c r="J64" s="1665"/>
      <c r="K64" s="1667"/>
      <c r="L64" s="1590"/>
      <c r="M64" s="1673"/>
      <c r="N64" s="1674"/>
      <c r="O64" s="1675"/>
      <c r="P64" s="1673"/>
      <c r="Q64" s="1673"/>
      <c r="R64" s="1673"/>
      <c r="S64" s="1673"/>
      <c r="T64" s="1673"/>
      <c r="U64" s="1673"/>
      <c r="V64" s="1673"/>
      <c r="W64" s="1673"/>
      <c r="X64" s="1673"/>
      <c r="Y64" s="1673"/>
      <c r="Z64" s="1673"/>
      <c r="AA64" s="1650"/>
      <c r="AB64" s="1650"/>
      <c r="AC64" s="1670"/>
      <c r="AD64" s="5105" t="s">
        <v>1744</v>
      </c>
      <c r="AE64" s="5097"/>
      <c r="AF64" s="1600"/>
      <c r="AG64" s="1592"/>
      <c r="AH64" s="2128"/>
      <c r="AI64" s="1590"/>
      <c r="AJ64" s="1636"/>
      <c r="AK64" s="1636"/>
      <c r="AL64" s="1636"/>
      <c r="AM64" s="1636"/>
      <c r="AN64" s="1636"/>
      <c r="AO64" s="1636"/>
      <c r="AP64" s="1636"/>
      <c r="AQ64" s="1636"/>
      <c r="AR64" s="1636"/>
      <c r="AS64" s="1636"/>
      <c r="AT64" s="1636"/>
      <c r="AU64" s="1636"/>
      <c r="AV64" s="1636"/>
      <c r="AW64" s="1636"/>
    </row>
    <row r="65" spans="1:49" s="1637" customFormat="1" ht="11.25" customHeight="1">
      <c r="A65" s="1627"/>
      <c r="B65" s="1650"/>
      <c r="C65" s="1650"/>
      <c r="D65" s="1650"/>
      <c r="E65" s="1676" t="s">
        <v>2859</v>
      </c>
      <c r="F65" s="1590"/>
      <c r="G65" s="1650"/>
      <c r="H65" s="1650"/>
      <c r="I65" s="1650"/>
      <c r="J65" s="1650"/>
      <c r="K65" s="1650"/>
      <c r="L65" s="1590"/>
      <c r="M65" s="1650"/>
      <c r="N65" s="1650"/>
      <c r="O65" s="1650"/>
      <c r="P65" s="1650"/>
      <c r="Q65" s="1650"/>
      <c r="R65" s="1650"/>
      <c r="S65" s="1650"/>
      <c r="T65" s="1650"/>
      <c r="U65" s="1650"/>
      <c r="V65" s="1650"/>
      <c r="W65" s="1650"/>
      <c r="X65" s="1650"/>
      <c r="Y65" s="1650"/>
      <c r="Z65" s="1650"/>
      <c r="AA65" s="1650"/>
      <c r="AB65" s="1650"/>
      <c r="AC65" s="1650"/>
      <c r="AD65" s="5106"/>
      <c r="AE65" s="5098"/>
      <c r="AF65" s="1600"/>
      <c r="AG65" s="1592"/>
      <c r="AH65" s="2128"/>
      <c r="AI65" s="1590"/>
      <c r="AJ65" s="1636"/>
      <c r="AK65" s="1636"/>
      <c r="AL65" s="1636"/>
      <c r="AM65" s="1636"/>
      <c r="AN65" s="1636"/>
      <c r="AO65" s="1636"/>
      <c r="AP65" s="1636"/>
      <c r="AQ65" s="1636"/>
      <c r="AR65" s="1636"/>
      <c r="AS65" s="1636"/>
      <c r="AT65" s="1636"/>
      <c r="AU65" s="1636"/>
      <c r="AV65" s="1636"/>
      <c r="AW65" s="1636"/>
    </row>
    <row r="66" spans="1:49" s="1637" customFormat="1" ht="15" customHeight="1">
      <c r="A66" s="1627"/>
      <c r="B66" s="1650"/>
      <c r="C66" s="1650"/>
      <c r="D66" s="1650"/>
      <c r="E66" s="1650"/>
      <c r="F66" s="1590"/>
      <c r="G66" s="1650"/>
      <c r="H66" s="1650"/>
      <c r="I66" s="1650"/>
      <c r="J66" s="1650"/>
      <c r="K66" s="1650"/>
      <c r="L66" s="1590"/>
      <c r="M66" s="1650"/>
      <c r="N66" s="1650"/>
      <c r="O66" s="1650"/>
      <c r="P66" s="1650"/>
      <c r="Q66" s="1650"/>
      <c r="R66" s="1650"/>
      <c r="S66" s="1650"/>
      <c r="T66" s="1650"/>
      <c r="U66" s="1650"/>
      <c r="V66" s="1650"/>
      <c r="W66" s="1650"/>
      <c r="X66" s="1650"/>
      <c r="Y66" s="1650"/>
      <c r="Z66" s="1650"/>
      <c r="AA66" s="1650"/>
      <c r="AB66" s="1650"/>
      <c r="AC66" s="1650"/>
      <c r="AD66" s="1650"/>
      <c r="AE66" s="1650"/>
      <c r="AF66" s="1600"/>
      <c r="AG66" s="1592"/>
      <c r="AH66" s="2128"/>
      <c r="AI66" s="1590"/>
      <c r="AJ66" s="1636"/>
      <c r="AK66" s="1636"/>
      <c r="AL66" s="1636"/>
      <c r="AM66" s="1636"/>
      <c r="AN66" s="1636"/>
      <c r="AO66" s="1636"/>
      <c r="AP66" s="1636"/>
      <c r="AQ66" s="1636"/>
      <c r="AR66" s="1636"/>
      <c r="AS66" s="1636"/>
      <c r="AT66" s="1636"/>
      <c r="AU66" s="1636"/>
      <c r="AV66" s="1636"/>
      <c r="AW66" s="1636"/>
    </row>
    <row r="67" spans="1:49" s="1637" customFormat="1" ht="11.25" customHeight="1">
      <c r="A67" s="1627"/>
      <c r="B67" s="5104"/>
      <c r="C67" s="5104"/>
      <c r="D67" s="1664" t="s">
        <v>1530</v>
      </c>
      <c r="E67" s="1635" t="s">
        <v>2860</v>
      </c>
      <c r="F67" s="1590"/>
      <c r="G67" s="1650"/>
      <c r="H67" s="1677"/>
      <c r="I67" s="1650"/>
      <c r="J67" s="1650"/>
      <c r="K67" s="1678"/>
      <c r="L67" s="1590"/>
      <c r="M67" s="1669"/>
      <c r="N67" s="1662"/>
      <c r="O67" s="1662"/>
      <c r="P67" s="1661"/>
      <c r="Q67" s="1661"/>
      <c r="R67" s="1661"/>
      <c r="S67" s="1661"/>
      <c r="T67" s="1661"/>
      <c r="U67" s="1661"/>
      <c r="V67" s="1661"/>
      <c r="W67" s="1661"/>
      <c r="X67" s="1661"/>
      <c r="Y67" s="1661"/>
      <c r="Z67" s="1661"/>
      <c r="AA67" s="1650"/>
      <c r="AB67" s="1650"/>
      <c r="AC67" s="1670"/>
      <c r="AD67" s="5105" t="s">
        <v>1748</v>
      </c>
      <c r="AE67" s="5097"/>
      <c r="AF67" s="1600"/>
      <c r="AG67" s="1592"/>
      <c r="AH67" s="2128"/>
      <c r="AI67" s="1590"/>
      <c r="AJ67" s="1636"/>
      <c r="AK67" s="1636"/>
      <c r="AL67" s="1636"/>
      <c r="AM67" s="1636"/>
      <c r="AN67" s="1636"/>
      <c r="AO67" s="1636"/>
      <c r="AP67" s="1636"/>
      <c r="AQ67" s="1636"/>
      <c r="AR67" s="1636"/>
      <c r="AS67" s="1636"/>
      <c r="AT67" s="1636"/>
      <c r="AU67" s="1636"/>
      <c r="AV67" s="1636"/>
      <c r="AW67" s="1636"/>
    </row>
    <row r="68" spans="1:49" s="1637" customFormat="1" ht="11.25" customHeight="1">
      <c r="A68" s="1627"/>
      <c r="B68" s="1650"/>
      <c r="C68" s="1651"/>
      <c r="D68" s="1651"/>
      <c r="E68" s="1648" t="s">
        <v>2861</v>
      </c>
      <c r="F68" s="1590"/>
      <c r="G68" s="1650"/>
      <c r="H68" s="1677"/>
      <c r="I68" s="1650"/>
      <c r="J68" s="1650"/>
      <c r="K68" s="1678"/>
      <c r="L68" s="1590"/>
      <c r="M68" s="1669"/>
      <c r="N68" s="1662"/>
      <c r="O68" s="1662"/>
      <c r="P68" s="1661"/>
      <c r="Q68" s="1661"/>
      <c r="R68" s="1661"/>
      <c r="S68" s="1661"/>
      <c r="T68" s="1661"/>
      <c r="U68" s="1661"/>
      <c r="V68" s="1661"/>
      <c r="W68" s="1661"/>
      <c r="X68" s="1661"/>
      <c r="Y68" s="1661"/>
      <c r="Z68" s="1661"/>
      <c r="AA68" s="1650"/>
      <c r="AB68" s="1650"/>
      <c r="AC68" s="1650"/>
      <c r="AD68" s="5106"/>
      <c r="AE68" s="5098"/>
      <c r="AF68" s="1600"/>
      <c r="AG68" s="1592"/>
      <c r="AH68" s="2128"/>
      <c r="AI68" s="1590"/>
      <c r="AJ68" s="1636"/>
      <c r="AK68" s="1636"/>
      <c r="AL68" s="1636"/>
      <c r="AM68" s="1636"/>
      <c r="AN68" s="1636"/>
      <c r="AO68" s="1636"/>
      <c r="AP68" s="1636"/>
      <c r="AQ68" s="1636"/>
      <c r="AR68" s="1636"/>
      <c r="AS68" s="1636"/>
      <c r="AT68" s="1636"/>
      <c r="AU68" s="1636"/>
      <c r="AV68" s="1636"/>
      <c r="AW68" s="1636"/>
    </row>
    <row r="69" spans="1:49" s="1637" customFormat="1" ht="15" customHeight="1">
      <c r="A69" s="1627"/>
      <c r="B69" s="1650"/>
      <c r="C69" s="1650"/>
      <c r="D69" s="1650"/>
      <c r="E69" s="1650"/>
      <c r="F69" s="1590"/>
      <c r="G69" s="1650"/>
      <c r="H69" s="1650"/>
      <c r="I69" s="1650"/>
      <c r="J69" s="1650"/>
      <c r="K69" s="1650"/>
      <c r="L69" s="1590"/>
      <c r="M69" s="1650"/>
      <c r="N69" s="1650"/>
      <c r="O69" s="1650"/>
      <c r="P69" s="1650"/>
      <c r="Q69" s="1650"/>
      <c r="R69" s="1650"/>
      <c r="S69" s="1650"/>
      <c r="T69" s="1650"/>
      <c r="U69" s="1650"/>
      <c r="V69" s="1650"/>
      <c r="W69" s="1650"/>
      <c r="X69" s="1650"/>
      <c r="Y69" s="1650"/>
      <c r="Z69" s="1650"/>
      <c r="AA69" s="1650"/>
      <c r="AB69" s="1650"/>
      <c r="AC69" s="1650"/>
      <c r="AD69" s="1650"/>
      <c r="AE69" s="1650"/>
      <c r="AF69" s="1600"/>
      <c r="AG69" s="1592"/>
      <c r="AH69" s="2128"/>
      <c r="AI69" s="1590"/>
      <c r="AJ69" s="1636"/>
      <c r="AK69" s="1636"/>
      <c r="AL69" s="1636"/>
      <c r="AM69" s="1636"/>
      <c r="AN69" s="1636"/>
      <c r="AO69" s="1636"/>
      <c r="AP69" s="1636"/>
      <c r="AQ69" s="1636"/>
      <c r="AR69" s="1636"/>
      <c r="AS69" s="1636"/>
      <c r="AT69" s="1636"/>
      <c r="AU69" s="1636"/>
      <c r="AV69" s="1636"/>
      <c r="AW69" s="1636"/>
    </row>
    <row r="70" spans="1:49" s="1637" customFormat="1" ht="11.25" customHeight="1">
      <c r="A70" s="1627"/>
      <c r="B70" s="1650"/>
      <c r="C70" s="1650"/>
      <c r="D70" s="1664" t="s">
        <v>1575</v>
      </c>
      <c r="E70" s="1635" t="s">
        <v>2862</v>
      </c>
      <c r="F70" s="1590"/>
      <c r="G70" s="1650"/>
      <c r="H70" s="1677"/>
      <c r="I70" s="1650"/>
      <c r="J70" s="1650"/>
      <c r="K70" s="1678"/>
      <c r="L70" s="1590"/>
      <c r="M70" s="1669"/>
      <c r="N70" s="1662"/>
      <c r="O70" s="1672"/>
      <c r="P70" s="1661"/>
      <c r="Q70" s="1661"/>
      <c r="R70" s="1661"/>
      <c r="S70" s="1661"/>
      <c r="T70" s="1661"/>
      <c r="U70" s="1661"/>
      <c r="V70" s="1661"/>
      <c r="W70" s="1661"/>
      <c r="X70" s="1661"/>
      <c r="Y70" s="1661"/>
      <c r="Z70" s="1661"/>
      <c r="AA70" s="1650"/>
      <c r="AB70" s="1650"/>
      <c r="AC70" s="1670"/>
      <c r="AD70" s="5105" t="s">
        <v>1673</v>
      </c>
      <c r="AE70" s="5097"/>
      <c r="AF70" s="1600"/>
      <c r="AG70" s="1592"/>
      <c r="AH70" s="2128"/>
      <c r="AI70" s="1590"/>
      <c r="AJ70" s="1636"/>
      <c r="AK70" s="1636"/>
      <c r="AL70" s="1636"/>
      <c r="AM70" s="1636"/>
      <c r="AN70" s="1636"/>
      <c r="AO70" s="1636"/>
      <c r="AP70" s="1636"/>
      <c r="AQ70" s="1636"/>
      <c r="AR70" s="1636"/>
      <c r="AS70" s="1636"/>
      <c r="AT70" s="1636"/>
      <c r="AU70" s="1636"/>
      <c r="AV70" s="1636"/>
      <c r="AW70" s="1636"/>
    </row>
    <row r="71" spans="1:49" s="1637" customFormat="1" ht="11.25" customHeight="1">
      <c r="A71" s="1627"/>
      <c r="B71" s="1650"/>
      <c r="C71" s="1650"/>
      <c r="D71" s="1679"/>
      <c r="E71" s="1648" t="s">
        <v>2863</v>
      </c>
      <c r="F71" s="1590"/>
      <c r="G71" s="1650"/>
      <c r="H71" s="1680"/>
      <c r="I71" s="1671"/>
      <c r="J71" s="1671"/>
      <c r="K71" s="1681"/>
      <c r="L71" s="1682"/>
      <c r="M71" s="1657"/>
      <c r="N71" s="1683"/>
      <c r="O71" s="1668"/>
      <c r="P71" s="1657"/>
      <c r="Q71" s="1657"/>
      <c r="R71" s="1657"/>
      <c r="S71" s="1657"/>
      <c r="T71" s="1657"/>
      <c r="U71" s="1657"/>
      <c r="V71" s="1657"/>
      <c r="W71" s="1657"/>
      <c r="X71" s="1657"/>
      <c r="Y71" s="1657"/>
      <c r="Z71" s="1657"/>
      <c r="AA71" s="1650"/>
      <c r="AB71" s="1650"/>
      <c r="AC71" s="1670"/>
      <c r="AD71" s="5106"/>
      <c r="AE71" s="5098"/>
      <c r="AF71" s="1600"/>
      <c r="AG71" s="1592"/>
      <c r="AH71" s="2128"/>
      <c r="AI71" s="1590"/>
      <c r="AJ71" s="1636"/>
      <c r="AK71" s="1636"/>
      <c r="AL71" s="1636"/>
      <c r="AM71" s="1636"/>
      <c r="AN71" s="1636"/>
      <c r="AO71" s="1636"/>
      <c r="AP71" s="1636"/>
      <c r="AQ71" s="1636"/>
      <c r="AR71" s="1636"/>
      <c r="AS71" s="1636"/>
      <c r="AT71" s="1636"/>
      <c r="AU71" s="1636"/>
      <c r="AV71" s="1636"/>
      <c r="AW71" s="1636"/>
    </row>
    <row r="72" spans="1:49" s="1637" customFormat="1" ht="15" customHeight="1">
      <c r="A72" s="1627"/>
      <c r="B72" s="1650"/>
      <c r="C72" s="1650"/>
      <c r="D72" s="1650"/>
      <c r="E72" s="1653"/>
      <c r="F72" s="1590"/>
      <c r="G72" s="1650"/>
      <c r="H72" s="1650"/>
      <c r="I72" s="1660"/>
      <c r="J72" s="1652"/>
      <c r="K72" s="1650"/>
      <c r="L72" s="1635"/>
      <c r="M72" s="1661"/>
      <c r="N72" s="1662"/>
      <c r="O72" s="1650"/>
      <c r="P72" s="1661"/>
      <c r="Q72" s="1661"/>
      <c r="R72" s="1661"/>
      <c r="S72" s="1661"/>
      <c r="T72" s="1661"/>
      <c r="U72" s="1661"/>
      <c r="V72" s="1661"/>
      <c r="W72" s="1661"/>
      <c r="X72" s="1661"/>
      <c r="Y72" s="1661"/>
      <c r="Z72" s="1661"/>
      <c r="AA72" s="1650"/>
      <c r="AB72" s="1650"/>
      <c r="AC72" s="1661"/>
      <c r="AD72" s="1661"/>
      <c r="AE72" s="1661"/>
      <c r="AF72" s="1600"/>
      <c r="AG72" s="1592"/>
      <c r="AH72" s="2128"/>
      <c r="AI72" s="1590"/>
      <c r="AJ72" s="1636"/>
      <c r="AK72" s="1636"/>
      <c r="AL72" s="1636"/>
      <c r="AM72" s="1636"/>
      <c r="AN72" s="1636"/>
      <c r="AO72" s="1636"/>
      <c r="AP72" s="1636"/>
      <c r="AQ72" s="1636"/>
      <c r="AR72" s="1636"/>
      <c r="AS72" s="1636"/>
      <c r="AT72" s="1636"/>
      <c r="AU72" s="1636"/>
      <c r="AV72" s="1636"/>
      <c r="AW72" s="1636"/>
    </row>
    <row r="73" spans="1:49" s="1637" customFormat="1" ht="11.25" customHeight="1">
      <c r="A73" s="1627"/>
      <c r="B73" s="1650"/>
      <c r="C73" s="1651"/>
      <c r="D73" s="1664" t="s">
        <v>1578</v>
      </c>
      <c r="E73" s="1635" t="s">
        <v>2864</v>
      </c>
      <c r="F73" s="1590"/>
      <c r="G73" s="1650"/>
      <c r="H73" s="1677"/>
      <c r="I73" s="1650"/>
      <c r="J73" s="1650"/>
      <c r="K73" s="1678"/>
      <c r="L73" s="924"/>
      <c r="M73" s="1661"/>
      <c r="N73" s="1662"/>
      <c r="O73" s="1650"/>
      <c r="P73" s="1662"/>
      <c r="Q73" s="1662"/>
      <c r="R73" s="1662"/>
      <c r="S73" s="1662"/>
      <c r="T73" s="1661"/>
      <c r="U73" s="1661"/>
      <c r="V73" s="1661"/>
      <c r="W73" s="1661"/>
      <c r="X73" s="1661"/>
      <c r="Y73" s="1661"/>
      <c r="Z73" s="1661"/>
      <c r="AA73" s="1650"/>
      <c r="AB73" s="1650"/>
      <c r="AC73" s="1670"/>
      <c r="AD73" s="5105" t="s">
        <v>1675</v>
      </c>
      <c r="AE73" s="5097"/>
      <c r="AF73" s="1600"/>
      <c r="AG73" s="1592"/>
      <c r="AH73" s="2128"/>
      <c r="AI73" s="1590"/>
      <c r="AJ73" s="1636"/>
      <c r="AK73" s="1636"/>
      <c r="AL73" s="1636"/>
      <c r="AM73" s="1636"/>
      <c r="AN73" s="1636"/>
      <c r="AO73" s="1636"/>
      <c r="AP73" s="1636"/>
      <c r="AQ73" s="1636"/>
      <c r="AR73" s="1636"/>
      <c r="AS73" s="1636"/>
      <c r="AT73" s="1636"/>
      <c r="AU73" s="1636"/>
      <c r="AV73" s="1636"/>
      <c r="AW73" s="1636"/>
    </row>
    <row r="74" spans="1:49" s="1637" customFormat="1" ht="11.25" customHeight="1">
      <c r="A74" s="1627"/>
      <c r="B74" s="1650"/>
      <c r="C74" s="1651"/>
      <c r="D74" s="1651"/>
      <c r="E74" s="1648" t="s">
        <v>2865</v>
      </c>
      <c r="F74" s="1590"/>
      <c r="G74" s="1650"/>
      <c r="H74" s="1677"/>
      <c r="I74" s="1650"/>
      <c r="J74" s="1650"/>
      <c r="K74" s="1678"/>
      <c r="L74" s="1684"/>
      <c r="M74" s="1669"/>
      <c r="N74" s="1662"/>
      <c r="O74" s="924"/>
      <c r="P74" s="1661"/>
      <c r="Q74" s="1661"/>
      <c r="R74" s="1661"/>
      <c r="S74" s="1661"/>
      <c r="T74" s="1661"/>
      <c r="U74" s="1661"/>
      <c r="V74" s="1661"/>
      <c r="W74" s="1661"/>
      <c r="X74" s="1661"/>
      <c r="Y74" s="1661"/>
      <c r="Z74" s="1661"/>
      <c r="AA74" s="1650"/>
      <c r="AB74" s="1650"/>
      <c r="AC74" s="1670"/>
      <c r="AD74" s="5106"/>
      <c r="AE74" s="5098"/>
      <c r="AF74" s="1600"/>
      <c r="AG74" s="1592"/>
      <c r="AH74" s="2128"/>
      <c r="AI74" s="1590"/>
      <c r="AJ74" s="1636"/>
      <c r="AK74" s="1636"/>
      <c r="AL74" s="1636"/>
      <c r="AM74" s="1636"/>
      <c r="AN74" s="1636"/>
      <c r="AO74" s="1636"/>
      <c r="AP74" s="1636"/>
      <c r="AQ74" s="1636"/>
      <c r="AR74" s="1636"/>
      <c r="AS74" s="1636"/>
      <c r="AT74" s="1636"/>
      <c r="AU74" s="1636"/>
      <c r="AV74" s="1636"/>
      <c r="AW74" s="1636"/>
    </row>
    <row r="75" spans="1:49" s="1637" customFormat="1" ht="15" customHeight="1">
      <c r="A75" s="1627"/>
      <c r="B75" s="1650"/>
      <c r="C75" s="1651"/>
      <c r="D75" s="1651"/>
      <c r="E75" s="924"/>
      <c r="F75" s="1590"/>
      <c r="G75" s="925"/>
      <c r="H75" s="925"/>
      <c r="I75" s="925"/>
      <c r="J75" s="925"/>
      <c r="K75" s="925"/>
      <c r="L75" s="925"/>
      <c r="M75" s="1685"/>
      <c r="N75" s="1685"/>
      <c r="O75" s="1684"/>
      <c r="P75" s="1661"/>
      <c r="Q75" s="1661"/>
      <c r="R75" s="1661"/>
      <c r="S75" s="1661"/>
      <c r="T75" s="1661"/>
      <c r="U75" s="1661"/>
      <c r="V75" s="1661"/>
      <c r="W75" s="1661"/>
      <c r="X75" s="1661"/>
      <c r="Y75" s="1661"/>
      <c r="Z75" s="1661"/>
      <c r="AA75" s="1665"/>
      <c r="AB75" s="1665"/>
      <c r="AC75" s="1661"/>
      <c r="AD75" s="1661"/>
      <c r="AE75" s="1661"/>
      <c r="AF75" s="1600"/>
      <c r="AG75" s="1592"/>
      <c r="AH75" s="2128"/>
      <c r="AI75" s="1590"/>
      <c r="AJ75" s="1636"/>
      <c r="AK75" s="1636"/>
      <c r="AL75" s="1636"/>
      <c r="AM75" s="1636"/>
      <c r="AN75" s="1636"/>
      <c r="AO75" s="1636"/>
      <c r="AP75" s="1636"/>
      <c r="AQ75" s="1636"/>
      <c r="AR75" s="1636"/>
      <c r="AS75" s="1636"/>
      <c r="AT75" s="1636"/>
      <c r="AU75" s="1636"/>
      <c r="AV75" s="1636"/>
      <c r="AW75" s="1636"/>
    </row>
    <row r="76" spans="1:49" s="1637" customFormat="1" ht="11.25" customHeight="1">
      <c r="A76" s="1627"/>
      <c r="B76" s="1686"/>
      <c r="C76" s="1687"/>
      <c r="D76" s="1664" t="s">
        <v>1581</v>
      </c>
      <c r="E76" s="1635" t="s">
        <v>2109</v>
      </c>
      <c r="F76" s="1590"/>
      <c r="G76" s="1650"/>
      <c r="H76" s="1677"/>
      <c r="I76" s="1650"/>
      <c r="J76" s="1650"/>
      <c r="K76" s="1678"/>
      <c r="L76" s="924"/>
      <c r="M76" s="1661"/>
      <c r="N76" s="1662"/>
      <c r="O76" s="1650"/>
      <c r="P76" s="1662"/>
      <c r="Q76" s="1662"/>
      <c r="R76" s="1662"/>
      <c r="S76" s="1662"/>
      <c r="T76" s="1661"/>
      <c r="U76" s="1661"/>
      <c r="V76" s="1661"/>
      <c r="W76" s="1661"/>
      <c r="X76" s="1661"/>
      <c r="Y76" s="1661"/>
      <c r="Z76" s="1661"/>
      <c r="AA76" s="1671"/>
      <c r="AB76" s="1671"/>
      <c r="AC76" s="1670"/>
      <c r="AD76" s="5105" t="s">
        <v>1678</v>
      </c>
      <c r="AE76" s="5097"/>
      <c r="AF76" s="1600"/>
      <c r="AG76" s="1592"/>
      <c r="AH76" s="2128"/>
      <c r="AI76" s="1590"/>
      <c r="AJ76" s="1636"/>
      <c r="AK76" s="1636"/>
      <c r="AL76" s="1636"/>
      <c r="AM76" s="1636"/>
      <c r="AN76" s="1636"/>
      <c r="AO76" s="1636"/>
      <c r="AP76" s="1636"/>
      <c r="AQ76" s="1636"/>
      <c r="AR76" s="1636"/>
      <c r="AS76" s="1636"/>
      <c r="AT76" s="1636"/>
      <c r="AU76" s="1636"/>
      <c r="AV76" s="1636"/>
      <c r="AW76" s="1636"/>
    </row>
    <row r="77" spans="1:49" s="1606" customFormat="1" ht="11.25" customHeight="1">
      <c r="A77" s="1627"/>
      <c r="B77" s="1650"/>
      <c r="C77" s="1651"/>
      <c r="D77" s="1650"/>
      <c r="E77" s="1648" t="s">
        <v>2110</v>
      </c>
      <c r="F77" s="1590"/>
      <c r="G77" s="1650"/>
      <c r="H77" s="1677"/>
      <c r="I77" s="1650"/>
      <c r="J77" s="1650"/>
      <c r="K77" s="1678"/>
      <c r="L77" s="1684"/>
      <c r="M77" s="1669"/>
      <c r="N77" s="1662"/>
      <c r="O77" s="924"/>
      <c r="P77" s="1661"/>
      <c r="Q77" s="1661"/>
      <c r="R77" s="1661"/>
      <c r="S77" s="1661"/>
      <c r="T77" s="1661"/>
      <c r="U77" s="1661"/>
      <c r="V77" s="1661"/>
      <c r="W77" s="1661"/>
      <c r="X77" s="1661"/>
      <c r="Y77" s="1661"/>
      <c r="Z77" s="1661"/>
      <c r="AA77" s="1650"/>
      <c r="AB77" s="1650"/>
      <c r="AC77" s="1670"/>
      <c r="AD77" s="5106"/>
      <c r="AE77" s="5098"/>
      <c r="AF77" s="1604"/>
      <c r="AG77" s="1688"/>
      <c r="AH77" s="2128"/>
      <c r="AI77" s="1590"/>
      <c r="AJ77" s="1590"/>
      <c r="AK77" s="1590"/>
      <c r="AL77" s="1590"/>
      <c r="AM77" s="1590"/>
      <c r="AN77" s="1590"/>
      <c r="AO77" s="1590"/>
      <c r="AP77" s="1590"/>
      <c r="AQ77" s="1590"/>
      <c r="AR77" s="1590"/>
      <c r="AS77" s="1590"/>
      <c r="AT77" s="1590"/>
      <c r="AU77" s="1590"/>
      <c r="AV77" s="1590"/>
      <c r="AW77" s="1590"/>
    </row>
    <row r="78" spans="1:49" s="1637" customFormat="1" ht="11.25" customHeight="1">
      <c r="A78" s="1627"/>
      <c r="B78" s="1604"/>
      <c r="C78" s="1598"/>
      <c r="D78" s="1643"/>
      <c r="E78" s="1630"/>
      <c r="F78" s="2471"/>
      <c r="G78" s="2471"/>
      <c r="H78" s="2488"/>
      <c r="I78" s="2488"/>
      <c r="J78" s="1631"/>
      <c r="K78" s="1631"/>
      <c r="L78" s="1631"/>
      <c r="M78" s="1590"/>
      <c r="N78" s="1631"/>
      <c r="O78" s="1631"/>
      <c r="P78" s="1631"/>
      <c r="Q78" s="1631"/>
      <c r="R78" s="1631"/>
      <c r="S78" s="1631"/>
      <c r="T78" s="1631"/>
      <c r="U78" s="1633"/>
      <c r="V78" s="1631"/>
      <c r="W78" s="1631"/>
      <c r="X78" s="1631"/>
      <c r="Y78" s="1631"/>
      <c r="Z78" s="1631"/>
      <c r="AA78" s="1631"/>
      <c r="AB78" s="1631"/>
      <c r="AC78" s="1590"/>
      <c r="AD78" s="1600"/>
      <c r="AE78" s="1600"/>
      <c r="AF78" s="1600"/>
      <c r="AG78" s="1592"/>
      <c r="AH78" s="2128"/>
      <c r="AI78" s="1590"/>
      <c r="AJ78" s="1636"/>
      <c r="AK78" s="1636"/>
      <c r="AL78" s="1636"/>
      <c r="AM78" s="1636"/>
      <c r="AN78" s="1636"/>
      <c r="AO78" s="1636"/>
      <c r="AP78" s="1636"/>
      <c r="AQ78" s="1636"/>
      <c r="AR78" s="1636"/>
      <c r="AS78" s="1636"/>
      <c r="AT78" s="1636"/>
      <c r="AU78" s="1636"/>
      <c r="AV78" s="1636"/>
      <c r="AW78" s="1636"/>
    </row>
    <row r="79" spans="1:49" s="1637" customFormat="1" ht="11.25" customHeight="1">
      <c r="A79" s="1627"/>
      <c r="B79" s="1604"/>
      <c r="C79" s="1598"/>
      <c r="D79" s="1643"/>
      <c r="E79" s="1630"/>
      <c r="F79" s="2471"/>
      <c r="G79" s="2471"/>
      <c r="H79" s="2488"/>
      <c r="I79" s="2488"/>
      <c r="J79" s="1631"/>
      <c r="K79" s="1631"/>
      <c r="L79" s="1631"/>
      <c r="M79" s="1590"/>
      <c r="N79" s="1631"/>
      <c r="O79" s="1631"/>
      <c r="P79" s="1631"/>
      <c r="Q79" s="1631"/>
      <c r="R79" s="1631"/>
      <c r="S79" s="1631"/>
      <c r="T79" s="1631"/>
      <c r="U79" s="1633"/>
      <c r="V79" s="1631"/>
      <c r="W79" s="1631"/>
      <c r="X79" s="1631"/>
      <c r="Y79" s="1631"/>
      <c r="Z79" s="1631"/>
      <c r="AA79" s="1631"/>
      <c r="AB79" s="1631"/>
      <c r="AC79" s="1590"/>
      <c r="AD79" s="1600"/>
      <c r="AE79" s="1600"/>
      <c r="AF79" s="1600"/>
      <c r="AG79" s="1592"/>
      <c r="AH79" s="2128"/>
      <c r="AI79" s="1590"/>
      <c r="AJ79" s="1636"/>
      <c r="AK79" s="1636"/>
      <c r="AL79" s="1636"/>
      <c r="AM79" s="1636"/>
      <c r="AN79" s="1636"/>
      <c r="AO79" s="1636"/>
      <c r="AP79" s="1636"/>
      <c r="AQ79" s="1636"/>
      <c r="AR79" s="1636"/>
      <c r="AS79" s="1636"/>
      <c r="AT79" s="1636"/>
      <c r="AU79" s="1636"/>
      <c r="AV79" s="1636"/>
      <c r="AW79" s="1636"/>
    </row>
    <row r="80" spans="1:49" s="1637" customFormat="1" ht="11.25" customHeight="1">
      <c r="A80" s="1627"/>
      <c r="B80" s="1604"/>
      <c r="C80" s="1598"/>
      <c r="D80" s="1643"/>
      <c r="E80" s="1630"/>
      <c r="F80" s="2471"/>
      <c r="G80" s="2471"/>
      <c r="H80" s="2488"/>
      <c r="I80" s="2488"/>
      <c r="J80" s="1631"/>
      <c r="K80" s="1631"/>
      <c r="L80" s="1631"/>
      <c r="M80" s="1590"/>
      <c r="N80" s="1631"/>
      <c r="O80" s="1631"/>
      <c r="P80" s="1631"/>
      <c r="Q80" s="1631"/>
      <c r="R80" s="1631"/>
      <c r="S80" s="1631"/>
      <c r="T80" s="1631"/>
      <c r="U80" s="1633"/>
      <c r="V80" s="1631"/>
      <c r="W80" s="1631"/>
      <c r="X80" s="1631"/>
      <c r="Y80" s="1631"/>
      <c r="Z80" s="1631"/>
      <c r="AA80" s="1631"/>
      <c r="AB80" s="1631"/>
      <c r="AC80" s="1590"/>
      <c r="AD80" s="1600"/>
      <c r="AE80" s="1600"/>
      <c r="AF80" s="1600"/>
      <c r="AG80" s="1592"/>
      <c r="AH80" s="2128"/>
      <c r="AI80" s="1590"/>
      <c r="AJ80" s="1636"/>
      <c r="AK80" s="1636"/>
      <c r="AL80" s="1636"/>
      <c r="AM80" s="1636"/>
      <c r="AN80" s="1636"/>
      <c r="AO80" s="1636"/>
      <c r="AP80" s="1636"/>
      <c r="AQ80" s="1636"/>
      <c r="AR80" s="1636"/>
      <c r="AS80" s="1636"/>
      <c r="AT80" s="1636"/>
      <c r="AU80" s="1636"/>
      <c r="AV80" s="1636"/>
      <c r="AW80" s="1636"/>
    </row>
    <row r="81" spans="1:49" s="1637" customFormat="1" ht="11.25" customHeight="1">
      <c r="A81" s="1627"/>
      <c r="B81" s="1604"/>
      <c r="C81" s="1598"/>
      <c r="D81" s="1643"/>
      <c r="E81" s="1630"/>
      <c r="F81" s="2471"/>
      <c r="G81" s="2471"/>
      <c r="H81" s="2488"/>
      <c r="I81" s="2488"/>
      <c r="J81" s="1631"/>
      <c r="K81" s="1631"/>
      <c r="L81" s="1631"/>
      <c r="M81" s="1590"/>
      <c r="N81" s="1631"/>
      <c r="O81" s="1631"/>
      <c r="P81" s="1631"/>
      <c r="Q81" s="1631"/>
      <c r="R81" s="1631"/>
      <c r="S81" s="1631"/>
      <c r="T81" s="1631"/>
      <c r="U81" s="1633"/>
      <c r="V81" s="1631"/>
      <c r="W81" s="1631"/>
      <c r="X81" s="1631"/>
      <c r="Y81" s="1631"/>
      <c r="Z81" s="1631"/>
      <c r="AA81" s="1631"/>
      <c r="AB81" s="1631"/>
      <c r="AC81" s="1590"/>
      <c r="AD81" s="1600"/>
      <c r="AE81" s="1600"/>
      <c r="AF81" s="1600"/>
      <c r="AG81" s="1592"/>
      <c r="AH81" s="2128"/>
      <c r="AI81" s="1590"/>
      <c r="AJ81" s="1636"/>
      <c r="AK81" s="1636"/>
      <c r="AL81" s="1636"/>
      <c r="AM81" s="1636"/>
      <c r="AN81" s="1636"/>
      <c r="AO81" s="1636"/>
      <c r="AP81" s="1636"/>
      <c r="AQ81" s="1636"/>
      <c r="AR81" s="1636"/>
      <c r="AS81" s="1636"/>
      <c r="AT81" s="1636"/>
      <c r="AU81" s="1636"/>
      <c r="AV81" s="1636"/>
      <c r="AW81" s="1636"/>
    </row>
    <row r="82" spans="1:49" s="1637" customFormat="1" ht="11.25" customHeight="1">
      <c r="A82" s="1627"/>
      <c r="B82" s="1604"/>
      <c r="C82" s="1598"/>
      <c r="D82" s="1643"/>
      <c r="E82" s="1630"/>
      <c r="F82" s="2471"/>
      <c r="G82" s="2471"/>
      <c r="H82" s="2488"/>
      <c r="I82" s="2488"/>
      <c r="J82" s="1631"/>
      <c r="K82" s="1631"/>
      <c r="L82" s="1631"/>
      <c r="M82" s="1590"/>
      <c r="N82" s="1631"/>
      <c r="O82" s="1631"/>
      <c r="P82" s="1631"/>
      <c r="Q82" s="1631"/>
      <c r="R82" s="1631"/>
      <c r="S82" s="1631"/>
      <c r="T82" s="1631"/>
      <c r="U82" s="1633"/>
      <c r="V82" s="1631"/>
      <c r="W82" s="1631"/>
      <c r="X82" s="1631"/>
      <c r="Y82" s="1631"/>
      <c r="Z82" s="1631"/>
      <c r="AA82" s="1631"/>
      <c r="AB82" s="1631"/>
      <c r="AC82" s="1590"/>
      <c r="AD82" s="1600"/>
      <c r="AE82" s="1600"/>
      <c r="AF82" s="1600"/>
      <c r="AG82" s="1592"/>
      <c r="AH82" s="2128"/>
      <c r="AI82" s="1590"/>
      <c r="AJ82" s="1636"/>
      <c r="AK82" s="1636"/>
      <c r="AL82" s="1636"/>
      <c r="AM82" s="1636"/>
      <c r="AN82" s="1636"/>
      <c r="AO82" s="1636"/>
      <c r="AP82" s="1636"/>
      <c r="AQ82" s="1636"/>
      <c r="AR82" s="1636"/>
      <c r="AS82" s="1636"/>
      <c r="AT82" s="1636"/>
      <c r="AU82" s="1636"/>
      <c r="AV82" s="1636"/>
      <c r="AW82" s="1636"/>
    </row>
    <row r="83" spans="1:49" s="1637" customFormat="1" ht="11.25" customHeight="1">
      <c r="A83" s="1627"/>
      <c r="B83" s="1604"/>
      <c r="C83" s="1598"/>
      <c r="D83" s="1643"/>
      <c r="E83" s="1630"/>
      <c r="F83" s="2471"/>
      <c r="G83" s="2471"/>
      <c r="H83" s="2488"/>
      <c r="I83" s="2488"/>
      <c r="J83" s="1631"/>
      <c r="K83" s="1631"/>
      <c r="L83" s="1631"/>
      <c r="M83" s="1590"/>
      <c r="N83" s="1631"/>
      <c r="O83" s="1631"/>
      <c r="P83" s="1631"/>
      <c r="Q83" s="1631"/>
      <c r="R83" s="1631"/>
      <c r="S83" s="1631"/>
      <c r="T83" s="1631"/>
      <c r="U83" s="1633"/>
      <c r="V83" s="1631"/>
      <c r="W83" s="1631"/>
      <c r="X83" s="1631"/>
      <c r="Y83" s="1631"/>
      <c r="Z83" s="1631"/>
      <c r="AA83" s="1631"/>
      <c r="AB83" s="1631"/>
      <c r="AC83" s="1590"/>
      <c r="AD83" s="1600"/>
      <c r="AE83" s="1600"/>
      <c r="AF83" s="1600"/>
      <c r="AG83" s="1592"/>
      <c r="AH83" s="2128"/>
      <c r="AI83" s="1590"/>
      <c r="AJ83" s="1636"/>
      <c r="AK83" s="1636"/>
      <c r="AL83" s="1636"/>
      <c r="AM83" s="1636"/>
      <c r="AN83" s="1636"/>
      <c r="AO83" s="1636"/>
      <c r="AP83" s="1636"/>
      <c r="AQ83" s="1636"/>
      <c r="AR83" s="1636"/>
      <c r="AS83" s="1636"/>
      <c r="AT83" s="1636"/>
      <c r="AU83" s="1636"/>
      <c r="AV83" s="1636"/>
      <c r="AW83" s="1636"/>
    </row>
    <row r="84" spans="1:49" s="1637" customFormat="1" ht="11.25" customHeight="1">
      <c r="A84" s="1627"/>
      <c r="B84" s="1604"/>
      <c r="C84" s="1598"/>
      <c r="D84" s="1643"/>
      <c r="E84" s="1630"/>
      <c r="F84" s="2471"/>
      <c r="G84" s="2471"/>
      <c r="H84" s="2488"/>
      <c r="I84" s="2488"/>
      <c r="J84" s="1631"/>
      <c r="K84" s="1631"/>
      <c r="L84" s="1631"/>
      <c r="M84" s="1590"/>
      <c r="N84" s="1631"/>
      <c r="O84" s="1631"/>
      <c r="P84" s="1631"/>
      <c r="Q84" s="1631"/>
      <c r="R84" s="1631"/>
      <c r="S84" s="1631"/>
      <c r="T84" s="1631"/>
      <c r="U84" s="1633"/>
      <c r="V84" s="1631"/>
      <c r="W84" s="1631"/>
      <c r="X84" s="1631"/>
      <c r="Y84" s="1631"/>
      <c r="Z84" s="1631"/>
      <c r="AA84" s="1631"/>
      <c r="AB84" s="1631"/>
      <c r="AC84" s="1590"/>
      <c r="AD84" s="1600"/>
      <c r="AE84" s="1600"/>
      <c r="AF84" s="1600"/>
      <c r="AG84" s="1592"/>
      <c r="AH84" s="2128"/>
      <c r="AI84" s="1590"/>
      <c r="AJ84" s="1636"/>
      <c r="AK84" s="1636"/>
      <c r="AL84" s="1636"/>
      <c r="AM84" s="1636"/>
      <c r="AN84" s="1636"/>
      <c r="AO84" s="1636"/>
      <c r="AP84" s="1636"/>
      <c r="AQ84" s="1636"/>
      <c r="AR84" s="1636"/>
      <c r="AS84" s="1636"/>
      <c r="AT84" s="1636"/>
      <c r="AU84" s="1636"/>
      <c r="AV84" s="1636"/>
      <c r="AW84" s="1636"/>
    </row>
    <row r="85" spans="1:49" s="1637" customFormat="1" ht="11.25" customHeight="1">
      <c r="A85" s="1627"/>
      <c r="B85" s="1604"/>
      <c r="C85" s="1598"/>
      <c r="D85" s="1643"/>
      <c r="E85" s="1630"/>
      <c r="F85" s="2471"/>
      <c r="G85" s="2471"/>
      <c r="H85" s="2488"/>
      <c r="I85" s="2488"/>
      <c r="J85" s="1631"/>
      <c r="K85" s="1631"/>
      <c r="L85" s="1631"/>
      <c r="M85" s="1590"/>
      <c r="N85" s="1631"/>
      <c r="O85" s="1631"/>
      <c r="P85" s="1631"/>
      <c r="Q85" s="1631"/>
      <c r="R85" s="1631"/>
      <c r="S85" s="1631"/>
      <c r="T85" s="1631"/>
      <c r="U85" s="1633"/>
      <c r="V85" s="1631"/>
      <c r="W85" s="1631"/>
      <c r="X85" s="1631"/>
      <c r="Y85" s="1631"/>
      <c r="Z85" s="1631"/>
      <c r="AA85" s="1631"/>
      <c r="AB85" s="1631"/>
      <c r="AC85" s="1590"/>
      <c r="AD85" s="1600"/>
      <c r="AE85" s="1600"/>
      <c r="AF85" s="1600"/>
      <c r="AG85" s="1592"/>
      <c r="AH85" s="2128"/>
      <c r="AI85" s="1590"/>
      <c r="AJ85" s="1636"/>
      <c r="AK85" s="1636"/>
      <c r="AL85" s="1636"/>
      <c r="AM85" s="1636"/>
      <c r="AN85" s="1636"/>
      <c r="AO85" s="1636"/>
      <c r="AP85" s="1636"/>
      <c r="AQ85" s="1636"/>
      <c r="AR85" s="1636"/>
      <c r="AS85" s="1636"/>
      <c r="AT85" s="1636"/>
      <c r="AU85" s="1636"/>
      <c r="AV85" s="1636"/>
      <c r="AW85" s="1636"/>
    </row>
    <row r="86" spans="1:49" s="1637" customFormat="1" ht="11.25" customHeight="1">
      <c r="A86" s="1627"/>
      <c r="B86" s="1604"/>
      <c r="C86" s="1598"/>
      <c r="D86" s="1643"/>
      <c r="E86" s="1630"/>
      <c r="F86" s="2471"/>
      <c r="G86" s="2471"/>
      <c r="H86" s="2488"/>
      <c r="I86" s="2488"/>
      <c r="J86" s="1631"/>
      <c r="K86" s="1631"/>
      <c r="L86" s="1631"/>
      <c r="M86" s="1590"/>
      <c r="N86" s="1631"/>
      <c r="O86" s="1631"/>
      <c r="P86" s="1631"/>
      <c r="Q86" s="1631"/>
      <c r="R86" s="1631"/>
      <c r="S86" s="1631"/>
      <c r="T86" s="1631"/>
      <c r="U86" s="1633"/>
      <c r="V86" s="1631"/>
      <c r="W86" s="1631"/>
      <c r="X86" s="1631"/>
      <c r="Y86" s="1631"/>
      <c r="Z86" s="1631"/>
      <c r="AA86" s="1631"/>
      <c r="AB86" s="1631"/>
      <c r="AC86" s="1590"/>
      <c r="AD86" s="1600"/>
      <c r="AE86" s="1600"/>
      <c r="AF86" s="1600"/>
      <c r="AG86" s="1592"/>
      <c r="AH86" s="2128"/>
      <c r="AI86" s="1590"/>
      <c r="AJ86" s="1636"/>
      <c r="AK86" s="1636"/>
      <c r="AL86" s="1636"/>
      <c r="AM86" s="1636"/>
      <c r="AN86" s="1636"/>
      <c r="AO86" s="1636"/>
      <c r="AP86" s="1636"/>
      <c r="AQ86" s="1636"/>
      <c r="AR86" s="1636"/>
      <c r="AS86" s="1636"/>
      <c r="AT86" s="1636"/>
      <c r="AU86" s="1636"/>
      <c r="AV86" s="1636"/>
      <c r="AW86" s="1636"/>
    </row>
    <row r="87" spans="1:49" s="1637" customFormat="1" ht="11.25" customHeight="1">
      <c r="A87" s="1627"/>
      <c r="B87" s="1604"/>
      <c r="C87" s="1598"/>
      <c r="D87" s="1643"/>
      <c r="E87" s="1630"/>
      <c r="F87" s="2471"/>
      <c r="G87" s="2471"/>
      <c r="H87" s="2488"/>
      <c r="I87" s="2488"/>
      <c r="J87" s="1631"/>
      <c r="K87" s="1631"/>
      <c r="L87" s="1631"/>
      <c r="M87" s="1590"/>
      <c r="N87" s="1631"/>
      <c r="O87" s="1631"/>
      <c r="P87" s="1631"/>
      <c r="Q87" s="1631"/>
      <c r="R87" s="1631"/>
      <c r="S87" s="1631"/>
      <c r="T87" s="1631"/>
      <c r="U87" s="1633"/>
      <c r="V87" s="1631"/>
      <c r="W87" s="1631"/>
      <c r="X87" s="1631"/>
      <c r="Y87" s="1631"/>
      <c r="Z87" s="1631"/>
      <c r="AA87" s="1631"/>
      <c r="AB87" s="1631"/>
      <c r="AC87" s="1590"/>
      <c r="AD87" s="1600"/>
      <c r="AE87" s="1600"/>
      <c r="AF87" s="1600"/>
      <c r="AG87" s="1592"/>
      <c r="AH87" s="2128"/>
      <c r="AI87" s="1590"/>
      <c r="AJ87" s="1636"/>
      <c r="AK87" s="1636"/>
      <c r="AL87" s="1636"/>
      <c r="AM87" s="1636"/>
      <c r="AN87" s="1636"/>
      <c r="AO87" s="1636"/>
      <c r="AP87" s="1636"/>
      <c r="AQ87" s="1636"/>
      <c r="AR87" s="1636"/>
      <c r="AS87" s="1636"/>
      <c r="AT87" s="1636"/>
      <c r="AU87" s="1636"/>
      <c r="AV87" s="1636"/>
      <c r="AW87" s="1636"/>
    </row>
    <row r="88" spans="1:49" s="1637" customFormat="1" ht="11.25" customHeight="1">
      <c r="A88" s="1627"/>
      <c r="B88" s="1604"/>
      <c r="C88" s="1598"/>
      <c r="D88" s="1643"/>
      <c r="E88" s="1630"/>
      <c r="F88" s="2471"/>
      <c r="G88" s="2471"/>
      <c r="H88" s="2488"/>
      <c r="I88" s="2488"/>
      <c r="J88" s="1631"/>
      <c r="K88" s="1631"/>
      <c r="L88" s="1631"/>
      <c r="M88" s="1590"/>
      <c r="N88" s="1631"/>
      <c r="O88" s="1631"/>
      <c r="P88" s="1631"/>
      <c r="Q88" s="1631"/>
      <c r="R88" s="1631"/>
      <c r="S88" s="1631"/>
      <c r="T88" s="1631"/>
      <c r="U88" s="1633"/>
      <c r="V88" s="1631"/>
      <c r="W88" s="1631"/>
      <c r="X88" s="1631"/>
      <c r="Y88" s="1631"/>
      <c r="Z88" s="1631"/>
      <c r="AA88" s="1631"/>
      <c r="AB88" s="1631"/>
      <c r="AC88" s="1590"/>
      <c r="AD88" s="1600"/>
      <c r="AE88" s="1600"/>
      <c r="AF88" s="1600"/>
      <c r="AG88" s="1592"/>
      <c r="AH88" s="2128"/>
      <c r="AI88" s="1590"/>
      <c r="AJ88" s="1636"/>
      <c r="AK88" s="1636"/>
      <c r="AL88" s="1636"/>
      <c r="AM88" s="1636"/>
      <c r="AN88" s="1636"/>
      <c r="AO88" s="1636"/>
      <c r="AP88" s="1636"/>
      <c r="AQ88" s="1636"/>
      <c r="AR88" s="1636"/>
      <c r="AS88" s="1636"/>
      <c r="AT88" s="1636"/>
      <c r="AU88" s="1636"/>
      <c r="AV88" s="1636"/>
      <c r="AW88" s="1636"/>
    </row>
    <row r="89" spans="1:49" s="1637" customFormat="1" ht="11.25" customHeight="1" thickBot="1">
      <c r="A89" s="1627"/>
      <c r="B89" s="1604"/>
      <c r="C89" s="1598"/>
      <c r="D89" s="1643"/>
      <c r="E89" s="1630"/>
      <c r="F89" s="2471"/>
      <c r="G89" s="2471"/>
      <c r="H89" s="2488"/>
      <c r="I89" s="2488"/>
      <c r="J89" s="1631"/>
      <c r="K89" s="1631"/>
      <c r="L89" s="1631"/>
      <c r="M89" s="1590"/>
      <c r="N89" s="1631"/>
      <c r="O89" s="1631"/>
      <c r="P89" s="1631"/>
      <c r="Q89" s="1631"/>
      <c r="R89" s="1631"/>
      <c r="S89" s="1631"/>
      <c r="T89" s="1631"/>
      <c r="U89" s="1633"/>
      <c r="V89" s="1631"/>
      <c r="W89" s="1631"/>
      <c r="X89" s="1631"/>
      <c r="Y89" s="1631"/>
      <c r="Z89" s="1631"/>
      <c r="AA89" s="1631"/>
      <c r="AB89" s="1631"/>
      <c r="AC89" s="1590"/>
      <c r="AD89" s="1600"/>
      <c r="AE89" s="1600"/>
      <c r="AF89" s="1600"/>
      <c r="AG89" s="1592"/>
      <c r="AH89" s="2128"/>
      <c r="AI89" s="1590"/>
      <c r="AJ89" s="1636"/>
      <c r="AK89" s="1636"/>
      <c r="AL89" s="1636"/>
      <c r="AM89" s="1636"/>
      <c r="AN89" s="1636"/>
      <c r="AO89" s="1636"/>
      <c r="AP89" s="1636"/>
      <c r="AQ89" s="1636"/>
      <c r="AR89" s="1636"/>
      <c r="AS89" s="1636"/>
      <c r="AT89" s="1636"/>
      <c r="AU89" s="1636"/>
      <c r="AV89" s="1636"/>
      <c r="AW89" s="1636"/>
    </row>
    <row r="90" spans="1:49" s="1637" customFormat="1" ht="11.25">
      <c r="A90" s="2145"/>
      <c r="B90" s="2138"/>
      <c r="C90" s="2139"/>
      <c r="D90" s="2140"/>
      <c r="E90" s="2141"/>
      <c r="F90" s="2142"/>
      <c r="G90" s="2142"/>
      <c r="H90" s="2143"/>
      <c r="I90" s="2143"/>
      <c r="J90" s="2144"/>
      <c r="K90" s="2144"/>
      <c r="L90" s="2144"/>
      <c r="M90" s="2145"/>
      <c r="N90" s="2144"/>
      <c r="O90" s="2144"/>
      <c r="P90" s="2144"/>
      <c r="Q90" s="2144"/>
      <c r="R90" s="2144"/>
      <c r="S90" s="2144"/>
      <c r="T90" s="2144"/>
      <c r="U90" s="2146"/>
      <c r="V90" s="2144"/>
      <c r="W90" s="2144"/>
      <c r="X90" s="2144"/>
      <c r="Y90" s="2144"/>
      <c r="Z90" s="2144"/>
      <c r="AA90" s="2144"/>
      <c r="AB90" s="2144"/>
      <c r="AC90" s="2145"/>
      <c r="AD90" s="2147"/>
      <c r="AE90" s="2147"/>
      <c r="AF90" s="2147"/>
      <c r="AG90" s="2148"/>
      <c r="AH90" s="2145"/>
      <c r="AI90" s="1590"/>
      <c r="AJ90" s="1636"/>
      <c r="AK90" s="1636"/>
      <c r="AL90" s="1636"/>
      <c r="AM90" s="1636"/>
      <c r="AN90" s="1636"/>
      <c r="AO90" s="1636"/>
      <c r="AP90" s="1636"/>
      <c r="AQ90" s="1636"/>
      <c r="AR90" s="1636"/>
      <c r="AS90" s="1636"/>
      <c r="AT90" s="1636"/>
      <c r="AU90" s="1636"/>
      <c r="AV90" s="1636"/>
      <c r="AW90" s="1636"/>
    </row>
    <row r="91" spans="1:49" s="1637" customFormat="1" ht="18">
      <c r="A91" s="5047">
        <v>39</v>
      </c>
      <c r="B91" s="5047"/>
      <c r="C91" s="5047"/>
      <c r="D91" s="5047"/>
      <c r="E91" s="5047"/>
      <c r="F91" s="5047"/>
      <c r="G91" s="5047"/>
      <c r="H91" s="5047"/>
      <c r="I91" s="5047"/>
      <c r="J91" s="5047"/>
      <c r="K91" s="5047"/>
      <c r="L91" s="5047"/>
      <c r="M91" s="5047"/>
      <c r="N91" s="5047"/>
      <c r="O91" s="5047"/>
      <c r="P91" s="5047"/>
      <c r="Q91" s="5047"/>
      <c r="R91" s="5047"/>
      <c r="S91" s="5047"/>
      <c r="T91" s="5047"/>
      <c r="U91" s="5047"/>
      <c r="V91" s="5047"/>
      <c r="W91" s="5047"/>
      <c r="X91" s="5047"/>
      <c r="Y91" s="5047"/>
      <c r="Z91" s="5047"/>
      <c r="AA91" s="5047"/>
      <c r="AB91" s="5047"/>
      <c r="AC91" s="5047"/>
      <c r="AD91" s="5047"/>
      <c r="AE91" s="5047"/>
      <c r="AF91" s="5047"/>
      <c r="AG91" s="5047"/>
      <c r="AH91" s="5047"/>
      <c r="AI91" s="1590"/>
      <c r="AJ91" s="1636"/>
      <c r="AK91" s="1636"/>
      <c r="AL91" s="1636"/>
      <c r="AM91" s="1636"/>
      <c r="AN91" s="1636"/>
      <c r="AO91" s="1636"/>
      <c r="AP91" s="1636"/>
      <c r="AQ91" s="1636"/>
      <c r="AR91" s="1636"/>
      <c r="AS91" s="1636"/>
      <c r="AT91" s="1636"/>
      <c r="AU91" s="1636"/>
      <c r="AV91" s="1636"/>
      <c r="AW91" s="1636"/>
    </row>
    <row r="92" spans="1:49" s="1637" customFormat="1" ht="3.95" customHeight="1" thickBot="1">
      <c r="A92" s="1590"/>
      <c r="B92" s="1604"/>
      <c r="C92" s="1598"/>
      <c r="D92" s="1643"/>
      <c r="E92" s="1630"/>
      <c r="F92" s="2471"/>
      <c r="G92" s="2471"/>
      <c r="H92" s="2488"/>
      <c r="I92" s="2488"/>
      <c r="J92" s="1631"/>
      <c r="K92" s="1631"/>
      <c r="L92" s="1631"/>
      <c r="M92" s="1590"/>
      <c r="N92" s="1631"/>
      <c r="O92" s="1631"/>
      <c r="P92" s="1631"/>
      <c r="Q92" s="1631"/>
      <c r="R92" s="1631"/>
      <c r="S92" s="1631"/>
      <c r="T92" s="1631"/>
      <c r="U92" s="1633"/>
      <c r="V92" s="1631"/>
      <c r="W92" s="1631"/>
      <c r="X92" s="1631"/>
      <c r="Y92" s="1631"/>
      <c r="Z92" s="1631"/>
      <c r="AA92" s="1631"/>
      <c r="AB92" s="1631"/>
      <c r="AC92" s="1590"/>
      <c r="AD92" s="1600"/>
      <c r="AE92" s="1600"/>
      <c r="AF92" s="1600"/>
      <c r="AG92" s="1592"/>
      <c r="AH92" s="1590"/>
      <c r="AI92" s="1590"/>
      <c r="AJ92" s="1636"/>
      <c r="AK92" s="1636"/>
      <c r="AL92" s="1636"/>
      <c r="AM92" s="1636"/>
      <c r="AN92" s="1636"/>
      <c r="AO92" s="1636"/>
      <c r="AP92" s="1636"/>
      <c r="AQ92" s="1636"/>
      <c r="AR92" s="1636"/>
      <c r="AS92" s="1636"/>
      <c r="AT92" s="1636"/>
      <c r="AU92" s="1636"/>
      <c r="AV92" s="1636"/>
      <c r="AW92" s="1636"/>
    </row>
    <row r="93" spans="1:49" s="1637" customFormat="1" ht="15.75" customHeight="1">
      <c r="A93" s="2137"/>
      <c r="B93" s="2138"/>
      <c r="C93" s="2139"/>
      <c r="D93" s="2140"/>
      <c r="E93" s="2141"/>
      <c r="F93" s="2142"/>
      <c r="G93" s="2142"/>
      <c r="H93" s="2143"/>
      <c r="I93" s="2143"/>
      <c r="J93" s="2144"/>
      <c r="K93" s="2144"/>
      <c r="L93" s="2144"/>
      <c r="M93" s="2145"/>
      <c r="N93" s="2144"/>
      <c r="O93" s="2144"/>
      <c r="P93" s="2144"/>
      <c r="Q93" s="2144"/>
      <c r="R93" s="2144"/>
      <c r="S93" s="2144"/>
      <c r="T93" s="2144"/>
      <c r="U93" s="2146"/>
      <c r="V93" s="2144"/>
      <c r="W93" s="2144"/>
      <c r="X93" s="2144"/>
      <c r="Y93" s="2144"/>
      <c r="Z93" s="2144"/>
      <c r="AA93" s="2144"/>
      <c r="AB93" s="2144"/>
      <c r="AC93" s="2145"/>
      <c r="AD93" s="2147"/>
      <c r="AE93" s="2147"/>
      <c r="AF93" s="2147"/>
      <c r="AG93" s="2148"/>
      <c r="AH93" s="2149"/>
      <c r="AI93" s="1590"/>
      <c r="AJ93" s="1636"/>
      <c r="AK93" s="1636"/>
      <c r="AL93" s="1636"/>
      <c r="AM93" s="1636"/>
      <c r="AN93" s="1636"/>
      <c r="AO93" s="1636"/>
      <c r="AP93" s="1636"/>
      <c r="AQ93" s="1636"/>
      <c r="AR93" s="1636"/>
      <c r="AS93" s="1636"/>
      <c r="AT93" s="1636"/>
      <c r="AU93" s="1636"/>
      <c r="AV93" s="1636"/>
      <c r="AW93" s="1636"/>
    </row>
    <row r="94" spans="1:49" ht="15" customHeight="1">
      <c r="A94" s="1611"/>
      <c r="B94" s="5067" t="s">
        <v>2813</v>
      </c>
      <c r="C94" s="5068"/>
      <c r="D94" s="5068"/>
      <c r="E94" s="5068"/>
      <c r="F94" s="5068"/>
      <c r="G94" s="5069"/>
      <c r="H94" s="5073" t="s">
        <v>1420</v>
      </c>
      <c r="I94" s="5074"/>
      <c r="J94" s="1612"/>
      <c r="K94" s="1613" t="s">
        <v>2866</v>
      </c>
      <c r="L94" s="2126"/>
      <c r="M94" s="1609"/>
      <c r="N94" s="1609"/>
      <c r="O94" s="1614"/>
      <c r="P94" s="1614"/>
      <c r="Q94" s="1614"/>
      <c r="R94" s="1614"/>
      <c r="S94" s="1614"/>
      <c r="T94" s="1614"/>
      <c r="U94" s="1614"/>
      <c r="V94" s="1614"/>
      <c r="W94" s="1614"/>
      <c r="X94" s="1614"/>
      <c r="Y94" s="1614"/>
      <c r="Z94" s="1614"/>
      <c r="AA94" s="1614"/>
      <c r="AB94" s="1614"/>
      <c r="AC94" s="1614"/>
      <c r="AD94" s="1614"/>
      <c r="AE94" s="1614"/>
      <c r="AF94" s="1614"/>
      <c r="AG94" s="1614"/>
      <c r="AH94" s="2125"/>
      <c r="AI94" s="1609"/>
      <c r="AJ94" s="1609"/>
      <c r="AK94" s="1609"/>
      <c r="AL94" s="1609"/>
      <c r="AM94" s="1609"/>
      <c r="AN94" s="1609"/>
      <c r="AO94" s="1609"/>
      <c r="AP94" s="1609"/>
      <c r="AQ94" s="1609"/>
      <c r="AR94" s="1609"/>
      <c r="AS94" s="1609"/>
      <c r="AT94" s="1609"/>
      <c r="AU94" s="1609"/>
      <c r="AV94" s="1609"/>
      <c r="AW94" s="1609"/>
    </row>
    <row r="95" spans="1:49" ht="15" customHeight="1">
      <c r="A95" s="1611"/>
      <c r="B95" s="5070"/>
      <c r="C95" s="5071"/>
      <c r="D95" s="5071"/>
      <c r="E95" s="5071"/>
      <c r="F95" s="5071"/>
      <c r="G95" s="5072"/>
      <c r="H95" s="5075"/>
      <c r="I95" s="5076"/>
      <c r="J95" s="1615"/>
      <c r="K95" s="1616" t="s">
        <v>2867</v>
      </c>
      <c r="L95" s="2126"/>
      <c r="M95" s="1609"/>
      <c r="N95" s="1609"/>
      <c r="O95" s="1614"/>
      <c r="P95" s="1614"/>
      <c r="Q95" s="1614"/>
      <c r="R95" s="1614"/>
      <c r="S95" s="1614"/>
      <c r="T95" s="1614"/>
      <c r="U95" s="1614"/>
      <c r="V95" s="1614"/>
      <c r="W95" s="1614"/>
      <c r="X95" s="1614"/>
      <c r="Y95" s="1614"/>
      <c r="Z95" s="1614"/>
      <c r="AA95" s="1614"/>
      <c r="AB95" s="1614"/>
      <c r="AC95" s="1614"/>
      <c r="AD95" s="1614"/>
      <c r="AE95" s="1614"/>
      <c r="AF95" s="1614"/>
      <c r="AG95" s="1614"/>
      <c r="AH95" s="2125"/>
      <c r="AI95" s="1609"/>
      <c r="AJ95" s="1609"/>
      <c r="AK95" s="1609"/>
      <c r="AL95" s="1609"/>
      <c r="AM95" s="1609"/>
      <c r="AN95" s="1609"/>
      <c r="AO95" s="1609"/>
      <c r="AP95" s="1609"/>
      <c r="AQ95" s="1609"/>
      <c r="AR95" s="1609"/>
      <c r="AS95" s="1609"/>
      <c r="AT95" s="1609"/>
      <c r="AU95" s="1609"/>
      <c r="AV95" s="1609"/>
      <c r="AW95" s="1609"/>
    </row>
    <row r="96" spans="1:49" ht="15" customHeight="1">
      <c r="A96" s="1611"/>
      <c r="B96" s="1610"/>
      <c r="C96" s="1609"/>
      <c r="D96" s="1609"/>
      <c r="E96" s="1609"/>
      <c r="F96" s="1609"/>
      <c r="G96" s="1609"/>
      <c r="H96" s="1609"/>
      <c r="I96" s="1609"/>
      <c r="J96" s="1609"/>
      <c r="K96" s="1609"/>
      <c r="L96" s="1609"/>
      <c r="M96" s="1609"/>
      <c r="N96" s="1609"/>
      <c r="O96" s="1609"/>
      <c r="P96" s="1609"/>
      <c r="Q96" s="1609"/>
      <c r="R96" s="1609"/>
      <c r="S96" s="1609"/>
      <c r="T96" s="1609"/>
      <c r="U96" s="1609"/>
      <c r="V96" s="1609"/>
      <c r="W96" s="1609"/>
      <c r="X96" s="1609"/>
      <c r="Y96" s="1609"/>
      <c r="Z96" s="1617"/>
      <c r="AA96" s="1617"/>
      <c r="AB96" s="1617"/>
      <c r="AC96" s="1617"/>
      <c r="AD96" s="1617"/>
      <c r="AE96" s="1617"/>
      <c r="AF96" s="1617"/>
      <c r="AG96" s="1617"/>
      <c r="AH96" s="2125"/>
      <c r="AI96" s="1609"/>
      <c r="AJ96" s="1609"/>
      <c r="AK96" s="1609"/>
      <c r="AL96" s="1609"/>
      <c r="AM96" s="1609"/>
      <c r="AN96" s="1609"/>
      <c r="AO96" s="1609"/>
      <c r="AP96" s="1609"/>
      <c r="AQ96" s="1609"/>
      <c r="AR96" s="1609"/>
      <c r="AS96" s="1609"/>
      <c r="AT96" s="1609"/>
      <c r="AU96" s="1609"/>
      <c r="AV96" s="1609"/>
      <c r="AW96" s="1609"/>
    </row>
    <row r="97" spans="1:49" ht="15" customHeight="1">
      <c r="A97" s="1611"/>
      <c r="B97" s="5085" t="s">
        <v>2817</v>
      </c>
      <c r="C97" s="5086"/>
      <c r="D97" s="5086"/>
      <c r="E97" s="5087"/>
      <c r="F97" s="5088">
        <v>1</v>
      </c>
      <c r="G97" s="5089"/>
      <c r="I97" s="1618" t="s">
        <v>2868</v>
      </c>
      <c r="J97" s="1614"/>
      <c r="K97" s="1614"/>
      <c r="L97" s="1614"/>
      <c r="M97" s="1614"/>
      <c r="N97" s="1614"/>
      <c r="O97" s="1614"/>
      <c r="P97" s="1614"/>
      <c r="Q97" s="1614"/>
      <c r="R97" s="1614"/>
      <c r="S97" s="1614"/>
      <c r="T97" s="1614"/>
      <c r="U97" s="1614"/>
      <c r="V97" s="1614"/>
      <c r="W97" s="1614"/>
      <c r="X97" s="1614"/>
      <c r="Y97" s="1614"/>
      <c r="Z97" s="1614"/>
      <c r="AA97" s="1614"/>
      <c r="AB97" s="1614"/>
      <c r="AC97" s="1614"/>
      <c r="AD97" s="1614"/>
      <c r="AE97" s="1614"/>
      <c r="AF97" s="1614"/>
      <c r="AG97" s="1614"/>
      <c r="AH97" s="2125"/>
      <c r="AI97" s="1609"/>
      <c r="AJ97" s="1609"/>
      <c r="AK97" s="1609"/>
      <c r="AL97" s="1609"/>
      <c r="AM97" s="1609"/>
      <c r="AN97" s="1609"/>
      <c r="AO97" s="1609"/>
      <c r="AP97" s="1609"/>
      <c r="AQ97" s="1609"/>
      <c r="AR97" s="1609"/>
      <c r="AS97" s="1609"/>
      <c r="AT97" s="1609"/>
      <c r="AU97" s="1609"/>
      <c r="AV97" s="1609"/>
      <c r="AW97" s="1609"/>
    </row>
    <row r="98" spans="1:49" ht="15" customHeight="1">
      <c r="A98" s="1611"/>
      <c r="B98" s="5092" t="s">
        <v>2819</v>
      </c>
      <c r="C98" s="5093"/>
      <c r="D98" s="5093"/>
      <c r="E98" s="5094"/>
      <c r="F98" s="5090"/>
      <c r="G98" s="5091"/>
      <c r="I98" s="1619" t="s">
        <v>2869</v>
      </c>
      <c r="J98" s="1614"/>
      <c r="K98" s="1614"/>
      <c r="L98" s="1614"/>
      <c r="M98" s="1614"/>
      <c r="N98" s="1614"/>
      <c r="O98" s="1614"/>
      <c r="P98" s="1614"/>
      <c r="Q98" s="1614"/>
      <c r="R98" s="1614"/>
      <c r="S98" s="1614"/>
      <c r="T98" s="1614"/>
      <c r="U98" s="1614"/>
      <c r="V98" s="1614"/>
      <c r="W98" s="1614"/>
      <c r="X98" s="1614"/>
      <c r="Y98" s="1614"/>
      <c r="Z98" s="1614"/>
      <c r="AA98" s="1614"/>
      <c r="AB98" s="1614"/>
      <c r="AC98" s="1614"/>
      <c r="AD98" s="1614"/>
      <c r="AE98" s="1614"/>
      <c r="AF98" s="1614"/>
      <c r="AG98" s="1614"/>
      <c r="AH98" s="2125"/>
      <c r="AI98" s="1609"/>
      <c r="AJ98" s="1609"/>
      <c r="AK98" s="1609"/>
      <c r="AL98" s="1609"/>
      <c r="AM98" s="1609"/>
      <c r="AN98" s="1609"/>
      <c r="AO98" s="1609"/>
      <c r="AP98" s="1609"/>
      <c r="AQ98" s="1609"/>
      <c r="AR98" s="1609"/>
      <c r="AS98" s="1609"/>
      <c r="AT98" s="1609"/>
      <c r="AU98" s="1609"/>
      <c r="AV98" s="1609"/>
      <c r="AW98" s="1609"/>
    </row>
    <row r="99" spans="1:49" s="1637" customFormat="1" ht="6.75" customHeight="1">
      <c r="A99" s="1627"/>
      <c r="B99" s="1604"/>
      <c r="C99" s="1598"/>
      <c r="D99" s="1643"/>
      <c r="E99" s="1630"/>
      <c r="F99" s="2471"/>
      <c r="G99" s="2471"/>
      <c r="H99" s="2488"/>
      <c r="I99" s="2488"/>
      <c r="J99" s="1631"/>
      <c r="K99" s="1631"/>
      <c r="L99" s="1631"/>
      <c r="M99" s="1590"/>
      <c r="N99" s="1631"/>
      <c r="O99" s="1631"/>
      <c r="P99" s="1631"/>
      <c r="Q99" s="1631"/>
      <c r="R99" s="1631"/>
      <c r="S99" s="1631"/>
      <c r="T99" s="1631"/>
      <c r="U99" s="1633"/>
      <c r="V99" s="1631"/>
      <c r="W99" s="1631"/>
      <c r="X99" s="1631"/>
      <c r="Y99" s="1631"/>
      <c r="Z99" s="1631"/>
      <c r="AA99" s="1631"/>
      <c r="AB99" s="1631"/>
      <c r="AC99" s="1590"/>
      <c r="AD99" s="1600"/>
      <c r="AE99" s="1600"/>
      <c r="AF99" s="1600"/>
      <c r="AG99" s="1592"/>
      <c r="AH99" s="2128"/>
      <c r="AI99" s="1590"/>
      <c r="AJ99" s="1636"/>
      <c r="AK99" s="1636"/>
      <c r="AL99" s="1636"/>
      <c r="AM99" s="1636"/>
      <c r="AN99" s="1636"/>
      <c r="AO99" s="1636"/>
      <c r="AP99" s="1636"/>
      <c r="AQ99" s="1636"/>
      <c r="AR99" s="1636"/>
      <c r="AS99" s="1636"/>
      <c r="AT99" s="1636"/>
      <c r="AU99" s="1636"/>
      <c r="AV99" s="1636"/>
      <c r="AW99" s="1636"/>
    </row>
    <row r="100" spans="1:49" s="1637" customFormat="1" ht="6.75" customHeight="1">
      <c r="A100" s="1627"/>
      <c r="B100" s="1604"/>
      <c r="C100" s="1598"/>
      <c r="D100" s="1643"/>
      <c r="E100" s="1630"/>
      <c r="F100" s="2471"/>
      <c r="G100" s="2471"/>
      <c r="H100" s="2488"/>
      <c r="I100" s="2488"/>
      <c r="J100" s="1631"/>
      <c r="K100" s="1631"/>
      <c r="L100" s="1631"/>
      <c r="M100" s="1590"/>
      <c r="N100" s="1631"/>
      <c r="O100" s="1631"/>
      <c r="P100" s="1631"/>
      <c r="Q100" s="1631"/>
      <c r="R100" s="1631"/>
      <c r="S100" s="1631"/>
      <c r="T100" s="1631"/>
      <c r="U100" s="1633"/>
      <c r="V100" s="1631"/>
      <c r="W100" s="1631"/>
      <c r="X100" s="1631"/>
      <c r="Y100" s="1631"/>
      <c r="Z100" s="1631"/>
      <c r="AA100" s="1631"/>
      <c r="AB100" s="1631"/>
      <c r="AC100" s="1590"/>
      <c r="AD100" s="1600"/>
      <c r="AE100" s="1600"/>
      <c r="AF100" s="1600"/>
      <c r="AG100" s="1592"/>
      <c r="AH100" s="2128"/>
      <c r="AI100" s="1590"/>
      <c r="AJ100" s="1636"/>
      <c r="AK100" s="1636"/>
      <c r="AL100" s="1636"/>
      <c r="AM100" s="1636"/>
      <c r="AN100" s="1636"/>
      <c r="AO100" s="1636"/>
      <c r="AP100" s="1636"/>
      <c r="AQ100" s="1636"/>
      <c r="AR100" s="1636"/>
      <c r="AS100" s="1636"/>
      <c r="AT100" s="1636"/>
      <c r="AU100" s="1636"/>
      <c r="AV100" s="1636"/>
      <c r="AW100" s="1636"/>
    </row>
    <row r="101" spans="1:49" s="1606" customFormat="1" ht="11.25" customHeight="1">
      <c r="A101" s="1689"/>
      <c r="B101" s="5107" t="s">
        <v>2870</v>
      </c>
      <c r="C101" s="5107"/>
      <c r="D101" s="1690" t="s">
        <v>2871</v>
      </c>
      <c r="E101" s="1690"/>
      <c r="F101" s="1690"/>
      <c r="G101" s="1690"/>
      <c r="H101" s="1690"/>
      <c r="I101" s="1690"/>
      <c r="J101" s="1690"/>
      <c r="K101" s="1690"/>
      <c r="L101" s="1690"/>
      <c r="M101" s="1690"/>
      <c r="N101" s="1690"/>
      <c r="O101" s="1690"/>
      <c r="P101" s="1690"/>
      <c r="Q101" s="1690"/>
      <c r="R101" s="1690"/>
      <c r="S101" s="1690"/>
      <c r="T101" s="1690"/>
      <c r="U101" s="1690"/>
      <c r="V101" s="1690"/>
      <c r="W101" s="1690"/>
      <c r="X101" s="1690"/>
      <c r="Y101" s="1690"/>
      <c r="Z101" s="1690"/>
      <c r="AA101" s="1657"/>
      <c r="AB101" s="1671"/>
      <c r="AC101" s="1671"/>
      <c r="AD101" s="1691"/>
      <c r="AE101" s="1590"/>
      <c r="AF101" s="1692"/>
      <c r="AG101" s="2487"/>
      <c r="AH101" s="2133"/>
      <c r="AI101" s="1590"/>
      <c r="AJ101" s="1590"/>
      <c r="AK101" s="1590"/>
      <c r="AL101" s="1590"/>
      <c r="AM101" s="1590"/>
      <c r="AN101" s="1590"/>
      <c r="AO101" s="1590"/>
      <c r="AP101" s="1590"/>
      <c r="AQ101" s="1590"/>
      <c r="AR101" s="1590"/>
      <c r="AS101" s="1590"/>
      <c r="AT101" s="1590"/>
      <c r="AU101" s="1590"/>
      <c r="AV101" s="1590"/>
      <c r="AW101" s="1590"/>
    </row>
    <row r="102" spans="1:49" s="1606" customFormat="1" ht="11.25" customHeight="1">
      <c r="A102" s="1689"/>
      <c r="B102" s="1671"/>
      <c r="C102" s="1671"/>
      <c r="D102" s="1648" t="s">
        <v>2872</v>
      </c>
      <c r="E102" s="1648"/>
      <c r="F102" s="1648"/>
      <c r="G102" s="1648"/>
      <c r="H102" s="1648"/>
      <c r="I102" s="1648"/>
      <c r="J102" s="1648"/>
      <c r="K102" s="1648"/>
      <c r="L102" s="1648"/>
      <c r="M102" s="1648"/>
      <c r="N102" s="1648"/>
      <c r="O102" s="1648"/>
      <c r="P102" s="1648"/>
      <c r="Q102" s="1648"/>
      <c r="R102" s="1648"/>
      <c r="S102" s="1648"/>
      <c r="T102" s="1648"/>
      <c r="U102" s="1648"/>
      <c r="V102" s="1648"/>
      <c r="W102" s="1648"/>
      <c r="X102" s="1648"/>
      <c r="Y102" s="1648"/>
      <c r="Z102" s="1657"/>
      <c r="AA102" s="1657"/>
      <c r="AB102" s="1656"/>
      <c r="AC102" s="1656"/>
      <c r="AD102" s="1691"/>
      <c r="AE102" s="924"/>
      <c r="AF102" s="1692"/>
      <c r="AG102" s="2487"/>
      <c r="AH102" s="2133"/>
      <c r="AI102" s="1590"/>
      <c r="AJ102" s="1590"/>
      <c r="AK102" s="1590"/>
      <c r="AL102" s="1590"/>
      <c r="AM102" s="1590"/>
      <c r="AN102" s="1590"/>
      <c r="AO102" s="1590"/>
      <c r="AP102" s="1590"/>
      <c r="AQ102" s="1590"/>
      <c r="AR102" s="1590"/>
      <c r="AS102" s="1590"/>
      <c r="AT102" s="1590"/>
      <c r="AU102" s="1590"/>
      <c r="AV102" s="1590"/>
      <c r="AW102" s="1590"/>
    </row>
    <row r="103" spans="1:49" s="1606" customFormat="1" ht="11.25" customHeight="1">
      <c r="A103" s="1689"/>
      <c r="B103" s="1671"/>
      <c r="C103" s="1671"/>
      <c r="D103" s="1648"/>
      <c r="E103" s="1648"/>
      <c r="F103" s="1648"/>
      <c r="G103" s="1648"/>
      <c r="H103" s="1648"/>
      <c r="I103" s="1648"/>
      <c r="J103" s="1648"/>
      <c r="K103" s="1648"/>
      <c r="L103" s="1648"/>
      <c r="M103" s="1648"/>
      <c r="N103" s="1648"/>
      <c r="O103" s="1648"/>
      <c r="P103" s="1648"/>
      <c r="Q103" s="1648"/>
      <c r="R103" s="1648"/>
      <c r="S103" s="1648"/>
      <c r="T103" s="1648"/>
      <c r="U103" s="1648"/>
      <c r="V103" s="1648"/>
      <c r="W103" s="1648"/>
      <c r="X103" s="1648"/>
      <c r="Y103" s="1648"/>
      <c r="Z103" s="1657"/>
      <c r="AA103" s="1657"/>
      <c r="AB103" s="1656"/>
      <c r="AC103" s="1656"/>
      <c r="AD103" s="1691"/>
      <c r="AE103" s="928" t="s">
        <v>2855</v>
      </c>
      <c r="AF103" s="1692"/>
      <c r="AG103" s="2487"/>
      <c r="AH103" s="2133"/>
      <c r="AI103" s="1590"/>
      <c r="AJ103" s="1590"/>
      <c r="AK103" s="1590"/>
      <c r="AL103" s="1590"/>
      <c r="AM103" s="1590"/>
      <c r="AN103" s="1590"/>
      <c r="AO103" s="1590"/>
      <c r="AP103" s="1590"/>
      <c r="AQ103" s="1590"/>
      <c r="AR103" s="1590"/>
      <c r="AS103" s="1590"/>
      <c r="AT103" s="1590"/>
      <c r="AU103" s="1590"/>
      <c r="AV103" s="1590"/>
      <c r="AW103" s="1590"/>
    </row>
    <row r="104" spans="1:49" s="1606" customFormat="1" ht="11.25" customHeight="1">
      <c r="A104" s="1689"/>
      <c r="B104" s="1671"/>
      <c r="C104" s="1679"/>
      <c r="D104" s="922" t="s">
        <v>1494</v>
      </c>
      <c r="E104" s="1690" t="s">
        <v>2873</v>
      </c>
      <c r="F104" s="1671"/>
      <c r="G104" s="1693"/>
      <c r="H104" s="1690"/>
      <c r="I104" s="1694"/>
      <c r="J104" s="1695"/>
      <c r="K104" s="1695"/>
      <c r="L104" s="1657"/>
      <c r="M104" s="1657"/>
      <c r="N104" s="1683"/>
      <c r="O104" s="1683"/>
      <c r="P104" s="1657"/>
      <c r="Q104" s="1657"/>
      <c r="R104" s="1657"/>
      <c r="S104" s="1657"/>
      <c r="T104" s="1657"/>
      <c r="U104" s="1657"/>
      <c r="V104" s="1657"/>
      <c r="W104" s="1657"/>
      <c r="X104" s="1657"/>
      <c r="Y104" s="1657"/>
      <c r="Z104" s="1657"/>
      <c r="AA104" s="1657"/>
      <c r="AB104" s="1657"/>
      <c r="AC104" s="1657"/>
      <c r="AD104" s="5105" t="s">
        <v>1751</v>
      </c>
      <c r="AE104" s="5097"/>
      <c r="AF104" s="1692"/>
      <c r="AG104" s="2487"/>
      <c r="AH104" s="2133"/>
      <c r="AI104" s="1590"/>
      <c r="AJ104" s="1590"/>
      <c r="AK104" s="1590"/>
      <c r="AL104" s="1590"/>
      <c r="AM104" s="1590"/>
      <c r="AN104" s="1590"/>
      <c r="AO104" s="1590"/>
      <c r="AP104" s="1590"/>
      <c r="AQ104" s="1590"/>
      <c r="AR104" s="1590"/>
      <c r="AS104" s="1590"/>
      <c r="AT104" s="1590"/>
      <c r="AU104" s="1590"/>
      <c r="AV104" s="1590"/>
      <c r="AW104" s="1590"/>
    </row>
    <row r="105" spans="1:49" s="1606" customFormat="1" ht="11.25" customHeight="1">
      <c r="A105" s="1689"/>
      <c r="B105" s="5108"/>
      <c r="C105" s="5108"/>
      <c r="D105" s="1590"/>
      <c r="E105" s="1591" t="s">
        <v>2874</v>
      </c>
      <c r="F105" s="1671"/>
      <c r="G105" s="1671"/>
      <c r="H105" s="1671"/>
      <c r="I105" s="1671"/>
      <c r="J105" s="1671"/>
      <c r="K105" s="1671"/>
      <c r="L105" s="1671"/>
      <c r="M105" s="1671"/>
      <c r="N105" s="1671"/>
      <c r="O105" s="1671"/>
      <c r="P105" s="1671"/>
      <c r="Q105" s="1671"/>
      <c r="R105" s="1671"/>
      <c r="S105" s="1671"/>
      <c r="T105" s="1671"/>
      <c r="U105" s="1671"/>
      <c r="V105" s="1671"/>
      <c r="W105" s="1671"/>
      <c r="X105" s="1671"/>
      <c r="Y105" s="1671"/>
      <c r="Z105" s="1671"/>
      <c r="AA105" s="1671"/>
      <c r="AB105" s="1696"/>
      <c r="AC105" s="1671"/>
      <c r="AD105" s="5106"/>
      <c r="AE105" s="5098"/>
      <c r="AF105" s="1692"/>
      <c r="AG105" s="2487"/>
      <c r="AH105" s="2133"/>
      <c r="AI105" s="1590"/>
      <c r="AJ105" s="1590"/>
      <c r="AK105" s="1590"/>
      <c r="AL105" s="1590"/>
      <c r="AM105" s="1590"/>
      <c r="AN105" s="1590"/>
      <c r="AO105" s="1590"/>
      <c r="AP105" s="1590"/>
      <c r="AQ105" s="1590"/>
      <c r="AR105" s="1590"/>
      <c r="AS105" s="1590"/>
      <c r="AT105" s="1590"/>
      <c r="AU105" s="1590"/>
      <c r="AV105" s="1590"/>
      <c r="AW105" s="1590"/>
    </row>
    <row r="106" spans="1:49" s="1606" customFormat="1" ht="15" customHeight="1">
      <c r="A106" s="1689"/>
      <c r="B106" s="2478"/>
      <c r="C106" s="2478"/>
      <c r="D106" s="921"/>
      <c r="E106" s="1690"/>
      <c r="F106" s="1671"/>
      <c r="G106" s="1671"/>
      <c r="H106" s="1671"/>
      <c r="I106" s="1671"/>
      <c r="J106" s="1671"/>
      <c r="K106" s="1671"/>
      <c r="L106" s="1671"/>
      <c r="M106" s="1671"/>
      <c r="N106" s="1671"/>
      <c r="O106" s="1671"/>
      <c r="P106" s="1671"/>
      <c r="Q106" s="1671"/>
      <c r="R106" s="1671"/>
      <c r="S106" s="1671"/>
      <c r="T106" s="1671"/>
      <c r="U106" s="1671"/>
      <c r="V106" s="1671"/>
      <c r="W106" s="1671"/>
      <c r="X106" s="1671"/>
      <c r="Y106" s="1671"/>
      <c r="Z106" s="1671"/>
      <c r="AA106" s="1671"/>
      <c r="AB106" s="1696"/>
      <c r="AC106" s="1671"/>
      <c r="AD106" s="1697"/>
      <c r="AE106" s="1650"/>
      <c r="AF106" s="1692"/>
      <c r="AG106" s="2487"/>
      <c r="AH106" s="2133"/>
      <c r="AI106" s="1590"/>
      <c r="AJ106" s="1590"/>
      <c r="AK106" s="1590"/>
      <c r="AL106" s="1590"/>
      <c r="AM106" s="1590"/>
      <c r="AN106" s="1590"/>
      <c r="AO106" s="1590"/>
      <c r="AP106" s="1590"/>
      <c r="AQ106" s="1590"/>
      <c r="AR106" s="1590"/>
      <c r="AS106" s="1590"/>
      <c r="AT106" s="1590"/>
      <c r="AU106" s="1590"/>
      <c r="AV106" s="1590"/>
      <c r="AW106" s="1590"/>
    </row>
    <row r="107" spans="1:49" s="1606" customFormat="1" ht="11.25" customHeight="1">
      <c r="A107" s="1689"/>
      <c r="B107" s="1671"/>
      <c r="C107" s="1671"/>
      <c r="D107" s="922" t="s">
        <v>1497</v>
      </c>
      <c r="E107" s="1691" t="s">
        <v>2875</v>
      </c>
      <c r="F107" s="1671"/>
      <c r="G107" s="1690"/>
      <c r="H107" s="1690"/>
      <c r="I107" s="1690"/>
      <c r="J107" s="1690"/>
      <c r="K107" s="1690"/>
      <c r="L107" s="1690"/>
      <c r="M107" s="1690"/>
      <c r="N107" s="1690"/>
      <c r="O107" s="1671"/>
      <c r="P107" s="1671"/>
      <c r="Q107" s="1690"/>
      <c r="R107" s="1690"/>
      <c r="S107" s="1690"/>
      <c r="T107" s="1690"/>
      <c r="U107" s="1690"/>
      <c r="V107" s="1690"/>
      <c r="W107" s="1690"/>
      <c r="X107" s="1690"/>
      <c r="Y107" s="1690"/>
      <c r="Z107" s="1690"/>
      <c r="AA107" s="1698"/>
      <c r="AB107" s="1671"/>
      <c r="AC107" s="1671"/>
      <c r="AD107" s="5105" t="s">
        <v>1754</v>
      </c>
      <c r="AE107" s="5097"/>
      <c r="AF107" s="1692"/>
      <c r="AG107" s="2487"/>
      <c r="AH107" s="2133"/>
      <c r="AI107" s="1590"/>
      <c r="AJ107" s="1590"/>
      <c r="AK107" s="1590"/>
      <c r="AL107" s="1590"/>
      <c r="AM107" s="1590"/>
      <c r="AN107" s="1590"/>
      <c r="AO107" s="1590"/>
      <c r="AP107" s="1590"/>
      <c r="AQ107" s="1590"/>
      <c r="AR107" s="1590"/>
      <c r="AS107" s="1590"/>
      <c r="AT107" s="1590"/>
      <c r="AU107" s="1590"/>
      <c r="AV107" s="1590"/>
      <c r="AW107" s="1590"/>
    </row>
    <row r="108" spans="1:49" s="1606" customFormat="1" ht="11.25" customHeight="1">
      <c r="A108" s="1689"/>
      <c r="B108" s="1671"/>
      <c r="C108" s="1671"/>
      <c r="D108" s="1590"/>
      <c r="E108" s="1591" t="s">
        <v>2876</v>
      </c>
      <c r="F108" s="1691"/>
      <c r="G108" s="1671"/>
      <c r="H108" s="1671"/>
      <c r="I108" s="1690"/>
      <c r="J108" s="1671"/>
      <c r="K108" s="1690"/>
      <c r="L108" s="1671"/>
      <c r="M108" s="1671"/>
      <c r="N108" s="1657"/>
      <c r="O108" s="1683"/>
      <c r="P108" s="1683"/>
      <c r="Q108" s="1657"/>
      <c r="R108" s="1657"/>
      <c r="S108" s="1657"/>
      <c r="T108" s="1657"/>
      <c r="U108" s="1657"/>
      <c r="V108" s="1657"/>
      <c r="W108" s="1657"/>
      <c r="X108" s="1657"/>
      <c r="Y108" s="1657"/>
      <c r="Z108" s="1657"/>
      <c r="AA108" s="1657"/>
      <c r="AB108" s="1657"/>
      <c r="AC108" s="1671"/>
      <c r="AD108" s="5106"/>
      <c r="AE108" s="5098"/>
      <c r="AF108" s="1692"/>
      <c r="AG108" s="2487"/>
      <c r="AH108" s="2133"/>
      <c r="AI108" s="1590"/>
      <c r="AJ108" s="1590"/>
      <c r="AK108" s="1590"/>
      <c r="AL108" s="1590"/>
      <c r="AM108" s="1590"/>
      <c r="AN108" s="1590"/>
      <c r="AO108" s="1590"/>
      <c r="AP108" s="1590"/>
      <c r="AQ108" s="1590"/>
      <c r="AR108" s="1590"/>
      <c r="AS108" s="1590"/>
      <c r="AT108" s="1590"/>
      <c r="AU108" s="1590"/>
      <c r="AV108" s="1590"/>
      <c r="AW108" s="1590"/>
    </row>
    <row r="109" spans="1:49" s="1606" customFormat="1" ht="15" customHeight="1">
      <c r="A109" s="1689"/>
      <c r="B109" s="1671"/>
      <c r="C109" s="1671"/>
      <c r="D109" s="921"/>
      <c r="E109" s="1691"/>
      <c r="F109" s="1691"/>
      <c r="G109" s="1671"/>
      <c r="H109" s="1671"/>
      <c r="I109" s="1690"/>
      <c r="J109" s="1671"/>
      <c r="K109" s="1690"/>
      <c r="L109" s="1671"/>
      <c r="M109" s="1671"/>
      <c r="N109" s="1657"/>
      <c r="O109" s="1683"/>
      <c r="P109" s="1683"/>
      <c r="Q109" s="1657"/>
      <c r="R109" s="1657"/>
      <c r="S109" s="1657"/>
      <c r="T109" s="1657"/>
      <c r="U109" s="1657"/>
      <c r="V109" s="1657"/>
      <c r="W109" s="1657"/>
      <c r="X109" s="1657"/>
      <c r="Y109" s="1657"/>
      <c r="Z109" s="1657"/>
      <c r="AA109" s="1657"/>
      <c r="AB109" s="1657"/>
      <c r="AC109" s="1671"/>
      <c r="AD109" s="1650"/>
      <c r="AE109" s="1650"/>
      <c r="AF109" s="1692"/>
      <c r="AG109" s="2487"/>
      <c r="AH109" s="2133"/>
      <c r="AI109" s="1590"/>
      <c r="AJ109" s="1590"/>
      <c r="AK109" s="1590"/>
      <c r="AL109" s="1590"/>
      <c r="AM109" s="1590"/>
      <c r="AN109" s="1590"/>
      <c r="AO109" s="1590"/>
      <c r="AP109" s="1590"/>
      <c r="AQ109" s="1590"/>
      <c r="AR109" s="1590"/>
      <c r="AS109" s="1590"/>
      <c r="AT109" s="1590"/>
      <c r="AU109" s="1590"/>
      <c r="AV109" s="1590"/>
      <c r="AW109" s="1590"/>
    </row>
    <row r="110" spans="1:49" s="1606" customFormat="1" ht="11.25" customHeight="1">
      <c r="A110" s="1689"/>
      <c r="B110" s="1671"/>
      <c r="C110" s="1671"/>
      <c r="D110" s="922" t="s">
        <v>1530</v>
      </c>
      <c r="E110" s="1699" t="s">
        <v>2877</v>
      </c>
      <c r="F110" s="1699"/>
      <c r="G110" s="1690"/>
      <c r="H110" s="1690"/>
      <c r="I110" s="1671"/>
      <c r="J110" s="1671"/>
      <c r="K110" s="1671"/>
      <c r="L110" s="1671"/>
      <c r="M110" s="1671"/>
      <c r="N110" s="1690"/>
      <c r="O110" s="1699"/>
      <c r="P110" s="1699"/>
      <c r="Q110" s="1690"/>
      <c r="R110" s="1690"/>
      <c r="S110" s="1690"/>
      <c r="T110" s="1690"/>
      <c r="U110" s="1671"/>
      <c r="V110" s="1671"/>
      <c r="W110" s="1671"/>
      <c r="X110" s="1671"/>
      <c r="Y110" s="1671"/>
      <c r="Z110" s="1671"/>
      <c r="AA110" s="1671"/>
      <c r="AB110" s="1671"/>
      <c r="AC110" s="1671"/>
      <c r="AD110" s="5105" t="s">
        <v>1770</v>
      </c>
      <c r="AE110" s="5097"/>
      <c r="AF110" s="1692"/>
      <c r="AG110" s="2487"/>
      <c r="AH110" s="2133"/>
      <c r="AI110" s="1590"/>
      <c r="AJ110" s="1590"/>
      <c r="AK110" s="1590"/>
      <c r="AL110" s="1590"/>
      <c r="AM110" s="1590"/>
      <c r="AN110" s="1590"/>
      <c r="AO110" s="1590"/>
      <c r="AP110" s="1590"/>
      <c r="AQ110" s="1590"/>
      <c r="AR110" s="1590"/>
      <c r="AS110" s="1590"/>
      <c r="AT110" s="1590"/>
      <c r="AU110" s="1590"/>
      <c r="AV110" s="1590"/>
      <c r="AW110" s="1590"/>
    </row>
    <row r="111" spans="1:49" s="1606" customFormat="1" ht="11.25" customHeight="1">
      <c r="A111" s="1689"/>
      <c r="B111" s="1671"/>
      <c r="C111" s="1671"/>
      <c r="D111" s="1590"/>
      <c r="E111" s="1591" t="s">
        <v>2878</v>
      </c>
      <c r="F111" s="1699"/>
      <c r="G111" s="1690"/>
      <c r="H111" s="1690"/>
      <c r="I111" s="1671"/>
      <c r="J111" s="1671"/>
      <c r="K111" s="1671"/>
      <c r="L111" s="1671"/>
      <c r="M111" s="1671"/>
      <c r="N111" s="1690"/>
      <c r="O111" s="1699"/>
      <c r="P111" s="1699"/>
      <c r="Q111" s="1690"/>
      <c r="R111" s="1690"/>
      <c r="S111" s="1690"/>
      <c r="T111" s="1690"/>
      <c r="U111" s="1671"/>
      <c r="V111" s="1671"/>
      <c r="W111" s="1671"/>
      <c r="X111" s="1671"/>
      <c r="Y111" s="1671"/>
      <c r="Z111" s="1671"/>
      <c r="AA111" s="1671"/>
      <c r="AB111" s="1671"/>
      <c r="AC111" s="1671"/>
      <c r="AD111" s="5106"/>
      <c r="AE111" s="5098"/>
      <c r="AF111" s="1692"/>
      <c r="AG111" s="2487"/>
      <c r="AH111" s="2133"/>
      <c r="AI111" s="1590"/>
      <c r="AJ111" s="1590"/>
      <c r="AK111" s="1590"/>
      <c r="AL111" s="1590"/>
      <c r="AM111" s="1590"/>
      <c r="AN111" s="1590"/>
      <c r="AO111" s="1590"/>
      <c r="AP111" s="1590"/>
      <c r="AQ111" s="1590"/>
      <c r="AR111" s="1590"/>
      <c r="AS111" s="1590"/>
      <c r="AT111" s="1590"/>
      <c r="AU111" s="1590"/>
      <c r="AV111" s="1590"/>
      <c r="AW111" s="1590"/>
    </row>
    <row r="112" spans="1:49" s="1606" customFormat="1" ht="15" customHeight="1">
      <c r="A112" s="1689"/>
      <c r="B112" s="1671"/>
      <c r="C112" s="1671"/>
      <c r="D112" s="921"/>
      <c r="E112" s="1699"/>
      <c r="F112" s="1699"/>
      <c r="G112" s="1690"/>
      <c r="H112" s="1690"/>
      <c r="I112" s="1671"/>
      <c r="J112" s="1671"/>
      <c r="K112" s="1671"/>
      <c r="L112" s="1671"/>
      <c r="M112" s="1671"/>
      <c r="N112" s="1690"/>
      <c r="O112" s="1699"/>
      <c r="P112" s="1699"/>
      <c r="Q112" s="1690"/>
      <c r="R112" s="1690"/>
      <c r="S112" s="1690"/>
      <c r="T112" s="1690"/>
      <c r="U112" s="1671"/>
      <c r="V112" s="1671"/>
      <c r="W112" s="1671"/>
      <c r="X112" s="1671"/>
      <c r="Y112" s="1671"/>
      <c r="Z112" s="1671"/>
      <c r="AA112" s="1671"/>
      <c r="AB112" s="1671"/>
      <c r="AC112" s="1671"/>
      <c r="AD112" s="1650"/>
      <c r="AE112" s="1650"/>
      <c r="AF112" s="1692"/>
      <c r="AG112" s="2487"/>
      <c r="AH112" s="2133"/>
      <c r="AI112" s="1590"/>
      <c r="AJ112" s="1590"/>
      <c r="AK112" s="1590"/>
      <c r="AL112" s="1590"/>
      <c r="AM112" s="1590"/>
      <c r="AN112" s="1590"/>
      <c r="AO112" s="1590"/>
      <c r="AP112" s="1590"/>
      <c r="AQ112" s="1590"/>
      <c r="AR112" s="1590"/>
      <c r="AS112" s="1590"/>
      <c r="AT112" s="1590"/>
      <c r="AU112" s="1590"/>
      <c r="AV112" s="1590"/>
      <c r="AW112" s="1590"/>
    </row>
    <row r="113" spans="1:49" s="1606" customFormat="1" ht="11.25" customHeight="1">
      <c r="A113" s="1689"/>
      <c r="B113" s="1671"/>
      <c r="C113" s="1671"/>
      <c r="D113" s="922" t="s">
        <v>1575</v>
      </c>
      <c r="E113" s="1699" t="s">
        <v>2879</v>
      </c>
      <c r="F113" s="1699"/>
      <c r="G113" s="1690"/>
      <c r="H113" s="1690"/>
      <c r="I113" s="1671"/>
      <c r="J113" s="1671"/>
      <c r="K113" s="1671"/>
      <c r="L113" s="1671"/>
      <c r="M113" s="1671"/>
      <c r="N113" s="1690"/>
      <c r="O113" s="1699"/>
      <c r="P113" s="1699"/>
      <c r="Q113" s="1690"/>
      <c r="R113" s="1690"/>
      <c r="S113" s="1690"/>
      <c r="T113" s="1690"/>
      <c r="U113" s="1671"/>
      <c r="V113" s="1671"/>
      <c r="W113" s="1671"/>
      <c r="X113" s="1671"/>
      <c r="Y113" s="1671"/>
      <c r="Z113" s="1671"/>
      <c r="AA113" s="1671"/>
      <c r="AB113" s="1671"/>
      <c r="AC113" s="1671"/>
      <c r="AD113" s="5105" t="s">
        <v>1774</v>
      </c>
      <c r="AE113" s="5097"/>
      <c r="AF113" s="1692"/>
      <c r="AG113" s="2487"/>
      <c r="AH113" s="2133"/>
      <c r="AI113" s="1590"/>
      <c r="AJ113" s="1590"/>
      <c r="AK113" s="1590"/>
      <c r="AL113" s="1590"/>
      <c r="AM113" s="1590"/>
      <c r="AN113" s="1590"/>
      <c r="AO113" s="1590"/>
      <c r="AP113" s="1590"/>
      <c r="AQ113" s="1590"/>
      <c r="AR113" s="1590"/>
      <c r="AS113" s="1590"/>
      <c r="AT113" s="1590"/>
      <c r="AU113" s="1590"/>
      <c r="AV113" s="1590"/>
      <c r="AW113" s="1590"/>
    </row>
    <row r="114" spans="1:49" s="1606" customFormat="1" ht="11.25" customHeight="1">
      <c r="A114" s="1689"/>
      <c r="B114" s="1671"/>
      <c r="C114" s="1671"/>
      <c r="D114" s="1590"/>
      <c r="E114" s="1591" t="s">
        <v>2880</v>
      </c>
      <c r="F114" s="1699"/>
      <c r="G114" s="1690"/>
      <c r="H114" s="1690"/>
      <c r="I114" s="1671"/>
      <c r="J114" s="1671"/>
      <c r="K114" s="1671"/>
      <c r="L114" s="1671"/>
      <c r="M114" s="1671"/>
      <c r="N114" s="1690"/>
      <c r="O114" s="1699"/>
      <c r="P114" s="1699"/>
      <c r="Q114" s="1690"/>
      <c r="R114" s="1690"/>
      <c r="S114" s="1690"/>
      <c r="T114" s="1690"/>
      <c r="U114" s="1671"/>
      <c r="V114" s="1671"/>
      <c r="W114" s="1671"/>
      <c r="X114" s="1671"/>
      <c r="Y114" s="1671"/>
      <c r="Z114" s="1671"/>
      <c r="AA114" s="1671"/>
      <c r="AB114" s="1671"/>
      <c r="AC114" s="1671"/>
      <c r="AD114" s="5106"/>
      <c r="AE114" s="5098"/>
      <c r="AF114" s="1692"/>
      <c r="AG114" s="2487"/>
      <c r="AH114" s="2133"/>
      <c r="AI114" s="1590"/>
      <c r="AJ114" s="1590"/>
      <c r="AK114" s="1590"/>
      <c r="AL114" s="1590"/>
      <c r="AM114" s="1590"/>
      <c r="AN114" s="1590"/>
      <c r="AO114" s="1590"/>
      <c r="AP114" s="1590"/>
      <c r="AQ114" s="1590"/>
      <c r="AR114" s="1590"/>
      <c r="AS114" s="1590"/>
      <c r="AT114" s="1590"/>
      <c r="AU114" s="1590"/>
      <c r="AV114" s="1590"/>
      <c r="AW114" s="1590"/>
    </row>
    <row r="115" spans="1:49" s="1606" customFormat="1" ht="15" customHeight="1">
      <c r="A115" s="1689"/>
      <c r="B115" s="1671"/>
      <c r="C115" s="1671"/>
      <c r="D115" s="921"/>
      <c r="E115" s="1699"/>
      <c r="F115" s="1699"/>
      <c r="G115" s="1690"/>
      <c r="H115" s="1690"/>
      <c r="I115" s="1671"/>
      <c r="J115" s="1671"/>
      <c r="K115" s="1671"/>
      <c r="L115" s="1671"/>
      <c r="M115" s="1671"/>
      <c r="N115" s="1690"/>
      <c r="O115" s="1699"/>
      <c r="P115" s="1699"/>
      <c r="Q115" s="1690"/>
      <c r="R115" s="1690"/>
      <c r="S115" s="1690"/>
      <c r="T115" s="1690"/>
      <c r="U115" s="1671"/>
      <c r="V115" s="1671"/>
      <c r="W115" s="1671"/>
      <c r="X115" s="1671"/>
      <c r="Y115" s="1671"/>
      <c r="Z115" s="1671"/>
      <c r="AA115" s="1671"/>
      <c r="AB115" s="1671"/>
      <c r="AC115" s="1671"/>
      <c r="AD115" s="1590"/>
      <c r="AE115" s="1590"/>
      <c r="AF115" s="1692"/>
      <c r="AG115" s="2487"/>
      <c r="AH115" s="2133"/>
      <c r="AI115" s="1590"/>
      <c r="AJ115" s="1590"/>
      <c r="AK115" s="1590"/>
      <c r="AL115" s="1590"/>
      <c r="AM115" s="1590"/>
      <c r="AN115" s="1590"/>
      <c r="AO115" s="1590"/>
      <c r="AP115" s="1590"/>
      <c r="AQ115" s="1590"/>
      <c r="AR115" s="1590"/>
      <c r="AS115" s="1590"/>
      <c r="AT115" s="1590"/>
      <c r="AU115" s="1590"/>
      <c r="AV115" s="1590"/>
      <c r="AW115" s="1590"/>
    </row>
    <row r="116" spans="1:49" s="1606" customFormat="1" ht="11.25" customHeight="1">
      <c r="A116" s="1689"/>
      <c r="B116" s="1671"/>
      <c r="C116" s="1671"/>
      <c r="D116" s="922" t="s">
        <v>1578</v>
      </c>
      <c r="E116" s="1699" t="s">
        <v>2881</v>
      </c>
      <c r="F116" s="1699"/>
      <c r="G116" s="1690"/>
      <c r="H116" s="1690"/>
      <c r="I116" s="1671"/>
      <c r="J116" s="1671"/>
      <c r="K116" s="1671"/>
      <c r="L116" s="1671"/>
      <c r="M116" s="1671"/>
      <c r="N116" s="1690"/>
      <c r="O116" s="1699"/>
      <c r="P116" s="1699"/>
      <c r="Q116" s="1690"/>
      <c r="R116" s="1690"/>
      <c r="S116" s="1690"/>
      <c r="T116" s="1690"/>
      <c r="U116" s="1671"/>
      <c r="V116" s="1671"/>
      <c r="W116" s="1671"/>
      <c r="X116" s="1671"/>
      <c r="Y116" s="1671"/>
      <c r="Z116" s="1671"/>
      <c r="AA116" s="1671"/>
      <c r="AB116" s="1671"/>
      <c r="AC116" s="1671"/>
      <c r="AD116" s="5105" t="s">
        <v>1782</v>
      </c>
      <c r="AE116" s="5097"/>
      <c r="AF116" s="1692"/>
      <c r="AG116" s="2487"/>
      <c r="AH116" s="2133"/>
      <c r="AI116" s="1590"/>
      <c r="AJ116" s="1590"/>
      <c r="AK116" s="1590"/>
      <c r="AL116" s="1590"/>
      <c r="AM116" s="1590"/>
      <c r="AN116" s="1590"/>
      <c r="AO116" s="1590"/>
      <c r="AP116" s="1590"/>
      <c r="AQ116" s="1590"/>
      <c r="AR116" s="1590"/>
      <c r="AS116" s="1590"/>
      <c r="AT116" s="1590"/>
      <c r="AU116" s="1590"/>
      <c r="AV116" s="1590"/>
      <c r="AW116" s="1590"/>
    </row>
    <row r="117" spans="1:49" s="1606" customFormat="1" ht="11.25" customHeight="1">
      <c r="A117" s="1689"/>
      <c r="B117" s="1671"/>
      <c r="C117" s="1671"/>
      <c r="D117" s="921"/>
      <c r="E117" s="1676" t="s">
        <v>2882</v>
      </c>
      <c r="F117" s="1699"/>
      <c r="G117" s="1690"/>
      <c r="H117" s="1690"/>
      <c r="I117" s="1671"/>
      <c r="J117" s="1671"/>
      <c r="K117" s="1671"/>
      <c r="L117" s="1671"/>
      <c r="M117" s="1671"/>
      <c r="N117" s="1690"/>
      <c r="O117" s="1699"/>
      <c r="P117" s="1699"/>
      <c r="Q117" s="1690"/>
      <c r="R117" s="1690"/>
      <c r="S117" s="1690"/>
      <c r="T117" s="1690"/>
      <c r="U117" s="1671"/>
      <c r="V117" s="1671"/>
      <c r="W117" s="1671"/>
      <c r="X117" s="1671"/>
      <c r="Y117" s="1671"/>
      <c r="Z117" s="1671"/>
      <c r="AA117" s="1671"/>
      <c r="AB117" s="1671"/>
      <c r="AC117" s="1671"/>
      <c r="AD117" s="5106"/>
      <c r="AE117" s="5098"/>
      <c r="AF117" s="1692"/>
      <c r="AG117" s="2487"/>
      <c r="AH117" s="2133"/>
      <c r="AI117" s="1590"/>
      <c r="AJ117" s="1590"/>
      <c r="AK117" s="1590"/>
      <c r="AL117" s="1590"/>
      <c r="AM117" s="1590"/>
      <c r="AN117" s="1590"/>
      <c r="AO117" s="1590"/>
      <c r="AP117" s="1590"/>
      <c r="AQ117" s="1590"/>
      <c r="AR117" s="1590"/>
      <c r="AS117" s="1590"/>
      <c r="AT117" s="1590"/>
      <c r="AU117" s="1590"/>
      <c r="AV117" s="1590"/>
      <c r="AW117" s="1590"/>
    </row>
    <row r="118" spans="1:49" s="1606" customFormat="1" ht="15" customHeight="1">
      <c r="A118" s="1689"/>
      <c r="B118" s="1671"/>
      <c r="C118" s="1671"/>
      <c r="D118" s="1690"/>
      <c r="E118" s="1699"/>
      <c r="F118" s="1699"/>
      <c r="G118" s="1690"/>
      <c r="H118" s="1690"/>
      <c r="I118" s="1671"/>
      <c r="J118" s="1671"/>
      <c r="K118" s="1671"/>
      <c r="L118" s="1671"/>
      <c r="M118" s="1671"/>
      <c r="N118" s="1690"/>
      <c r="O118" s="1699"/>
      <c r="P118" s="1699"/>
      <c r="Q118" s="1690"/>
      <c r="R118" s="1690"/>
      <c r="S118" s="1690"/>
      <c r="T118" s="1690"/>
      <c r="U118" s="1671"/>
      <c r="V118" s="1671"/>
      <c r="W118" s="1671"/>
      <c r="X118" s="1671"/>
      <c r="Y118" s="1671"/>
      <c r="Z118" s="1671"/>
      <c r="AA118" s="1671"/>
      <c r="AB118" s="1671"/>
      <c r="AC118" s="1671"/>
      <c r="AD118" s="1590"/>
      <c r="AE118" s="1590"/>
      <c r="AF118" s="1692"/>
      <c r="AG118" s="2487"/>
      <c r="AH118" s="2133"/>
      <c r="AI118" s="1590"/>
      <c r="AJ118" s="1590"/>
      <c r="AK118" s="1590"/>
      <c r="AL118" s="1590"/>
      <c r="AM118" s="1590"/>
      <c r="AN118" s="1590"/>
      <c r="AO118" s="1590"/>
      <c r="AP118" s="1590"/>
      <c r="AQ118" s="1590"/>
      <c r="AR118" s="1590"/>
      <c r="AS118" s="1590"/>
      <c r="AT118" s="1590"/>
      <c r="AU118" s="1590"/>
      <c r="AV118" s="1590"/>
      <c r="AW118" s="1590"/>
    </row>
    <row r="119" spans="1:49" s="1606" customFormat="1" ht="11.25" customHeight="1">
      <c r="A119" s="1689"/>
      <c r="B119" s="1671"/>
      <c r="C119" s="1671"/>
      <c r="D119" s="922" t="s">
        <v>1581</v>
      </c>
      <c r="E119" s="922" t="s">
        <v>2883</v>
      </c>
      <c r="F119" s="1699"/>
      <c r="G119" s="1690"/>
      <c r="H119" s="1690"/>
      <c r="I119" s="1671"/>
      <c r="J119" s="1671"/>
      <c r="K119" s="1671"/>
      <c r="L119" s="1671"/>
      <c r="M119" s="1671"/>
      <c r="N119" s="1690"/>
      <c r="O119" s="1699"/>
      <c r="P119" s="1699"/>
      <c r="Q119" s="1690"/>
      <c r="R119" s="1690"/>
      <c r="S119" s="1690"/>
      <c r="T119" s="1690"/>
      <c r="U119" s="1671"/>
      <c r="V119" s="1671"/>
      <c r="W119" s="1671"/>
      <c r="X119" s="1671"/>
      <c r="Y119" s="1671"/>
      <c r="Z119" s="1671"/>
      <c r="AA119" s="1671"/>
      <c r="AB119" s="1671"/>
      <c r="AC119" s="1671"/>
      <c r="AD119" s="5105" t="s">
        <v>1786</v>
      </c>
      <c r="AE119" s="5097"/>
      <c r="AF119" s="1692"/>
      <c r="AG119" s="2487"/>
      <c r="AH119" s="2133"/>
      <c r="AI119" s="1590"/>
      <c r="AJ119" s="1590"/>
      <c r="AK119" s="1590"/>
      <c r="AL119" s="1590"/>
      <c r="AM119" s="1590"/>
      <c r="AN119" s="1590"/>
      <c r="AO119" s="1590"/>
      <c r="AP119" s="1590"/>
      <c r="AQ119" s="1590"/>
      <c r="AR119" s="1590"/>
      <c r="AS119" s="1590"/>
      <c r="AT119" s="1590"/>
      <c r="AU119" s="1590"/>
      <c r="AV119" s="1590"/>
      <c r="AW119" s="1590"/>
    </row>
    <row r="120" spans="1:49" s="1606" customFormat="1" ht="11.25" customHeight="1">
      <c r="A120" s="1689"/>
      <c r="B120" s="1671"/>
      <c r="C120" s="1671"/>
      <c r="D120" s="1699"/>
      <c r="E120" s="1676" t="s">
        <v>2884</v>
      </c>
      <c r="F120" s="1676"/>
      <c r="G120" s="1648"/>
      <c r="H120" s="1648"/>
      <c r="I120" s="1648"/>
      <c r="J120" s="1648"/>
      <c r="K120" s="1648"/>
      <c r="L120" s="1648"/>
      <c r="M120" s="1648"/>
      <c r="N120" s="1648"/>
      <c r="O120" s="1676"/>
      <c r="P120" s="1676"/>
      <c r="Q120" s="1648"/>
      <c r="R120" s="1648"/>
      <c r="S120" s="1648"/>
      <c r="T120" s="1648"/>
      <c r="U120" s="1648"/>
      <c r="V120" s="1648"/>
      <c r="W120" s="1648"/>
      <c r="X120" s="1648"/>
      <c r="Y120" s="1648"/>
      <c r="Z120" s="1648"/>
      <c r="AA120" s="1648"/>
      <c r="AB120" s="1648"/>
      <c r="AC120" s="1648"/>
      <c r="AD120" s="5106"/>
      <c r="AE120" s="5098"/>
      <c r="AF120" s="1692"/>
      <c r="AG120" s="2487"/>
      <c r="AH120" s="2133"/>
      <c r="AI120" s="1590"/>
      <c r="AJ120" s="1590"/>
      <c r="AK120" s="1590"/>
      <c r="AL120" s="1590"/>
      <c r="AM120" s="1590"/>
      <c r="AN120" s="1590"/>
      <c r="AO120" s="1590"/>
      <c r="AP120" s="1590"/>
      <c r="AQ120" s="1590"/>
      <c r="AR120" s="1590"/>
      <c r="AS120" s="1590"/>
      <c r="AT120" s="1590"/>
      <c r="AU120" s="1590"/>
      <c r="AV120" s="1590"/>
      <c r="AW120" s="1590"/>
    </row>
    <row r="121" spans="1:49" s="1606" customFormat="1" ht="15" customHeight="1">
      <c r="A121" s="1689"/>
      <c r="B121" s="1671"/>
      <c r="C121" s="1671"/>
      <c r="D121" s="1699"/>
      <c r="E121" s="1676"/>
      <c r="F121" s="1676"/>
      <c r="G121" s="1648"/>
      <c r="H121" s="1648"/>
      <c r="I121" s="1648"/>
      <c r="J121" s="1648"/>
      <c r="K121" s="1648"/>
      <c r="L121" s="1648"/>
      <c r="M121" s="1648"/>
      <c r="N121" s="1648"/>
      <c r="O121" s="1676"/>
      <c r="P121" s="1676"/>
      <c r="Q121" s="1648"/>
      <c r="R121" s="1648"/>
      <c r="S121" s="1648"/>
      <c r="T121" s="1648"/>
      <c r="U121" s="1648"/>
      <c r="V121" s="1648"/>
      <c r="W121" s="1648"/>
      <c r="X121" s="1648"/>
      <c r="Y121" s="1648"/>
      <c r="Z121" s="1648"/>
      <c r="AA121" s="1648"/>
      <c r="AB121" s="1648"/>
      <c r="AC121" s="1648"/>
      <c r="AD121" s="1590"/>
      <c r="AE121" s="1590"/>
      <c r="AF121" s="1692"/>
      <c r="AG121" s="2487"/>
      <c r="AH121" s="2133"/>
      <c r="AI121" s="1590"/>
      <c r="AJ121" s="1590"/>
      <c r="AK121" s="1590"/>
      <c r="AL121" s="1590"/>
      <c r="AM121" s="1590"/>
      <c r="AN121" s="1590"/>
      <c r="AO121" s="1590"/>
      <c r="AP121" s="1590"/>
      <c r="AQ121" s="1590"/>
      <c r="AR121" s="1590"/>
      <c r="AS121" s="1590"/>
      <c r="AT121" s="1590"/>
      <c r="AU121" s="1590"/>
      <c r="AV121" s="1590"/>
      <c r="AW121" s="1590"/>
    </row>
    <row r="122" spans="1:49" s="1606" customFormat="1" ht="11.25" customHeight="1">
      <c r="A122" s="1689"/>
      <c r="B122" s="1671"/>
      <c r="C122" s="1671"/>
      <c r="D122" s="922" t="s">
        <v>1584</v>
      </c>
      <c r="E122" s="922" t="s">
        <v>2885</v>
      </c>
      <c r="F122" s="1699"/>
      <c r="G122" s="1690"/>
      <c r="H122" s="1690"/>
      <c r="I122" s="1671"/>
      <c r="J122" s="1671"/>
      <c r="K122" s="1671"/>
      <c r="L122" s="1671"/>
      <c r="M122" s="1671"/>
      <c r="N122" s="1690"/>
      <c r="O122" s="1699"/>
      <c r="P122" s="1699"/>
      <c r="Q122" s="1690"/>
      <c r="R122" s="1690"/>
      <c r="S122" s="1690"/>
      <c r="T122" s="1690"/>
      <c r="U122" s="1671"/>
      <c r="V122" s="1671"/>
      <c r="W122" s="1671"/>
      <c r="X122" s="1671"/>
      <c r="Y122" s="1671"/>
      <c r="Z122" s="1671"/>
      <c r="AA122" s="1671"/>
      <c r="AB122" s="1671"/>
      <c r="AC122" s="1671"/>
      <c r="AD122" s="5105" t="s">
        <v>1788</v>
      </c>
      <c r="AE122" s="5097"/>
      <c r="AF122" s="1692"/>
      <c r="AG122" s="2487"/>
      <c r="AH122" s="2133"/>
      <c r="AI122" s="1590"/>
      <c r="AJ122" s="1590"/>
      <c r="AK122" s="1590"/>
      <c r="AL122" s="1590"/>
      <c r="AM122" s="1590"/>
      <c r="AN122" s="1590"/>
      <c r="AO122" s="1590"/>
      <c r="AP122" s="1590"/>
      <c r="AQ122" s="1590"/>
      <c r="AR122" s="1590"/>
      <c r="AS122" s="1590"/>
      <c r="AT122" s="1590"/>
      <c r="AU122" s="1590"/>
      <c r="AV122" s="1590"/>
      <c r="AW122" s="1590"/>
    </row>
    <row r="123" spans="1:49" s="1606" customFormat="1" ht="11.25" customHeight="1">
      <c r="A123" s="1689"/>
      <c r="B123" s="1671"/>
      <c r="C123" s="1671"/>
      <c r="D123" s="921"/>
      <c r="E123" s="1700" t="s">
        <v>2886</v>
      </c>
      <c r="F123" s="1699"/>
      <c r="G123" s="1690"/>
      <c r="H123" s="1690"/>
      <c r="I123" s="1671"/>
      <c r="J123" s="1671"/>
      <c r="K123" s="1671"/>
      <c r="L123" s="1671"/>
      <c r="M123" s="1671"/>
      <c r="N123" s="1690"/>
      <c r="O123" s="1699"/>
      <c r="P123" s="1699"/>
      <c r="Q123" s="1690"/>
      <c r="R123" s="1690"/>
      <c r="S123" s="1690"/>
      <c r="T123" s="1690"/>
      <c r="U123" s="1671"/>
      <c r="V123" s="1671"/>
      <c r="W123" s="1671"/>
      <c r="X123" s="1671"/>
      <c r="Y123" s="1671"/>
      <c r="Z123" s="1671"/>
      <c r="AA123" s="1671"/>
      <c r="AB123" s="1671"/>
      <c r="AC123" s="1671"/>
      <c r="AD123" s="5106"/>
      <c r="AE123" s="5098"/>
      <c r="AF123" s="1692"/>
      <c r="AG123" s="2487"/>
      <c r="AH123" s="2133"/>
      <c r="AI123" s="1590"/>
      <c r="AJ123" s="1590"/>
      <c r="AK123" s="1590"/>
      <c r="AL123" s="1590"/>
      <c r="AM123" s="1590"/>
      <c r="AN123" s="1590"/>
      <c r="AO123" s="1590"/>
      <c r="AP123" s="1590"/>
      <c r="AQ123" s="1590"/>
      <c r="AR123" s="1590"/>
      <c r="AS123" s="1590"/>
      <c r="AT123" s="1590"/>
      <c r="AU123" s="1590"/>
      <c r="AV123" s="1590"/>
      <c r="AW123" s="1590"/>
    </row>
    <row r="124" spans="1:49" s="1606" customFormat="1" ht="15" customHeight="1">
      <c r="A124" s="1689"/>
      <c r="B124" s="1671"/>
      <c r="C124" s="1671"/>
      <c r="D124" s="1699"/>
      <c r="E124" s="1699"/>
      <c r="F124" s="1699"/>
      <c r="G124" s="1690"/>
      <c r="H124" s="1690"/>
      <c r="I124" s="1671"/>
      <c r="J124" s="1671"/>
      <c r="K124" s="1671"/>
      <c r="L124" s="1671"/>
      <c r="M124" s="1671"/>
      <c r="N124" s="1690"/>
      <c r="O124" s="1699"/>
      <c r="P124" s="1699"/>
      <c r="Q124" s="1690"/>
      <c r="R124" s="1690"/>
      <c r="S124" s="1690"/>
      <c r="T124" s="1690"/>
      <c r="U124" s="1671"/>
      <c r="V124" s="1671"/>
      <c r="W124" s="1671"/>
      <c r="X124" s="1671"/>
      <c r="Y124" s="1671"/>
      <c r="Z124" s="1671"/>
      <c r="AA124" s="1671"/>
      <c r="AB124" s="1671"/>
      <c r="AC124" s="1671"/>
      <c r="AD124" s="1590"/>
      <c r="AE124" s="1590"/>
      <c r="AF124" s="1692"/>
      <c r="AG124" s="2487"/>
      <c r="AH124" s="2133"/>
      <c r="AI124" s="1590"/>
      <c r="AJ124" s="1590"/>
      <c r="AK124" s="1590"/>
      <c r="AL124" s="1590"/>
      <c r="AM124" s="1590"/>
      <c r="AN124" s="1590"/>
      <c r="AO124" s="1590"/>
      <c r="AP124" s="1590"/>
      <c r="AQ124" s="1590"/>
      <c r="AR124" s="1590"/>
      <c r="AS124" s="1590"/>
      <c r="AT124" s="1590"/>
      <c r="AU124" s="1590"/>
      <c r="AV124" s="1590"/>
      <c r="AW124" s="1590"/>
    </row>
    <row r="125" spans="1:49" s="1606" customFormat="1" ht="11.25" customHeight="1">
      <c r="A125" s="1689"/>
      <c r="B125" s="1671"/>
      <c r="C125" s="1671"/>
      <c r="D125" s="922" t="s">
        <v>1587</v>
      </c>
      <c r="E125" s="922" t="s">
        <v>2887</v>
      </c>
      <c r="F125" s="1699"/>
      <c r="G125" s="1690"/>
      <c r="H125" s="1690"/>
      <c r="I125" s="1671"/>
      <c r="J125" s="1671"/>
      <c r="K125" s="1671"/>
      <c r="L125" s="1671"/>
      <c r="M125" s="1671"/>
      <c r="N125" s="1690"/>
      <c r="O125" s="1699"/>
      <c r="P125" s="1699"/>
      <c r="Q125" s="1690"/>
      <c r="R125" s="1690"/>
      <c r="S125" s="1690"/>
      <c r="T125" s="1690"/>
      <c r="U125" s="1671"/>
      <c r="V125" s="1671"/>
      <c r="W125" s="1671"/>
      <c r="X125" s="1671"/>
      <c r="Y125" s="1671"/>
      <c r="Z125" s="1671"/>
      <c r="AA125" s="1671"/>
      <c r="AB125" s="1671"/>
      <c r="AC125" s="1671"/>
      <c r="AD125" s="5105" t="s">
        <v>1790</v>
      </c>
      <c r="AE125" s="5097"/>
      <c r="AF125" s="1692"/>
      <c r="AG125" s="2487"/>
      <c r="AH125" s="2133"/>
      <c r="AI125" s="1590"/>
      <c r="AJ125" s="1590"/>
      <c r="AK125" s="1590"/>
      <c r="AL125" s="1590"/>
      <c r="AM125" s="1590"/>
      <c r="AN125" s="1590"/>
      <c r="AO125" s="1590"/>
      <c r="AP125" s="1590"/>
      <c r="AQ125" s="1590"/>
      <c r="AR125" s="1590"/>
      <c r="AS125" s="1590"/>
      <c r="AT125" s="1590"/>
      <c r="AU125" s="1590"/>
      <c r="AV125" s="1590"/>
      <c r="AW125" s="1590"/>
    </row>
    <row r="126" spans="1:49" s="1606" customFormat="1" ht="11.25" customHeight="1">
      <c r="A126" s="1689"/>
      <c r="B126" s="1671"/>
      <c r="C126" s="1671"/>
      <c r="D126" s="1699"/>
      <c r="E126" s="1676" t="s">
        <v>2888</v>
      </c>
      <c r="F126" s="1699"/>
      <c r="G126" s="1690"/>
      <c r="H126" s="1690"/>
      <c r="I126" s="1671"/>
      <c r="J126" s="1671"/>
      <c r="K126" s="1671"/>
      <c r="L126" s="1671"/>
      <c r="M126" s="1671"/>
      <c r="N126" s="1690"/>
      <c r="O126" s="1699"/>
      <c r="P126" s="1699"/>
      <c r="Q126" s="1690"/>
      <c r="R126" s="1690"/>
      <c r="S126" s="1690"/>
      <c r="T126" s="1690"/>
      <c r="U126" s="1671"/>
      <c r="V126" s="1671"/>
      <c r="W126" s="1671"/>
      <c r="X126" s="1671"/>
      <c r="Y126" s="1671"/>
      <c r="Z126" s="1671"/>
      <c r="AA126" s="1671"/>
      <c r="AB126" s="1671"/>
      <c r="AC126" s="1671"/>
      <c r="AD126" s="5106"/>
      <c r="AE126" s="5098"/>
      <c r="AF126" s="1692"/>
      <c r="AG126" s="2487"/>
      <c r="AH126" s="2133"/>
      <c r="AI126" s="1590"/>
      <c r="AJ126" s="1590"/>
      <c r="AK126" s="1590"/>
      <c r="AL126" s="1590"/>
      <c r="AM126" s="1590"/>
      <c r="AN126" s="1590"/>
      <c r="AO126" s="1590"/>
      <c r="AP126" s="1590"/>
      <c r="AQ126" s="1590"/>
      <c r="AR126" s="1590"/>
      <c r="AS126" s="1590"/>
      <c r="AT126" s="1590"/>
      <c r="AU126" s="1590"/>
      <c r="AV126" s="1590"/>
      <c r="AW126" s="1590"/>
    </row>
    <row r="127" spans="1:49" s="1606" customFormat="1" ht="15" customHeight="1">
      <c r="A127" s="1689"/>
      <c r="B127" s="1671"/>
      <c r="C127" s="1671"/>
      <c r="D127" s="1699"/>
      <c r="E127" s="1676"/>
      <c r="F127" s="1699"/>
      <c r="G127" s="1690"/>
      <c r="H127" s="1690"/>
      <c r="I127" s="1671"/>
      <c r="J127" s="1671"/>
      <c r="K127" s="1671"/>
      <c r="L127" s="1671"/>
      <c r="M127" s="1671"/>
      <c r="N127" s="1690"/>
      <c r="O127" s="1699"/>
      <c r="P127" s="1699"/>
      <c r="Q127" s="1690"/>
      <c r="R127" s="1690"/>
      <c r="S127" s="1690"/>
      <c r="T127" s="1690"/>
      <c r="U127" s="1671"/>
      <c r="V127" s="1671"/>
      <c r="W127" s="1671"/>
      <c r="X127" s="1671"/>
      <c r="Y127" s="1671"/>
      <c r="Z127" s="1671"/>
      <c r="AA127" s="1671"/>
      <c r="AB127" s="1671"/>
      <c r="AC127" s="1671"/>
      <c r="AD127" s="1590"/>
      <c r="AE127" s="1590"/>
      <c r="AF127" s="1692"/>
      <c r="AG127" s="2487"/>
      <c r="AH127" s="2133"/>
      <c r="AI127" s="1590"/>
      <c r="AJ127" s="1590"/>
      <c r="AK127" s="1590"/>
      <c r="AL127" s="1590"/>
      <c r="AM127" s="1590"/>
      <c r="AN127" s="1590"/>
      <c r="AO127" s="1590"/>
      <c r="AP127" s="1590"/>
      <c r="AQ127" s="1590"/>
      <c r="AR127" s="1590"/>
      <c r="AS127" s="1590"/>
      <c r="AT127" s="1590"/>
      <c r="AU127" s="1590"/>
      <c r="AV127" s="1590"/>
      <c r="AW127" s="1590"/>
    </row>
    <row r="128" spans="1:49" s="1606" customFormat="1" ht="11.25" customHeight="1">
      <c r="A128" s="1689"/>
      <c r="B128" s="1671"/>
      <c r="C128" s="1671"/>
      <c r="D128" s="922" t="s">
        <v>1664</v>
      </c>
      <c r="E128" s="922" t="s">
        <v>2889</v>
      </c>
      <c r="F128" s="1699"/>
      <c r="G128" s="1690"/>
      <c r="H128" s="1690"/>
      <c r="I128" s="1671"/>
      <c r="J128" s="1671"/>
      <c r="K128" s="1671"/>
      <c r="L128" s="1671"/>
      <c r="M128" s="1671"/>
      <c r="N128" s="1690"/>
      <c r="O128" s="1699"/>
      <c r="P128" s="1699"/>
      <c r="Q128" s="1690"/>
      <c r="R128" s="1690"/>
      <c r="S128" s="1690"/>
      <c r="T128" s="1690"/>
      <c r="U128" s="1671"/>
      <c r="V128" s="1671"/>
      <c r="W128" s="1671"/>
      <c r="X128" s="1671"/>
      <c r="Y128" s="1671"/>
      <c r="Z128" s="1671"/>
      <c r="AA128" s="1671"/>
      <c r="AB128" s="1671"/>
      <c r="AC128" s="1671"/>
      <c r="AD128" s="5105" t="s">
        <v>1792</v>
      </c>
      <c r="AE128" s="5097"/>
      <c r="AF128" s="1692"/>
      <c r="AG128" s="2487"/>
      <c r="AH128" s="2133"/>
      <c r="AI128" s="1590"/>
      <c r="AJ128" s="1590"/>
      <c r="AK128" s="1590"/>
      <c r="AL128" s="1590"/>
      <c r="AM128" s="1590"/>
      <c r="AN128" s="1590"/>
      <c r="AO128" s="1590"/>
      <c r="AP128" s="1590"/>
      <c r="AQ128" s="1590"/>
      <c r="AR128" s="1590"/>
      <c r="AS128" s="1590"/>
      <c r="AT128" s="1590"/>
      <c r="AU128" s="1590"/>
      <c r="AV128" s="1590"/>
      <c r="AW128" s="1590"/>
    </row>
    <row r="129" spans="1:49" s="1606" customFormat="1" ht="11.25" customHeight="1">
      <c r="A129" s="1689"/>
      <c r="B129" s="1671"/>
      <c r="C129" s="1671"/>
      <c r="D129" s="921"/>
      <c r="E129" s="1700" t="s">
        <v>2890</v>
      </c>
      <c r="F129" s="1699"/>
      <c r="G129" s="1690"/>
      <c r="H129" s="1690"/>
      <c r="I129" s="1671"/>
      <c r="J129" s="1671"/>
      <c r="K129" s="1671"/>
      <c r="L129" s="1671"/>
      <c r="M129" s="1671"/>
      <c r="N129" s="1690"/>
      <c r="O129" s="1699"/>
      <c r="P129" s="1699"/>
      <c r="Q129" s="1690"/>
      <c r="R129" s="1690"/>
      <c r="S129" s="1690"/>
      <c r="T129" s="1690"/>
      <c r="U129" s="1671"/>
      <c r="V129" s="1671"/>
      <c r="W129" s="1671"/>
      <c r="X129" s="1671"/>
      <c r="Y129" s="1671"/>
      <c r="Z129" s="1671"/>
      <c r="AA129" s="1671"/>
      <c r="AB129" s="1671"/>
      <c r="AC129" s="1671"/>
      <c r="AD129" s="5106"/>
      <c r="AE129" s="5098"/>
      <c r="AF129" s="1692"/>
      <c r="AG129" s="2487"/>
      <c r="AH129" s="2133"/>
      <c r="AI129" s="1590"/>
      <c r="AJ129" s="1590"/>
      <c r="AK129" s="1590"/>
      <c r="AL129" s="1590"/>
      <c r="AM129" s="1590"/>
      <c r="AN129" s="1590"/>
      <c r="AO129" s="1590"/>
      <c r="AP129" s="1590"/>
      <c r="AQ129" s="1590"/>
      <c r="AR129" s="1590"/>
      <c r="AS129" s="1590"/>
      <c r="AT129" s="1590"/>
      <c r="AU129" s="1590"/>
      <c r="AV129" s="1590"/>
      <c r="AW129" s="1590"/>
    </row>
    <row r="130" spans="1:49" s="1606" customFormat="1" ht="15" customHeight="1">
      <c r="A130" s="1689"/>
      <c r="B130" s="1671"/>
      <c r="C130" s="1671"/>
      <c r="D130" s="1699"/>
      <c r="E130" s="1699"/>
      <c r="F130" s="1699"/>
      <c r="G130" s="1690"/>
      <c r="H130" s="1690"/>
      <c r="I130" s="1671"/>
      <c r="J130" s="1671"/>
      <c r="K130" s="1671"/>
      <c r="L130" s="1671"/>
      <c r="M130" s="1671"/>
      <c r="N130" s="1690"/>
      <c r="O130" s="1699"/>
      <c r="P130" s="1699"/>
      <c r="Q130" s="1690"/>
      <c r="R130" s="1690"/>
      <c r="S130" s="1690"/>
      <c r="T130" s="1690"/>
      <c r="U130" s="1671"/>
      <c r="V130" s="1671"/>
      <c r="W130" s="1671"/>
      <c r="X130" s="1671"/>
      <c r="Y130" s="1671"/>
      <c r="Z130" s="1671"/>
      <c r="AA130" s="1671"/>
      <c r="AB130" s="1671"/>
      <c r="AC130" s="1671"/>
      <c r="AD130" s="1590"/>
      <c r="AE130" s="1590"/>
      <c r="AF130" s="1692"/>
      <c r="AG130" s="2487"/>
      <c r="AH130" s="2133"/>
      <c r="AI130" s="1590"/>
      <c r="AJ130" s="1590"/>
      <c r="AK130" s="1590"/>
      <c r="AL130" s="1590"/>
      <c r="AM130" s="1590"/>
      <c r="AN130" s="1590"/>
      <c r="AO130" s="1590"/>
      <c r="AP130" s="1590"/>
      <c r="AQ130" s="1590"/>
      <c r="AR130" s="1590"/>
      <c r="AS130" s="1590"/>
      <c r="AT130" s="1590"/>
      <c r="AU130" s="1590"/>
      <c r="AV130" s="1590"/>
      <c r="AW130" s="1590"/>
    </row>
    <row r="131" spans="1:49" s="1606" customFormat="1" ht="11.25" customHeight="1">
      <c r="A131" s="1689"/>
      <c r="B131" s="1671"/>
      <c r="C131" s="1671"/>
      <c r="D131" s="922" t="s">
        <v>2345</v>
      </c>
      <c r="E131" s="922" t="s">
        <v>2891</v>
      </c>
      <c r="F131" s="1699"/>
      <c r="G131" s="1690"/>
      <c r="H131" s="1690"/>
      <c r="I131" s="1671"/>
      <c r="J131" s="1671"/>
      <c r="K131" s="1671"/>
      <c r="L131" s="1671"/>
      <c r="M131" s="1671"/>
      <c r="N131" s="1690"/>
      <c r="O131" s="1699"/>
      <c r="P131" s="1699"/>
      <c r="Q131" s="1690"/>
      <c r="R131" s="1690"/>
      <c r="S131" s="1690"/>
      <c r="T131" s="1690"/>
      <c r="U131" s="1671"/>
      <c r="V131" s="1671"/>
      <c r="W131" s="1671"/>
      <c r="X131" s="1671"/>
      <c r="Y131" s="1671"/>
      <c r="Z131" s="1671"/>
      <c r="AA131" s="1671"/>
      <c r="AB131" s="1671"/>
      <c r="AC131" s="1671"/>
      <c r="AD131" s="5105" t="s">
        <v>2892</v>
      </c>
      <c r="AE131" s="5097"/>
      <c r="AF131" s="1692"/>
      <c r="AG131" s="2487"/>
      <c r="AH131" s="2133"/>
      <c r="AI131" s="1590"/>
      <c r="AJ131" s="1590"/>
      <c r="AK131" s="1590"/>
      <c r="AL131" s="1590"/>
      <c r="AM131" s="1590"/>
      <c r="AN131" s="1590"/>
      <c r="AO131" s="1590"/>
      <c r="AP131" s="1590"/>
      <c r="AQ131" s="1590"/>
      <c r="AR131" s="1590"/>
      <c r="AS131" s="1590"/>
      <c r="AT131" s="1590"/>
      <c r="AU131" s="1590"/>
      <c r="AV131" s="1590"/>
      <c r="AW131" s="1590"/>
    </row>
    <row r="132" spans="1:49" s="1606" customFormat="1" ht="11.25" customHeight="1">
      <c r="A132" s="1689"/>
      <c r="B132" s="1671"/>
      <c r="C132" s="1671"/>
      <c r="D132" s="1699"/>
      <c r="E132" s="1699" t="s">
        <v>2893</v>
      </c>
      <c r="F132" s="1699"/>
      <c r="G132" s="1690"/>
      <c r="H132" s="1690"/>
      <c r="I132" s="1671"/>
      <c r="J132" s="1671"/>
      <c r="K132" s="1671"/>
      <c r="L132" s="1671"/>
      <c r="M132" s="1671"/>
      <c r="N132" s="1690"/>
      <c r="O132" s="1699"/>
      <c r="P132" s="1699"/>
      <c r="Q132" s="1690"/>
      <c r="R132" s="1690"/>
      <c r="S132" s="1690"/>
      <c r="T132" s="1690"/>
      <c r="U132" s="1671"/>
      <c r="V132" s="1671"/>
      <c r="W132" s="1671"/>
      <c r="X132" s="1671"/>
      <c r="Y132" s="1671"/>
      <c r="Z132" s="1671"/>
      <c r="AA132" s="1671"/>
      <c r="AB132" s="1671"/>
      <c r="AC132" s="1671"/>
      <c r="AD132" s="5106"/>
      <c r="AE132" s="5098"/>
      <c r="AF132" s="1692"/>
      <c r="AG132" s="2487"/>
      <c r="AH132" s="2133"/>
      <c r="AI132" s="1590"/>
      <c r="AJ132" s="1590"/>
      <c r="AK132" s="1590"/>
      <c r="AL132" s="1590"/>
      <c r="AM132" s="1590"/>
      <c r="AN132" s="1590"/>
      <c r="AO132" s="1590"/>
      <c r="AP132" s="1590"/>
      <c r="AQ132" s="1590"/>
      <c r="AR132" s="1590"/>
      <c r="AS132" s="1590"/>
      <c r="AT132" s="1590"/>
      <c r="AU132" s="1590"/>
      <c r="AV132" s="1590"/>
      <c r="AW132" s="1590"/>
    </row>
    <row r="133" spans="1:49" s="1606" customFormat="1" ht="11.25" customHeight="1">
      <c r="A133" s="1689"/>
      <c r="B133" s="1671"/>
      <c r="C133" s="1671"/>
      <c r="D133" s="1671"/>
      <c r="E133" s="1699" t="s">
        <v>2894</v>
      </c>
      <c r="F133" s="1699"/>
      <c r="G133" s="1690"/>
      <c r="H133" s="1690"/>
      <c r="I133" s="1671"/>
      <c r="J133" s="1671"/>
      <c r="K133" s="1671"/>
      <c r="L133" s="1671"/>
      <c r="M133" s="1671"/>
      <c r="N133" s="1690"/>
      <c r="O133" s="1699"/>
      <c r="P133" s="1699"/>
      <c r="Q133" s="1690"/>
      <c r="R133" s="1690"/>
      <c r="S133" s="1690"/>
      <c r="T133" s="1690"/>
      <c r="U133" s="1671"/>
      <c r="V133" s="1671"/>
      <c r="W133" s="1671"/>
      <c r="X133" s="1671"/>
      <c r="Y133" s="1671"/>
      <c r="Z133" s="1671"/>
      <c r="AA133" s="1671"/>
      <c r="AB133" s="1671"/>
      <c r="AC133" s="1671"/>
      <c r="AD133" s="1590"/>
      <c r="AE133" s="1590"/>
      <c r="AF133" s="1692"/>
      <c r="AG133" s="2487"/>
      <c r="AH133" s="2133"/>
      <c r="AI133" s="1590"/>
      <c r="AJ133" s="1590"/>
      <c r="AK133" s="1590"/>
      <c r="AL133" s="1590"/>
      <c r="AM133" s="1590"/>
      <c r="AN133" s="1590"/>
      <c r="AO133" s="1590"/>
      <c r="AP133" s="1590"/>
      <c r="AQ133" s="1590"/>
      <c r="AR133" s="1590"/>
      <c r="AS133" s="1590"/>
      <c r="AT133" s="1590"/>
      <c r="AU133" s="1590"/>
      <c r="AV133" s="1590"/>
      <c r="AW133" s="1590"/>
    </row>
    <row r="134" spans="1:49" s="1606" customFormat="1" ht="11.25" customHeight="1">
      <c r="A134" s="1689"/>
      <c r="B134" s="1671"/>
      <c r="C134" s="1671"/>
      <c r="D134" s="1671"/>
      <c r="E134" s="1676" t="s">
        <v>2895</v>
      </c>
      <c r="F134" s="1699"/>
      <c r="G134" s="1690"/>
      <c r="H134" s="1690"/>
      <c r="I134" s="1671"/>
      <c r="J134" s="1671"/>
      <c r="K134" s="1671"/>
      <c r="L134" s="1671"/>
      <c r="M134" s="1671"/>
      <c r="N134" s="1690"/>
      <c r="O134" s="1699"/>
      <c r="P134" s="1699"/>
      <c r="Q134" s="1690"/>
      <c r="R134" s="1690"/>
      <c r="S134" s="1690"/>
      <c r="T134" s="1690"/>
      <c r="U134" s="1671"/>
      <c r="V134" s="1671"/>
      <c r="W134" s="1671"/>
      <c r="X134" s="1671"/>
      <c r="Y134" s="1671"/>
      <c r="Z134" s="1671"/>
      <c r="AA134" s="1671"/>
      <c r="AB134" s="1671"/>
      <c r="AC134" s="1671"/>
      <c r="AD134" s="1590"/>
      <c r="AE134" s="1590"/>
      <c r="AF134" s="1692"/>
      <c r="AG134" s="2487"/>
      <c r="AH134" s="2133"/>
      <c r="AI134" s="1590"/>
      <c r="AJ134" s="1590"/>
      <c r="AK134" s="1590"/>
      <c r="AL134" s="1590"/>
      <c r="AM134" s="1590"/>
      <c r="AN134" s="1590"/>
      <c r="AO134" s="1590"/>
      <c r="AP134" s="1590"/>
      <c r="AQ134" s="1590"/>
      <c r="AR134" s="1590"/>
      <c r="AS134" s="1590"/>
      <c r="AT134" s="1590"/>
      <c r="AU134" s="1590"/>
      <c r="AV134" s="1590"/>
      <c r="AW134" s="1590"/>
    </row>
    <row r="135" spans="1:49" s="1606" customFormat="1" ht="11.25" customHeight="1">
      <c r="A135" s="1689"/>
      <c r="B135" s="1671"/>
      <c r="C135" s="1671"/>
      <c r="D135" s="1671"/>
      <c r="E135" s="1676" t="s">
        <v>2896</v>
      </c>
      <c r="F135" s="1699"/>
      <c r="G135" s="1690"/>
      <c r="H135" s="1690"/>
      <c r="I135" s="1671"/>
      <c r="J135" s="1671"/>
      <c r="K135" s="1671"/>
      <c r="L135" s="1671"/>
      <c r="M135" s="1671"/>
      <c r="N135" s="1690"/>
      <c r="O135" s="1699"/>
      <c r="P135" s="1699"/>
      <c r="Q135" s="1690"/>
      <c r="R135" s="1690"/>
      <c r="S135" s="1690"/>
      <c r="T135" s="1690"/>
      <c r="U135" s="1671"/>
      <c r="V135" s="1671"/>
      <c r="W135" s="1671"/>
      <c r="X135" s="1671"/>
      <c r="Y135" s="1671"/>
      <c r="Z135" s="1671"/>
      <c r="AA135" s="1671"/>
      <c r="AB135" s="1671"/>
      <c r="AC135" s="1671"/>
      <c r="AD135" s="1590"/>
      <c r="AE135" s="1590"/>
      <c r="AF135" s="1692"/>
      <c r="AG135" s="2487"/>
      <c r="AH135" s="2133"/>
      <c r="AI135" s="1590"/>
      <c r="AJ135" s="1590"/>
      <c r="AK135" s="1590"/>
      <c r="AL135" s="1590"/>
      <c r="AM135" s="1590"/>
      <c r="AN135" s="1590"/>
      <c r="AO135" s="1590"/>
      <c r="AP135" s="1590"/>
      <c r="AQ135" s="1590"/>
      <c r="AR135" s="1590"/>
      <c r="AS135" s="1590"/>
      <c r="AT135" s="1590"/>
      <c r="AU135" s="1590"/>
      <c r="AV135" s="1590"/>
      <c r="AW135" s="1590"/>
    </row>
    <row r="136" spans="1:49" s="1606" customFormat="1" ht="15" customHeight="1">
      <c r="A136" s="1689"/>
      <c r="B136" s="1671"/>
      <c r="C136" s="1671"/>
      <c r="D136" s="1671"/>
      <c r="E136" s="1699"/>
      <c r="F136" s="1699"/>
      <c r="G136" s="1690"/>
      <c r="H136" s="1690"/>
      <c r="I136" s="1671"/>
      <c r="J136" s="1671"/>
      <c r="K136" s="1671"/>
      <c r="L136" s="1671"/>
      <c r="M136" s="1671"/>
      <c r="N136" s="1690"/>
      <c r="O136" s="1699"/>
      <c r="P136" s="1699"/>
      <c r="Q136" s="1690"/>
      <c r="R136" s="1690"/>
      <c r="S136" s="1690"/>
      <c r="T136" s="1690"/>
      <c r="U136" s="1671"/>
      <c r="V136" s="1671"/>
      <c r="W136" s="1671"/>
      <c r="X136" s="1671"/>
      <c r="Y136" s="1671"/>
      <c r="Z136" s="1671"/>
      <c r="AA136" s="1671"/>
      <c r="AB136" s="1671"/>
      <c r="AC136" s="1671"/>
      <c r="AD136" s="1590"/>
      <c r="AE136" s="1590"/>
      <c r="AF136" s="1692"/>
      <c r="AG136" s="2487"/>
      <c r="AH136" s="2133"/>
      <c r="AI136" s="1590"/>
      <c r="AJ136" s="1590"/>
      <c r="AK136" s="1590"/>
      <c r="AL136" s="1590"/>
      <c r="AM136" s="1590"/>
      <c r="AN136" s="1590"/>
      <c r="AO136" s="1590"/>
      <c r="AP136" s="1590"/>
      <c r="AQ136" s="1590"/>
      <c r="AR136" s="1590"/>
      <c r="AS136" s="1590"/>
      <c r="AT136" s="1590"/>
      <c r="AU136" s="1590"/>
      <c r="AV136" s="1590"/>
      <c r="AW136" s="1590"/>
    </row>
    <row r="137" spans="1:49" s="1606" customFormat="1" ht="11.25" customHeight="1">
      <c r="A137" s="1689"/>
      <c r="B137" s="1671"/>
      <c r="C137" s="1671"/>
      <c r="D137" s="922" t="s">
        <v>2440</v>
      </c>
      <c r="E137" s="1699" t="s">
        <v>2897</v>
      </c>
      <c r="F137" s="1699"/>
      <c r="G137" s="1690"/>
      <c r="H137" s="1690"/>
      <c r="I137" s="1671"/>
      <c r="J137" s="1671"/>
      <c r="K137" s="1671"/>
      <c r="L137" s="1671"/>
      <c r="M137" s="1671"/>
      <c r="N137" s="1690"/>
      <c r="O137" s="1699"/>
      <c r="P137" s="1699"/>
      <c r="Q137" s="1690"/>
      <c r="R137" s="1690"/>
      <c r="S137" s="1690"/>
      <c r="T137" s="1690"/>
      <c r="U137" s="1671"/>
      <c r="V137" s="1671"/>
      <c r="W137" s="1671"/>
      <c r="X137" s="1671"/>
      <c r="Y137" s="1671"/>
      <c r="Z137" s="1671"/>
      <c r="AA137" s="1671"/>
      <c r="AB137" s="1671"/>
      <c r="AC137" s="1671"/>
      <c r="AD137" s="5105" t="s">
        <v>2898</v>
      </c>
      <c r="AE137" s="5097"/>
      <c r="AF137" s="1692"/>
      <c r="AG137" s="2487"/>
      <c r="AH137" s="2133"/>
      <c r="AI137" s="1590"/>
      <c r="AJ137" s="1590"/>
      <c r="AK137" s="1590"/>
      <c r="AL137" s="1590"/>
      <c r="AM137" s="1590"/>
      <c r="AN137" s="1590"/>
      <c r="AO137" s="1590"/>
      <c r="AP137" s="1590"/>
      <c r="AQ137" s="1590"/>
      <c r="AR137" s="1590"/>
      <c r="AS137" s="1590"/>
      <c r="AT137" s="1590"/>
      <c r="AU137" s="1590"/>
      <c r="AV137" s="1590"/>
      <c r="AW137" s="1590"/>
    </row>
    <row r="138" spans="1:49" s="1606" customFormat="1" ht="11.25" customHeight="1">
      <c r="A138" s="1689"/>
      <c r="B138" s="1671"/>
      <c r="C138" s="1671"/>
      <c r="D138" s="921"/>
      <c r="E138" s="1676" t="s">
        <v>2899</v>
      </c>
      <c r="F138" s="1699"/>
      <c r="G138" s="1690"/>
      <c r="H138" s="1690"/>
      <c r="I138" s="1671"/>
      <c r="J138" s="1671"/>
      <c r="K138" s="1671"/>
      <c r="L138" s="1671"/>
      <c r="M138" s="1671"/>
      <c r="N138" s="1690"/>
      <c r="O138" s="1699"/>
      <c r="P138" s="1699"/>
      <c r="Q138" s="1690"/>
      <c r="R138" s="1690"/>
      <c r="S138" s="1690"/>
      <c r="T138" s="1690"/>
      <c r="U138" s="1671"/>
      <c r="V138" s="1671"/>
      <c r="W138" s="1671"/>
      <c r="X138" s="1671"/>
      <c r="Y138" s="1671"/>
      <c r="Z138" s="1671"/>
      <c r="AA138" s="1671"/>
      <c r="AB138" s="1671"/>
      <c r="AC138" s="1671"/>
      <c r="AD138" s="5106"/>
      <c r="AE138" s="5098"/>
      <c r="AF138" s="1692"/>
      <c r="AG138" s="2487"/>
      <c r="AH138" s="2133"/>
      <c r="AI138" s="1590"/>
      <c r="AJ138" s="1590"/>
      <c r="AK138" s="1590"/>
      <c r="AL138" s="1590"/>
      <c r="AM138" s="1590"/>
      <c r="AN138" s="1590"/>
      <c r="AO138" s="1590"/>
      <c r="AP138" s="1590"/>
      <c r="AQ138" s="1590"/>
      <c r="AR138" s="1590"/>
      <c r="AS138" s="1590"/>
      <c r="AT138" s="1590"/>
      <c r="AU138" s="1590"/>
      <c r="AV138" s="1590"/>
      <c r="AW138" s="1590"/>
    </row>
    <row r="139" spans="1:49" s="1606" customFormat="1" ht="15" customHeight="1">
      <c r="A139" s="1689"/>
      <c r="B139" s="1671"/>
      <c r="C139" s="1671"/>
      <c r="D139" s="921"/>
      <c r="E139" s="1699"/>
      <c r="F139" s="1699"/>
      <c r="G139" s="1690"/>
      <c r="H139" s="1690"/>
      <c r="I139" s="1671"/>
      <c r="J139" s="1671"/>
      <c r="K139" s="1671"/>
      <c r="L139" s="1671"/>
      <c r="M139" s="1671"/>
      <c r="N139" s="1690"/>
      <c r="O139" s="1699"/>
      <c r="P139" s="1699"/>
      <c r="Q139" s="1690"/>
      <c r="R139" s="1690"/>
      <c r="S139" s="1690"/>
      <c r="T139" s="1690"/>
      <c r="U139" s="1671"/>
      <c r="V139" s="1671"/>
      <c r="W139" s="1671"/>
      <c r="X139" s="1671"/>
      <c r="Y139" s="1671"/>
      <c r="Z139" s="1671"/>
      <c r="AA139" s="1671"/>
      <c r="AB139" s="1671"/>
      <c r="AC139" s="1671"/>
      <c r="AD139" s="1590"/>
      <c r="AE139" s="1590"/>
      <c r="AF139" s="1692"/>
      <c r="AG139" s="2487"/>
      <c r="AH139" s="2133"/>
      <c r="AI139" s="1590"/>
      <c r="AJ139" s="1590"/>
      <c r="AK139" s="1590"/>
      <c r="AL139" s="1590"/>
      <c r="AM139" s="1590"/>
      <c r="AN139" s="1590"/>
      <c r="AO139" s="1590"/>
      <c r="AP139" s="1590"/>
      <c r="AQ139" s="1590"/>
      <c r="AR139" s="1590"/>
      <c r="AS139" s="1590"/>
      <c r="AT139" s="1590"/>
      <c r="AU139" s="1590"/>
      <c r="AV139" s="1590"/>
      <c r="AW139" s="1590"/>
    </row>
    <row r="140" spans="1:49" s="1606" customFormat="1" ht="11.25" customHeight="1">
      <c r="A140" s="1689"/>
      <c r="B140" s="1671"/>
      <c r="C140" s="1671"/>
      <c r="D140" s="922" t="s">
        <v>2442</v>
      </c>
      <c r="E140" s="5112" t="s">
        <v>2900</v>
      </c>
      <c r="F140" s="5112"/>
      <c r="G140" s="5112"/>
      <c r="H140" s="5112"/>
      <c r="I140" s="5112"/>
      <c r="J140" s="5112"/>
      <c r="K140" s="5112"/>
      <c r="L140" s="5112"/>
      <c r="M140" s="5112"/>
      <c r="N140" s="5112"/>
      <c r="O140" s="5112"/>
      <c r="P140" s="5112"/>
      <c r="Q140" s="5112"/>
      <c r="R140" s="5112"/>
      <c r="S140" s="5112"/>
      <c r="T140" s="5112"/>
      <c r="U140" s="5112"/>
      <c r="V140" s="5112"/>
      <c r="W140" s="5112"/>
      <c r="X140" s="5112"/>
      <c r="Y140" s="5112"/>
      <c r="Z140" s="5112"/>
      <c r="AA140" s="5112"/>
      <c r="AB140" s="5112"/>
      <c r="AC140" s="5112"/>
      <c r="AD140" s="5105" t="s">
        <v>2901</v>
      </c>
      <c r="AE140" s="5097"/>
      <c r="AF140" s="1692"/>
      <c r="AG140" s="2487"/>
      <c r="AH140" s="2133"/>
      <c r="AI140" s="1590"/>
      <c r="AJ140" s="1590"/>
      <c r="AK140" s="1590"/>
      <c r="AL140" s="1590"/>
      <c r="AM140" s="1590"/>
      <c r="AN140" s="1590"/>
      <c r="AO140" s="1590"/>
      <c r="AP140" s="1590"/>
      <c r="AQ140" s="1590"/>
      <c r="AR140" s="1590"/>
      <c r="AS140" s="1590"/>
      <c r="AT140" s="1590"/>
      <c r="AU140" s="1590"/>
      <c r="AV140" s="1590"/>
      <c r="AW140" s="1590"/>
    </row>
    <row r="141" spans="1:49" s="1606" customFormat="1" ht="11.25" customHeight="1">
      <c r="A141" s="1689"/>
      <c r="B141" s="1671"/>
      <c r="C141" s="1671"/>
      <c r="D141" s="921"/>
      <c r="E141" s="1676" t="s">
        <v>2902</v>
      </c>
      <c r="F141" s="1676"/>
      <c r="G141" s="1648"/>
      <c r="H141" s="1648"/>
      <c r="I141" s="1648"/>
      <c r="J141" s="1648"/>
      <c r="K141" s="1648"/>
      <c r="L141" s="1648"/>
      <c r="M141" s="1648"/>
      <c r="N141" s="1648"/>
      <c r="O141" s="1676"/>
      <c r="P141" s="1676"/>
      <c r="Q141" s="1648"/>
      <c r="R141" s="1648"/>
      <c r="S141" s="1648"/>
      <c r="T141" s="1648"/>
      <c r="U141" s="1648"/>
      <c r="V141" s="1671"/>
      <c r="W141" s="1671"/>
      <c r="X141" s="1671"/>
      <c r="Y141" s="1671"/>
      <c r="Z141" s="1671"/>
      <c r="AA141" s="1671"/>
      <c r="AB141" s="1671"/>
      <c r="AC141" s="1671"/>
      <c r="AD141" s="5106"/>
      <c r="AE141" s="5098"/>
      <c r="AF141" s="1692"/>
      <c r="AG141" s="2487"/>
      <c r="AH141" s="2133"/>
      <c r="AI141" s="1590"/>
      <c r="AJ141" s="1590"/>
      <c r="AK141" s="1590"/>
      <c r="AL141" s="1590"/>
      <c r="AM141" s="1590"/>
      <c r="AN141" s="1590"/>
      <c r="AO141" s="1590"/>
      <c r="AP141" s="1590"/>
      <c r="AQ141" s="1590"/>
      <c r="AR141" s="1590"/>
      <c r="AS141" s="1590"/>
      <c r="AT141" s="1590"/>
      <c r="AU141" s="1590"/>
      <c r="AV141" s="1590"/>
      <c r="AW141" s="1590"/>
    </row>
    <row r="142" spans="1:49" s="1606" customFormat="1" ht="15" customHeight="1">
      <c r="A142" s="1689"/>
      <c r="B142" s="1671"/>
      <c r="C142" s="1671"/>
      <c r="D142" s="921"/>
      <c r="E142" s="1699"/>
      <c r="F142" s="1699"/>
      <c r="G142" s="1690"/>
      <c r="H142" s="1690"/>
      <c r="I142" s="1671"/>
      <c r="J142" s="1671"/>
      <c r="K142" s="1671"/>
      <c r="L142" s="1671"/>
      <c r="M142" s="1671"/>
      <c r="N142" s="1690"/>
      <c r="O142" s="1699"/>
      <c r="P142" s="1699"/>
      <c r="Q142" s="1690"/>
      <c r="R142" s="1690"/>
      <c r="S142" s="1690"/>
      <c r="T142" s="1690"/>
      <c r="U142" s="1671"/>
      <c r="V142" s="1671"/>
      <c r="W142" s="1671"/>
      <c r="X142" s="1671"/>
      <c r="Y142" s="1671"/>
      <c r="Z142" s="1671"/>
      <c r="AA142" s="1671"/>
      <c r="AB142" s="1671"/>
      <c r="AC142" s="1671"/>
      <c r="AD142" s="1590"/>
      <c r="AE142" s="1590"/>
      <c r="AF142" s="1692"/>
      <c r="AG142" s="2487"/>
      <c r="AH142" s="2133"/>
      <c r="AI142" s="1590"/>
      <c r="AJ142" s="1590"/>
      <c r="AK142" s="1590"/>
      <c r="AL142" s="1590"/>
      <c r="AM142" s="1590"/>
      <c r="AN142" s="1590"/>
      <c r="AO142" s="1590"/>
      <c r="AP142" s="1590"/>
      <c r="AQ142" s="1590"/>
      <c r="AR142" s="1590"/>
      <c r="AS142" s="1590"/>
      <c r="AT142" s="1590"/>
      <c r="AU142" s="1590"/>
      <c r="AV142" s="1590"/>
      <c r="AW142" s="1590"/>
    </row>
    <row r="143" spans="1:49" s="1606" customFormat="1" ht="11.25" customHeight="1">
      <c r="A143" s="1689"/>
      <c r="B143" s="1671"/>
      <c r="C143" s="1671"/>
      <c r="D143" s="922" t="s">
        <v>2444</v>
      </c>
      <c r="E143" s="5112" t="s">
        <v>2903</v>
      </c>
      <c r="F143" s="5112"/>
      <c r="G143" s="5112"/>
      <c r="H143" s="5112"/>
      <c r="I143" s="5112"/>
      <c r="J143" s="5112"/>
      <c r="K143" s="5112"/>
      <c r="L143" s="5112"/>
      <c r="M143" s="5112"/>
      <c r="N143" s="5112"/>
      <c r="O143" s="5112"/>
      <c r="P143" s="5112"/>
      <c r="Q143" s="5112"/>
      <c r="R143" s="5112"/>
      <c r="S143" s="5112"/>
      <c r="T143" s="5112"/>
      <c r="U143" s="5112"/>
      <c r="V143" s="5112"/>
      <c r="W143" s="5112"/>
      <c r="X143" s="5112"/>
      <c r="Y143" s="5112"/>
      <c r="Z143" s="5112"/>
      <c r="AA143" s="5112"/>
      <c r="AB143" s="5112"/>
      <c r="AC143" s="5112"/>
      <c r="AD143" s="5106">
        <v>76</v>
      </c>
      <c r="AE143" s="5097"/>
      <c r="AF143" s="1692"/>
      <c r="AG143" s="2487"/>
      <c r="AH143" s="2133"/>
      <c r="AI143" s="1590"/>
      <c r="AJ143" s="1590"/>
      <c r="AK143" s="1590"/>
      <c r="AL143" s="1590"/>
      <c r="AM143" s="1590"/>
      <c r="AN143" s="1590"/>
      <c r="AO143" s="1590"/>
      <c r="AP143" s="1590"/>
      <c r="AQ143" s="1590"/>
      <c r="AR143" s="1590"/>
      <c r="AS143" s="1590"/>
      <c r="AT143" s="1590"/>
      <c r="AU143" s="1590"/>
      <c r="AV143" s="1590"/>
      <c r="AW143" s="1590"/>
    </row>
    <row r="144" spans="1:49" s="1606" customFormat="1" ht="11.25" customHeight="1">
      <c r="A144" s="1689"/>
      <c r="B144" s="1671"/>
      <c r="C144" s="1671"/>
      <c r="D144" s="921"/>
      <c r="E144" s="1676" t="s">
        <v>2904</v>
      </c>
      <c r="F144" s="1676"/>
      <c r="G144" s="1648"/>
      <c r="H144" s="1648"/>
      <c r="I144" s="1648"/>
      <c r="J144" s="1648"/>
      <c r="K144" s="1648"/>
      <c r="L144" s="1648"/>
      <c r="M144" s="1648"/>
      <c r="N144" s="1648"/>
      <c r="O144" s="1676"/>
      <c r="P144" s="1676"/>
      <c r="Q144" s="1648"/>
      <c r="R144" s="1648"/>
      <c r="S144" s="1648"/>
      <c r="T144" s="1648"/>
      <c r="U144" s="1648"/>
      <c r="V144" s="1671"/>
      <c r="W144" s="1671"/>
      <c r="X144" s="1671"/>
      <c r="Y144" s="1671"/>
      <c r="Z144" s="1671"/>
      <c r="AA144" s="1671"/>
      <c r="AB144" s="1671"/>
      <c r="AC144" s="1671"/>
      <c r="AD144" s="5106"/>
      <c r="AE144" s="5098"/>
      <c r="AF144" s="1692"/>
      <c r="AG144" s="2487"/>
      <c r="AH144" s="2133"/>
      <c r="AI144" s="1590"/>
      <c r="AJ144" s="1590"/>
      <c r="AK144" s="1590"/>
      <c r="AL144" s="1590"/>
      <c r="AM144" s="1590"/>
      <c r="AN144" s="1590"/>
      <c r="AO144" s="1590"/>
      <c r="AP144" s="1590"/>
      <c r="AQ144" s="1590"/>
      <c r="AR144" s="1590"/>
      <c r="AS144" s="1590"/>
      <c r="AT144" s="1590"/>
      <c r="AU144" s="1590"/>
      <c r="AV144" s="1590"/>
      <c r="AW144" s="1590"/>
    </row>
    <row r="145" spans="1:49" s="1606" customFormat="1" ht="15" customHeight="1">
      <c r="A145" s="1689"/>
      <c r="B145" s="1671"/>
      <c r="C145" s="1671"/>
      <c r="D145" s="921"/>
      <c r="E145" s="1699"/>
      <c r="F145" s="1699"/>
      <c r="G145" s="1690"/>
      <c r="H145" s="1690"/>
      <c r="I145" s="1671"/>
      <c r="J145" s="1671"/>
      <c r="K145" s="1671"/>
      <c r="L145" s="1671"/>
      <c r="M145" s="1671"/>
      <c r="N145" s="1690"/>
      <c r="O145" s="1699"/>
      <c r="P145" s="1699"/>
      <c r="Q145" s="1690"/>
      <c r="R145" s="1690"/>
      <c r="S145" s="1690"/>
      <c r="T145" s="1690"/>
      <c r="U145" s="1671"/>
      <c r="V145" s="1671"/>
      <c r="W145" s="1671"/>
      <c r="X145" s="1671"/>
      <c r="Y145" s="1671"/>
      <c r="Z145" s="1671"/>
      <c r="AA145" s="1671"/>
      <c r="AB145" s="1671"/>
      <c r="AC145" s="1671"/>
      <c r="AD145" s="1590"/>
      <c r="AE145" s="1590"/>
      <c r="AF145" s="1692"/>
      <c r="AG145" s="2487"/>
      <c r="AH145" s="2133"/>
      <c r="AI145" s="1590"/>
      <c r="AJ145" s="1590"/>
      <c r="AK145" s="1590"/>
      <c r="AL145" s="1590"/>
      <c r="AM145" s="1590"/>
      <c r="AN145" s="1590"/>
      <c r="AO145" s="1590"/>
      <c r="AP145" s="1590"/>
      <c r="AQ145" s="1590"/>
      <c r="AR145" s="1590"/>
      <c r="AS145" s="1590"/>
      <c r="AT145" s="1590"/>
      <c r="AU145" s="1590"/>
      <c r="AV145" s="1590"/>
      <c r="AW145" s="1590"/>
    </row>
    <row r="146" spans="1:49" s="1606" customFormat="1" ht="11.25" customHeight="1">
      <c r="A146" s="1689"/>
      <c r="B146" s="1671"/>
      <c r="C146" s="1671"/>
      <c r="D146" s="922" t="s">
        <v>2446</v>
      </c>
      <c r="E146" s="1699" t="s">
        <v>2109</v>
      </c>
      <c r="F146" s="1699"/>
      <c r="G146" s="1690"/>
      <c r="H146" s="1690"/>
      <c r="I146" s="1671"/>
      <c r="J146" s="1671"/>
      <c r="K146" s="1671"/>
      <c r="L146" s="1671"/>
      <c r="M146" s="1671"/>
      <c r="N146" s="1690"/>
      <c r="O146" s="1699"/>
      <c r="P146" s="1699"/>
      <c r="Q146" s="1690"/>
      <c r="R146" s="1690"/>
      <c r="S146" s="1690"/>
      <c r="T146" s="1690"/>
      <c r="U146" s="1671"/>
      <c r="V146" s="1671"/>
      <c r="W146" s="1671"/>
      <c r="X146" s="1671"/>
      <c r="Y146" s="1671"/>
      <c r="Z146" s="1671"/>
      <c r="AA146" s="1671"/>
      <c r="AB146" s="1671"/>
      <c r="AC146" s="1671"/>
      <c r="AD146" s="5105" t="s">
        <v>2565</v>
      </c>
      <c r="AE146" s="5097"/>
      <c r="AF146" s="1692"/>
      <c r="AG146" s="2487"/>
      <c r="AH146" s="2133"/>
      <c r="AI146" s="1590"/>
      <c r="AJ146" s="1590"/>
      <c r="AK146" s="1590"/>
      <c r="AL146" s="1590"/>
      <c r="AM146" s="1590"/>
      <c r="AN146" s="1590"/>
      <c r="AO146" s="1590"/>
      <c r="AP146" s="1590"/>
      <c r="AQ146" s="1590"/>
      <c r="AR146" s="1590"/>
      <c r="AS146" s="1590"/>
      <c r="AT146" s="1590"/>
      <c r="AU146" s="1590"/>
      <c r="AV146" s="1590"/>
      <c r="AW146" s="1590"/>
    </row>
    <row r="147" spans="1:49" s="1606" customFormat="1" ht="11.25" customHeight="1">
      <c r="A147" s="1689"/>
      <c r="B147" s="1701"/>
      <c r="C147" s="1590"/>
      <c r="D147" s="1602"/>
      <c r="E147" s="1643" t="s">
        <v>2110</v>
      </c>
      <c r="F147" s="1702"/>
      <c r="G147" s="1702"/>
      <c r="H147" s="1702"/>
      <c r="I147" s="1702"/>
      <c r="J147" s="1702"/>
      <c r="K147" s="1702"/>
      <c r="L147" s="1702"/>
      <c r="M147" s="1702"/>
      <c r="N147" s="1702"/>
      <c r="O147" s="1702"/>
      <c r="P147" s="1702"/>
      <c r="Q147" s="1602"/>
      <c r="R147" s="1602"/>
      <c r="S147" s="1602"/>
      <c r="T147" s="1602"/>
      <c r="U147" s="1602"/>
      <c r="V147" s="1602"/>
      <c r="W147" s="2487"/>
      <c r="X147" s="2487"/>
      <c r="Y147" s="2487"/>
      <c r="Z147" s="2487"/>
      <c r="AA147" s="2487"/>
      <c r="AB147" s="2487"/>
      <c r="AC147" s="2487"/>
      <c r="AD147" s="5106"/>
      <c r="AE147" s="5098"/>
      <c r="AF147" s="1692"/>
      <c r="AG147" s="2487"/>
      <c r="AH147" s="2133"/>
      <c r="AI147" s="1590"/>
      <c r="AJ147" s="1590"/>
      <c r="AK147" s="1590"/>
      <c r="AL147" s="1590"/>
      <c r="AM147" s="1590"/>
      <c r="AN147" s="1590"/>
      <c r="AO147" s="1590"/>
      <c r="AP147" s="1590"/>
      <c r="AQ147" s="1590"/>
      <c r="AR147" s="1590"/>
      <c r="AS147" s="1590"/>
      <c r="AT147" s="1590"/>
      <c r="AU147" s="1590"/>
      <c r="AV147" s="1590"/>
      <c r="AW147" s="1590"/>
    </row>
    <row r="148" spans="1:49" s="1637" customFormat="1" ht="6.75" customHeight="1">
      <c r="A148" s="1627"/>
      <c r="B148" s="1604"/>
      <c r="C148" s="1598"/>
      <c r="D148" s="1643"/>
      <c r="E148" s="1630"/>
      <c r="F148" s="2471"/>
      <c r="G148" s="2471"/>
      <c r="H148" s="2488"/>
      <c r="I148" s="2488"/>
      <c r="J148" s="1631"/>
      <c r="K148" s="1631"/>
      <c r="L148" s="1631"/>
      <c r="M148" s="1590"/>
      <c r="N148" s="1631"/>
      <c r="O148" s="1631"/>
      <c r="P148" s="1631"/>
      <c r="Q148" s="1631"/>
      <c r="R148" s="1631"/>
      <c r="S148" s="1631"/>
      <c r="T148" s="1631"/>
      <c r="U148" s="1633"/>
      <c r="V148" s="1631"/>
      <c r="W148" s="1631"/>
      <c r="X148" s="1631"/>
      <c r="Y148" s="1631"/>
      <c r="Z148" s="1631"/>
      <c r="AA148" s="1631"/>
      <c r="AB148" s="1631"/>
      <c r="AC148" s="1590"/>
      <c r="AD148" s="1600"/>
      <c r="AE148" s="1600"/>
      <c r="AF148" s="1600"/>
      <c r="AG148" s="1592"/>
      <c r="AH148" s="2128"/>
      <c r="AI148" s="1590"/>
      <c r="AJ148" s="1636"/>
      <c r="AK148" s="1636"/>
      <c r="AL148" s="1636"/>
      <c r="AM148" s="1636"/>
      <c r="AN148" s="1636"/>
      <c r="AO148" s="1636"/>
      <c r="AP148" s="1636"/>
      <c r="AQ148" s="1636"/>
      <c r="AR148" s="1636"/>
      <c r="AS148" s="1636"/>
      <c r="AT148" s="1636"/>
      <c r="AU148" s="1636"/>
      <c r="AV148" s="1636"/>
      <c r="AW148" s="1636"/>
    </row>
    <row r="149" spans="1:49" s="1637" customFormat="1" ht="6.75" customHeight="1">
      <c r="A149" s="2131"/>
      <c r="B149" s="3205"/>
      <c r="C149" s="3226"/>
      <c r="D149" s="3216"/>
      <c r="E149" s="3207"/>
      <c r="F149" s="3208"/>
      <c r="G149" s="3208"/>
      <c r="H149" s="3209"/>
      <c r="I149" s="3209"/>
      <c r="J149" s="3210"/>
      <c r="K149" s="3210"/>
      <c r="L149" s="3210"/>
      <c r="M149" s="3206"/>
      <c r="N149" s="3210"/>
      <c r="O149" s="3210"/>
      <c r="P149" s="3210"/>
      <c r="Q149" s="3210"/>
      <c r="R149" s="3210"/>
      <c r="S149" s="3210"/>
      <c r="T149" s="3210"/>
      <c r="U149" s="3211"/>
      <c r="V149" s="3210"/>
      <c r="W149" s="3210"/>
      <c r="X149" s="3210"/>
      <c r="Y149" s="3210"/>
      <c r="Z149" s="3210"/>
      <c r="AA149" s="3210"/>
      <c r="AB149" s="3210"/>
      <c r="AC149" s="3206"/>
      <c r="AD149" s="3220"/>
      <c r="AE149" s="3220"/>
      <c r="AF149" s="3220"/>
      <c r="AG149" s="3227"/>
      <c r="AH149" s="3214"/>
      <c r="AI149" s="1590"/>
      <c r="AJ149" s="1636"/>
      <c r="AK149" s="1636"/>
      <c r="AL149" s="1636"/>
      <c r="AM149" s="1636"/>
      <c r="AN149" s="1636"/>
      <c r="AO149" s="1636"/>
      <c r="AP149" s="1636"/>
      <c r="AQ149" s="1636"/>
      <c r="AR149" s="1636"/>
      <c r="AS149" s="1636"/>
      <c r="AT149" s="1636"/>
      <c r="AU149" s="1636"/>
      <c r="AV149" s="1636"/>
      <c r="AW149" s="1636"/>
    </row>
    <row r="150" spans="1:49" s="1637" customFormat="1" ht="15.75" customHeight="1">
      <c r="A150" s="1627"/>
      <c r="B150" s="1604"/>
      <c r="C150" s="1598"/>
      <c r="D150" s="1643"/>
      <c r="E150" s="1630"/>
      <c r="F150" s="2471"/>
      <c r="G150" s="2471"/>
      <c r="H150" s="2488"/>
      <c r="I150" s="2488"/>
      <c r="J150" s="1631"/>
      <c r="K150" s="1631"/>
      <c r="L150" s="1631"/>
      <c r="M150" s="1590"/>
      <c r="N150" s="1631"/>
      <c r="O150" s="1631"/>
      <c r="P150" s="1631"/>
      <c r="Q150" s="1631"/>
      <c r="R150" s="1631"/>
      <c r="S150" s="1631"/>
      <c r="T150" s="1631"/>
      <c r="U150" s="1633"/>
      <c r="V150" s="1631"/>
      <c r="W150" s="1631"/>
      <c r="X150" s="1631"/>
      <c r="Y150" s="1631"/>
      <c r="Z150" s="1631"/>
      <c r="AA150" s="1631"/>
      <c r="AB150" s="1631"/>
      <c r="AC150" s="1590"/>
      <c r="AD150" s="1600"/>
      <c r="AE150" s="1600"/>
      <c r="AF150" s="1600"/>
      <c r="AG150" s="1592"/>
      <c r="AH150" s="2128"/>
      <c r="AI150" s="1590"/>
      <c r="AJ150" s="1636"/>
      <c r="AK150" s="1636"/>
      <c r="AL150" s="1636"/>
      <c r="AM150" s="1636"/>
      <c r="AN150" s="1636"/>
      <c r="AO150" s="1636"/>
      <c r="AP150" s="1636"/>
      <c r="AQ150" s="1636"/>
      <c r="AR150" s="1636"/>
      <c r="AS150" s="1636"/>
      <c r="AT150" s="1636"/>
      <c r="AU150" s="1636"/>
      <c r="AV150" s="1636"/>
      <c r="AW150" s="1636"/>
    </row>
    <row r="151" spans="1:49" s="1637" customFormat="1" ht="18.75" customHeight="1">
      <c r="A151" s="1627"/>
      <c r="B151" s="5113" t="s">
        <v>2905</v>
      </c>
      <c r="C151" s="5114"/>
      <c r="D151" s="5114"/>
      <c r="E151" s="5114"/>
      <c r="F151" s="5114"/>
      <c r="G151" s="5114"/>
      <c r="H151" s="5114"/>
      <c r="I151" s="5114"/>
      <c r="J151" s="5114"/>
      <c r="K151" s="5114"/>
      <c r="L151" s="5114"/>
      <c r="M151" s="5115"/>
      <c r="N151" s="1631"/>
      <c r="O151" s="1631"/>
      <c r="P151" s="1631"/>
      <c r="Q151" s="1631"/>
      <c r="R151" s="1631"/>
      <c r="S151" s="1631"/>
      <c r="T151" s="1631"/>
      <c r="U151" s="1633"/>
      <c r="V151" s="1631"/>
      <c r="W151" s="1631"/>
      <c r="X151" s="1631"/>
      <c r="Y151" s="1631"/>
      <c r="Z151" s="1631"/>
      <c r="AA151" s="1631"/>
      <c r="AB151" s="1631"/>
      <c r="AC151" s="1590"/>
      <c r="AD151" s="1600"/>
      <c r="AE151" s="1600"/>
      <c r="AF151" s="1600"/>
      <c r="AG151" s="1592"/>
      <c r="AH151" s="2128"/>
      <c r="AI151" s="1590"/>
      <c r="AJ151" s="1636"/>
      <c r="AK151" s="1636"/>
      <c r="AL151" s="1636"/>
      <c r="AM151" s="1636"/>
      <c r="AN151" s="1636"/>
      <c r="AO151" s="1636"/>
      <c r="AP151" s="1636"/>
      <c r="AQ151" s="1636"/>
      <c r="AR151" s="1636"/>
      <c r="AS151" s="1636"/>
      <c r="AT151" s="1636"/>
      <c r="AU151" s="1636"/>
      <c r="AV151" s="1636"/>
      <c r="AW151" s="1636"/>
    </row>
    <row r="152" spans="1:49" s="1606" customFormat="1" ht="11.25">
      <c r="A152" s="1689"/>
      <c r="E152" s="1650"/>
      <c r="F152" s="924"/>
      <c r="G152" s="925"/>
      <c r="H152" s="1703"/>
      <c r="I152" s="1650"/>
      <c r="J152" s="1650"/>
      <c r="K152" s="1678"/>
      <c r="L152" s="1684"/>
      <c r="M152" s="1661"/>
      <c r="N152" s="1662"/>
      <c r="O152" s="1704"/>
      <c r="P152" s="1661"/>
      <c r="Q152" s="1661"/>
      <c r="R152" s="1661"/>
      <c r="S152" s="1661"/>
      <c r="T152" s="1661"/>
      <c r="U152" s="1705"/>
      <c r="V152" s="1705"/>
      <c r="W152" s="1705"/>
      <c r="X152" s="1705"/>
      <c r="Y152" s="1705"/>
      <c r="Z152" s="1705"/>
      <c r="AA152" s="1706"/>
      <c r="AB152" s="1706"/>
      <c r="AC152" s="1665"/>
      <c r="AD152" s="1665"/>
      <c r="AE152" s="1650"/>
      <c r="AF152" s="1598"/>
      <c r="AG152" s="1598"/>
      <c r="AH152" s="2128"/>
      <c r="AI152" s="1590"/>
      <c r="AJ152" s="1590"/>
      <c r="AK152" s="1590"/>
      <c r="AL152" s="1590"/>
      <c r="AM152" s="1590"/>
      <c r="AN152" s="1590"/>
      <c r="AO152" s="1590"/>
      <c r="AP152" s="1590"/>
      <c r="AQ152" s="1590"/>
      <c r="AR152" s="1590"/>
      <c r="AS152" s="1590"/>
      <c r="AT152" s="1590"/>
      <c r="AU152" s="1590"/>
      <c r="AV152" s="1590"/>
      <c r="AW152" s="1590"/>
    </row>
    <row r="153" spans="1:49" s="1606" customFormat="1" ht="11.25">
      <c r="A153" s="1689"/>
      <c r="B153" s="2476" t="s">
        <v>2906</v>
      </c>
      <c r="C153" s="2477"/>
      <c r="D153" s="1668" t="s">
        <v>2907</v>
      </c>
      <c r="E153" s="1650"/>
      <c r="F153" s="924"/>
      <c r="G153" s="925"/>
      <c r="H153" s="1703"/>
      <c r="I153" s="1650"/>
      <c r="J153" s="1650"/>
      <c r="K153" s="1678"/>
      <c r="L153" s="1684"/>
      <c r="M153" s="1661"/>
      <c r="N153" s="1662"/>
      <c r="O153" s="1704"/>
      <c r="P153" s="1661"/>
      <c r="Q153" s="1661"/>
      <c r="R153" s="1661"/>
      <c r="S153" s="1661"/>
      <c r="T153" s="1661"/>
      <c r="U153" s="1705"/>
      <c r="V153" s="1705"/>
      <c r="W153" s="1705"/>
      <c r="X153" s="1705"/>
      <c r="Y153" s="1705"/>
      <c r="Z153" s="1705"/>
      <c r="AA153" s="1706"/>
      <c r="AB153" s="1706"/>
      <c r="AC153" s="1665"/>
      <c r="AD153" s="1665"/>
      <c r="AE153" s="1650"/>
      <c r="AF153" s="1598"/>
      <c r="AG153" s="1598"/>
      <c r="AH153" s="2128"/>
      <c r="AI153" s="1590"/>
      <c r="AJ153" s="1590"/>
      <c r="AK153" s="1590"/>
      <c r="AL153" s="1590"/>
      <c r="AM153" s="1590"/>
      <c r="AN153" s="1590"/>
      <c r="AO153" s="1590"/>
      <c r="AP153" s="1590"/>
      <c r="AQ153" s="1590"/>
      <c r="AR153" s="1590"/>
      <c r="AS153" s="1590"/>
      <c r="AT153" s="1590"/>
      <c r="AU153" s="1590"/>
      <c r="AV153" s="1590"/>
      <c r="AW153" s="1590"/>
    </row>
    <row r="154" spans="1:49" s="1606" customFormat="1" ht="11.25" customHeight="1">
      <c r="A154" s="1689"/>
      <c r="B154" s="1671"/>
      <c r="C154" s="1650"/>
      <c r="D154" s="1648" t="s">
        <v>2908</v>
      </c>
      <c r="E154" s="1671"/>
      <c r="F154" s="1671"/>
      <c r="G154" s="1707"/>
      <c r="H154" s="1695"/>
      <c r="I154" s="1694"/>
      <c r="J154" s="1671"/>
      <c r="K154" s="1695"/>
      <c r="L154" s="1657"/>
      <c r="M154" s="1657"/>
      <c r="N154" s="1683"/>
      <c r="O154" s="1683"/>
      <c r="P154" s="1657"/>
      <c r="Q154" s="1657"/>
      <c r="R154" s="1657"/>
      <c r="S154" s="1657"/>
      <c r="T154" s="1657"/>
      <c r="U154" s="1650"/>
      <c r="V154" s="1650"/>
      <c r="W154" s="1650"/>
      <c r="X154" s="1650"/>
      <c r="Y154" s="1650"/>
      <c r="Z154" s="1650"/>
      <c r="AA154" s="1708"/>
      <c r="AB154" s="1665"/>
      <c r="AC154" s="1690"/>
      <c r="AD154" s="1690"/>
      <c r="AE154" s="1690"/>
      <c r="AF154" s="1598"/>
      <c r="AG154" s="1598"/>
      <c r="AH154" s="2128"/>
      <c r="AI154" s="1590"/>
      <c r="AJ154" s="1590"/>
      <c r="AK154" s="1590"/>
      <c r="AL154" s="1590"/>
      <c r="AM154" s="1590"/>
      <c r="AN154" s="1590"/>
      <c r="AO154" s="1590"/>
      <c r="AP154" s="1590"/>
      <c r="AQ154" s="1590"/>
      <c r="AR154" s="1590"/>
      <c r="AS154" s="1590"/>
      <c r="AT154" s="1590"/>
      <c r="AU154" s="1590"/>
      <c r="AV154" s="1590"/>
      <c r="AW154" s="1590"/>
    </row>
    <row r="155" spans="1:49" s="1606" customFormat="1" ht="6.75" customHeight="1">
      <c r="A155" s="1689"/>
      <c r="B155" s="1671"/>
      <c r="C155" s="1650"/>
      <c r="D155" s="1648"/>
      <c r="E155" s="1671"/>
      <c r="F155" s="1671"/>
      <c r="G155" s="1707"/>
      <c r="H155" s="1695"/>
      <c r="I155" s="1694"/>
      <c r="J155" s="1671"/>
      <c r="K155" s="1695"/>
      <c r="L155" s="1657"/>
      <c r="M155" s="1657"/>
      <c r="N155" s="1683"/>
      <c r="O155" s="1683"/>
      <c r="P155" s="1657"/>
      <c r="Q155" s="1657"/>
      <c r="R155" s="1657"/>
      <c r="S155" s="1657"/>
      <c r="T155" s="1657"/>
      <c r="U155" s="1650"/>
      <c r="V155" s="1650"/>
      <c r="W155" s="1650"/>
      <c r="X155" s="1650"/>
      <c r="Y155" s="1650"/>
      <c r="Z155" s="1650"/>
      <c r="AA155" s="1708"/>
      <c r="AB155" s="1665"/>
      <c r="AC155" s="1690"/>
      <c r="AD155" s="1690"/>
      <c r="AE155" s="1690"/>
      <c r="AF155" s="1598"/>
      <c r="AG155" s="1598"/>
      <c r="AH155" s="2128"/>
      <c r="AI155" s="1590"/>
      <c r="AJ155" s="1590"/>
      <c r="AK155" s="1590"/>
      <c r="AL155" s="1590"/>
      <c r="AM155" s="1590"/>
      <c r="AN155" s="1590"/>
      <c r="AO155" s="1590"/>
      <c r="AP155" s="1590"/>
      <c r="AQ155" s="1590"/>
      <c r="AR155" s="1590"/>
      <c r="AS155" s="1590"/>
      <c r="AT155" s="1590"/>
      <c r="AU155" s="1590"/>
      <c r="AV155" s="1590"/>
      <c r="AW155" s="1590"/>
    </row>
    <row r="156" spans="1:49" s="1606" customFormat="1" ht="11.25" customHeight="1">
      <c r="A156" s="1689"/>
      <c r="B156" s="1650"/>
      <c r="C156" s="1650"/>
      <c r="D156" s="1709"/>
      <c r="E156" s="1710" t="s">
        <v>1106</v>
      </c>
      <c r="F156" s="1650"/>
      <c r="G156" s="1650"/>
      <c r="H156" s="1650"/>
      <c r="I156" s="1650"/>
      <c r="J156" s="1650"/>
      <c r="K156" s="1650"/>
      <c r="L156" s="1650"/>
      <c r="M156" s="1650"/>
      <c r="N156" s="1650"/>
      <c r="O156" s="1650"/>
      <c r="P156" s="1650"/>
      <c r="Q156" s="1650"/>
      <c r="R156" s="1650"/>
      <c r="S156" s="1650"/>
      <c r="T156" s="1650"/>
      <c r="U156" s="1650"/>
      <c r="V156" s="1650"/>
      <c r="W156" s="1650"/>
      <c r="X156" s="1650"/>
      <c r="Y156" s="1650"/>
      <c r="Z156" s="1650"/>
      <c r="AA156" s="1672"/>
      <c r="AB156" s="1672"/>
      <c r="AC156" s="1672"/>
      <c r="AD156" s="1672"/>
      <c r="AE156" s="1672"/>
      <c r="AF156" s="1598"/>
      <c r="AG156" s="1598"/>
      <c r="AH156" s="2128"/>
      <c r="AI156" s="1590"/>
      <c r="AJ156" s="1590"/>
      <c r="AK156" s="1590"/>
      <c r="AL156" s="1590"/>
      <c r="AM156" s="1590"/>
      <c r="AN156" s="1590"/>
      <c r="AO156" s="1590"/>
      <c r="AP156" s="1590"/>
      <c r="AQ156" s="1590"/>
      <c r="AR156" s="1590"/>
      <c r="AS156" s="1590"/>
      <c r="AT156" s="1590"/>
      <c r="AU156" s="1590"/>
      <c r="AV156" s="1590"/>
      <c r="AW156" s="1590"/>
    </row>
    <row r="157" spans="1:49" s="1606" customFormat="1" ht="11.25" customHeight="1">
      <c r="A157" s="1689"/>
      <c r="B157" s="1711"/>
      <c r="C157" s="1650"/>
      <c r="D157" s="5109">
        <v>1</v>
      </c>
      <c r="E157" s="5064"/>
      <c r="F157" s="5110" t="s">
        <v>2825</v>
      </c>
      <c r="G157" s="5111"/>
      <c r="H157" s="5111"/>
      <c r="I157" s="1712"/>
      <c r="J157" s="1712"/>
      <c r="K157" s="1712"/>
      <c r="L157" s="1712"/>
      <c r="M157" s="1712"/>
      <c r="N157" s="5109">
        <v>2</v>
      </c>
      <c r="O157" s="5064"/>
      <c r="P157" s="5110" t="s">
        <v>2849</v>
      </c>
      <c r="Q157" s="5111"/>
      <c r="R157" s="5111"/>
      <c r="S157" s="1660"/>
      <c r="T157" s="1660"/>
      <c r="U157" s="1650"/>
      <c r="V157" s="1650"/>
      <c r="W157" s="1650"/>
      <c r="X157" s="1650"/>
      <c r="Y157" s="1650"/>
      <c r="Z157" s="1650"/>
      <c r="AA157" s="1657"/>
      <c r="AB157" s="1657"/>
      <c r="AC157" s="1657"/>
      <c r="AD157" s="1657"/>
      <c r="AE157" s="1657"/>
      <c r="AF157" s="1598"/>
      <c r="AG157" s="1598"/>
      <c r="AH157" s="2128"/>
      <c r="AI157" s="1590"/>
      <c r="AJ157" s="1590"/>
      <c r="AK157" s="1590"/>
      <c r="AL157" s="1590"/>
      <c r="AM157" s="1590"/>
      <c r="AN157" s="1590"/>
      <c r="AO157" s="1590"/>
      <c r="AP157" s="1590"/>
      <c r="AQ157" s="1590"/>
      <c r="AR157" s="1590"/>
      <c r="AS157" s="1590"/>
      <c r="AT157" s="1590"/>
      <c r="AU157" s="1590"/>
      <c r="AV157" s="1590"/>
      <c r="AW157" s="1590"/>
    </row>
    <row r="158" spans="1:49" s="1606" customFormat="1" ht="11.25" customHeight="1">
      <c r="A158" s="1689"/>
      <c r="B158" s="1711"/>
      <c r="C158" s="1650"/>
      <c r="D158" s="5109"/>
      <c r="E158" s="5065"/>
      <c r="F158" s="5110"/>
      <c r="G158" s="5111"/>
      <c r="H158" s="5111"/>
      <c r="I158" s="1650"/>
      <c r="J158" s="1650"/>
      <c r="K158" s="1650"/>
      <c r="L158" s="1650"/>
      <c r="M158" s="1650"/>
      <c r="N158" s="5109"/>
      <c r="O158" s="5065"/>
      <c r="P158" s="5110"/>
      <c r="Q158" s="5111"/>
      <c r="R158" s="5111"/>
      <c r="S158" s="1660"/>
      <c r="T158" s="1660"/>
      <c r="U158" s="1650"/>
      <c r="V158" s="1650"/>
      <c r="W158" s="1650"/>
      <c r="X158" s="1650"/>
      <c r="Y158" s="1650"/>
      <c r="Z158" s="1650"/>
      <c r="AA158" s="1708"/>
      <c r="AB158" s="920"/>
      <c r="AC158" s="1694"/>
      <c r="AD158" s="1694"/>
      <c r="AE158" s="1694"/>
      <c r="AF158" s="1598"/>
      <c r="AG158" s="1598"/>
      <c r="AH158" s="2128"/>
      <c r="AI158" s="1590"/>
      <c r="AJ158" s="1590"/>
      <c r="AK158" s="1590"/>
      <c r="AL158" s="1590"/>
      <c r="AM158" s="1590"/>
      <c r="AN158" s="1590"/>
      <c r="AO158" s="1590"/>
      <c r="AP158" s="1590"/>
      <c r="AQ158" s="1590"/>
      <c r="AR158" s="1590"/>
      <c r="AS158" s="1590"/>
      <c r="AT158" s="1590"/>
      <c r="AU158" s="1590"/>
      <c r="AV158" s="1590"/>
      <c r="AW158" s="1590"/>
    </row>
    <row r="159" spans="1:49" s="1606" customFormat="1" ht="11.25" customHeight="1">
      <c r="A159" s="1689"/>
      <c r="B159" s="1711"/>
      <c r="C159" s="1650"/>
      <c r="D159" s="1650"/>
      <c r="E159" s="1650"/>
      <c r="F159" s="1650"/>
      <c r="G159" s="1650"/>
      <c r="H159" s="1650"/>
      <c r="I159" s="1650"/>
      <c r="J159" s="1650"/>
      <c r="K159" s="1650"/>
      <c r="L159" s="1650"/>
      <c r="M159" s="1650"/>
      <c r="N159" s="1650"/>
      <c r="O159" s="1650"/>
      <c r="P159" s="1650"/>
      <c r="Q159" s="1650"/>
      <c r="R159" s="1650"/>
      <c r="S159" s="1650"/>
      <c r="T159" s="1650"/>
      <c r="U159" s="1650"/>
      <c r="V159" s="1650"/>
      <c r="W159" s="1650"/>
      <c r="X159" s="1650"/>
      <c r="Y159" s="1650"/>
      <c r="Z159" s="1650"/>
      <c r="AA159" s="1665"/>
      <c r="AB159" s="920"/>
      <c r="AC159" s="1694"/>
      <c r="AD159" s="1694"/>
      <c r="AE159" s="1694"/>
      <c r="AF159" s="1598"/>
      <c r="AG159" s="1598"/>
      <c r="AH159" s="2128"/>
      <c r="AI159" s="1590"/>
      <c r="AJ159" s="1590"/>
      <c r="AK159" s="1590"/>
      <c r="AL159" s="1590"/>
      <c r="AM159" s="1590"/>
      <c r="AN159" s="1590"/>
      <c r="AO159" s="1590"/>
      <c r="AP159" s="1590"/>
      <c r="AQ159" s="1590"/>
      <c r="AR159" s="1590"/>
      <c r="AS159" s="1590"/>
      <c r="AT159" s="1590"/>
      <c r="AU159" s="1590"/>
      <c r="AV159" s="1590"/>
      <c r="AW159" s="1590"/>
    </row>
    <row r="160" spans="1:49" s="1606" customFormat="1" ht="11.25" customHeight="1">
      <c r="A160" s="1689"/>
      <c r="B160" s="1650"/>
      <c r="C160" s="1650"/>
      <c r="D160" s="1691" t="s">
        <v>2909</v>
      </c>
      <c r="E160" s="1691"/>
      <c r="F160" s="1691"/>
      <c r="G160" s="1691"/>
      <c r="H160" s="1691"/>
      <c r="I160" s="1691"/>
      <c r="J160" s="1691"/>
      <c r="K160" s="1691"/>
      <c r="L160" s="1691"/>
      <c r="M160" s="1691"/>
      <c r="N160" s="1691"/>
      <c r="O160" s="1691"/>
      <c r="P160" s="1691"/>
      <c r="Q160" s="1691"/>
      <c r="R160" s="1691"/>
      <c r="S160" s="1691"/>
      <c r="T160" s="1671"/>
      <c r="U160" s="1691"/>
      <c r="V160" s="1691"/>
      <c r="W160" s="1691"/>
      <c r="X160" s="1691"/>
      <c r="Y160" s="1713"/>
      <c r="Z160" s="1713"/>
      <c r="AA160" s="1691"/>
      <c r="AB160" s="1691"/>
      <c r="AC160" s="1650"/>
      <c r="AD160" s="1691"/>
      <c r="AE160" s="1691"/>
      <c r="AF160" s="1598"/>
      <c r="AG160" s="1598"/>
      <c r="AH160" s="2128"/>
      <c r="AI160" s="1590"/>
      <c r="AJ160" s="1590"/>
      <c r="AK160" s="1590"/>
      <c r="AL160" s="1590"/>
      <c r="AM160" s="1590"/>
      <c r="AN160" s="1590"/>
      <c r="AO160" s="1590"/>
      <c r="AP160" s="1590"/>
      <c r="AQ160" s="1590"/>
      <c r="AR160" s="1590"/>
      <c r="AS160" s="1590"/>
      <c r="AT160" s="1590"/>
      <c r="AU160" s="1590"/>
      <c r="AV160" s="1590"/>
      <c r="AW160" s="1590"/>
    </row>
    <row r="161" spans="1:49" s="1606" customFormat="1" ht="11.25" customHeight="1">
      <c r="A161" s="1689"/>
      <c r="B161" s="1686"/>
      <c r="C161" s="1650"/>
      <c r="D161" s="1714" t="s">
        <v>2910</v>
      </c>
      <c r="E161" s="1691"/>
      <c r="F161" s="1691"/>
      <c r="G161" s="1691"/>
      <c r="H161" s="1691"/>
      <c r="I161" s="1691"/>
      <c r="J161" s="1691"/>
      <c r="K161" s="1691"/>
      <c r="L161" s="1691"/>
      <c r="M161" s="1691"/>
      <c r="N161" s="1691"/>
      <c r="O161" s="1691"/>
      <c r="P161" s="1691"/>
      <c r="Q161" s="1691"/>
      <c r="R161" s="1691"/>
      <c r="S161" s="1691"/>
      <c r="T161" s="1671"/>
      <c r="U161" s="1691"/>
      <c r="V161" s="1691"/>
      <c r="W161" s="1691"/>
      <c r="X161" s="1691"/>
      <c r="Y161" s="1713"/>
      <c r="Z161" s="1713"/>
      <c r="AA161" s="1650"/>
      <c r="AB161" s="1650"/>
      <c r="AC161" s="1650"/>
      <c r="AD161" s="1691"/>
      <c r="AE161" s="1715" t="s">
        <v>2855</v>
      </c>
      <c r="AF161" s="1598"/>
      <c r="AG161" s="1598"/>
      <c r="AH161" s="2128"/>
      <c r="AI161" s="1590"/>
      <c r="AJ161" s="1590"/>
      <c r="AK161" s="1590"/>
      <c r="AL161" s="1590"/>
      <c r="AM161" s="1590"/>
      <c r="AN161" s="1590"/>
      <c r="AO161" s="1590"/>
      <c r="AP161" s="1590"/>
      <c r="AQ161" s="1590"/>
      <c r="AR161" s="1590"/>
      <c r="AS161" s="1590"/>
      <c r="AT161" s="1590"/>
      <c r="AU161" s="1590"/>
      <c r="AV161" s="1590"/>
      <c r="AW161" s="1590"/>
    </row>
    <row r="162" spans="1:49" s="1606" customFormat="1" ht="4.5" customHeight="1">
      <c r="A162" s="1689"/>
      <c r="B162" s="1686"/>
      <c r="C162" s="1650"/>
      <c r="D162" s="1714"/>
      <c r="E162" s="1691"/>
      <c r="F162" s="1691"/>
      <c r="G162" s="1691"/>
      <c r="H162" s="1691"/>
      <c r="I162" s="1691"/>
      <c r="J162" s="1691"/>
      <c r="K162" s="1691"/>
      <c r="L162" s="1691"/>
      <c r="M162" s="1691"/>
      <c r="N162" s="1691"/>
      <c r="O162" s="1691"/>
      <c r="P162" s="1691"/>
      <c r="Q162" s="1691"/>
      <c r="R162" s="1691"/>
      <c r="S162" s="1691"/>
      <c r="T162" s="1671"/>
      <c r="U162" s="1691"/>
      <c r="V162" s="1691"/>
      <c r="W162" s="1691"/>
      <c r="X162" s="1691"/>
      <c r="Y162" s="1713"/>
      <c r="Z162" s="1713"/>
      <c r="AA162" s="1650"/>
      <c r="AB162" s="1650"/>
      <c r="AC162" s="1650"/>
      <c r="AD162" s="1691"/>
      <c r="AE162" s="920"/>
      <c r="AF162" s="1598"/>
      <c r="AG162" s="1598"/>
      <c r="AH162" s="2128"/>
      <c r="AI162" s="1590"/>
      <c r="AJ162" s="1590"/>
      <c r="AK162" s="1590"/>
      <c r="AL162" s="1590"/>
      <c r="AM162" s="1590"/>
      <c r="AN162" s="1590"/>
      <c r="AO162" s="1590"/>
      <c r="AP162" s="1590"/>
      <c r="AQ162" s="1590"/>
      <c r="AR162" s="1590"/>
      <c r="AS162" s="1590"/>
      <c r="AT162" s="1590"/>
      <c r="AU162" s="1590"/>
      <c r="AV162" s="1590"/>
      <c r="AW162" s="1590"/>
    </row>
    <row r="163" spans="1:49" s="1606" customFormat="1" ht="11.25" customHeight="1">
      <c r="A163" s="1689"/>
      <c r="B163" s="1686"/>
      <c r="C163" s="1650"/>
      <c r="D163" s="1668" t="s">
        <v>2911</v>
      </c>
      <c r="E163" s="1668" t="s">
        <v>2912</v>
      </c>
      <c r="F163" s="1666"/>
      <c r="G163" s="1666"/>
      <c r="H163" s="1665"/>
      <c r="I163" s="1635"/>
      <c r="J163" s="1667"/>
      <c r="K163" s="1716"/>
      <c r="L163" s="1717"/>
      <c r="M163" s="1674"/>
      <c r="N163" s="1718"/>
      <c r="O163" s="1673"/>
      <c r="P163" s="1673"/>
      <c r="Q163" s="1673"/>
      <c r="R163" s="1673"/>
      <c r="S163" s="1673"/>
      <c r="T163" s="1665"/>
      <c r="U163" s="1673"/>
      <c r="V163" s="1673"/>
      <c r="W163" s="1673"/>
      <c r="X163" s="1673"/>
      <c r="Y163" s="1665"/>
      <c r="Z163" s="1665"/>
      <c r="AA163" s="1650"/>
      <c r="AB163" s="1650"/>
      <c r="AC163" s="1650"/>
      <c r="AD163" s="5105" t="s">
        <v>1808</v>
      </c>
      <c r="AE163" s="5097"/>
      <c r="AF163" s="1598" t="s">
        <v>2913</v>
      </c>
      <c r="AG163" s="1598"/>
      <c r="AH163" s="2128"/>
      <c r="AI163" s="1590"/>
      <c r="AJ163" s="1590"/>
      <c r="AK163" s="1590"/>
      <c r="AL163" s="1590"/>
      <c r="AM163" s="1590"/>
      <c r="AN163" s="1590"/>
      <c r="AO163" s="1590"/>
      <c r="AP163" s="1590"/>
      <c r="AQ163" s="1590"/>
      <c r="AR163" s="1590"/>
      <c r="AS163" s="1590"/>
      <c r="AT163" s="1590"/>
      <c r="AU163" s="1590"/>
      <c r="AV163" s="1590"/>
      <c r="AW163" s="1590"/>
    </row>
    <row r="164" spans="1:49" s="1606" customFormat="1" ht="11.25" customHeight="1">
      <c r="A164" s="1689"/>
      <c r="B164" s="1686"/>
      <c r="C164" s="1650"/>
      <c r="D164" s="1679"/>
      <c r="E164" s="1719" t="s">
        <v>2914</v>
      </c>
      <c r="F164" s="1720"/>
      <c r="G164" s="1720"/>
      <c r="H164" s="1648"/>
      <c r="I164" s="1648"/>
      <c r="J164" s="1721"/>
      <c r="K164" s="1719"/>
      <c r="L164" s="1676"/>
      <c r="M164" s="1722"/>
      <c r="N164" s="1648"/>
      <c r="O164" s="1648"/>
      <c r="P164" s="1648"/>
      <c r="Q164" s="1648"/>
      <c r="R164" s="1648"/>
      <c r="S164" s="1648"/>
      <c r="T164" s="1671"/>
      <c r="U164" s="1648"/>
      <c r="V164" s="1671"/>
      <c r="W164" s="1671"/>
      <c r="X164" s="1671"/>
      <c r="Y164" s="1671"/>
      <c r="Z164" s="1671"/>
      <c r="AA164" s="1650"/>
      <c r="AB164" s="1650"/>
      <c r="AC164" s="1650"/>
      <c r="AD164" s="5106"/>
      <c r="AE164" s="5098"/>
      <c r="AF164" s="1598"/>
      <c r="AG164" s="1598"/>
      <c r="AH164" s="2128"/>
      <c r="AI164" s="1590"/>
      <c r="AJ164" s="1590"/>
      <c r="AK164" s="1590"/>
      <c r="AL164" s="1590"/>
      <c r="AM164" s="1590"/>
      <c r="AN164" s="1590"/>
      <c r="AO164" s="1590"/>
      <c r="AP164" s="1590"/>
      <c r="AQ164" s="1590"/>
      <c r="AR164" s="1590"/>
      <c r="AS164" s="1590"/>
      <c r="AT164" s="1590"/>
      <c r="AU164" s="1590"/>
      <c r="AV164" s="1590"/>
      <c r="AW164" s="1590"/>
    </row>
    <row r="165" spans="1:49" s="1606" customFormat="1" ht="15" customHeight="1">
      <c r="A165" s="1689"/>
      <c r="B165" s="1650"/>
      <c r="C165" s="1650"/>
      <c r="D165" s="920"/>
      <c r="E165" s="786"/>
      <c r="F165" s="1677"/>
      <c r="G165" s="1677"/>
      <c r="H165" s="1650"/>
      <c r="I165" s="1653"/>
      <c r="J165" s="1678"/>
      <c r="K165" s="924"/>
      <c r="L165" s="1661"/>
      <c r="M165" s="1662"/>
      <c r="N165" s="1660"/>
      <c r="O165" s="1650"/>
      <c r="P165" s="1650"/>
      <c r="Q165" s="1650"/>
      <c r="R165" s="1650"/>
      <c r="S165" s="1650"/>
      <c r="T165" s="1650"/>
      <c r="U165" s="1650"/>
      <c r="V165" s="1650"/>
      <c r="W165" s="1650"/>
      <c r="X165" s="1650"/>
      <c r="Y165" s="1650"/>
      <c r="Z165" s="1650"/>
      <c r="AA165" s="1650"/>
      <c r="AB165" s="1650"/>
      <c r="AC165" s="1650"/>
      <c r="AD165" s="1697"/>
      <c r="AE165" s="1650"/>
      <c r="AF165" s="1598"/>
      <c r="AG165" s="1598"/>
      <c r="AH165" s="2128"/>
      <c r="AI165" s="1590"/>
      <c r="AJ165" s="1590"/>
      <c r="AK165" s="1590"/>
      <c r="AL165" s="1590"/>
      <c r="AM165" s="1590"/>
      <c r="AN165" s="1590"/>
      <c r="AO165" s="1590"/>
      <c r="AP165" s="1590"/>
      <c r="AQ165" s="1590"/>
      <c r="AR165" s="1590"/>
      <c r="AS165" s="1590"/>
      <c r="AT165" s="1590"/>
      <c r="AU165" s="1590"/>
      <c r="AV165" s="1590"/>
      <c r="AW165" s="1590"/>
    </row>
    <row r="166" spans="1:49" s="1606" customFormat="1" ht="11.25" customHeight="1">
      <c r="A166" s="1689"/>
      <c r="B166" s="1650"/>
      <c r="C166" s="1650"/>
      <c r="D166" s="1668" t="s">
        <v>1497</v>
      </c>
      <c r="E166" s="1668" t="s">
        <v>2915</v>
      </c>
      <c r="F166" s="1666"/>
      <c r="G166" s="1666"/>
      <c r="H166" s="1665"/>
      <c r="I166" s="1635"/>
      <c r="J166" s="1667"/>
      <c r="K166" s="1716"/>
      <c r="L166" s="1673"/>
      <c r="M166" s="1674"/>
      <c r="N166" s="1718"/>
      <c r="O166" s="1665"/>
      <c r="P166" s="1665"/>
      <c r="Q166" s="1665"/>
      <c r="R166" s="1665"/>
      <c r="S166" s="1665"/>
      <c r="T166" s="1665"/>
      <c r="U166" s="1665"/>
      <c r="V166" s="1665"/>
      <c r="W166" s="1665"/>
      <c r="X166" s="1665"/>
      <c r="Y166" s="1723"/>
      <c r="Z166" s="1723"/>
      <c r="AA166" s="1650"/>
      <c r="AB166" s="1650"/>
      <c r="AC166" s="1650"/>
      <c r="AD166" s="5105" t="s">
        <v>1827</v>
      </c>
      <c r="AE166" s="5097"/>
      <c r="AF166" s="1598"/>
      <c r="AG166" s="1598"/>
      <c r="AH166" s="2128"/>
      <c r="AI166" s="1590"/>
      <c r="AJ166" s="1590"/>
      <c r="AK166" s="1590"/>
      <c r="AL166" s="1590"/>
      <c r="AM166" s="1590"/>
      <c r="AN166" s="1590"/>
      <c r="AO166" s="1590"/>
      <c r="AP166" s="1590"/>
      <c r="AQ166" s="1590"/>
      <c r="AR166" s="1590"/>
      <c r="AS166" s="1590"/>
      <c r="AT166" s="1590"/>
      <c r="AU166" s="1590"/>
      <c r="AV166" s="1590"/>
      <c r="AW166" s="1590"/>
    </row>
    <row r="167" spans="1:49" s="1606" customFormat="1" ht="11.25" customHeight="1">
      <c r="A167" s="1689"/>
      <c r="B167" s="1650"/>
      <c r="C167" s="1651"/>
      <c r="D167" s="924"/>
      <c r="E167" s="1724" t="s">
        <v>2916</v>
      </c>
      <c r="F167" s="1725"/>
      <c r="G167" s="1725"/>
      <c r="H167" s="1703"/>
      <c r="I167" s="1703"/>
      <c r="J167" s="1726"/>
      <c r="K167" s="1724"/>
      <c r="L167" s="1727"/>
      <c r="M167" s="1728"/>
      <c r="N167" s="1656"/>
      <c r="O167" s="1703"/>
      <c r="P167" s="1703"/>
      <c r="Q167" s="1703"/>
      <c r="R167" s="1703"/>
      <c r="S167" s="1703"/>
      <c r="T167" s="1650"/>
      <c r="U167" s="1650"/>
      <c r="V167" s="1650"/>
      <c r="W167" s="1650"/>
      <c r="X167" s="1650"/>
      <c r="Y167" s="1729"/>
      <c r="Z167" s="1729"/>
      <c r="AA167" s="1650"/>
      <c r="AB167" s="1650"/>
      <c r="AC167" s="1671"/>
      <c r="AD167" s="5106"/>
      <c r="AE167" s="5098"/>
      <c r="AF167" s="1598"/>
      <c r="AG167" s="1598"/>
      <c r="AH167" s="2128"/>
      <c r="AI167" s="1590"/>
      <c r="AJ167" s="1590"/>
      <c r="AK167" s="1590"/>
      <c r="AL167" s="1590"/>
      <c r="AM167" s="1590"/>
      <c r="AN167" s="1590"/>
      <c r="AO167" s="1590"/>
      <c r="AP167" s="1590"/>
      <c r="AQ167" s="1590"/>
      <c r="AR167" s="1590"/>
      <c r="AS167" s="1590"/>
      <c r="AT167" s="1590"/>
      <c r="AU167" s="1590"/>
      <c r="AV167" s="1590"/>
      <c r="AW167" s="1590"/>
    </row>
    <row r="168" spans="1:49" s="1606" customFormat="1" ht="15" customHeight="1">
      <c r="A168" s="1689"/>
      <c r="B168" s="1650"/>
      <c r="C168" s="1651"/>
      <c r="D168" s="924"/>
      <c r="E168" s="1724"/>
      <c r="F168" s="1725"/>
      <c r="G168" s="1725"/>
      <c r="H168" s="1703"/>
      <c r="I168" s="1703"/>
      <c r="J168" s="1726"/>
      <c r="K168" s="1724"/>
      <c r="L168" s="1727"/>
      <c r="M168" s="1728"/>
      <c r="N168" s="1656"/>
      <c r="O168" s="1703"/>
      <c r="P168" s="1703"/>
      <c r="Q168" s="1703"/>
      <c r="R168" s="1703"/>
      <c r="S168" s="1703"/>
      <c r="T168" s="1650"/>
      <c r="U168" s="1650"/>
      <c r="V168" s="1650"/>
      <c r="W168" s="1650"/>
      <c r="X168" s="1650"/>
      <c r="Y168" s="1729"/>
      <c r="Z168" s="1729"/>
      <c r="AA168" s="1650"/>
      <c r="AB168" s="1650"/>
      <c r="AC168" s="1650"/>
      <c r="AD168" s="1650"/>
      <c r="AE168" s="1650"/>
      <c r="AF168" s="1598"/>
      <c r="AG168" s="1598"/>
      <c r="AH168" s="2128"/>
      <c r="AI168" s="1590"/>
      <c r="AJ168" s="1590"/>
      <c r="AK168" s="1590"/>
      <c r="AL168" s="1590"/>
      <c r="AM168" s="1590"/>
      <c r="AN168" s="1590"/>
      <c r="AO168" s="1590"/>
      <c r="AP168" s="1590"/>
      <c r="AQ168" s="1590"/>
      <c r="AR168" s="1590"/>
      <c r="AS168" s="1590"/>
      <c r="AT168" s="1590"/>
      <c r="AU168" s="1590"/>
      <c r="AV168" s="1590"/>
      <c r="AW168" s="1590"/>
    </row>
    <row r="169" spans="1:49" s="1606" customFormat="1" ht="11.25" customHeight="1">
      <c r="A169" s="1689"/>
      <c r="B169" s="1650"/>
      <c r="C169" s="1651"/>
      <c r="D169" s="1668" t="s">
        <v>1530</v>
      </c>
      <c r="E169" s="1635" t="s">
        <v>2917</v>
      </c>
      <c r="F169" s="1635"/>
      <c r="G169" s="1635"/>
      <c r="H169" s="1635"/>
      <c r="I169" s="1635"/>
      <c r="J169" s="1635"/>
      <c r="K169" s="1635"/>
      <c r="L169" s="1635"/>
      <c r="M169" s="1635"/>
      <c r="N169" s="1635"/>
      <c r="O169" s="1635"/>
      <c r="P169" s="1635"/>
      <c r="Q169" s="1635"/>
      <c r="R169" s="1635"/>
      <c r="S169" s="1635"/>
      <c r="T169" s="1665"/>
      <c r="U169" s="1635"/>
      <c r="V169" s="1635"/>
      <c r="W169" s="1635"/>
      <c r="X169" s="1635"/>
      <c r="Y169" s="1730"/>
      <c r="Z169" s="1730"/>
      <c r="AA169" s="1650"/>
      <c r="AB169" s="1650"/>
      <c r="AC169" s="1657"/>
      <c r="AD169" s="5105" t="s">
        <v>2688</v>
      </c>
      <c r="AE169" s="5097"/>
      <c r="AF169" s="1598"/>
      <c r="AG169" s="1598"/>
      <c r="AH169" s="2128"/>
      <c r="AI169" s="1590"/>
      <c r="AJ169" s="1590"/>
      <c r="AK169" s="1590"/>
      <c r="AL169" s="1590"/>
      <c r="AM169" s="1590"/>
      <c r="AN169" s="1590"/>
      <c r="AO169" s="1590"/>
      <c r="AP169" s="1590"/>
      <c r="AQ169" s="1590"/>
      <c r="AR169" s="1590"/>
      <c r="AS169" s="1590"/>
      <c r="AT169" s="1590"/>
      <c r="AU169" s="1590"/>
      <c r="AV169" s="1590"/>
      <c r="AW169" s="1590"/>
    </row>
    <row r="170" spans="1:49" s="1606" customFormat="1" ht="11.25" customHeight="1">
      <c r="A170" s="1689"/>
      <c r="B170" s="1650"/>
      <c r="C170" s="1651"/>
      <c r="D170" s="1671"/>
      <c r="E170" s="1648" t="s">
        <v>2918</v>
      </c>
      <c r="F170" s="1648"/>
      <c r="G170" s="1648"/>
      <c r="H170" s="1648"/>
      <c r="I170" s="1648"/>
      <c r="J170" s="1648"/>
      <c r="K170" s="1648"/>
      <c r="L170" s="1648"/>
      <c r="M170" s="1648"/>
      <c r="N170" s="1648"/>
      <c r="O170" s="1648"/>
      <c r="P170" s="1648"/>
      <c r="Q170" s="1648"/>
      <c r="R170" s="1648"/>
      <c r="S170" s="1648"/>
      <c r="T170" s="1671"/>
      <c r="U170" s="1648"/>
      <c r="V170" s="1648"/>
      <c r="W170" s="1648"/>
      <c r="X170" s="1648"/>
      <c r="Y170" s="1731"/>
      <c r="Z170" s="1657"/>
      <c r="AA170" s="1671"/>
      <c r="AB170" s="1671"/>
      <c r="AC170" s="927"/>
      <c r="AD170" s="5106"/>
      <c r="AE170" s="5098"/>
      <c r="AF170" s="1598"/>
      <c r="AG170" s="1598"/>
      <c r="AH170" s="2128"/>
      <c r="AI170" s="1590"/>
      <c r="AJ170" s="1590"/>
      <c r="AK170" s="1590"/>
      <c r="AL170" s="1590"/>
      <c r="AM170" s="1590"/>
      <c r="AN170" s="1590"/>
      <c r="AO170" s="1590"/>
      <c r="AP170" s="1590"/>
      <c r="AQ170" s="1590"/>
      <c r="AR170" s="1590"/>
      <c r="AS170" s="1590"/>
      <c r="AT170" s="1590"/>
      <c r="AU170" s="1590"/>
      <c r="AV170" s="1590"/>
      <c r="AW170" s="1590"/>
    </row>
    <row r="171" spans="1:49" s="1606" customFormat="1" ht="15" customHeight="1">
      <c r="A171" s="1689"/>
      <c r="B171" s="1650"/>
      <c r="C171" s="1650"/>
      <c r="D171" s="924"/>
      <c r="E171" s="1724"/>
      <c r="F171" s="1725"/>
      <c r="G171" s="1725"/>
      <c r="H171" s="1703"/>
      <c r="I171" s="1703"/>
      <c r="J171" s="1726"/>
      <c r="K171" s="1724"/>
      <c r="L171" s="1727"/>
      <c r="M171" s="1728"/>
      <c r="N171" s="1656"/>
      <c r="O171" s="1703"/>
      <c r="P171" s="1703"/>
      <c r="Q171" s="1703"/>
      <c r="R171" s="1703"/>
      <c r="S171" s="1703"/>
      <c r="T171" s="1650"/>
      <c r="U171" s="1650"/>
      <c r="V171" s="1650"/>
      <c r="W171" s="1650"/>
      <c r="X171" s="1650"/>
      <c r="Y171" s="1729"/>
      <c r="Z171" s="1729"/>
      <c r="AA171" s="1650"/>
      <c r="AB171" s="1650"/>
      <c r="AC171" s="1650"/>
      <c r="AD171" s="1650"/>
      <c r="AE171" s="1650"/>
      <c r="AF171" s="1598"/>
      <c r="AG171" s="1598"/>
      <c r="AH171" s="2128"/>
      <c r="AI171" s="1590"/>
      <c r="AJ171" s="1590"/>
      <c r="AK171" s="1590"/>
      <c r="AL171" s="1590"/>
      <c r="AM171" s="1590"/>
      <c r="AN171" s="1590"/>
      <c r="AO171" s="1590"/>
      <c r="AP171" s="1590"/>
      <c r="AQ171" s="1590"/>
      <c r="AR171" s="1590"/>
      <c r="AS171" s="1590"/>
      <c r="AT171" s="1590"/>
      <c r="AU171" s="1590"/>
      <c r="AV171" s="1590"/>
      <c r="AW171" s="1590"/>
    </row>
    <row r="172" spans="1:49" s="1606" customFormat="1" ht="11.25" customHeight="1">
      <c r="A172" s="1689"/>
      <c r="B172" s="1650"/>
      <c r="C172" s="1650"/>
      <c r="D172" s="1668" t="s">
        <v>1575</v>
      </c>
      <c r="E172" s="1635" t="s">
        <v>2919</v>
      </c>
      <c r="F172" s="1635"/>
      <c r="G172" s="1635"/>
      <c r="H172" s="1635"/>
      <c r="I172" s="1635"/>
      <c r="J172" s="1635"/>
      <c r="K172" s="1635"/>
      <c r="L172" s="1635"/>
      <c r="M172" s="1635"/>
      <c r="N172" s="1635"/>
      <c r="O172" s="1635"/>
      <c r="P172" s="1635"/>
      <c r="Q172" s="1635"/>
      <c r="R172" s="1635"/>
      <c r="S172" s="1635"/>
      <c r="T172" s="1665"/>
      <c r="U172" s="1635"/>
      <c r="V172" s="1635"/>
      <c r="W172" s="1635"/>
      <c r="X172" s="1635"/>
      <c r="Y172" s="1730"/>
      <c r="Z172" s="1730"/>
      <c r="AA172" s="1650"/>
      <c r="AB172" s="1650"/>
      <c r="AC172" s="1657"/>
      <c r="AD172" s="5106">
        <v>83</v>
      </c>
      <c r="AE172" s="5097"/>
      <c r="AF172" s="1598"/>
      <c r="AG172" s="1598"/>
      <c r="AH172" s="2128"/>
      <c r="AI172" s="1590"/>
      <c r="AJ172" s="1590"/>
      <c r="AK172" s="1590"/>
      <c r="AL172" s="1590"/>
      <c r="AM172" s="1590"/>
      <c r="AN172" s="1590"/>
      <c r="AO172" s="1590"/>
      <c r="AP172" s="1590"/>
      <c r="AQ172" s="1590"/>
      <c r="AR172" s="1590"/>
      <c r="AS172" s="1590"/>
      <c r="AT172" s="1590"/>
      <c r="AU172" s="1590"/>
      <c r="AV172" s="1590"/>
      <c r="AW172" s="1590"/>
    </row>
    <row r="173" spans="1:49" s="1606" customFormat="1" ht="11.25" customHeight="1">
      <c r="A173" s="1689"/>
      <c r="B173" s="927"/>
      <c r="C173" s="927"/>
      <c r="D173" s="1671"/>
      <c r="E173" s="1648" t="s">
        <v>2920</v>
      </c>
      <c r="F173" s="1648"/>
      <c r="G173" s="1648"/>
      <c r="H173" s="1648"/>
      <c r="I173" s="1648"/>
      <c r="J173" s="1648"/>
      <c r="K173" s="1648"/>
      <c r="L173" s="1648"/>
      <c r="M173" s="1648"/>
      <c r="N173" s="1648"/>
      <c r="O173" s="1648"/>
      <c r="P173" s="1648"/>
      <c r="Q173" s="1648"/>
      <c r="R173" s="1648"/>
      <c r="S173" s="1648"/>
      <c r="T173" s="1671"/>
      <c r="U173" s="1648"/>
      <c r="V173" s="1648"/>
      <c r="W173" s="1648"/>
      <c r="X173" s="1648"/>
      <c r="Y173" s="1731"/>
      <c r="Z173" s="1657"/>
      <c r="AA173" s="1671"/>
      <c r="AB173" s="1671"/>
      <c r="AC173" s="927"/>
      <c r="AD173" s="5106"/>
      <c r="AE173" s="5098"/>
      <c r="AF173" s="1598"/>
      <c r="AG173" s="1598"/>
      <c r="AH173" s="2128"/>
      <c r="AI173" s="1590"/>
      <c r="AJ173" s="1590"/>
      <c r="AK173" s="1590"/>
      <c r="AL173" s="1590"/>
      <c r="AM173" s="1590"/>
      <c r="AN173" s="1590"/>
      <c r="AO173" s="1590"/>
      <c r="AP173" s="1590"/>
      <c r="AQ173" s="1590"/>
      <c r="AR173" s="1590"/>
      <c r="AS173" s="1590"/>
      <c r="AT173" s="1590"/>
      <c r="AU173" s="1590"/>
      <c r="AV173" s="1590"/>
      <c r="AW173" s="1590"/>
    </row>
    <row r="174" spans="1:49" s="1606" customFormat="1" ht="11.25" customHeight="1">
      <c r="A174" s="1689"/>
      <c r="B174" s="1732"/>
      <c r="C174" s="1732"/>
      <c r="D174" s="1650"/>
      <c r="E174" s="1650"/>
      <c r="F174" s="1650"/>
      <c r="G174" s="1650"/>
      <c r="H174" s="1650"/>
      <c r="I174" s="1650"/>
      <c r="J174" s="1650"/>
      <c r="K174" s="1650"/>
      <c r="L174" s="1650"/>
      <c r="M174" s="1650"/>
      <c r="N174" s="1650"/>
      <c r="O174" s="1650"/>
      <c r="P174" s="1650"/>
      <c r="Q174" s="1650"/>
      <c r="R174" s="1650"/>
      <c r="S174" s="1650"/>
      <c r="T174" s="1650"/>
      <c r="U174" s="1650"/>
      <c r="V174" s="1650"/>
      <c r="W174" s="1650"/>
      <c r="X174" s="1650"/>
      <c r="Y174" s="1650"/>
      <c r="Z174" s="1650"/>
      <c r="AA174" s="1650"/>
      <c r="AB174" s="1650"/>
      <c r="AC174" s="1650"/>
      <c r="AD174" s="1650"/>
      <c r="AE174" s="1650"/>
      <c r="AF174" s="1598"/>
      <c r="AG174" s="1598"/>
      <c r="AH174" s="2128"/>
      <c r="AI174" s="1590"/>
      <c r="AJ174" s="1590"/>
      <c r="AK174" s="1590"/>
      <c r="AL174" s="1590"/>
      <c r="AM174" s="1590"/>
      <c r="AN174" s="1590"/>
      <c r="AO174" s="1590"/>
      <c r="AP174" s="1590"/>
      <c r="AQ174" s="1590"/>
      <c r="AR174" s="1590"/>
      <c r="AS174" s="1590"/>
      <c r="AT174" s="1590"/>
      <c r="AU174" s="1590"/>
      <c r="AV174" s="1590"/>
      <c r="AW174" s="1590"/>
    </row>
    <row r="175" spans="1:49" s="1606" customFormat="1" ht="17.25" customHeight="1">
      <c r="A175" s="1689"/>
      <c r="B175" s="1650"/>
      <c r="C175" s="1650"/>
      <c r="D175" s="1650"/>
      <c r="E175" s="2299" t="s">
        <v>2921</v>
      </c>
      <c r="F175" s="2300"/>
      <c r="G175" s="2300"/>
      <c r="H175" s="2300"/>
      <c r="I175" s="2300"/>
      <c r="J175" s="2300"/>
      <c r="K175" s="2300"/>
      <c r="L175" s="2300"/>
      <c r="M175" s="2300"/>
      <c r="N175" s="2300"/>
      <c r="O175" s="2300"/>
      <c r="P175" s="2300"/>
      <c r="Q175" s="2300"/>
      <c r="R175" s="2300"/>
      <c r="S175" s="2300"/>
      <c r="T175" s="2300"/>
      <c r="U175" s="2300"/>
      <c r="V175" s="2300"/>
      <c r="W175" s="2300"/>
      <c r="X175" s="2300"/>
      <c r="Y175" s="2300"/>
      <c r="Z175" s="2301"/>
      <c r="AA175" s="2301"/>
      <c r="AB175" s="2301"/>
      <c r="AC175" s="2301"/>
      <c r="AD175" s="2301"/>
      <c r="AE175" s="2302"/>
      <c r="AF175" s="1598"/>
      <c r="AG175" s="1598"/>
      <c r="AH175" s="2128"/>
      <c r="AI175" s="1590"/>
      <c r="AJ175" s="1590"/>
      <c r="AK175" s="1590"/>
      <c r="AL175" s="1590"/>
      <c r="AM175" s="1590"/>
      <c r="AN175" s="1590"/>
      <c r="AO175" s="1590"/>
      <c r="AP175" s="1590"/>
      <c r="AQ175" s="1590"/>
      <c r="AR175" s="1590"/>
      <c r="AS175" s="1590"/>
      <c r="AT175" s="1590"/>
      <c r="AU175" s="1590"/>
      <c r="AV175" s="1590"/>
      <c r="AW175" s="1590"/>
    </row>
    <row r="176" spans="1:49" s="1606" customFormat="1" ht="4.5" customHeight="1">
      <c r="A176" s="1689"/>
      <c r="B176" s="1650"/>
      <c r="C176" s="1650"/>
      <c r="D176" s="1650"/>
      <c r="E176" s="2303"/>
      <c r="F176" s="2285"/>
      <c r="G176" s="2285"/>
      <c r="H176" s="2285"/>
      <c r="I176" s="2285"/>
      <c r="J176" s="2285"/>
      <c r="K176" s="2285"/>
      <c r="L176" s="2285"/>
      <c r="M176" s="2285"/>
      <c r="N176" s="2285"/>
      <c r="O176" s="2285"/>
      <c r="P176" s="2285"/>
      <c r="Q176" s="2285"/>
      <c r="R176" s="2285"/>
      <c r="S176" s="2285"/>
      <c r="T176" s="2285"/>
      <c r="U176" s="2285"/>
      <c r="V176" s="2285"/>
      <c r="W176" s="2285"/>
      <c r="X176" s="2285"/>
      <c r="Y176" s="2285"/>
      <c r="Z176" s="2286"/>
      <c r="AA176" s="2286"/>
      <c r="AB176" s="2286"/>
      <c r="AC176" s="2286"/>
      <c r="AD176" s="2286"/>
      <c r="AE176" s="2304"/>
      <c r="AF176" s="1598"/>
      <c r="AG176" s="1598"/>
      <c r="AH176" s="2128"/>
      <c r="AI176" s="1590"/>
      <c r="AJ176" s="1590"/>
      <c r="AK176" s="1590"/>
      <c r="AL176" s="1590"/>
      <c r="AM176" s="1590"/>
      <c r="AN176" s="1590"/>
      <c r="AO176" s="1590"/>
      <c r="AP176" s="1590"/>
      <c r="AQ176" s="1590"/>
      <c r="AR176" s="1590"/>
      <c r="AS176" s="1590"/>
      <c r="AT176" s="1590"/>
      <c r="AU176" s="1590"/>
      <c r="AV176" s="1590"/>
      <c r="AW176" s="1590"/>
    </row>
    <row r="177" spans="1:49" s="1606" customFormat="1" ht="11.25" customHeight="1">
      <c r="A177" s="1689"/>
      <c r="B177" s="786"/>
      <c r="C177" s="786"/>
      <c r="D177" s="786"/>
      <c r="E177" s="2305" t="s">
        <v>2922</v>
      </c>
      <c r="F177" s="1131"/>
      <c r="G177" s="1131"/>
      <c r="H177" s="1131"/>
      <c r="I177" s="1131" t="s">
        <v>2923</v>
      </c>
      <c r="J177" s="1132"/>
      <c r="K177" s="1131"/>
      <c r="L177" s="1131"/>
      <c r="M177" s="1131"/>
      <c r="N177" s="1131"/>
      <c r="O177" s="1131"/>
      <c r="P177" s="1131"/>
      <c r="Q177" s="1131"/>
      <c r="R177" s="1131"/>
      <c r="S177" s="1131"/>
      <c r="T177" s="1131"/>
      <c r="U177" s="1131"/>
      <c r="V177" s="1131"/>
      <c r="W177" s="1131"/>
      <c r="X177" s="1131"/>
      <c r="Y177" s="1131"/>
      <c r="Z177" s="1131"/>
      <c r="AA177" s="1131"/>
      <c r="AB177" s="1131"/>
      <c r="AC177" s="1136"/>
      <c r="AD177" s="1136"/>
      <c r="AE177" s="2306"/>
      <c r="AF177" s="1598"/>
      <c r="AG177" s="1598"/>
      <c r="AH177" s="2128"/>
      <c r="AI177" s="1590"/>
      <c r="AJ177" s="1590"/>
      <c r="AK177" s="1590"/>
      <c r="AL177" s="1590"/>
      <c r="AM177" s="1590"/>
      <c r="AN177" s="1590"/>
      <c r="AO177" s="1590"/>
      <c r="AP177" s="1590"/>
      <c r="AQ177" s="1590"/>
      <c r="AR177" s="1590"/>
      <c r="AS177" s="1590"/>
      <c r="AT177" s="1590"/>
      <c r="AU177" s="1590"/>
      <c r="AV177" s="1590"/>
      <c r="AW177" s="1590"/>
    </row>
    <row r="178" spans="1:49" s="1606" customFormat="1" ht="11.25" customHeight="1">
      <c r="A178" s="1689"/>
      <c r="B178" s="786"/>
      <c r="C178" s="786"/>
      <c r="D178" s="786"/>
      <c r="E178" s="2307"/>
      <c r="F178" s="1132"/>
      <c r="G178" s="1132"/>
      <c r="H178" s="1132"/>
      <c r="I178" s="2287" t="s">
        <v>2924</v>
      </c>
      <c r="J178" s="1132"/>
      <c r="K178" s="2287"/>
      <c r="L178" s="2287"/>
      <c r="M178" s="2287"/>
      <c r="N178" s="2287"/>
      <c r="O178" s="2287"/>
      <c r="P178" s="1132"/>
      <c r="Q178" s="1132"/>
      <c r="R178" s="1132"/>
      <c r="S178" s="1132"/>
      <c r="T178" s="2288"/>
      <c r="U178" s="1132"/>
      <c r="V178" s="1132"/>
      <c r="W178" s="1132"/>
      <c r="X178" s="1132"/>
      <c r="Y178" s="1132"/>
      <c r="Z178" s="2289"/>
      <c r="AA178" s="2289"/>
      <c r="AB178" s="2289"/>
      <c r="AC178" s="2289"/>
      <c r="AD178" s="2289"/>
      <c r="AE178" s="2308"/>
      <c r="AF178" s="1598"/>
      <c r="AG178" s="1598"/>
      <c r="AH178" s="2128"/>
      <c r="AI178" s="1590"/>
      <c r="AJ178" s="1590"/>
      <c r="AK178" s="1590"/>
      <c r="AL178" s="1590"/>
      <c r="AM178" s="1590"/>
      <c r="AN178" s="1590"/>
      <c r="AO178" s="1590"/>
      <c r="AP178" s="1590"/>
      <c r="AQ178" s="1590"/>
      <c r="AR178" s="1590"/>
      <c r="AS178" s="1590"/>
      <c r="AT178" s="1590"/>
      <c r="AU178" s="1590"/>
      <c r="AV178" s="1590"/>
      <c r="AW178" s="1590"/>
    </row>
    <row r="179" spans="1:49" s="1606" customFormat="1" ht="11.25" customHeight="1">
      <c r="A179" s="1689"/>
      <c r="B179" s="786"/>
      <c r="C179" s="786"/>
      <c r="D179" s="786"/>
      <c r="E179" s="2305" t="s">
        <v>2925</v>
      </c>
      <c r="F179" s="1132"/>
      <c r="G179" s="1132"/>
      <c r="H179" s="1132"/>
      <c r="I179" s="1137" t="s">
        <v>2926</v>
      </c>
      <c r="J179" s="1132"/>
      <c r="K179" s="1132"/>
      <c r="L179" s="1132"/>
      <c r="M179" s="1132"/>
      <c r="N179" s="1132"/>
      <c r="O179" s="1132"/>
      <c r="P179" s="1132"/>
      <c r="Q179" s="1132"/>
      <c r="R179" s="1132"/>
      <c r="S179" s="1132"/>
      <c r="T179" s="2288"/>
      <c r="U179" s="1132"/>
      <c r="V179" s="1132"/>
      <c r="W179" s="1132"/>
      <c r="X179" s="1132"/>
      <c r="Y179" s="1132"/>
      <c r="Z179" s="2290"/>
      <c r="AA179" s="2290"/>
      <c r="AB179" s="2290"/>
      <c r="AC179" s="2290"/>
      <c r="AD179" s="2290"/>
      <c r="AE179" s="2309"/>
      <c r="AF179" s="1598"/>
      <c r="AG179" s="1598"/>
      <c r="AH179" s="2128"/>
      <c r="AI179" s="1590"/>
      <c r="AJ179" s="1590"/>
      <c r="AK179" s="1590"/>
      <c r="AL179" s="1590"/>
      <c r="AM179" s="1590"/>
      <c r="AN179" s="1590"/>
      <c r="AO179" s="1590"/>
      <c r="AP179" s="1590"/>
      <c r="AQ179" s="1590"/>
      <c r="AR179" s="1590"/>
      <c r="AS179" s="1590"/>
      <c r="AT179" s="1590"/>
      <c r="AU179" s="1590"/>
      <c r="AV179" s="1590"/>
      <c r="AW179" s="1590"/>
    </row>
    <row r="180" spans="1:49" s="1606" customFormat="1" ht="11.25" customHeight="1">
      <c r="A180" s="1689"/>
      <c r="B180" s="786"/>
      <c r="C180" s="786"/>
      <c r="D180" s="786"/>
      <c r="E180" s="2310" t="s">
        <v>2927</v>
      </c>
      <c r="F180" s="1181"/>
      <c r="G180" s="1181"/>
      <c r="H180" s="1181"/>
      <c r="I180" s="1181" t="s">
        <v>2928</v>
      </c>
      <c r="J180" s="1181"/>
      <c r="K180" s="1181"/>
      <c r="L180" s="1181"/>
      <c r="M180" s="1181"/>
      <c r="N180" s="1181"/>
      <c r="O180" s="1181"/>
      <c r="P180" s="1181"/>
      <c r="Q180" s="1181"/>
      <c r="R180" s="1181"/>
      <c r="S180" s="1181"/>
      <c r="T180" s="2291"/>
      <c r="U180" s="1181"/>
      <c r="V180" s="1181"/>
      <c r="W180" s="1181"/>
      <c r="X180" s="1181"/>
      <c r="Y180" s="1181"/>
      <c r="Z180" s="2292"/>
      <c r="AA180" s="2292"/>
      <c r="AB180" s="2292"/>
      <c r="AC180" s="2292"/>
      <c r="AD180" s="2292"/>
      <c r="AE180" s="2308"/>
      <c r="AF180" s="1598"/>
      <c r="AG180" s="1598"/>
      <c r="AH180" s="2128"/>
      <c r="AI180" s="1590"/>
      <c r="AJ180" s="1590"/>
      <c r="AK180" s="1590"/>
      <c r="AL180" s="1590"/>
      <c r="AM180" s="1590"/>
      <c r="AN180" s="1590"/>
      <c r="AO180" s="1590"/>
      <c r="AP180" s="1590"/>
      <c r="AQ180" s="1590"/>
      <c r="AR180" s="1590"/>
      <c r="AS180" s="1590"/>
      <c r="AT180" s="1590"/>
      <c r="AU180" s="1590"/>
      <c r="AV180" s="1590"/>
      <c r="AW180" s="1590"/>
    </row>
    <row r="181" spans="1:49" s="1606" customFormat="1" ht="11.25" customHeight="1">
      <c r="A181" s="1689"/>
      <c r="B181" s="1733"/>
      <c r="C181" s="1734"/>
      <c r="D181" s="1734"/>
      <c r="E181" s="2311"/>
      <c r="F181" s="2293"/>
      <c r="G181" s="2293"/>
      <c r="H181" s="2294"/>
      <c r="I181" s="2294" t="s">
        <v>2929</v>
      </c>
      <c r="J181" s="2294"/>
      <c r="K181" s="2292"/>
      <c r="L181" s="2292"/>
      <c r="M181" s="2292"/>
      <c r="N181" s="2292"/>
      <c r="O181" s="2295"/>
      <c r="P181" s="2295"/>
      <c r="Q181" s="2295"/>
      <c r="R181" s="2295"/>
      <c r="S181" s="2295"/>
      <c r="T181" s="2292"/>
      <c r="U181" s="2292"/>
      <c r="V181" s="2292"/>
      <c r="W181" s="2292"/>
      <c r="X181" s="2292"/>
      <c r="Y181" s="2292"/>
      <c r="Z181" s="2292"/>
      <c r="AA181" s="2292"/>
      <c r="AB181" s="2292"/>
      <c r="AC181" s="2292"/>
      <c r="AD181" s="2292"/>
      <c r="AE181" s="2308"/>
      <c r="AF181" s="1598"/>
      <c r="AG181" s="1598"/>
      <c r="AH181" s="2128"/>
      <c r="AI181" s="1590"/>
      <c r="AJ181" s="1590"/>
      <c r="AK181" s="1590"/>
      <c r="AL181" s="1590"/>
      <c r="AM181" s="1590"/>
      <c r="AN181" s="1590"/>
      <c r="AO181" s="1590"/>
      <c r="AP181" s="1590"/>
      <c r="AQ181" s="1590"/>
      <c r="AR181" s="1590"/>
      <c r="AS181" s="1590"/>
      <c r="AT181" s="1590"/>
      <c r="AU181" s="1590"/>
      <c r="AV181" s="1590"/>
      <c r="AW181" s="1590"/>
    </row>
    <row r="182" spans="1:49" s="1606" customFormat="1" ht="11.25" customHeight="1">
      <c r="A182" s="1689"/>
      <c r="B182" s="1733"/>
      <c r="C182" s="1733"/>
      <c r="D182" s="2298"/>
      <c r="E182" s="2312" t="s">
        <v>2930</v>
      </c>
      <c r="F182" s="2296"/>
      <c r="G182" s="2296"/>
      <c r="H182" s="2296"/>
      <c r="I182" s="2275" t="s">
        <v>2931</v>
      </c>
      <c r="J182" s="2296"/>
      <c r="K182" s="2296"/>
      <c r="L182" s="2296"/>
      <c r="M182" s="2296"/>
      <c r="N182" s="2296"/>
      <c r="O182" s="2297"/>
      <c r="P182" s="2297"/>
      <c r="Q182" s="2297"/>
      <c r="R182" s="2297"/>
      <c r="S182" s="2297"/>
      <c r="T182" s="2296"/>
      <c r="U182" s="2296"/>
      <c r="V182" s="2296"/>
      <c r="W182" s="2296"/>
      <c r="X182" s="2296"/>
      <c r="Y182" s="2296"/>
      <c r="Z182" s="2296"/>
      <c r="AA182" s="2292"/>
      <c r="AB182" s="2292"/>
      <c r="AC182" s="2292"/>
      <c r="AD182" s="2292"/>
      <c r="AE182" s="2308"/>
      <c r="AF182" s="1598"/>
      <c r="AG182" s="1598"/>
      <c r="AH182" s="2128"/>
      <c r="AI182" s="1590"/>
      <c r="AJ182" s="1590"/>
      <c r="AK182" s="1590"/>
      <c r="AL182" s="1590"/>
      <c r="AM182" s="1590"/>
      <c r="AN182" s="1590"/>
      <c r="AO182" s="1590"/>
      <c r="AP182" s="1590"/>
      <c r="AQ182" s="1590"/>
      <c r="AR182" s="1590"/>
      <c r="AS182" s="1590"/>
      <c r="AT182" s="1590"/>
      <c r="AU182" s="1590"/>
      <c r="AV182" s="1590"/>
      <c r="AW182" s="1590"/>
    </row>
    <row r="183" spans="1:49" s="1606" customFormat="1" ht="6" customHeight="1">
      <c r="A183" s="1689"/>
      <c r="B183" s="1733"/>
      <c r="C183" s="1733"/>
      <c r="D183" s="1733"/>
      <c r="E183" s="2313"/>
      <c r="F183" s="2314"/>
      <c r="G183" s="2314"/>
      <c r="H183" s="2314"/>
      <c r="I183" s="2314"/>
      <c r="J183" s="2314"/>
      <c r="K183" s="2314"/>
      <c r="L183" s="2314"/>
      <c r="M183" s="2314"/>
      <c r="N183" s="2314"/>
      <c r="O183" s="2315"/>
      <c r="P183" s="2315"/>
      <c r="Q183" s="2315"/>
      <c r="R183" s="2315"/>
      <c r="S183" s="2315"/>
      <c r="T183" s="2314"/>
      <c r="U183" s="2314"/>
      <c r="V183" s="2314"/>
      <c r="W183" s="2314"/>
      <c r="X183" s="2314"/>
      <c r="Y183" s="2314"/>
      <c r="Z183" s="2314"/>
      <c r="AA183" s="2314"/>
      <c r="AB183" s="2314"/>
      <c r="AC183" s="2314"/>
      <c r="AD183" s="2314"/>
      <c r="AE183" s="2316"/>
      <c r="AF183" s="1598"/>
      <c r="AG183" s="1598"/>
      <c r="AH183" s="2128"/>
      <c r="AI183" s="1590"/>
      <c r="AJ183" s="1590"/>
      <c r="AK183" s="1590"/>
      <c r="AL183" s="1590"/>
      <c r="AM183" s="1590"/>
      <c r="AN183" s="1590"/>
      <c r="AO183" s="1590"/>
      <c r="AP183" s="1590"/>
      <c r="AQ183" s="1590"/>
      <c r="AR183" s="1590"/>
      <c r="AS183" s="1590"/>
      <c r="AT183" s="1590"/>
      <c r="AU183" s="1590"/>
      <c r="AV183" s="1590"/>
      <c r="AW183" s="1590"/>
    </row>
    <row r="184" spans="1:49" s="1637" customFormat="1" ht="18" customHeight="1" thickBot="1">
      <c r="A184" s="3229"/>
      <c r="B184" s="3230"/>
      <c r="C184" s="3231"/>
      <c r="D184" s="3232"/>
      <c r="E184" s="3233"/>
      <c r="F184" s="3234"/>
      <c r="G184" s="3234"/>
      <c r="H184" s="3235"/>
      <c r="I184" s="3235"/>
      <c r="J184" s="3236"/>
      <c r="K184" s="3236"/>
      <c r="L184" s="3236"/>
      <c r="M184" s="3237"/>
      <c r="N184" s="3236"/>
      <c r="O184" s="3236"/>
      <c r="P184" s="3236"/>
      <c r="Q184" s="3236"/>
      <c r="R184" s="3236"/>
      <c r="S184" s="3236"/>
      <c r="T184" s="3236"/>
      <c r="U184" s="3238"/>
      <c r="V184" s="3236"/>
      <c r="W184" s="3236"/>
      <c r="X184" s="3236"/>
      <c r="Y184" s="3236"/>
      <c r="Z184" s="3236"/>
      <c r="AA184" s="3236"/>
      <c r="AB184" s="3236"/>
      <c r="AC184" s="3237"/>
      <c r="AD184" s="3239"/>
      <c r="AE184" s="3239"/>
      <c r="AF184" s="3239"/>
      <c r="AG184" s="3240"/>
      <c r="AH184" s="3241"/>
      <c r="AI184" s="1590"/>
      <c r="AJ184" s="1636"/>
      <c r="AK184" s="1636"/>
      <c r="AL184" s="1636"/>
      <c r="AM184" s="1636"/>
      <c r="AN184" s="1636"/>
      <c r="AO184" s="1636"/>
      <c r="AP184" s="1636"/>
      <c r="AQ184" s="1636"/>
      <c r="AR184" s="1636"/>
      <c r="AS184" s="1636"/>
      <c r="AT184" s="1636"/>
      <c r="AU184" s="1636"/>
      <c r="AV184" s="1636"/>
      <c r="AW184" s="1636"/>
    </row>
    <row r="185" spans="1:49" s="1637" customFormat="1" ht="7.5" customHeight="1">
      <c r="A185" s="2145"/>
      <c r="B185" s="2138"/>
      <c r="C185" s="2139"/>
      <c r="D185" s="2140"/>
      <c r="E185" s="2141"/>
      <c r="F185" s="2142"/>
      <c r="G185" s="2142"/>
      <c r="H185" s="2143"/>
      <c r="I185" s="2143"/>
      <c r="J185" s="2144"/>
      <c r="K185" s="2144"/>
      <c r="L185" s="2144"/>
      <c r="M185" s="2145"/>
      <c r="N185" s="2144"/>
      <c r="O185" s="2144"/>
      <c r="P185" s="2144"/>
      <c r="Q185" s="2144"/>
      <c r="R185" s="2144"/>
      <c r="S185" s="2144"/>
      <c r="T185" s="2144"/>
      <c r="U185" s="2146"/>
      <c r="V185" s="2144"/>
      <c r="W185" s="2144"/>
      <c r="X185" s="2144"/>
      <c r="Y185" s="2144"/>
      <c r="Z185" s="2144"/>
      <c r="AA185" s="2144"/>
      <c r="AB185" s="2144"/>
      <c r="AC185" s="2145"/>
      <c r="AD185" s="2147"/>
      <c r="AE185" s="2147"/>
      <c r="AF185" s="2147"/>
      <c r="AG185" s="2148"/>
      <c r="AH185" s="2145"/>
      <c r="AI185" s="1590"/>
      <c r="AJ185" s="1636"/>
      <c r="AK185" s="1636"/>
      <c r="AL185" s="1636"/>
      <c r="AM185" s="1636"/>
      <c r="AN185" s="1636"/>
      <c r="AO185" s="1636"/>
      <c r="AP185" s="1636"/>
      <c r="AQ185" s="1636"/>
      <c r="AR185" s="1636"/>
      <c r="AS185" s="1636"/>
      <c r="AT185" s="1636"/>
      <c r="AU185" s="1636"/>
      <c r="AV185" s="1636"/>
      <c r="AW185" s="1636"/>
    </row>
    <row r="186" spans="1:49" s="1637" customFormat="1" ht="18">
      <c r="A186" s="5047">
        <v>40</v>
      </c>
      <c r="B186" s="5047"/>
      <c r="C186" s="5047"/>
      <c r="D186" s="5047"/>
      <c r="E186" s="5047"/>
      <c r="F186" s="5047"/>
      <c r="G186" s="5047"/>
      <c r="H186" s="5047"/>
      <c r="I186" s="5047"/>
      <c r="J186" s="5047"/>
      <c r="K186" s="5047"/>
      <c r="L186" s="5047"/>
      <c r="M186" s="5047"/>
      <c r="N186" s="5047"/>
      <c r="O186" s="5047"/>
      <c r="P186" s="5047"/>
      <c r="Q186" s="5047"/>
      <c r="R186" s="5047"/>
      <c r="S186" s="5047"/>
      <c r="T186" s="5047"/>
      <c r="U186" s="5047"/>
      <c r="V186" s="5047"/>
      <c r="W186" s="5047"/>
      <c r="X186" s="5047"/>
      <c r="Y186" s="5047"/>
      <c r="Z186" s="5047"/>
      <c r="AA186" s="5047"/>
      <c r="AB186" s="5047"/>
      <c r="AC186" s="5047"/>
      <c r="AD186" s="5047"/>
      <c r="AE186" s="5047"/>
      <c r="AF186" s="5047"/>
      <c r="AG186" s="5047"/>
      <c r="AH186" s="5047"/>
      <c r="AI186" s="1590"/>
      <c r="AJ186" s="1636"/>
      <c r="AK186" s="1636"/>
      <c r="AL186" s="1636"/>
      <c r="AM186" s="1636"/>
      <c r="AN186" s="1636"/>
      <c r="AO186" s="1636"/>
      <c r="AP186" s="1636"/>
      <c r="AQ186" s="1636"/>
      <c r="AR186" s="1636"/>
      <c r="AS186" s="1636"/>
      <c r="AT186" s="1636"/>
      <c r="AU186" s="1636"/>
      <c r="AV186" s="1636"/>
      <c r="AW186" s="1636"/>
    </row>
    <row r="187" spans="1:49" s="1637" customFormat="1" ht="3" customHeight="1" thickBot="1">
      <c r="A187" s="1590"/>
      <c r="B187" s="1604"/>
      <c r="C187" s="1598"/>
      <c r="D187" s="1643"/>
      <c r="E187" s="1630"/>
      <c r="F187" s="2471"/>
      <c r="G187" s="2471"/>
      <c r="H187" s="2488"/>
      <c r="I187" s="2488"/>
      <c r="J187" s="1631"/>
      <c r="K187" s="1631"/>
      <c r="L187" s="1631"/>
      <c r="M187" s="1590"/>
      <c r="N187" s="1631"/>
      <c r="O187" s="1631"/>
      <c r="P187" s="1631"/>
      <c r="Q187" s="1631"/>
      <c r="R187" s="1631"/>
      <c r="S187" s="1631"/>
      <c r="T187" s="1631"/>
      <c r="U187" s="1633"/>
      <c r="V187" s="1631"/>
      <c r="W187" s="1631"/>
      <c r="X187" s="1631"/>
      <c r="Y187" s="1631"/>
      <c r="Z187" s="1631"/>
      <c r="AA187" s="1631"/>
      <c r="AB187" s="1631"/>
      <c r="AC187" s="1590"/>
      <c r="AD187" s="1600"/>
      <c r="AE187" s="1600"/>
      <c r="AF187" s="1600"/>
      <c r="AG187" s="1592"/>
      <c r="AH187" s="1590"/>
      <c r="AI187" s="1590"/>
      <c r="AJ187" s="1636"/>
      <c r="AK187" s="1636"/>
      <c r="AL187" s="1636"/>
      <c r="AM187" s="1636"/>
      <c r="AN187" s="1636"/>
      <c r="AO187" s="1636"/>
      <c r="AP187" s="1636"/>
      <c r="AQ187" s="1636"/>
      <c r="AR187" s="1636"/>
      <c r="AS187" s="1636"/>
      <c r="AT187" s="1636"/>
      <c r="AU187" s="1636"/>
      <c r="AV187" s="1636"/>
      <c r="AW187" s="1636"/>
    </row>
    <row r="188" spans="1:49" s="1606" customFormat="1" ht="15.75" customHeight="1">
      <c r="A188" s="2137"/>
      <c r="B188" s="2145"/>
      <c r="C188" s="2145"/>
      <c r="D188" s="2145"/>
      <c r="E188" s="2145"/>
      <c r="F188" s="2145"/>
      <c r="G188" s="2145"/>
      <c r="H188" s="2145"/>
      <c r="I188" s="2145"/>
      <c r="J188" s="2145"/>
      <c r="K188" s="2145"/>
      <c r="L188" s="2145"/>
      <c r="M188" s="2145"/>
      <c r="N188" s="2145"/>
      <c r="O188" s="2145"/>
      <c r="P188" s="2145"/>
      <c r="Q188" s="2145"/>
      <c r="R188" s="2145"/>
      <c r="S188" s="2145"/>
      <c r="T188" s="2145"/>
      <c r="U188" s="2145"/>
      <c r="V188" s="2145"/>
      <c r="W188" s="2145"/>
      <c r="X188" s="2145"/>
      <c r="Y188" s="2145"/>
      <c r="Z188" s="2145"/>
      <c r="AA188" s="2145"/>
      <c r="AB188" s="2145"/>
      <c r="AC188" s="2145"/>
      <c r="AD188" s="2145"/>
      <c r="AE188" s="2145"/>
      <c r="AF188" s="2145"/>
      <c r="AG188" s="2145"/>
      <c r="AH188" s="2149"/>
      <c r="AI188" s="1590"/>
      <c r="AJ188" s="1590"/>
      <c r="AK188" s="1590"/>
      <c r="AL188" s="1590"/>
      <c r="AM188" s="1590"/>
      <c r="AN188" s="1590"/>
      <c r="AO188" s="1590"/>
      <c r="AP188" s="1590"/>
      <c r="AQ188" s="1590"/>
      <c r="AR188" s="1590"/>
      <c r="AS188" s="1590"/>
      <c r="AT188" s="1590"/>
      <c r="AU188" s="1590"/>
      <c r="AV188" s="1590"/>
      <c r="AW188" s="1590"/>
    </row>
    <row r="189" spans="1:49" ht="15" customHeight="1">
      <c r="A189" s="1611"/>
      <c r="B189" s="5067" t="s">
        <v>2813</v>
      </c>
      <c r="C189" s="5068"/>
      <c r="D189" s="5068"/>
      <c r="E189" s="5068"/>
      <c r="F189" s="5068"/>
      <c r="G189" s="5069"/>
      <c r="H189" s="5073" t="s">
        <v>1420</v>
      </c>
      <c r="I189" s="5074"/>
      <c r="J189" s="1612"/>
      <c r="K189" s="1613" t="s">
        <v>2866</v>
      </c>
      <c r="L189" s="2126"/>
      <c r="M189" s="1609"/>
      <c r="N189" s="1609"/>
      <c r="O189" s="1614"/>
      <c r="P189" s="1614"/>
      <c r="Q189" s="1614"/>
      <c r="R189" s="1614"/>
      <c r="S189" s="1614"/>
      <c r="T189" s="1614"/>
      <c r="U189" s="1614"/>
      <c r="V189" s="1614"/>
      <c r="W189" s="1614"/>
      <c r="X189" s="1614"/>
      <c r="Y189" s="1614"/>
      <c r="Z189" s="1614"/>
      <c r="AA189" s="1614"/>
      <c r="AB189" s="1614"/>
      <c r="AC189" s="1614"/>
      <c r="AD189" s="1614"/>
      <c r="AE189" s="1614"/>
      <c r="AF189" s="1614"/>
      <c r="AG189" s="1614"/>
      <c r="AH189" s="2125"/>
      <c r="AI189" s="1609"/>
      <c r="AJ189" s="1609"/>
      <c r="AK189" s="1609"/>
      <c r="AL189" s="1609"/>
      <c r="AM189" s="1609"/>
      <c r="AN189" s="1609"/>
      <c r="AO189" s="1609"/>
      <c r="AP189" s="1609"/>
      <c r="AQ189" s="1609"/>
      <c r="AR189" s="1609"/>
      <c r="AS189" s="1609"/>
      <c r="AT189" s="1609"/>
      <c r="AU189" s="1609"/>
      <c r="AV189" s="1609"/>
      <c r="AW189" s="1609"/>
    </row>
    <row r="190" spans="1:49" ht="15" customHeight="1">
      <c r="A190" s="1611"/>
      <c r="B190" s="5070"/>
      <c r="C190" s="5071"/>
      <c r="D190" s="5071"/>
      <c r="E190" s="5071"/>
      <c r="F190" s="5071"/>
      <c r="G190" s="5072"/>
      <c r="H190" s="5075"/>
      <c r="I190" s="5076"/>
      <c r="J190" s="1615"/>
      <c r="K190" s="1616" t="s">
        <v>2867</v>
      </c>
      <c r="L190" s="2126"/>
      <c r="M190" s="1609"/>
      <c r="N190" s="1609"/>
      <c r="O190" s="1614"/>
      <c r="P190" s="1614"/>
      <c r="Q190" s="1614"/>
      <c r="R190" s="1614"/>
      <c r="S190" s="1614"/>
      <c r="T190" s="1614"/>
      <c r="U190" s="1614"/>
      <c r="V190" s="1614"/>
      <c r="W190" s="1614"/>
      <c r="X190" s="1614"/>
      <c r="Y190" s="1614"/>
      <c r="Z190" s="1614"/>
      <c r="AA190" s="1614"/>
      <c r="AB190" s="1614"/>
      <c r="AC190" s="1614"/>
      <c r="AD190" s="1614"/>
      <c r="AE190" s="1614"/>
      <c r="AF190" s="1614"/>
      <c r="AG190" s="1614"/>
      <c r="AH190" s="2125"/>
      <c r="AI190" s="1609"/>
      <c r="AJ190" s="1609"/>
      <c r="AK190" s="1609"/>
      <c r="AL190" s="1609"/>
      <c r="AM190" s="1609"/>
      <c r="AN190" s="1609"/>
      <c r="AO190" s="1609"/>
      <c r="AP190" s="1609"/>
      <c r="AQ190" s="1609"/>
      <c r="AR190" s="1609"/>
      <c r="AS190" s="1609"/>
      <c r="AT190" s="1609"/>
      <c r="AU190" s="1609"/>
      <c r="AV190" s="1609"/>
      <c r="AW190" s="1609"/>
    </row>
    <row r="191" spans="1:49" ht="15" customHeight="1">
      <c r="A191" s="1611"/>
      <c r="B191" s="1610"/>
      <c r="C191" s="1609"/>
      <c r="D191" s="1609"/>
      <c r="E191" s="1609"/>
      <c r="F191" s="1609"/>
      <c r="G191" s="1609"/>
      <c r="H191" s="1609"/>
      <c r="I191" s="1609"/>
      <c r="J191" s="1609"/>
      <c r="K191" s="1609"/>
      <c r="L191" s="1609"/>
      <c r="M191" s="1609"/>
      <c r="N191" s="1609"/>
      <c r="O191" s="1609"/>
      <c r="P191" s="1609"/>
      <c r="Q191" s="1609"/>
      <c r="R191" s="1609"/>
      <c r="S191" s="1609"/>
      <c r="T191" s="1609"/>
      <c r="U191" s="1609"/>
      <c r="V191" s="1609"/>
      <c r="W191" s="1609"/>
      <c r="X191" s="1609"/>
      <c r="Y191" s="1609"/>
      <c r="Z191" s="1617"/>
      <c r="AA191" s="1617"/>
      <c r="AB191" s="1617"/>
      <c r="AC191" s="1617"/>
      <c r="AD191" s="1617"/>
      <c r="AE191" s="1617"/>
      <c r="AF191" s="1617"/>
      <c r="AG191" s="1617"/>
      <c r="AH191" s="2125"/>
      <c r="AI191" s="1609"/>
      <c r="AJ191" s="1609"/>
      <c r="AK191" s="1609"/>
      <c r="AL191" s="1609"/>
      <c r="AM191" s="1609"/>
      <c r="AN191" s="1609"/>
      <c r="AO191" s="1609"/>
      <c r="AP191" s="1609"/>
      <c r="AQ191" s="1609"/>
      <c r="AR191" s="1609"/>
      <c r="AS191" s="1609"/>
      <c r="AT191" s="1609"/>
      <c r="AU191" s="1609"/>
      <c r="AV191" s="1609"/>
      <c r="AW191" s="1609"/>
    </row>
    <row r="192" spans="1:49" ht="15" customHeight="1">
      <c r="A192" s="1611"/>
      <c r="B192" s="2474" t="s">
        <v>2932</v>
      </c>
      <c r="C192" s="2281"/>
      <c r="D192" s="2281"/>
      <c r="E192" s="2282"/>
      <c r="F192" s="5048">
        <v>1</v>
      </c>
      <c r="G192" s="5049"/>
      <c r="I192" s="1618" t="s">
        <v>2868</v>
      </c>
      <c r="J192" s="1614"/>
      <c r="K192" s="1614"/>
      <c r="L192" s="1614"/>
      <c r="M192" s="1614"/>
      <c r="N192" s="1614"/>
      <c r="O192" s="1614"/>
      <c r="P192" s="1614"/>
      <c r="Q192" s="1614"/>
      <c r="R192" s="1614"/>
      <c r="S192" s="1614"/>
      <c r="T192" s="1614"/>
      <c r="U192" s="1614"/>
      <c r="V192" s="1614"/>
      <c r="W192" s="1614"/>
      <c r="X192" s="1614"/>
      <c r="Y192" s="1614"/>
      <c r="Z192" s="1614"/>
      <c r="AA192" s="1614"/>
      <c r="AB192" s="1614"/>
      <c r="AC192" s="1614"/>
      <c r="AD192" s="1614"/>
      <c r="AE192" s="1614"/>
      <c r="AF192" s="1614"/>
      <c r="AG192" s="1614"/>
      <c r="AH192" s="2125"/>
      <c r="AI192" s="1609"/>
      <c r="AJ192" s="1609"/>
      <c r="AK192" s="1609"/>
      <c r="AL192" s="1609"/>
      <c r="AM192" s="1609"/>
      <c r="AN192" s="1609"/>
      <c r="AO192" s="1609"/>
      <c r="AP192" s="1609"/>
      <c r="AQ192" s="1609"/>
      <c r="AR192" s="1609"/>
      <c r="AS192" s="1609"/>
      <c r="AT192" s="1609"/>
      <c r="AU192" s="1609"/>
      <c r="AV192" s="1609"/>
      <c r="AW192" s="1609"/>
    </row>
    <row r="193" spans="1:49" ht="15" customHeight="1">
      <c r="A193" s="1611"/>
      <c r="B193" s="2475" t="s">
        <v>2933</v>
      </c>
      <c r="C193" s="2283"/>
      <c r="D193" s="2283"/>
      <c r="E193" s="2284"/>
      <c r="F193" s="5050"/>
      <c r="G193" s="5051"/>
      <c r="I193" s="1619" t="s">
        <v>2869</v>
      </c>
      <c r="J193" s="1614"/>
      <c r="K193" s="1614"/>
      <c r="L193" s="1614"/>
      <c r="M193" s="1614"/>
      <c r="N193" s="1614"/>
      <c r="O193" s="1614"/>
      <c r="P193" s="1614"/>
      <c r="Q193" s="1614"/>
      <c r="R193" s="1614"/>
      <c r="S193" s="1614"/>
      <c r="T193" s="1614"/>
      <c r="U193" s="1614"/>
      <c r="V193" s="1614"/>
      <c r="W193" s="1614"/>
      <c r="X193" s="1614"/>
      <c r="Y193" s="1614"/>
      <c r="Z193" s="1614"/>
      <c r="AA193" s="1614"/>
      <c r="AB193" s="1614"/>
      <c r="AC193" s="1614"/>
      <c r="AD193" s="1614"/>
      <c r="AE193" s="1614"/>
      <c r="AF193" s="1614"/>
      <c r="AG193" s="1614"/>
      <c r="AH193" s="2125"/>
      <c r="AI193" s="1609"/>
      <c r="AJ193" s="1609"/>
      <c r="AK193" s="1609"/>
      <c r="AL193" s="1609"/>
      <c r="AM193" s="1609"/>
      <c r="AN193" s="1609"/>
      <c r="AO193" s="1609"/>
      <c r="AP193" s="1609"/>
      <c r="AQ193" s="1609"/>
      <c r="AR193" s="1609"/>
      <c r="AS193" s="1609"/>
      <c r="AT193" s="1609"/>
      <c r="AU193" s="1609"/>
      <c r="AV193" s="1609"/>
      <c r="AW193" s="1609"/>
    </row>
    <row r="194" spans="1:49" ht="14.25" customHeight="1">
      <c r="A194" s="1611"/>
      <c r="B194" s="1610"/>
      <c r="C194" s="1609"/>
      <c r="D194" s="1609"/>
      <c r="E194" s="1609"/>
      <c r="F194" s="1609"/>
      <c r="G194" s="1609"/>
      <c r="H194" s="1609"/>
      <c r="I194" s="1609"/>
      <c r="J194" s="1614"/>
      <c r="K194" s="1614"/>
      <c r="L194" s="1614"/>
      <c r="M194" s="1614"/>
      <c r="N194" s="1614"/>
      <c r="O194" s="1614"/>
      <c r="P194" s="1614"/>
      <c r="Q194" s="1614"/>
      <c r="R194" s="1614"/>
      <c r="S194" s="1614"/>
      <c r="T194" s="1614"/>
      <c r="U194" s="1614"/>
      <c r="V194" s="1614"/>
      <c r="W194" s="1614"/>
      <c r="X194" s="1614"/>
      <c r="Y194" s="1614"/>
      <c r="Z194" s="1614"/>
      <c r="AA194" s="1614"/>
      <c r="AB194" s="1614"/>
      <c r="AC194" s="1614"/>
      <c r="AD194" s="1614"/>
      <c r="AE194" s="1614"/>
      <c r="AF194" s="1614"/>
      <c r="AG194" s="1614"/>
      <c r="AH194" s="2125"/>
      <c r="AI194" s="1609"/>
      <c r="AJ194" s="1609"/>
      <c r="AK194" s="1609"/>
      <c r="AL194" s="1609"/>
      <c r="AM194" s="1609"/>
      <c r="AN194" s="1609"/>
      <c r="AO194" s="1609"/>
      <c r="AP194" s="1609"/>
      <c r="AQ194" s="1609"/>
      <c r="AR194" s="1609"/>
      <c r="AS194" s="1609"/>
      <c r="AT194" s="1609"/>
      <c r="AU194" s="1609"/>
      <c r="AV194" s="1609"/>
      <c r="AW194" s="1609"/>
    </row>
    <row r="195" spans="1:49" s="1637" customFormat="1" ht="20.25" customHeight="1">
      <c r="A195" s="1627"/>
      <c r="B195" s="5044" t="s">
        <v>2934</v>
      </c>
      <c r="C195" s="5045"/>
      <c r="D195" s="5045"/>
      <c r="E195" s="5045"/>
      <c r="F195" s="5045"/>
      <c r="G195" s="5045"/>
      <c r="H195" s="5045"/>
      <c r="I195" s="5045"/>
      <c r="J195" s="5045"/>
      <c r="K195" s="5045"/>
      <c r="L195" s="5045"/>
      <c r="M195" s="5045"/>
      <c r="N195" s="5045"/>
      <c r="O195" s="5046"/>
      <c r="P195" s="1631"/>
      <c r="Q195" s="1631"/>
      <c r="R195" s="1631"/>
      <c r="S195" s="1631"/>
      <c r="T195" s="1631"/>
      <c r="U195" s="1633"/>
      <c r="V195" s="1631"/>
      <c r="W195" s="1631"/>
      <c r="X195" s="1631"/>
      <c r="Y195" s="1631"/>
      <c r="Z195" s="1631"/>
      <c r="AA195" s="1631"/>
      <c r="AB195" s="1631"/>
      <c r="AC195" s="1590"/>
      <c r="AD195" s="1600"/>
      <c r="AE195" s="1600"/>
      <c r="AF195" s="1600"/>
      <c r="AG195" s="1592"/>
      <c r="AH195" s="2128"/>
      <c r="AI195" s="1590"/>
      <c r="AJ195" s="1636"/>
      <c r="AK195" s="1636"/>
      <c r="AL195" s="1636"/>
      <c r="AM195" s="1636"/>
      <c r="AN195" s="1636"/>
      <c r="AO195" s="1636"/>
      <c r="AP195" s="1636"/>
      <c r="AQ195" s="1636"/>
      <c r="AR195" s="1636"/>
      <c r="AS195" s="1636"/>
      <c r="AT195" s="1636"/>
      <c r="AU195" s="1636"/>
      <c r="AV195" s="1636"/>
      <c r="AW195" s="1636"/>
    </row>
    <row r="196" spans="1:49" s="1606" customFormat="1" ht="24" customHeight="1">
      <c r="A196" s="1689"/>
      <c r="B196" s="5100" t="s">
        <v>2935</v>
      </c>
      <c r="C196" s="5100"/>
      <c r="D196" s="1635" t="s">
        <v>2936</v>
      </c>
      <c r="E196" s="1635"/>
      <c r="F196" s="1635"/>
      <c r="G196" s="1635"/>
      <c r="H196" s="1635"/>
      <c r="I196" s="1635"/>
      <c r="J196" s="1635"/>
      <c r="K196" s="1635"/>
      <c r="L196" s="1635"/>
      <c r="M196" s="1635"/>
      <c r="N196" s="1635"/>
      <c r="O196" s="1635"/>
      <c r="P196" s="1635"/>
      <c r="Q196" s="1635"/>
      <c r="R196" s="1635"/>
      <c r="S196" s="1635"/>
      <c r="T196" s="1635"/>
      <c r="U196" s="1635"/>
      <c r="V196" s="1635"/>
      <c r="W196" s="1635"/>
      <c r="X196" s="1635"/>
      <c r="Y196" s="1635"/>
      <c r="Z196" s="1635"/>
      <c r="AA196" s="1635"/>
      <c r="AB196" s="1635"/>
      <c r="AC196" s="1635"/>
      <c r="AD196" s="1590"/>
      <c r="AE196" s="1590"/>
      <c r="AF196" s="1692"/>
      <c r="AG196" s="2487"/>
      <c r="AH196" s="2133"/>
      <c r="AI196" s="1590"/>
      <c r="AJ196" s="1590"/>
      <c r="AK196" s="1590"/>
      <c r="AL196" s="1590"/>
      <c r="AM196" s="1590"/>
      <c r="AN196" s="1590"/>
      <c r="AO196" s="1590"/>
      <c r="AP196" s="1590"/>
      <c r="AQ196" s="1590"/>
      <c r="AR196" s="1590"/>
      <c r="AS196" s="1590"/>
      <c r="AT196" s="1590"/>
      <c r="AU196" s="1590"/>
      <c r="AV196" s="1590"/>
      <c r="AW196" s="1590"/>
    </row>
    <row r="197" spans="1:49" s="1606" customFormat="1" ht="11.25" customHeight="1">
      <c r="A197" s="1689"/>
      <c r="B197" s="1650"/>
      <c r="C197" s="1651"/>
      <c r="D197" s="1648" t="s">
        <v>2937</v>
      </c>
      <c r="E197" s="1648"/>
      <c r="F197" s="1648"/>
      <c r="G197" s="1648"/>
      <c r="H197" s="1648"/>
      <c r="I197" s="1648"/>
      <c r="J197" s="1648"/>
      <c r="K197" s="1648"/>
      <c r="L197" s="1648"/>
      <c r="M197" s="1648"/>
      <c r="N197" s="1648"/>
      <c r="O197" s="1648"/>
      <c r="P197" s="1648"/>
      <c r="Q197" s="1648"/>
      <c r="R197" s="1648"/>
      <c r="S197" s="1648"/>
      <c r="T197" s="1648"/>
      <c r="U197" s="1648"/>
      <c r="V197" s="1648"/>
      <c r="W197" s="1648"/>
      <c r="X197" s="1648"/>
      <c r="Y197" s="1648"/>
      <c r="Z197" s="1648"/>
      <c r="AA197" s="1648"/>
      <c r="AB197" s="1648"/>
      <c r="AC197" s="1648"/>
      <c r="AD197" s="1590"/>
      <c r="AE197" s="1590"/>
      <c r="AF197" s="1692"/>
      <c r="AG197" s="2487"/>
      <c r="AH197" s="2133"/>
      <c r="AI197" s="1590"/>
      <c r="AJ197" s="1590"/>
      <c r="AK197" s="1590"/>
      <c r="AL197" s="1590"/>
      <c r="AM197" s="1590"/>
      <c r="AN197" s="1590"/>
      <c r="AO197" s="1590"/>
      <c r="AP197" s="1590"/>
      <c r="AQ197" s="1590"/>
      <c r="AR197" s="1590"/>
      <c r="AS197" s="1590"/>
      <c r="AT197" s="1590"/>
      <c r="AU197" s="1590"/>
      <c r="AV197" s="1590"/>
      <c r="AW197" s="1590"/>
    </row>
    <row r="198" spans="1:49" s="1606" customFormat="1" ht="11.25" customHeight="1">
      <c r="A198" s="1689"/>
      <c r="B198" s="1650"/>
      <c r="C198" s="1650"/>
      <c r="D198" s="1635"/>
      <c r="E198" s="1635"/>
      <c r="F198" s="1635"/>
      <c r="G198" s="1635"/>
      <c r="H198" s="1635"/>
      <c r="I198" s="1635"/>
      <c r="J198" s="1635"/>
      <c r="K198" s="1635"/>
      <c r="L198" s="1635"/>
      <c r="M198" s="1635"/>
      <c r="N198" s="1635"/>
      <c r="O198" s="1635"/>
      <c r="P198" s="1635"/>
      <c r="Q198" s="1635"/>
      <c r="R198" s="1635"/>
      <c r="S198" s="1635"/>
      <c r="T198" s="1635"/>
      <c r="U198" s="1635"/>
      <c r="V198" s="1635"/>
      <c r="W198" s="1635"/>
      <c r="X198" s="1635"/>
      <c r="Y198" s="1635"/>
      <c r="Z198" s="1635"/>
      <c r="AA198" s="1635"/>
      <c r="AB198" s="1635"/>
      <c r="AC198" s="1635"/>
      <c r="AD198" s="1590"/>
      <c r="AE198" s="2134" t="s">
        <v>2938</v>
      </c>
      <c r="AF198" s="1692"/>
      <c r="AG198" s="2487"/>
      <c r="AH198" s="2133"/>
      <c r="AI198" s="1590"/>
      <c r="AJ198" s="1590"/>
      <c r="AK198" s="1590"/>
      <c r="AL198" s="1590"/>
      <c r="AM198" s="1590"/>
      <c r="AN198" s="1590"/>
      <c r="AO198" s="1590"/>
      <c r="AP198" s="1590"/>
      <c r="AQ198" s="1590"/>
      <c r="AR198" s="1590"/>
      <c r="AS198" s="1590"/>
      <c r="AT198" s="1590"/>
      <c r="AU198" s="1590"/>
      <c r="AV198" s="1590"/>
      <c r="AW198" s="1590"/>
    </row>
    <row r="199" spans="1:49" s="1606" customFormat="1" ht="11.25" customHeight="1">
      <c r="A199" s="1689"/>
      <c r="B199" s="1650"/>
      <c r="C199" s="1650"/>
      <c r="D199" s="922" t="s">
        <v>1494</v>
      </c>
      <c r="E199" s="1635" t="s">
        <v>2939</v>
      </c>
      <c r="F199" s="1635"/>
      <c r="G199" s="1635"/>
      <c r="H199" s="1635"/>
      <c r="I199" s="1635"/>
      <c r="J199" s="1635"/>
      <c r="K199" s="1635"/>
      <c r="L199" s="1635"/>
      <c r="M199" s="1635"/>
      <c r="N199" s="1635"/>
      <c r="O199" s="1635"/>
      <c r="P199" s="1635"/>
      <c r="Q199" s="1635"/>
      <c r="R199" s="1635"/>
      <c r="S199" s="1635"/>
      <c r="T199" s="1635"/>
      <c r="U199" s="1635"/>
      <c r="V199" s="1635"/>
      <c r="W199" s="1635"/>
      <c r="X199" s="1635"/>
      <c r="Y199" s="1635"/>
      <c r="Z199" s="1635"/>
      <c r="AA199" s="1635"/>
      <c r="AB199" s="1635"/>
      <c r="AC199" s="1635"/>
      <c r="AD199" s="5105" t="s">
        <v>1636</v>
      </c>
      <c r="AE199" s="5097"/>
      <c r="AF199" s="1692"/>
      <c r="AG199" s="2487"/>
      <c r="AH199" s="2133"/>
      <c r="AI199" s="1590"/>
      <c r="AJ199" s="1590"/>
      <c r="AK199" s="1590"/>
      <c r="AL199" s="1590"/>
      <c r="AM199" s="1590"/>
      <c r="AN199" s="1590"/>
      <c r="AO199" s="1590"/>
      <c r="AP199" s="1590"/>
      <c r="AQ199" s="1590"/>
      <c r="AR199" s="1590"/>
      <c r="AS199" s="1590"/>
      <c r="AT199" s="1590"/>
      <c r="AU199" s="1590"/>
      <c r="AV199" s="1590"/>
      <c r="AW199" s="1590"/>
    </row>
    <row r="200" spans="1:49" s="1606" customFormat="1" ht="11.25" customHeight="1">
      <c r="A200" s="1689"/>
      <c r="B200" s="1650"/>
      <c r="C200" s="1650"/>
      <c r="D200" s="921"/>
      <c r="E200" s="1639" t="s">
        <v>2940</v>
      </c>
      <c r="F200" s="1635"/>
      <c r="G200" s="1635"/>
      <c r="H200" s="1635"/>
      <c r="I200" s="1635"/>
      <c r="J200" s="1635"/>
      <c r="K200" s="1635"/>
      <c r="L200" s="1635"/>
      <c r="M200" s="1635"/>
      <c r="N200" s="1635"/>
      <c r="O200" s="1635"/>
      <c r="P200" s="1635"/>
      <c r="Q200" s="1635"/>
      <c r="R200" s="1635"/>
      <c r="S200" s="1635"/>
      <c r="T200" s="1635"/>
      <c r="U200" s="1635"/>
      <c r="V200" s="1635"/>
      <c r="W200" s="1635"/>
      <c r="X200" s="1635"/>
      <c r="Y200" s="1635"/>
      <c r="Z200" s="1635"/>
      <c r="AA200" s="1635"/>
      <c r="AB200" s="1635"/>
      <c r="AC200" s="1635"/>
      <c r="AD200" s="5106"/>
      <c r="AE200" s="5098"/>
      <c r="AF200" s="1692"/>
      <c r="AG200" s="2487"/>
      <c r="AH200" s="2133"/>
      <c r="AI200" s="1590"/>
      <c r="AJ200" s="1590"/>
      <c r="AK200" s="1590"/>
      <c r="AL200" s="1590"/>
      <c r="AM200" s="1590"/>
      <c r="AN200" s="1590"/>
      <c r="AO200" s="1590"/>
      <c r="AP200" s="1590"/>
      <c r="AQ200" s="1590"/>
      <c r="AR200" s="1590"/>
      <c r="AS200" s="1590"/>
      <c r="AT200" s="1590"/>
      <c r="AU200" s="1590"/>
      <c r="AV200" s="1590"/>
      <c r="AW200" s="1590"/>
    </row>
    <row r="201" spans="1:49" s="1606" customFormat="1" ht="15" customHeight="1">
      <c r="A201" s="1689"/>
      <c r="B201" s="1650"/>
      <c r="C201" s="1650"/>
      <c r="D201" s="1690"/>
      <c r="E201" s="1635"/>
      <c r="F201" s="1635"/>
      <c r="G201" s="1635"/>
      <c r="H201" s="1635"/>
      <c r="I201" s="1635"/>
      <c r="J201" s="1635"/>
      <c r="K201" s="1635"/>
      <c r="L201" s="1635"/>
      <c r="M201" s="1635"/>
      <c r="N201" s="1635"/>
      <c r="O201" s="1635"/>
      <c r="P201" s="1635"/>
      <c r="Q201" s="1635"/>
      <c r="R201" s="1635"/>
      <c r="S201" s="1635"/>
      <c r="T201" s="1635"/>
      <c r="U201" s="1635"/>
      <c r="V201" s="1635"/>
      <c r="W201" s="1635"/>
      <c r="X201" s="1635"/>
      <c r="Y201" s="1635"/>
      <c r="Z201" s="1635"/>
      <c r="AA201" s="1635"/>
      <c r="AB201" s="1635"/>
      <c r="AC201" s="1635"/>
      <c r="AD201" s="1590"/>
      <c r="AE201" s="1590"/>
      <c r="AF201" s="1692"/>
      <c r="AG201" s="2487"/>
      <c r="AH201" s="2133"/>
      <c r="AI201" s="1590"/>
      <c r="AJ201" s="1590"/>
      <c r="AK201" s="1590"/>
      <c r="AL201" s="1590"/>
      <c r="AM201" s="1590"/>
      <c r="AN201" s="1590"/>
      <c r="AO201" s="1590"/>
      <c r="AP201" s="1590"/>
      <c r="AQ201" s="1590"/>
      <c r="AR201" s="1590"/>
      <c r="AS201" s="1590"/>
      <c r="AT201" s="1590"/>
      <c r="AU201" s="1590"/>
      <c r="AV201" s="1590"/>
      <c r="AW201" s="1590"/>
    </row>
    <row r="202" spans="1:49" s="1606" customFormat="1" ht="11.25" customHeight="1">
      <c r="A202" s="1689"/>
      <c r="B202" s="1650"/>
      <c r="C202" s="1651"/>
      <c r="D202" s="922" t="s">
        <v>1497</v>
      </c>
      <c r="E202" s="1635" t="s">
        <v>2917</v>
      </c>
      <c r="F202" s="1635"/>
      <c r="G202" s="1635"/>
      <c r="H202" s="1635"/>
      <c r="I202" s="1635"/>
      <c r="J202" s="1635"/>
      <c r="K202" s="1635"/>
      <c r="L202" s="1635"/>
      <c r="M202" s="1635"/>
      <c r="N202" s="1635"/>
      <c r="O202" s="1635"/>
      <c r="P202" s="1635"/>
      <c r="Q202" s="1635"/>
      <c r="R202" s="1635"/>
      <c r="S202" s="1635"/>
      <c r="T202" s="1635"/>
      <c r="U202" s="1635"/>
      <c r="V202" s="1635"/>
      <c r="W202" s="1635"/>
      <c r="X202" s="1635"/>
      <c r="Y202" s="1635"/>
      <c r="Z202" s="1635"/>
      <c r="AA202" s="1635"/>
      <c r="AB202" s="1635"/>
      <c r="AC202" s="1635"/>
      <c r="AD202" s="5105" t="s">
        <v>1638</v>
      </c>
      <c r="AE202" s="5097"/>
      <c r="AF202" s="1692"/>
      <c r="AG202" s="2487"/>
      <c r="AH202" s="2133"/>
      <c r="AI202" s="1590"/>
      <c r="AJ202" s="1590"/>
      <c r="AK202" s="1590"/>
      <c r="AL202" s="1590"/>
      <c r="AM202" s="1590"/>
      <c r="AN202" s="1590"/>
      <c r="AO202" s="1590"/>
      <c r="AP202" s="1590"/>
      <c r="AQ202" s="1590"/>
      <c r="AR202" s="1590"/>
      <c r="AS202" s="1590"/>
      <c r="AT202" s="1590"/>
      <c r="AU202" s="1590"/>
      <c r="AV202" s="1590"/>
      <c r="AW202" s="1590"/>
    </row>
    <row r="203" spans="1:49" s="1606" customFormat="1" ht="11.25" customHeight="1">
      <c r="A203" s="1689"/>
      <c r="B203" s="1650"/>
      <c r="C203" s="1651"/>
      <c r="D203" s="921"/>
      <c r="E203" s="1648" t="s">
        <v>2918</v>
      </c>
      <c r="F203" s="1639"/>
      <c r="G203" s="1639"/>
      <c r="H203" s="1639"/>
      <c r="I203" s="1639"/>
      <c r="J203" s="1639"/>
      <c r="K203" s="1639"/>
      <c r="L203" s="1639"/>
      <c r="M203" s="1639"/>
      <c r="N203" s="1639"/>
      <c r="O203" s="1639"/>
      <c r="P203" s="1639"/>
      <c r="Q203" s="1639"/>
      <c r="R203" s="1639"/>
      <c r="S203" s="1635"/>
      <c r="T203" s="1635"/>
      <c r="U203" s="1635"/>
      <c r="V203" s="1635"/>
      <c r="W203" s="1635"/>
      <c r="X203" s="1635"/>
      <c r="Y203" s="1635"/>
      <c r="Z203" s="1635"/>
      <c r="AA203" s="1635"/>
      <c r="AB203" s="1635"/>
      <c r="AC203" s="1635"/>
      <c r="AD203" s="5106"/>
      <c r="AE203" s="5098"/>
      <c r="AF203" s="1692"/>
      <c r="AG203" s="2487"/>
      <c r="AH203" s="2133"/>
      <c r="AI203" s="1590"/>
      <c r="AJ203" s="1590"/>
      <c r="AK203" s="1590"/>
      <c r="AL203" s="1590"/>
      <c r="AM203" s="1590"/>
      <c r="AN203" s="1590"/>
      <c r="AO203" s="1590"/>
      <c r="AP203" s="1590"/>
      <c r="AQ203" s="1590"/>
      <c r="AR203" s="1590"/>
      <c r="AS203" s="1590"/>
      <c r="AT203" s="1590"/>
      <c r="AU203" s="1590"/>
      <c r="AV203" s="1590"/>
      <c r="AW203" s="1590"/>
    </row>
    <row r="204" spans="1:49" s="1606" customFormat="1" ht="15" customHeight="1">
      <c r="A204" s="1689"/>
      <c r="B204" s="1650"/>
      <c r="C204" s="1651"/>
      <c r="D204" s="921"/>
      <c r="E204" s="1639"/>
      <c r="F204" s="1639"/>
      <c r="G204" s="1639"/>
      <c r="H204" s="1639"/>
      <c r="I204" s="1639"/>
      <c r="J204" s="1639"/>
      <c r="K204" s="1639"/>
      <c r="L204" s="1639"/>
      <c r="M204" s="1639"/>
      <c r="N204" s="1639"/>
      <c r="O204" s="1639"/>
      <c r="P204" s="1639"/>
      <c r="Q204" s="1639"/>
      <c r="R204" s="1639"/>
      <c r="S204" s="1635"/>
      <c r="T204" s="1635"/>
      <c r="U204" s="1635"/>
      <c r="V204" s="1635"/>
      <c r="W204" s="1635"/>
      <c r="X204" s="1635"/>
      <c r="Y204" s="1635"/>
      <c r="Z204" s="1635"/>
      <c r="AA204" s="1635"/>
      <c r="AB204" s="1635"/>
      <c r="AC204" s="1635"/>
      <c r="AD204" s="1590"/>
      <c r="AE204" s="1590"/>
      <c r="AF204" s="1692"/>
      <c r="AG204" s="2487"/>
      <c r="AH204" s="2133"/>
      <c r="AI204" s="1590"/>
      <c r="AJ204" s="1590"/>
      <c r="AK204" s="1590"/>
      <c r="AL204" s="1590"/>
      <c r="AM204" s="1590"/>
      <c r="AN204" s="1590"/>
      <c r="AO204" s="1590"/>
      <c r="AP204" s="1590"/>
      <c r="AQ204" s="1590"/>
      <c r="AR204" s="1590"/>
      <c r="AS204" s="1590"/>
      <c r="AT204" s="1590"/>
      <c r="AU204" s="1590"/>
      <c r="AV204" s="1590"/>
      <c r="AW204" s="1590"/>
    </row>
    <row r="205" spans="1:49" s="1606" customFormat="1" ht="11.25" customHeight="1">
      <c r="A205" s="1689"/>
      <c r="B205" s="1650"/>
      <c r="C205" s="1651"/>
      <c r="D205" s="922" t="s">
        <v>1530</v>
      </c>
      <c r="E205" s="1635" t="s">
        <v>2941</v>
      </c>
      <c r="F205" s="1635"/>
      <c r="G205" s="1635"/>
      <c r="H205" s="1635"/>
      <c r="I205" s="1635"/>
      <c r="J205" s="1635"/>
      <c r="K205" s="1635"/>
      <c r="L205" s="1635"/>
      <c r="M205" s="1635"/>
      <c r="N205" s="1635"/>
      <c r="O205" s="1635"/>
      <c r="P205" s="1635"/>
      <c r="Q205" s="1635"/>
      <c r="R205" s="1635"/>
      <c r="S205" s="1635"/>
      <c r="T205" s="1635"/>
      <c r="U205" s="1635"/>
      <c r="V205" s="1635"/>
      <c r="W205" s="1635"/>
      <c r="X205" s="1635"/>
      <c r="Y205" s="1635"/>
      <c r="Z205" s="1635"/>
      <c r="AA205" s="1635"/>
      <c r="AB205" s="1635"/>
      <c r="AC205" s="1635"/>
      <c r="AD205" s="5105" t="s">
        <v>1729</v>
      </c>
      <c r="AE205" s="5097"/>
      <c r="AF205" s="1692"/>
      <c r="AG205" s="2487"/>
      <c r="AH205" s="2133"/>
      <c r="AI205" s="1590"/>
      <c r="AJ205" s="1590"/>
      <c r="AK205" s="1590"/>
      <c r="AL205" s="1590"/>
      <c r="AM205" s="1590"/>
      <c r="AN205" s="1590"/>
      <c r="AO205" s="1590"/>
      <c r="AP205" s="1590"/>
      <c r="AQ205" s="1590"/>
      <c r="AR205" s="1590"/>
      <c r="AS205" s="1590"/>
      <c r="AT205" s="1590"/>
      <c r="AU205" s="1590"/>
      <c r="AV205" s="1590"/>
      <c r="AW205" s="1590"/>
    </row>
    <row r="206" spans="1:49" s="1606" customFormat="1" ht="11.25" customHeight="1">
      <c r="A206" s="1689"/>
      <c r="B206" s="1650"/>
      <c r="C206" s="1651"/>
      <c r="D206" s="921"/>
      <c r="E206" s="1648" t="s">
        <v>2942</v>
      </c>
      <c r="F206" s="1648"/>
      <c r="G206" s="1648"/>
      <c r="H206" s="1648"/>
      <c r="I206" s="1648"/>
      <c r="J206" s="1648"/>
      <c r="K206" s="1648"/>
      <c r="L206" s="1648"/>
      <c r="M206" s="1648"/>
      <c r="N206" s="1648"/>
      <c r="O206" s="1648"/>
      <c r="P206" s="1648"/>
      <c r="Q206" s="1648"/>
      <c r="R206" s="1648"/>
      <c r="S206" s="1648"/>
      <c r="T206" s="1648"/>
      <c r="U206" s="1648"/>
      <c r="V206" s="1648"/>
      <c r="W206" s="1648"/>
      <c r="X206" s="1648"/>
      <c r="Y206" s="1648"/>
      <c r="Z206" s="1648"/>
      <c r="AA206" s="1635"/>
      <c r="AB206" s="1635"/>
      <c r="AC206" s="1635"/>
      <c r="AD206" s="5106"/>
      <c r="AE206" s="5098"/>
      <c r="AF206" s="1692"/>
      <c r="AG206" s="2487"/>
      <c r="AH206" s="2133"/>
      <c r="AI206" s="1590"/>
      <c r="AJ206" s="1590"/>
      <c r="AK206" s="1590"/>
      <c r="AL206" s="1590"/>
      <c r="AM206" s="1590"/>
      <c r="AN206" s="1590"/>
      <c r="AO206" s="1590"/>
      <c r="AP206" s="1590"/>
      <c r="AQ206" s="1590"/>
      <c r="AR206" s="1590"/>
      <c r="AS206" s="1590"/>
      <c r="AT206" s="1590"/>
      <c r="AU206" s="1590"/>
      <c r="AV206" s="1590"/>
      <c r="AW206" s="1590"/>
    </row>
    <row r="207" spans="1:49" s="1606" customFormat="1" ht="15" customHeight="1">
      <c r="A207" s="1689"/>
      <c r="B207" s="1650"/>
      <c r="C207" s="1651"/>
      <c r="D207" s="1690"/>
      <c r="E207" s="1635"/>
      <c r="F207" s="1635"/>
      <c r="G207" s="1635"/>
      <c r="H207" s="1635"/>
      <c r="I207" s="1635"/>
      <c r="J207" s="1635"/>
      <c r="K207" s="1635"/>
      <c r="L207" s="1635"/>
      <c r="M207" s="1635"/>
      <c r="N207" s="1635"/>
      <c r="O207" s="1635"/>
      <c r="P207" s="1635"/>
      <c r="Q207" s="1635"/>
      <c r="R207" s="1635"/>
      <c r="S207" s="1635"/>
      <c r="T207" s="1635"/>
      <c r="U207" s="1635"/>
      <c r="V207" s="1635"/>
      <c r="W207" s="1635"/>
      <c r="X207" s="1635"/>
      <c r="Y207" s="1635"/>
      <c r="Z207" s="1635"/>
      <c r="AA207" s="1635"/>
      <c r="AB207" s="1635"/>
      <c r="AC207" s="1635"/>
      <c r="AD207" s="1590"/>
      <c r="AE207" s="1590"/>
      <c r="AF207" s="1692"/>
      <c r="AG207" s="2487"/>
      <c r="AH207" s="2133"/>
      <c r="AI207" s="1590"/>
      <c r="AJ207" s="1590"/>
      <c r="AK207" s="1590"/>
      <c r="AL207" s="1590"/>
      <c r="AM207" s="1590"/>
      <c r="AN207" s="1590"/>
      <c r="AO207" s="1590"/>
      <c r="AP207" s="1590"/>
      <c r="AQ207" s="1590"/>
      <c r="AR207" s="1590"/>
      <c r="AS207" s="1590"/>
      <c r="AT207" s="1590"/>
      <c r="AU207" s="1590"/>
      <c r="AV207" s="1590"/>
      <c r="AW207" s="1590"/>
    </row>
    <row r="208" spans="1:49" s="1606" customFormat="1" ht="11.25" customHeight="1">
      <c r="A208" s="1689"/>
      <c r="B208" s="1650"/>
      <c r="C208" s="1651"/>
      <c r="D208" s="922" t="s">
        <v>1575</v>
      </c>
      <c r="E208" s="1635" t="s">
        <v>2943</v>
      </c>
      <c r="F208" s="1635"/>
      <c r="G208" s="1635"/>
      <c r="H208" s="1635"/>
      <c r="I208" s="1635"/>
      <c r="J208" s="1635"/>
      <c r="K208" s="1635"/>
      <c r="L208" s="1635"/>
      <c r="M208" s="1635"/>
      <c r="N208" s="1635"/>
      <c r="O208" s="1635"/>
      <c r="P208" s="1635"/>
      <c r="Q208" s="1635"/>
      <c r="R208" s="1635"/>
      <c r="S208" s="1635"/>
      <c r="T208" s="1635"/>
      <c r="U208" s="1635"/>
      <c r="V208" s="1635"/>
      <c r="W208" s="1635"/>
      <c r="X208" s="1635"/>
      <c r="Y208" s="1635"/>
      <c r="Z208" s="1635"/>
      <c r="AA208" s="1635"/>
      <c r="AB208" s="1635"/>
      <c r="AC208" s="1635"/>
      <c r="AD208" s="5105" t="s">
        <v>1734</v>
      </c>
      <c r="AE208" s="5097"/>
      <c r="AF208" s="1692"/>
      <c r="AG208" s="2487"/>
      <c r="AH208" s="2133"/>
      <c r="AI208" s="1590"/>
      <c r="AJ208" s="1590"/>
      <c r="AK208" s="1590"/>
      <c r="AL208" s="1590"/>
      <c r="AM208" s="1590"/>
      <c r="AN208" s="1590"/>
      <c r="AO208" s="1590"/>
      <c r="AP208" s="1590"/>
      <c r="AQ208" s="1590"/>
      <c r="AR208" s="1590"/>
      <c r="AS208" s="1590"/>
      <c r="AT208" s="1590"/>
      <c r="AU208" s="1590"/>
      <c r="AV208" s="1590"/>
      <c r="AW208" s="1590"/>
    </row>
    <row r="209" spans="1:49" s="1606" customFormat="1" ht="11.25" customHeight="1">
      <c r="A209" s="1689"/>
      <c r="B209" s="1650"/>
      <c r="C209" s="1651"/>
      <c r="D209" s="921"/>
      <c r="E209" s="1648" t="s">
        <v>2944</v>
      </c>
      <c r="F209" s="1648"/>
      <c r="G209" s="1648"/>
      <c r="H209" s="1648"/>
      <c r="I209" s="1648"/>
      <c r="J209" s="1648"/>
      <c r="K209" s="1648"/>
      <c r="L209" s="1648"/>
      <c r="M209" s="1648"/>
      <c r="N209" s="1648"/>
      <c r="O209" s="1648"/>
      <c r="P209" s="1648"/>
      <c r="Q209" s="1648"/>
      <c r="R209" s="1635"/>
      <c r="S209" s="1635"/>
      <c r="T209" s="1635"/>
      <c r="U209" s="1635"/>
      <c r="V209" s="1635"/>
      <c r="W209" s="1635"/>
      <c r="X209" s="1635"/>
      <c r="Y209" s="1635"/>
      <c r="Z209" s="1635"/>
      <c r="AA209" s="1635"/>
      <c r="AB209" s="1635"/>
      <c r="AC209" s="1635"/>
      <c r="AD209" s="5106"/>
      <c r="AE209" s="5098"/>
      <c r="AF209" s="1692"/>
      <c r="AG209" s="2487"/>
      <c r="AH209" s="2133"/>
      <c r="AI209" s="1590"/>
      <c r="AJ209" s="1590"/>
      <c r="AK209" s="1590"/>
      <c r="AL209" s="1590"/>
      <c r="AM209" s="1590"/>
      <c r="AN209" s="1590"/>
      <c r="AO209" s="1590"/>
      <c r="AP209" s="1590"/>
      <c r="AQ209" s="1590"/>
      <c r="AR209" s="1590"/>
      <c r="AS209" s="1590"/>
      <c r="AT209" s="1590"/>
      <c r="AU209" s="1590"/>
      <c r="AV209" s="1590"/>
      <c r="AW209" s="1590"/>
    </row>
    <row r="210" spans="1:49" s="1606" customFormat="1" ht="15" customHeight="1">
      <c r="A210" s="1689"/>
      <c r="B210" s="1650"/>
      <c r="C210" s="1651"/>
      <c r="D210" s="1690"/>
      <c r="E210" s="1635"/>
      <c r="F210" s="1635"/>
      <c r="G210" s="1635"/>
      <c r="H210" s="1635"/>
      <c r="I210" s="1635"/>
      <c r="J210" s="1635"/>
      <c r="K210" s="1635"/>
      <c r="L210" s="1635"/>
      <c r="M210" s="1635"/>
      <c r="N210" s="1635"/>
      <c r="O210" s="1635"/>
      <c r="P210" s="1635"/>
      <c r="Q210" s="1635"/>
      <c r="R210" s="1635"/>
      <c r="S210" s="1635"/>
      <c r="T210" s="1635"/>
      <c r="U210" s="1635"/>
      <c r="V210" s="1635"/>
      <c r="W210" s="1635"/>
      <c r="X210" s="1635"/>
      <c r="Y210" s="1635"/>
      <c r="Z210" s="1635"/>
      <c r="AA210" s="1635"/>
      <c r="AB210" s="1635"/>
      <c r="AC210" s="1635"/>
      <c r="AD210" s="1590"/>
      <c r="AE210" s="1590"/>
      <c r="AF210" s="1692"/>
      <c r="AG210" s="2487"/>
      <c r="AH210" s="2133"/>
      <c r="AI210" s="1590"/>
      <c r="AJ210" s="1590"/>
      <c r="AK210" s="1590"/>
      <c r="AL210" s="1590"/>
      <c r="AM210" s="1590"/>
      <c r="AN210" s="1590"/>
      <c r="AO210" s="1590"/>
      <c r="AP210" s="1590"/>
      <c r="AQ210" s="1590"/>
      <c r="AR210" s="1590"/>
      <c r="AS210" s="1590"/>
      <c r="AT210" s="1590"/>
      <c r="AU210" s="1590"/>
      <c r="AV210" s="1590"/>
      <c r="AW210" s="1590"/>
    </row>
    <row r="211" spans="1:49" s="1606" customFormat="1" ht="11.25" customHeight="1">
      <c r="A211" s="1689"/>
      <c r="B211" s="1650"/>
      <c r="C211" s="1651"/>
      <c r="D211" s="922" t="s">
        <v>1578</v>
      </c>
      <c r="E211" s="1635" t="s">
        <v>2945</v>
      </c>
      <c r="F211" s="1635"/>
      <c r="G211" s="1635"/>
      <c r="H211" s="1635"/>
      <c r="I211" s="1635"/>
      <c r="J211" s="1635"/>
      <c r="K211" s="1635"/>
      <c r="L211" s="1635"/>
      <c r="M211" s="1635"/>
      <c r="N211" s="1635"/>
      <c r="O211" s="1635"/>
      <c r="P211" s="1635"/>
      <c r="Q211" s="1635"/>
      <c r="R211" s="1635"/>
      <c r="S211" s="1635"/>
      <c r="T211" s="1635"/>
      <c r="U211" s="1635"/>
      <c r="V211" s="1635"/>
      <c r="W211" s="1635"/>
      <c r="X211" s="1635"/>
      <c r="Y211" s="1635"/>
      <c r="Z211" s="1635"/>
      <c r="AA211" s="1635"/>
      <c r="AB211" s="1635"/>
      <c r="AC211" s="1635"/>
      <c r="AD211" s="5105" t="s">
        <v>1738</v>
      </c>
      <c r="AE211" s="5097"/>
      <c r="AF211" s="1692"/>
      <c r="AG211" s="2487"/>
      <c r="AH211" s="2133"/>
      <c r="AI211" s="1590"/>
      <c r="AJ211" s="1590"/>
      <c r="AK211" s="1590"/>
      <c r="AL211" s="1590"/>
      <c r="AM211" s="1590"/>
      <c r="AN211" s="1590"/>
      <c r="AO211" s="1590"/>
      <c r="AP211" s="1590"/>
      <c r="AQ211" s="1590"/>
      <c r="AR211" s="1590"/>
      <c r="AS211" s="1590"/>
      <c r="AT211" s="1590"/>
      <c r="AU211" s="1590"/>
      <c r="AV211" s="1590"/>
      <c r="AW211" s="1590"/>
    </row>
    <row r="212" spans="1:49" s="1606" customFormat="1" ht="11.25" customHeight="1">
      <c r="A212" s="1689"/>
      <c r="B212" s="1650"/>
      <c r="C212" s="1651"/>
      <c r="D212" s="921"/>
      <c r="E212" s="1648" t="s">
        <v>2946</v>
      </c>
      <c r="F212" s="1648"/>
      <c r="G212" s="1648"/>
      <c r="H212" s="1648"/>
      <c r="I212" s="1648"/>
      <c r="J212" s="1648"/>
      <c r="K212" s="1648"/>
      <c r="L212" s="1648"/>
      <c r="M212" s="1648"/>
      <c r="N212" s="1648"/>
      <c r="O212" s="1648"/>
      <c r="P212" s="1648"/>
      <c r="Q212" s="1648"/>
      <c r="R212" s="1648"/>
      <c r="S212" s="1635"/>
      <c r="T212" s="1635"/>
      <c r="U212" s="1635"/>
      <c r="V212" s="1635"/>
      <c r="W212" s="1635"/>
      <c r="X212" s="1635"/>
      <c r="Y212" s="1635"/>
      <c r="Z212" s="1635"/>
      <c r="AA212" s="1635"/>
      <c r="AB212" s="1635"/>
      <c r="AC212" s="1635"/>
      <c r="AD212" s="5106"/>
      <c r="AE212" s="5098"/>
      <c r="AF212" s="1692"/>
      <c r="AG212" s="2487"/>
      <c r="AH212" s="2133"/>
      <c r="AI212" s="1590"/>
      <c r="AJ212" s="1590"/>
      <c r="AK212" s="1590"/>
      <c r="AL212" s="1590"/>
      <c r="AM212" s="1590"/>
      <c r="AN212" s="1590"/>
      <c r="AO212" s="1590"/>
      <c r="AP212" s="1590"/>
      <c r="AQ212" s="1590"/>
      <c r="AR212" s="1590"/>
      <c r="AS212" s="1590"/>
      <c r="AT212" s="1590"/>
      <c r="AU212" s="1590"/>
      <c r="AV212" s="1590"/>
      <c r="AW212" s="1590"/>
    </row>
    <row r="213" spans="1:49" s="1606" customFormat="1" ht="15" customHeight="1">
      <c r="A213" s="1689"/>
      <c r="B213" s="1650"/>
      <c r="C213" s="1651"/>
      <c r="D213" s="1690"/>
      <c r="E213" s="1635"/>
      <c r="F213" s="1635"/>
      <c r="G213" s="1635"/>
      <c r="H213" s="1635"/>
      <c r="I213" s="1635"/>
      <c r="J213" s="1635"/>
      <c r="K213" s="1635"/>
      <c r="L213" s="1635"/>
      <c r="M213" s="1635"/>
      <c r="N213" s="1635"/>
      <c r="O213" s="1635"/>
      <c r="P213" s="1635"/>
      <c r="Q213" s="1635"/>
      <c r="R213" s="1635"/>
      <c r="S213" s="1635"/>
      <c r="T213" s="1635"/>
      <c r="U213" s="1635"/>
      <c r="V213" s="1635"/>
      <c r="W213" s="1635"/>
      <c r="X213" s="1635"/>
      <c r="Y213" s="1635"/>
      <c r="Z213" s="1635"/>
      <c r="AA213" s="1635"/>
      <c r="AB213" s="1635"/>
      <c r="AC213" s="1635"/>
      <c r="AD213" s="1590"/>
      <c r="AE213" s="1590"/>
      <c r="AF213" s="1692"/>
      <c r="AG213" s="2487"/>
      <c r="AH213" s="2133"/>
      <c r="AI213" s="1590"/>
      <c r="AJ213" s="1590"/>
      <c r="AK213" s="1590"/>
      <c r="AL213" s="1590"/>
      <c r="AM213" s="1590"/>
      <c r="AN213" s="1590"/>
      <c r="AO213" s="1590"/>
      <c r="AP213" s="1590"/>
      <c r="AQ213" s="1590"/>
      <c r="AR213" s="1590"/>
      <c r="AS213" s="1590"/>
      <c r="AT213" s="1590"/>
      <c r="AU213" s="1590"/>
      <c r="AV213" s="1590"/>
      <c r="AW213" s="1590"/>
    </row>
    <row r="214" spans="1:49" s="1606" customFormat="1" ht="11.25" customHeight="1">
      <c r="A214" s="1689"/>
      <c r="B214" s="1650"/>
      <c r="C214" s="1651"/>
      <c r="D214" s="922" t="s">
        <v>1581</v>
      </c>
      <c r="E214" s="1635" t="s">
        <v>2947</v>
      </c>
      <c r="F214" s="1635"/>
      <c r="G214" s="1635"/>
      <c r="H214" s="1635"/>
      <c r="I214" s="1635"/>
      <c r="J214" s="1635"/>
      <c r="K214" s="1635"/>
      <c r="L214" s="1635"/>
      <c r="M214" s="1635"/>
      <c r="N214" s="1635"/>
      <c r="O214" s="1635"/>
      <c r="P214" s="1635"/>
      <c r="Q214" s="1635"/>
      <c r="R214" s="1635"/>
      <c r="S214" s="1635"/>
      <c r="T214" s="1635"/>
      <c r="U214" s="1635"/>
      <c r="V214" s="1635"/>
      <c r="W214" s="1635"/>
      <c r="X214" s="1635"/>
      <c r="Y214" s="1635"/>
      <c r="Z214" s="1635"/>
      <c r="AA214" s="1635"/>
      <c r="AB214" s="1635"/>
      <c r="AC214" s="1635"/>
      <c r="AD214" s="5105" t="s">
        <v>1744</v>
      </c>
      <c r="AE214" s="5097"/>
      <c r="AF214" s="1692"/>
      <c r="AG214" s="2487"/>
      <c r="AH214" s="2133"/>
      <c r="AI214" s="1590"/>
      <c r="AJ214" s="1590"/>
      <c r="AK214" s="1590"/>
      <c r="AL214" s="1590"/>
      <c r="AM214" s="1590"/>
      <c r="AN214" s="1590"/>
      <c r="AO214" s="1590"/>
      <c r="AP214" s="1590"/>
      <c r="AQ214" s="1590"/>
      <c r="AR214" s="1590"/>
      <c r="AS214" s="1590"/>
      <c r="AT214" s="1590"/>
      <c r="AU214" s="1590"/>
      <c r="AV214" s="1590"/>
      <c r="AW214" s="1590"/>
    </row>
    <row r="215" spans="1:49" s="1606" customFormat="1" ht="11.25" customHeight="1">
      <c r="A215" s="1689"/>
      <c r="B215" s="1650"/>
      <c r="C215" s="1651"/>
      <c r="D215" s="1699"/>
      <c r="E215" s="1639" t="s">
        <v>2948</v>
      </c>
      <c r="F215" s="1639"/>
      <c r="G215" s="1639"/>
      <c r="H215" s="1639"/>
      <c r="I215" s="1639"/>
      <c r="J215" s="1639"/>
      <c r="K215" s="1639"/>
      <c r="L215" s="1639"/>
      <c r="M215" s="1639"/>
      <c r="N215" s="1639"/>
      <c r="O215" s="1639"/>
      <c r="P215" s="1639"/>
      <c r="Q215" s="1639"/>
      <c r="R215" s="1639"/>
      <c r="S215" s="1639"/>
      <c r="T215" s="1639"/>
      <c r="U215" s="1639"/>
      <c r="V215" s="1639"/>
      <c r="W215" s="1639"/>
      <c r="X215" s="1639"/>
      <c r="Y215" s="1639"/>
      <c r="Z215" s="1639"/>
      <c r="AA215" s="1639"/>
      <c r="AB215" s="1639"/>
      <c r="AC215" s="1635"/>
      <c r="AD215" s="5106"/>
      <c r="AE215" s="5098"/>
      <c r="AF215" s="1692"/>
      <c r="AG215" s="2487"/>
      <c r="AH215" s="2133"/>
      <c r="AI215" s="1590"/>
      <c r="AJ215" s="1590"/>
      <c r="AK215" s="1590"/>
      <c r="AL215" s="1590"/>
      <c r="AM215" s="1590"/>
      <c r="AN215" s="1590"/>
      <c r="AO215" s="1590"/>
      <c r="AP215" s="1590"/>
      <c r="AQ215" s="1590"/>
      <c r="AR215" s="1590"/>
      <c r="AS215" s="1590"/>
      <c r="AT215" s="1590"/>
      <c r="AU215" s="1590"/>
      <c r="AV215" s="1590"/>
      <c r="AW215" s="1590"/>
    </row>
    <row r="216" spans="1:49" s="1606" customFormat="1" ht="15" customHeight="1">
      <c r="A216" s="1689"/>
      <c r="B216" s="1650"/>
      <c r="C216" s="1651"/>
      <c r="D216" s="1690"/>
      <c r="E216" s="1635"/>
      <c r="F216" s="1635"/>
      <c r="G216" s="1635"/>
      <c r="H216" s="1635"/>
      <c r="I216" s="1635"/>
      <c r="J216" s="1635"/>
      <c r="K216" s="1635"/>
      <c r="L216" s="1635"/>
      <c r="M216" s="1635"/>
      <c r="N216" s="1635"/>
      <c r="O216" s="1635"/>
      <c r="P216" s="1635"/>
      <c r="Q216" s="1635"/>
      <c r="R216" s="1635"/>
      <c r="S216" s="1635"/>
      <c r="T216" s="1635"/>
      <c r="U216" s="1635"/>
      <c r="V216" s="1635"/>
      <c r="W216" s="1635"/>
      <c r="X216" s="1635"/>
      <c r="Y216" s="1635"/>
      <c r="Z216" s="1635"/>
      <c r="AA216" s="1635"/>
      <c r="AB216" s="1635"/>
      <c r="AC216" s="1635"/>
      <c r="AD216" s="1590"/>
      <c r="AE216" s="1590"/>
      <c r="AF216" s="1692"/>
      <c r="AG216" s="2487"/>
      <c r="AH216" s="2133"/>
      <c r="AI216" s="1590"/>
      <c r="AJ216" s="1590"/>
      <c r="AK216" s="1590"/>
      <c r="AL216" s="1590"/>
      <c r="AM216" s="1590"/>
      <c r="AN216" s="1590"/>
      <c r="AO216" s="1590"/>
      <c r="AP216" s="1590"/>
      <c r="AQ216" s="1590"/>
      <c r="AR216" s="1590"/>
      <c r="AS216" s="1590"/>
      <c r="AT216" s="1590"/>
      <c r="AU216" s="1590"/>
      <c r="AV216" s="1590"/>
      <c r="AW216" s="1590"/>
    </row>
    <row r="217" spans="1:49" s="1606" customFormat="1" ht="11.25" customHeight="1">
      <c r="A217" s="1689"/>
      <c r="B217" s="1650"/>
      <c r="C217" s="1651"/>
      <c r="D217" s="922" t="s">
        <v>1584</v>
      </c>
      <c r="E217" s="1635" t="s">
        <v>2949</v>
      </c>
      <c r="F217" s="1635"/>
      <c r="G217" s="1635"/>
      <c r="H217" s="1635"/>
      <c r="I217" s="1635"/>
      <c r="J217" s="1635"/>
      <c r="K217" s="1635"/>
      <c r="L217" s="1635"/>
      <c r="M217" s="1635"/>
      <c r="N217" s="1635"/>
      <c r="O217" s="1635"/>
      <c r="P217" s="1635"/>
      <c r="Q217" s="1635"/>
      <c r="R217" s="1635"/>
      <c r="S217" s="1635"/>
      <c r="T217" s="1635"/>
      <c r="U217" s="1635"/>
      <c r="V217" s="1635"/>
      <c r="W217" s="1635"/>
      <c r="X217" s="1635"/>
      <c r="Y217" s="1635"/>
      <c r="Z217" s="1635"/>
      <c r="AA217" s="1635"/>
      <c r="AB217" s="1635"/>
      <c r="AC217" s="1635"/>
      <c r="AD217" s="5105" t="s">
        <v>1748</v>
      </c>
      <c r="AE217" s="5097"/>
      <c r="AF217" s="1692"/>
      <c r="AG217" s="2487"/>
      <c r="AH217" s="2133"/>
      <c r="AI217" s="1590"/>
      <c r="AJ217" s="1590"/>
      <c r="AK217" s="1590"/>
      <c r="AL217" s="1590"/>
      <c r="AM217" s="1590"/>
      <c r="AN217" s="1590"/>
      <c r="AO217" s="1590"/>
      <c r="AP217" s="1590"/>
      <c r="AQ217" s="1590"/>
      <c r="AR217" s="1590"/>
      <c r="AS217" s="1590"/>
      <c r="AT217" s="1590"/>
      <c r="AU217" s="1590"/>
      <c r="AV217" s="1590"/>
      <c r="AW217" s="1590"/>
    </row>
    <row r="218" spans="1:49" s="1606" customFormat="1" ht="11.25" customHeight="1">
      <c r="A218" s="1689"/>
      <c r="B218" s="1650"/>
      <c r="C218" s="1651"/>
      <c r="D218" s="921"/>
      <c r="E218" s="1648" t="s">
        <v>2950</v>
      </c>
      <c r="F218" s="1648"/>
      <c r="G218" s="1648"/>
      <c r="H218" s="1648"/>
      <c r="I218" s="1648"/>
      <c r="J218" s="1648"/>
      <c r="K218" s="1648"/>
      <c r="L218" s="1648"/>
      <c r="M218" s="1648"/>
      <c r="N218" s="1648"/>
      <c r="O218" s="1648"/>
      <c r="P218" s="1648"/>
      <c r="Q218" s="1648"/>
      <c r="R218" s="1648"/>
      <c r="S218" s="1648"/>
      <c r="T218" s="1648"/>
      <c r="U218" s="1648"/>
      <c r="V218" s="1648"/>
      <c r="W218" s="1648"/>
      <c r="X218" s="1648"/>
      <c r="Y218" s="1648"/>
      <c r="Z218" s="1648"/>
      <c r="AA218" s="1648"/>
      <c r="AB218" s="1648"/>
      <c r="AC218" s="1648"/>
      <c r="AD218" s="5106"/>
      <c r="AE218" s="5098"/>
      <c r="AF218" s="1692"/>
      <c r="AG218" s="2487"/>
      <c r="AH218" s="2133"/>
      <c r="AI218" s="1590"/>
      <c r="AJ218" s="1590"/>
      <c r="AK218" s="1590"/>
      <c r="AL218" s="1590"/>
      <c r="AM218" s="1590"/>
      <c r="AN218" s="1590"/>
      <c r="AO218" s="1590"/>
      <c r="AP218" s="1590"/>
      <c r="AQ218" s="1590"/>
      <c r="AR218" s="1590"/>
      <c r="AS218" s="1590"/>
      <c r="AT218" s="1590"/>
      <c r="AU218" s="1590"/>
      <c r="AV218" s="1590"/>
      <c r="AW218" s="1590"/>
    </row>
    <row r="219" spans="1:49" s="1606" customFormat="1" ht="15" customHeight="1">
      <c r="A219" s="1689"/>
      <c r="B219" s="1650"/>
      <c r="C219" s="1651"/>
      <c r="D219" s="921"/>
      <c r="E219" s="1635"/>
      <c r="F219" s="1635"/>
      <c r="G219" s="1635"/>
      <c r="H219" s="1635"/>
      <c r="I219" s="1635"/>
      <c r="J219" s="1635"/>
      <c r="K219" s="1635"/>
      <c r="L219" s="1635"/>
      <c r="M219" s="1635"/>
      <c r="N219" s="1635"/>
      <c r="O219" s="1635"/>
      <c r="P219" s="1635"/>
      <c r="Q219" s="1635"/>
      <c r="R219" s="1635"/>
      <c r="S219" s="1635"/>
      <c r="T219" s="1635"/>
      <c r="U219" s="1635"/>
      <c r="V219" s="1635"/>
      <c r="W219" s="1635"/>
      <c r="X219" s="1635"/>
      <c r="Y219" s="1635"/>
      <c r="Z219" s="1635"/>
      <c r="AA219" s="1635"/>
      <c r="AB219" s="1635"/>
      <c r="AC219" s="1635"/>
      <c r="AD219" s="1590"/>
      <c r="AE219" s="1590"/>
      <c r="AF219" s="1692"/>
      <c r="AG219" s="2487"/>
      <c r="AH219" s="2133"/>
      <c r="AI219" s="1590"/>
      <c r="AJ219" s="1590"/>
      <c r="AK219" s="1590"/>
      <c r="AL219" s="1590"/>
      <c r="AM219" s="1590"/>
      <c r="AN219" s="1590"/>
      <c r="AO219" s="1590"/>
      <c r="AP219" s="1590"/>
      <c r="AQ219" s="1590"/>
      <c r="AR219" s="1590"/>
      <c r="AS219" s="1590"/>
      <c r="AT219" s="1590"/>
      <c r="AU219" s="1590"/>
      <c r="AV219" s="1590"/>
      <c r="AW219" s="1590"/>
    </row>
    <row r="220" spans="1:49" s="1606" customFormat="1" ht="11.25" customHeight="1">
      <c r="A220" s="1689"/>
      <c r="B220" s="1650"/>
      <c r="C220" s="1651"/>
      <c r="D220" s="922" t="s">
        <v>1587</v>
      </c>
      <c r="E220" s="1635" t="s">
        <v>2951</v>
      </c>
      <c r="F220" s="1635"/>
      <c r="G220" s="1635"/>
      <c r="H220" s="1735"/>
      <c r="I220" s="1735"/>
      <c r="J220" s="1735"/>
      <c r="K220" s="1735"/>
      <c r="L220" s="1735"/>
      <c r="M220" s="1735"/>
      <c r="N220" s="1735"/>
      <c r="O220" s="1735"/>
      <c r="P220" s="1735"/>
      <c r="Q220" s="1735"/>
      <c r="R220" s="1735"/>
      <c r="S220" s="1735"/>
      <c r="T220" s="1735"/>
      <c r="U220" s="1735"/>
      <c r="V220" s="1735"/>
      <c r="W220" s="1735"/>
      <c r="X220" s="1735"/>
      <c r="Y220" s="1735"/>
      <c r="Z220" s="1735"/>
      <c r="AA220" s="1735"/>
      <c r="AB220" s="1735"/>
      <c r="AC220" s="1735"/>
      <c r="AD220" s="5105" t="s">
        <v>1673</v>
      </c>
      <c r="AE220" s="5097"/>
      <c r="AF220" s="1692"/>
      <c r="AG220" s="2487"/>
      <c r="AH220" s="2133"/>
      <c r="AI220" s="1590"/>
      <c r="AJ220" s="1590"/>
      <c r="AK220" s="1590"/>
      <c r="AL220" s="1590"/>
      <c r="AM220" s="1590"/>
      <c r="AN220" s="1590"/>
      <c r="AO220" s="1590"/>
      <c r="AP220" s="1590"/>
      <c r="AQ220" s="1590"/>
      <c r="AR220" s="1590"/>
      <c r="AS220" s="1590"/>
      <c r="AT220" s="1590"/>
      <c r="AU220" s="1590"/>
      <c r="AV220" s="1590"/>
      <c r="AW220" s="1590"/>
    </row>
    <row r="221" spans="1:49" s="1606" customFormat="1" ht="11.25" customHeight="1">
      <c r="A221" s="1689"/>
      <c r="B221" s="1650"/>
      <c r="C221" s="1651"/>
      <c r="D221" s="921"/>
      <c r="E221" s="1648" t="s">
        <v>2952</v>
      </c>
      <c r="F221" s="1648"/>
      <c r="G221" s="1648"/>
      <c r="H221" s="1736"/>
      <c r="I221" s="1736"/>
      <c r="J221" s="1736"/>
      <c r="K221" s="1736"/>
      <c r="L221" s="1736"/>
      <c r="M221" s="1736"/>
      <c r="N221" s="1736"/>
      <c r="O221" s="1736"/>
      <c r="P221" s="1736"/>
      <c r="Q221" s="1736"/>
      <c r="R221" s="1736"/>
      <c r="S221" s="1736"/>
      <c r="T221" s="1736"/>
      <c r="U221" s="1736"/>
      <c r="V221" s="1736"/>
      <c r="W221" s="1736"/>
      <c r="X221" s="1736"/>
      <c r="Y221" s="1736"/>
      <c r="Z221" s="1736"/>
      <c r="AA221" s="1736"/>
      <c r="AB221" s="1736"/>
      <c r="AC221" s="1736"/>
      <c r="AD221" s="5106"/>
      <c r="AE221" s="5098"/>
      <c r="AF221" s="1692"/>
      <c r="AG221" s="2487"/>
      <c r="AH221" s="2133"/>
      <c r="AI221" s="1590"/>
      <c r="AJ221" s="1590"/>
      <c r="AK221" s="1590"/>
      <c r="AL221" s="1590"/>
      <c r="AM221" s="1590"/>
      <c r="AN221" s="1590"/>
      <c r="AO221" s="1590"/>
      <c r="AP221" s="1590"/>
      <c r="AQ221" s="1590"/>
      <c r="AR221" s="1590"/>
      <c r="AS221" s="1590"/>
      <c r="AT221" s="1590"/>
      <c r="AU221" s="1590"/>
      <c r="AV221" s="1590"/>
      <c r="AW221" s="1590"/>
    </row>
    <row r="222" spans="1:49" s="1606" customFormat="1" ht="15" customHeight="1">
      <c r="A222" s="1689"/>
      <c r="B222" s="1650"/>
      <c r="C222" s="1651"/>
      <c r="D222" s="921"/>
      <c r="E222" s="1648"/>
      <c r="F222" s="1648"/>
      <c r="G222" s="1648"/>
      <c r="H222" s="1648"/>
      <c r="I222" s="1648"/>
      <c r="J222" s="1648"/>
      <c r="K222" s="1648"/>
      <c r="L222" s="1648"/>
      <c r="M222" s="1648"/>
      <c r="N222" s="1648"/>
      <c r="O222" s="1648"/>
      <c r="P222" s="1648"/>
      <c r="Q222" s="1648"/>
      <c r="R222" s="1648"/>
      <c r="S222" s="1648"/>
      <c r="T222" s="1648"/>
      <c r="U222" s="1648"/>
      <c r="V222" s="1648"/>
      <c r="W222" s="1648"/>
      <c r="X222" s="1648"/>
      <c r="Y222" s="1648"/>
      <c r="Z222" s="1648"/>
      <c r="AA222" s="1648"/>
      <c r="AB222" s="1648"/>
      <c r="AC222" s="1648"/>
      <c r="AD222" s="1590"/>
      <c r="AE222" s="1590"/>
      <c r="AF222" s="1692"/>
      <c r="AG222" s="2487"/>
      <c r="AH222" s="2133"/>
      <c r="AI222" s="1590"/>
      <c r="AJ222" s="1590"/>
      <c r="AK222" s="1590"/>
      <c r="AL222" s="1590"/>
      <c r="AM222" s="1590"/>
      <c r="AN222" s="1590"/>
      <c r="AO222" s="1590"/>
      <c r="AP222" s="1590"/>
      <c r="AQ222" s="1590"/>
      <c r="AR222" s="1590"/>
      <c r="AS222" s="1590"/>
      <c r="AT222" s="1590"/>
      <c r="AU222" s="1590"/>
      <c r="AV222" s="1590"/>
      <c r="AW222" s="1590"/>
    </row>
    <row r="223" spans="1:49" s="1606" customFormat="1" ht="11.25" customHeight="1">
      <c r="A223" s="1689"/>
      <c r="B223" s="1650"/>
      <c r="C223" s="1651"/>
      <c r="D223" s="922" t="s">
        <v>1664</v>
      </c>
      <c r="E223" s="1635" t="s">
        <v>2576</v>
      </c>
      <c r="F223" s="1635"/>
      <c r="G223" s="1635"/>
      <c r="H223" s="1635"/>
      <c r="I223" s="1635"/>
      <c r="J223" s="1635"/>
      <c r="K223" s="1635"/>
      <c r="L223" s="1635"/>
      <c r="M223" s="1635"/>
      <c r="N223" s="1635"/>
      <c r="O223" s="1635"/>
      <c r="P223" s="1635"/>
      <c r="Q223" s="1635"/>
      <c r="R223" s="1635"/>
      <c r="S223" s="1635"/>
      <c r="T223" s="1635"/>
      <c r="U223" s="1635"/>
      <c r="V223" s="1635"/>
      <c r="W223" s="1635"/>
      <c r="X223" s="1635"/>
      <c r="Y223" s="1635"/>
      <c r="Z223" s="1635"/>
      <c r="AA223" s="1635"/>
      <c r="AB223" s="1635"/>
      <c r="AC223" s="1635"/>
      <c r="AD223" s="5105" t="s">
        <v>1675</v>
      </c>
      <c r="AE223" s="5097"/>
      <c r="AF223" s="1692"/>
      <c r="AG223" s="2487"/>
      <c r="AH223" s="2133"/>
      <c r="AI223" s="1590"/>
      <c r="AJ223" s="1590"/>
      <c r="AK223" s="1590"/>
      <c r="AL223" s="1590"/>
      <c r="AM223" s="1590"/>
      <c r="AN223" s="1590"/>
      <c r="AO223" s="1590"/>
      <c r="AP223" s="1590"/>
      <c r="AQ223" s="1590"/>
      <c r="AR223" s="1590"/>
      <c r="AS223" s="1590"/>
      <c r="AT223" s="1590"/>
      <c r="AU223" s="1590"/>
      <c r="AV223" s="1590"/>
      <c r="AW223" s="1590"/>
    </row>
    <row r="224" spans="1:49" s="1606" customFormat="1" ht="11.25" customHeight="1">
      <c r="A224" s="1689"/>
      <c r="B224" s="1701"/>
      <c r="C224" s="1590"/>
      <c r="D224" s="1602"/>
      <c r="E224" s="1643" t="s">
        <v>2638</v>
      </c>
      <c r="F224" s="1702"/>
      <c r="G224" s="1702"/>
      <c r="H224" s="1702"/>
      <c r="I224" s="1702"/>
      <c r="J224" s="1702"/>
      <c r="K224" s="1702"/>
      <c r="L224" s="1702"/>
      <c r="M224" s="1702"/>
      <c r="N224" s="1702"/>
      <c r="O224" s="1702"/>
      <c r="P224" s="1702"/>
      <c r="Q224" s="1602"/>
      <c r="R224" s="1602"/>
      <c r="S224" s="1602"/>
      <c r="T224" s="1602"/>
      <c r="U224" s="1602"/>
      <c r="V224" s="1602"/>
      <c r="W224" s="2487"/>
      <c r="X224" s="2487"/>
      <c r="Y224" s="2487"/>
      <c r="Z224" s="2487"/>
      <c r="AA224" s="2487"/>
      <c r="AB224" s="2487"/>
      <c r="AC224" s="2487"/>
      <c r="AD224" s="5106"/>
      <c r="AE224" s="5098"/>
      <c r="AF224" s="1692"/>
      <c r="AG224" s="2487"/>
      <c r="AH224" s="2133"/>
      <c r="AI224" s="1590"/>
      <c r="AJ224" s="1590"/>
      <c r="AK224" s="1590"/>
      <c r="AL224" s="1590"/>
      <c r="AM224" s="1590"/>
      <c r="AN224" s="1590"/>
      <c r="AO224" s="1590"/>
      <c r="AP224" s="1590"/>
      <c r="AQ224" s="1590"/>
      <c r="AR224" s="1590"/>
      <c r="AS224" s="1590"/>
      <c r="AT224" s="1590"/>
      <c r="AU224" s="1590"/>
      <c r="AV224" s="1590"/>
      <c r="AW224" s="1590"/>
    </row>
    <row r="225" spans="1:49" s="1606" customFormat="1" ht="11.25" customHeight="1">
      <c r="A225" s="1689"/>
      <c r="B225" s="1701"/>
      <c r="C225" s="1590"/>
      <c r="D225" s="1602"/>
      <c r="E225" s="1602"/>
      <c r="F225" s="1702"/>
      <c r="G225" s="1702"/>
      <c r="H225" s="1702"/>
      <c r="I225" s="1702"/>
      <c r="J225" s="1702"/>
      <c r="K225" s="1702"/>
      <c r="L225" s="1702"/>
      <c r="M225" s="1702"/>
      <c r="N225" s="1702"/>
      <c r="O225" s="1702"/>
      <c r="P225" s="1702"/>
      <c r="Q225" s="1602"/>
      <c r="R225" s="1602"/>
      <c r="S225" s="1602"/>
      <c r="T225" s="1602"/>
      <c r="U225" s="1602"/>
      <c r="V225" s="1602"/>
      <c r="W225" s="2487"/>
      <c r="X225" s="2487"/>
      <c r="Y225" s="2487"/>
      <c r="Z225" s="5116">
        <v>310110</v>
      </c>
      <c r="AA225" s="5116"/>
      <c r="AB225" s="2487"/>
      <c r="AC225" s="2487"/>
      <c r="AD225" s="1670"/>
      <c r="AE225" s="1670"/>
      <c r="AF225" s="1692"/>
      <c r="AG225" s="2487"/>
      <c r="AH225" s="2133"/>
      <c r="AI225" s="1590"/>
      <c r="AJ225" s="1590"/>
      <c r="AK225" s="1590"/>
      <c r="AL225" s="1590"/>
      <c r="AM225" s="1590"/>
      <c r="AN225" s="1590"/>
      <c r="AO225" s="1590"/>
      <c r="AP225" s="1590"/>
      <c r="AQ225" s="1590"/>
      <c r="AR225" s="1590"/>
      <c r="AS225" s="1590"/>
      <c r="AT225" s="1590"/>
      <c r="AU225" s="1590"/>
      <c r="AV225" s="1590"/>
      <c r="AW225" s="1590"/>
    </row>
    <row r="226" spans="1:49" s="1606" customFormat="1" ht="18.95" customHeight="1">
      <c r="A226" s="1689"/>
      <c r="B226" s="1701"/>
      <c r="C226" s="1590"/>
      <c r="D226" s="1602"/>
      <c r="E226" s="5117"/>
      <c r="F226" s="5118"/>
      <c r="G226" s="5118"/>
      <c r="H226" s="5118"/>
      <c r="I226" s="5118"/>
      <c r="J226" s="5118"/>
      <c r="K226" s="5118"/>
      <c r="L226" s="5118"/>
      <c r="M226" s="5118"/>
      <c r="N226" s="5118"/>
      <c r="O226" s="5118"/>
      <c r="P226" s="5118"/>
      <c r="Q226" s="5118"/>
      <c r="R226" s="5118"/>
      <c r="S226" s="5118"/>
      <c r="T226" s="5118"/>
      <c r="U226" s="5118"/>
      <c r="V226" s="5118"/>
      <c r="W226" s="5118"/>
      <c r="X226" s="5118"/>
      <c r="Y226" s="5118"/>
      <c r="Z226" s="5118"/>
      <c r="AA226" s="5119"/>
      <c r="AB226" s="2487"/>
      <c r="AC226" s="2487"/>
      <c r="AD226" s="1590"/>
      <c r="AE226" s="1590"/>
      <c r="AF226" s="1692"/>
      <c r="AG226" s="2487"/>
      <c r="AH226" s="2133"/>
      <c r="AI226" s="1590"/>
      <c r="AJ226" s="1590"/>
      <c r="AK226" s="1590"/>
      <c r="AL226" s="1590"/>
      <c r="AM226" s="1590"/>
      <c r="AN226" s="1590"/>
      <c r="AO226" s="1590"/>
      <c r="AP226" s="1590"/>
      <c r="AQ226" s="1590"/>
      <c r="AR226" s="1590"/>
      <c r="AS226" s="1590"/>
      <c r="AT226" s="1590"/>
      <c r="AU226" s="1590"/>
      <c r="AV226" s="1590"/>
      <c r="AW226" s="1590"/>
    </row>
    <row r="227" spans="1:49" s="1606" customFormat="1" ht="18.95" customHeight="1">
      <c r="A227" s="1689"/>
      <c r="B227" s="1701"/>
      <c r="C227" s="1590"/>
      <c r="D227" s="1602"/>
      <c r="E227" s="5120"/>
      <c r="F227" s="5121"/>
      <c r="G227" s="5121"/>
      <c r="H227" s="5121"/>
      <c r="I227" s="5121"/>
      <c r="J227" s="5121"/>
      <c r="K227" s="5121"/>
      <c r="L227" s="5121"/>
      <c r="M227" s="5121"/>
      <c r="N227" s="5121"/>
      <c r="O227" s="5121"/>
      <c r="P227" s="5121"/>
      <c r="Q227" s="5121"/>
      <c r="R227" s="5121"/>
      <c r="S227" s="5121"/>
      <c r="T227" s="5121"/>
      <c r="U227" s="5121"/>
      <c r="V227" s="5121"/>
      <c r="W227" s="5121"/>
      <c r="X227" s="5121"/>
      <c r="Y227" s="5121"/>
      <c r="Z227" s="5121"/>
      <c r="AA227" s="5122"/>
      <c r="AB227" s="2487"/>
      <c r="AC227" s="2487"/>
      <c r="AD227" s="1590"/>
      <c r="AE227" s="1590"/>
      <c r="AF227" s="1692"/>
      <c r="AG227" s="2487"/>
      <c r="AH227" s="2133"/>
      <c r="AI227" s="1590"/>
      <c r="AJ227" s="1590"/>
      <c r="AK227" s="1590"/>
      <c r="AL227" s="1590"/>
      <c r="AM227" s="1590"/>
      <c r="AN227" s="1590"/>
      <c r="AO227" s="1590"/>
      <c r="AP227" s="1590"/>
      <c r="AQ227" s="1590"/>
      <c r="AR227" s="1590"/>
      <c r="AS227" s="1590"/>
      <c r="AT227" s="1590"/>
      <c r="AU227" s="1590"/>
      <c r="AV227" s="1590"/>
      <c r="AW227" s="1590"/>
    </row>
    <row r="228" spans="1:49" s="1606" customFormat="1" ht="11.25" customHeight="1">
      <c r="A228" s="1689"/>
      <c r="B228" s="1701"/>
      <c r="C228" s="1590"/>
      <c r="D228" s="1602"/>
      <c r="E228" s="1602"/>
      <c r="F228" s="1702"/>
      <c r="G228" s="1702"/>
      <c r="H228" s="1702"/>
      <c r="I228" s="1702"/>
      <c r="J228" s="1702"/>
      <c r="K228" s="1702"/>
      <c r="L228" s="1702"/>
      <c r="M228" s="1702"/>
      <c r="N228" s="1702"/>
      <c r="O228" s="1702"/>
      <c r="P228" s="1702"/>
      <c r="Q228" s="1602"/>
      <c r="R228" s="1602"/>
      <c r="S228" s="1602"/>
      <c r="T228" s="1602"/>
      <c r="U228" s="1602"/>
      <c r="V228" s="1602"/>
      <c r="W228" s="2487"/>
      <c r="X228" s="2487"/>
      <c r="Y228" s="2487"/>
      <c r="Z228" s="2487"/>
      <c r="AA228" s="2487"/>
      <c r="AB228" s="2487"/>
      <c r="AC228" s="2487"/>
      <c r="AD228" s="1590"/>
      <c r="AE228" s="1590"/>
      <c r="AF228" s="1692"/>
      <c r="AG228" s="2487"/>
      <c r="AH228" s="2133"/>
      <c r="AI228" s="1590"/>
      <c r="AJ228" s="1590"/>
      <c r="AK228" s="1590"/>
      <c r="AL228" s="1590"/>
      <c r="AM228" s="1590"/>
      <c r="AN228" s="1590"/>
      <c r="AO228" s="1590"/>
      <c r="AP228" s="1590"/>
      <c r="AQ228" s="1590"/>
      <c r="AR228" s="1590"/>
      <c r="AS228" s="1590"/>
      <c r="AT228" s="1590"/>
      <c r="AU228" s="1590"/>
      <c r="AV228" s="1590"/>
      <c r="AW228" s="1590"/>
    </row>
    <row r="229" spans="1:49" s="1606" customFormat="1" ht="11.25" customHeight="1">
      <c r="A229" s="1689"/>
      <c r="B229" s="1701"/>
      <c r="C229" s="1590"/>
      <c r="D229" s="922" t="s">
        <v>2345</v>
      </c>
      <c r="E229" s="1635" t="s">
        <v>2953</v>
      </c>
      <c r="F229" s="1702"/>
      <c r="G229" s="1702"/>
      <c r="H229" s="1702"/>
      <c r="I229" s="1702"/>
      <c r="J229" s="1702"/>
      <c r="K229" s="1702"/>
      <c r="L229" s="1702"/>
      <c r="M229" s="1702"/>
      <c r="N229" s="1702"/>
      <c r="O229" s="1702"/>
      <c r="P229" s="1702"/>
      <c r="Q229" s="1602"/>
      <c r="R229" s="1602"/>
      <c r="S229" s="1602"/>
      <c r="T229" s="1602"/>
      <c r="U229" s="1602"/>
      <c r="V229" s="1602"/>
      <c r="W229" s="2487"/>
      <c r="X229" s="2487"/>
      <c r="Y229" s="2487"/>
      <c r="Z229" s="2487"/>
      <c r="AA229" s="2487"/>
      <c r="AB229" s="2487"/>
      <c r="AC229" s="2487"/>
      <c r="AD229" s="5106">
        <v>11</v>
      </c>
      <c r="AE229" s="5097"/>
      <c r="AF229" s="1692"/>
      <c r="AG229" s="2487"/>
      <c r="AH229" s="2133"/>
      <c r="AI229" s="1590"/>
      <c r="AJ229" s="1590"/>
      <c r="AK229" s="1590"/>
      <c r="AL229" s="1590"/>
      <c r="AM229" s="1590"/>
      <c r="AN229" s="1590"/>
      <c r="AO229" s="1590"/>
      <c r="AP229" s="1590"/>
      <c r="AQ229" s="1590"/>
      <c r="AR229" s="1590"/>
      <c r="AS229" s="1590"/>
      <c r="AT229" s="1590"/>
      <c r="AU229" s="1590"/>
      <c r="AV229" s="1590"/>
      <c r="AW229" s="1590"/>
    </row>
    <row r="230" spans="1:49" s="1606" customFormat="1" ht="11.25" customHeight="1">
      <c r="A230" s="1689"/>
      <c r="B230" s="1701"/>
      <c r="C230" s="1590"/>
      <c r="D230" s="1602"/>
      <c r="E230" s="1643" t="s">
        <v>2954</v>
      </c>
      <c r="F230" s="1702"/>
      <c r="G230" s="1702"/>
      <c r="H230" s="1702"/>
      <c r="I230" s="1702"/>
      <c r="J230" s="1702"/>
      <c r="K230" s="1702"/>
      <c r="L230" s="1702"/>
      <c r="M230" s="1702"/>
      <c r="N230" s="1702"/>
      <c r="O230" s="1702"/>
      <c r="P230" s="1702"/>
      <c r="Q230" s="1602"/>
      <c r="R230" s="1602"/>
      <c r="S230" s="1602"/>
      <c r="T230" s="1602"/>
      <c r="U230" s="1602"/>
      <c r="V230" s="1602"/>
      <c r="W230" s="2487"/>
      <c r="X230" s="2487"/>
      <c r="Y230" s="2487"/>
      <c r="Z230" s="2487"/>
      <c r="AA230" s="2487"/>
      <c r="AB230" s="2487"/>
      <c r="AC230" s="2487"/>
      <c r="AD230" s="5106"/>
      <c r="AE230" s="5098"/>
      <c r="AF230" s="1692"/>
      <c r="AG230" s="2487"/>
      <c r="AH230" s="2133"/>
      <c r="AI230" s="1590"/>
      <c r="AJ230" s="1590"/>
      <c r="AK230" s="1590"/>
      <c r="AL230" s="1590"/>
      <c r="AM230" s="1590"/>
      <c r="AN230" s="1590"/>
      <c r="AO230" s="1590"/>
      <c r="AP230" s="1590"/>
      <c r="AQ230" s="1590"/>
      <c r="AR230" s="1590"/>
      <c r="AS230" s="1590"/>
      <c r="AT230" s="1590"/>
      <c r="AU230" s="1590"/>
      <c r="AV230" s="1590"/>
      <c r="AW230" s="1590"/>
    </row>
    <row r="231" spans="1:49" s="1606" customFormat="1" ht="11.25" customHeight="1">
      <c r="A231" s="2135"/>
      <c r="B231" s="3242"/>
      <c r="C231" s="3206"/>
      <c r="D231" s="3243"/>
      <c r="E231" s="3243"/>
      <c r="F231" s="3244"/>
      <c r="G231" s="3244"/>
      <c r="H231" s="3244"/>
      <c r="I231" s="3244"/>
      <c r="J231" s="3244"/>
      <c r="K231" s="3244"/>
      <c r="L231" s="3244"/>
      <c r="M231" s="3244"/>
      <c r="N231" s="3244"/>
      <c r="O231" s="3244"/>
      <c r="P231" s="3244"/>
      <c r="Q231" s="3243"/>
      <c r="R231" s="3243"/>
      <c r="S231" s="3243"/>
      <c r="T231" s="3243"/>
      <c r="U231" s="3243"/>
      <c r="V231" s="3243"/>
      <c r="W231" s="3213"/>
      <c r="X231" s="3213"/>
      <c r="Y231" s="3213"/>
      <c r="Z231" s="3213"/>
      <c r="AA231" s="3213"/>
      <c r="AB231" s="3213"/>
      <c r="AC231" s="3213"/>
      <c r="AD231" s="3206"/>
      <c r="AE231" s="3206"/>
      <c r="AF231" s="3245"/>
      <c r="AG231" s="3213"/>
      <c r="AH231" s="3246"/>
      <c r="AI231" s="1590"/>
      <c r="AJ231" s="1590"/>
      <c r="AK231" s="1590"/>
      <c r="AL231" s="1590"/>
      <c r="AM231" s="1590"/>
      <c r="AN231" s="1590"/>
      <c r="AO231" s="1590"/>
      <c r="AP231" s="1590"/>
      <c r="AQ231" s="1590"/>
      <c r="AR231" s="1590"/>
      <c r="AS231" s="1590"/>
      <c r="AT231" s="1590"/>
      <c r="AU231" s="1590"/>
      <c r="AV231" s="1590"/>
      <c r="AW231" s="1590"/>
    </row>
    <row r="232" spans="1:49" s="1637" customFormat="1" ht="15.75" customHeight="1">
      <c r="A232" s="1627"/>
      <c r="B232" s="1604"/>
      <c r="C232" s="1598"/>
      <c r="D232" s="1643"/>
      <c r="E232" s="1630"/>
      <c r="F232" s="2471"/>
      <c r="G232" s="2471"/>
      <c r="H232" s="2488"/>
      <c r="I232" s="2488"/>
      <c r="J232" s="1631"/>
      <c r="K232" s="1631"/>
      <c r="L232" s="1631"/>
      <c r="M232" s="1590"/>
      <c r="N232" s="1631"/>
      <c r="O232" s="1631"/>
      <c r="P232" s="1631"/>
      <c r="Q232" s="1631"/>
      <c r="R232" s="1631"/>
      <c r="S232" s="1631"/>
      <c r="T232" s="1631"/>
      <c r="U232" s="1633"/>
      <c r="V232" s="1631"/>
      <c r="W232" s="1631"/>
      <c r="X232" s="1631"/>
      <c r="Y232" s="1631"/>
      <c r="Z232" s="1631"/>
      <c r="AA232" s="1631"/>
      <c r="AB232" s="1631"/>
      <c r="AC232" s="1590"/>
      <c r="AD232" s="1600"/>
      <c r="AE232" s="1600"/>
      <c r="AF232" s="1600"/>
      <c r="AG232" s="1592"/>
      <c r="AH232" s="2128"/>
      <c r="AI232" s="1590"/>
      <c r="AJ232" s="1636"/>
      <c r="AK232" s="1636"/>
      <c r="AL232" s="1636"/>
      <c r="AM232" s="1636"/>
      <c r="AN232" s="1636"/>
      <c r="AO232" s="1636"/>
      <c r="AP232" s="1636"/>
      <c r="AQ232" s="1636"/>
      <c r="AR232" s="1636"/>
      <c r="AS232" s="1636"/>
      <c r="AT232" s="1636"/>
      <c r="AU232" s="1636"/>
      <c r="AV232" s="1636"/>
      <c r="AW232" s="1636"/>
    </row>
    <row r="233" spans="1:49" s="1637" customFormat="1" ht="11.25" customHeight="1">
      <c r="A233" s="1627"/>
      <c r="B233" s="5100" t="s">
        <v>2955</v>
      </c>
      <c r="C233" s="5100"/>
      <c r="D233" s="1635" t="s">
        <v>2956</v>
      </c>
      <c r="E233" s="1654"/>
      <c r="F233" s="1654"/>
      <c r="G233" s="1654"/>
      <c r="H233" s="1654"/>
      <c r="I233" s="1654"/>
      <c r="J233" s="1654"/>
      <c r="K233" s="1654"/>
      <c r="L233" s="1654"/>
      <c r="M233" s="1654"/>
      <c r="N233" s="1654"/>
      <c r="O233" s="1654"/>
      <c r="P233" s="1654"/>
      <c r="Q233" s="1654"/>
      <c r="R233" s="1654"/>
      <c r="S233" s="1654"/>
      <c r="T233" s="1654"/>
      <c r="U233" s="1654"/>
      <c r="V233" s="1654"/>
      <c r="W233" s="1654"/>
      <c r="X233" s="1654"/>
      <c r="Y233" s="1654"/>
      <c r="Z233" s="1654"/>
      <c r="AA233" s="1654"/>
      <c r="AB233" s="1631"/>
      <c r="AC233" s="1590"/>
      <c r="AD233" s="1600"/>
      <c r="AE233" s="1600"/>
      <c r="AF233" s="1600"/>
      <c r="AG233" s="1592"/>
      <c r="AH233" s="2128"/>
      <c r="AI233" s="1590"/>
      <c r="AJ233" s="1636"/>
      <c r="AK233" s="1636"/>
      <c r="AL233" s="1636"/>
      <c r="AM233" s="1636"/>
      <c r="AN233" s="1636"/>
      <c r="AO233" s="1636"/>
      <c r="AP233" s="1636"/>
      <c r="AQ233" s="1636"/>
      <c r="AR233" s="1636"/>
      <c r="AS233" s="1636"/>
      <c r="AT233" s="1636"/>
      <c r="AU233" s="1636"/>
      <c r="AV233" s="1636"/>
      <c r="AW233" s="1636"/>
    </row>
    <row r="234" spans="1:49" s="1637" customFormat="1" ht="11.25" customHeight="1">
      <c r="A234" s="1627"/>
      <c r="B234" s="1650"/>
      <c r="C234" s="1651"/>
      <c r="D234" s="1639" t="s">
        <v>2957</v>
      </c>
      <c r="E234" s="1654"/>
      <c r="F234" s="1654"/>
      <c r="G234" s="1654"/>
      <c r="H234" s="1654"/>
      <c r="I234" s="1654"/>
      <c r="J234" s="1654"/>
      <c r="K234" s="1654"/>
      <c r="L234" s="1654"/>
      <c r="M234" s="1654"/>
      <c r="N234" s="1654"/>
      <c r="O234" s="1654"/>
      <c r="P234" s="1654"/>
      <c r="Q234" s="1654"/>
      <c r="R234" s="1654"/>
      <c r="S234" s="1654"/>
      <c r="T234" s="1654"/>
      <c r="U234" s="1654"/>
      <c r="V234" s="1654"/>
      <c r="W234" s="1654"/>
      <c r="X234" s="1654"/>
      <c r="Y234" s="1654"/>
      <c r="Z234" s="1654"/>
      <c r="AA234" s="1654"/>
      <c r="AB234" s="1631"/>
      <c r="AC234" s="1590"/>
      <c r="AD234" s="1600"/>
      <c r="AE234" s="1600"/>
      <c r="AF234" s="1600"/>
      <c r="AG234" s="1592"/>
      <c r="AH234" s="2128"/>
      <c r="AI234" s="1590"/>
      <c r="AJ234" s="1636"/>
      <c r="AK234" s="1636"/>
      <c r="AL234" s="1636"/>
      <c r="AM234" s="1636"/>
      <c r="AN234" s="1636"/>
      <c r="AO234" s="1636"/>
      <c r="AP234" s="1636"/>
      <c r="AQ234" s="1636"/>
      <c r="AR234" s="1636"/>
      <c r="AS234" s="1636"/>
      <c r="AT234" s="1636"/>
      <c r="AU234" s="1636"/>
      <c r="AV234" s="1636"/>
      <c r="AW234" s="1636"/>
    </row>
    <row r="235" spans="1:49" s="1637" customFormat="1" ht="11.25" customHeight="1">
      <c r="A235" s="1627"/>
      <c r="B235" s="1650"/>
      <c r="C235" s="1650"/>
      <c r="D235" s="1737"/>
      <c r="E235" s="1737"/>
      <c r="F235" s="1737"/>
      <c r="G235" s="1737"/>
      <c r="H235" s="1737"/>
      <c r="I235" s="1737"/>
      <c r="J235" s="1737"/>
      <c r="K235" s="1737"/>
      <c r="L235" s="1737"/>
      <c r="M235" s="1737"/>
      <c r="N235" s="1737"/>
      <c r="O235" s="1737"/>
      <c r="P235" s="1737"/>
      <c r="Q235" s="1737"/>
      <c r="R235" s="1737"/>
      <c r="S235" s="1737"/>
      <c r="T235" s="1737"/>
      <c r="U235" s="1737"/>
      <c r="V235" s="1737"/>
      <c r="W235" s="1737"/>
      <c r="X235" s="1737"/>
      <c r="Y235" s="1737"/>
      <c r="Z235" s="1737"/>
      <c r="AA235" s="1737"/>
      <c r="AB235" s="1631"/>
      <c r="AC235" s="1590"/>
      <c r="AD235" s="1600"/>
      <c r="AE235" s="1600"/>
      <c r="AF235" s="1600"/>
      <c r="AG235" s="1592"/>
      <c r="AH235" s="2128"/>
      <c r="AI235" s="1590"/>
      <c r="AJ235" s="1636"/>
      <c r="AK235" s="1636"/>
      <c r="AL235" s="1636"/>
      <c r="AM235" s="1636"/>
      <c r="AN235" s="1636"/>
      <c r="AO235" s="1636"/>
      <c r="AP235" s="1636"/>
      <c r="AQ235" s="1636"/>
      <c r="AR235" s="1636"/>
      <c r="AS235" s="1636"/>
      <c r="AT235" s="1636"/>
      <c r="AU235" s="1636"/>
      <c r="AV235" s="1636"/>
      <c r="AW235" s="1636"/>
    </row>
    <row r="236" spans="1:49" s="1637" customFormat="1" ht="12" customHeight="1">
      <c r="A236" s="1627"/>
      <c r="B236" s="1650"/>
      <c r="C236" s="1650"/>
      <c r="D236" s="1590"/>
      <c r="E236" s="5123">
        <v>310079</v>
      </c>
      <c r="F236" s="5123"/>
      <c r="G236" s="1650"/>
      <c r="H236" s="1650"/>
      <c r="I236" s="1650"/>
      <c r="J236" s="1650"/>
      <c r="K236" s="1650"/>
      <c r="L236" s="1650"/>
      <c r="M236" s="1650"/>
      <c r="N236" s="1650"/>
      <c r="O236" s="1650"/>
      <c r="P236" s="1650"/>
      <c r="Q236" s="1650"/>
      <c r="R236" s="1650"/>
      <c r="S236" s="1650"/>
      <c r="T236" s="1650"/>
      <c r="U236" s="1650"/>
      <c r="V236" s="1661"/>
      <c r="W236" s="1661"/>
      <c r="X236" s="1661"/>
      <c r="Y236" s="1661"/>
      <c r="Z236" s="1661"/>
      <c r="AA236" s="1655"/>
      <c r="AB236" s="1631"/>
      <c r="AC236" s="1590"/>
      <c r="AD236" s="1600"/>
      <c r="AE236" s="1600"/>
      <c r="AF236" s="1600"/>
      <c r="AG236" s="1592"/>
      <c r="AH236" s="2128"/>
      <c r="AI236" s="1590"/>
      <c r="AJ236" s="1636"/>
      <c r="AK236" s="1636"/>
      <c r="AL236" s="1636"/>
      <c r="AM236" s="1636"/>
      <c r="AN236" s="1636"/>
      <c r="AO236" s="1636"/>
      <c r="AP236" s="1636"/>
      <c r="AQ236" s="1636"/>
      <c r="AR236" s="1636"/>
      <c r="AS236" s="1636"/>
      <c r="AT236" s="1636"/>
      <c r="AU236" s="1636"/>
      <c r="AV236" s="1636"/>
      <c r="AW236" s="1636"/>
    </row>
    <row r="237" spans="1:49" s="1637" customFormat="1" ht="10.5" customHeight="1">
      <c r="A237" s="1627"/>
      <c r="B237" s="1650"/>
      <c r="C237" s="1650"/>
      <c r="D237" s="1590"/>
      <c r="E237" s="5109">
        <v>1</v>
      </c>
      <c r="F237" s="5064"/>
      <c r="G237" s="5110" t="s">
        <v>2825</v>
      </c>
      <c r="H237" s="5111"/>
      <c r="I237" s="5111"/>
      <c r="J237" s="1712"/>
      <c r="K237" s="1712"/>
      <c r="L237" s="1712"/>
      <c r="M237" s="1712"/>
      <c r="N237" s="1712"/>
      <c r="O237" s="5109">
        <v>2</v>
      </c>
      <c r="P237" s="5064"/>
      <c r="Q237" s="5110" t="s">
        <v>2849</v>
      </c>
      <c r="R237" s="5111"/>
      <c r="S237" s="5111"/>
      <c r="T237" s="1660"/>
      <c r="U237" s="1660"/>
      <c r="V237" s="1650"/>
      <c r="W237" s="1650"/>
      <c r="X237" s="1650"/>
      <c r="Y237" s="1650"/>
      <c r="Z237" s="1650"/>
      <c r="AA237" s="1674"/>
      <c r="AB237" s="1631"/>
      <c r="AC237" s="1590"/>
      <c r="AD237" s="1600"/>
      <c r="AE237" s="1600"/>
      <c r="AF237" s="1600"/>
      <c r="AG237" s="1592"/>
      <c r="AH237" s="2128"/>
      <c r="AI237" s="1590"/>
      <c r="AJ237" s="1636"/>
      <c r="AK237" s="1636"/>
      <c r="AL237" s="1636"/>
      <c r="AM237" s="1636"/>
      <c r="AN237" s="1636"/>
      <c r="AO237" s="1636"/>
      <c r="AP237" s="1636"/>
      <c r="AQ237" s="1636"/>
      <c r="AR237" s="1636"/>
      <c r="AS237" s="1636"/>
      <c r="AT237" s="1636"/>
      <c r="AU237" s="1636"/>
      <c r="AV237" s="1636"/>
      <c r="AW237" s="1636"/>
    </row>
    <row r="238" spans="1:49" s="1637" customFormat="1" ht="10.5" customHeight="1">
      <c r="A238" s="1627"/>
      <c r="B238" s="1650"/>
      <c r="C238" s="1651"/>
      <c r="D238" s="1590"/>
      <c r="E238" s="5109"/>
      <c r="F238" s="5065"/>
      <c r="G238" s="5110"/>
      <c r="H238" s="5111"/>
      <c r="I238" s="5111"/>
      <c r="J238" s="1650"/>
      <c r="K238" s="1650"/>
      <c r="L238" s="1650"/>
      <c r="M238" s="1650"/>
      <c r="N238" s="1650"/>
      <c r="O238" s="5109"/>
      <c r="P238" s="5065"/>
      <c r="Q238" s="5110"/>
      <c r="R238" s="5111"/>
      <c r="S238" s="5111"/>
      <c r="T238" s="1660"/>
      <c r="U238" s="1660"/>
      <c r="V238" s="1661"/>
      <c r="W238" s="1661"/>
      <c r="X238" s="1661"/>
      <c r="Y238" s="1661"/>
      <c r="Z238" s="1661"/>
      <c r="AA238" s="1655"/>
      <c r="AB238" s="1631"/>
      <c r="AC238" s="1590"/>
      <c r="AD238" s="1600"/>
      <c r="AE238" s="1600"/>
      <c r="AF238" s="1600"/>
      <c r="AG238" s="1592"/>
      <c r="AH238" s="2128"/>
      <c r="AI238" s="1590"/>
      <c r="AJ238" s="1636"/>
      <c r="AK238" s="1636"/>
      <c r="AL238" s="1636"/>
      <c r="AM238" s="1636"/>
      <c r="AN238" s="1636"/>
      <c r="AO238" s="1636"/>
      <c r="AP238" s="1636"/>
      <c r="AQ238" s="1636"/>
      <c r="AR238" s="1636"/>
      <c r="AS238" s="1636"/>
      <c r="AT238" s="1636"/>
      <c r="AU238" s="1636"/>
      <c r="AV238" s="1636"/>
      <c r="AW238" s="1636"/>
    </row>
    <row r="239" spans="1:49" s="1637" customFormat="1" ht="10.5" customHeight="1">
      <c r="A239" s="1627"/>
      <c r="B239" s="1650"/>
      <c r="C239" s="1651"/>
      <c r="D239" s="1590"/>
      <c r="E239" s="2479"/>
      <c r="F239" s="2167"/>
      <c r="G239" s="2479"/>
      <c r="H239" s="2479"/>
      <c r="I239" s="2479"/>
      <c r="J239" s="1650"/>
      <c r="K239" s="1650"/>
      <c r="L239" s="1650"/>
      <c r="M239" s="1650"/>
      <c r="N239" s="1650"/>
      <c r="O239" s="2479"/>
      <c r="P239" s="2167"/>
      <c r="Q239" s="2479"/>
      <c r="R239" s="2479"/>
      <c r="S239" s="2479"/>
      <c r="T239" s="1660"/>
      <c r="U239" s="1660"/>
      <c r="V239" s="1661"/>
      <c r="W239" s="1661"/>
      <c r="X239" s="1661"/>
      <c r="Y239" s="1661"/>
      <c r="Z239" s="1661"/>
      <c r="AA239" s="1655"/>
      <c r="AB239" s="1631"/>
      <c r="AC239" s="1590"/>
      <c r="AD239" s="1600"/>
      <c r="AE239" s="1600"/>
      <c r="AF239" s="1600"/>
      <c r="AG239" s="1592"/>
      <c r="AH239" s="2128"/>
      <c r="AI239" s="1590"/>
      <c r="AJ239" s="1636"/>
      <c r="AK239" s="1636"/>
      <c r="AL239" s="1636"/>
      <c r="AM239" s="1636"/>
      <c r="AN239" s="1636"/>
      <c r="AO239" s="1636"/>
      <c r="AP239" s="1636"/>
      <c r="AQ239" s="1636"/>
      <c r="AR239" s="1636"/>
      <c r="AS239" s="1636"/>
      <c r="AT239" s="1636"/>
      <c r="AU239" s="1636"/>
      <c r="AV239" s="1636"/>
      <c r="AW239" s="1636"/>
    </row>
    <row r="240" spans="1:49" s="1637" customFormat="1" ht="10.5" customHeight="1">
      <c r="A240" s="1627"/>
      <c r="B240" s="1650"/>
      <c r="C240" s="1651"/>
      <c r="D240" s="1590"/>
      <c r="E240" s="2479"/>
      <c r="F240" s="2167"/>
      <c r="G240" s="2479"/>
      <c r="H240" s="2479"/>
      <c r="I240" s="2479"/>
      <c r="J240" s="1650"/>
      <c r="K240" s="1650"/>
      <c r="L240" s="1650"/>
      <c r="M240" s="1650"/>
      <c r="N240" s="1650"/>
      <c r="O240" s="2479"/>
      <c r="P240" s="2167"/>
      <c r="Q240" s="2479"/>
      <c r="R240" s="2479"/>
      <c r="S240" s="2479"/>
      <c r="T240" s="1660"/>
      <c r="U240" s="1660"/>
      <c r="V240" s="1661"/>
      <c r="W240" s="1661"/>
      <c r="X240" s="1661"/>
      <c r="Y240" s="1661"/>
      <c r="Z240" s="1661"/>
      <c r="AA240" s="1655"/>
      <c r="AB240" s="1631"/>
      <c r="AC240" s="1590"/>
      <c r="AD240" s="1600"/>
      <c r="AE240" s="1600"/>
      <c r="AF240" s="1600"/>
      <c r="AG240" s="1592"/>
      <c r="AH240" s="2128"/>
      <c r="AI240" s="1590"/>
      <c r="AJ240" s="1636"/>
      <c r="AK240" s="1636"/>
      <c r="AL240" s="1636"/>
      <c r="AM240" s="1636"/>
      <c r="AN240" s="1636"/>
      <c r="AO240" s="1636"/>
      <c r="AP240" s="1636"/>
      <c r="AQ240" s="1636"/>
      <c r="AR240" s="1636"/>
      <c r="AS240" s="1636"/>
      <c r="AT240" s="1636"/>
      <c r="AU240" s="1636"/>
      <c r="AV240" s="1636"/>
      <c r="AW240" s="1636"/>
    </row>
    <row r="241" spans="1:49" s="1637" customFormat="1" ht="10.5" customHeight="1">
      <c r="A241" s="1627"/>
      <c r="B241" s="1650"/>
      <c r="C241" s="1651"/>
      <c r="D241" s="1590"/>
      <c r="E241" s="2479"/>
      <c r="F241" s="2167"/>
      <c r="G241" s="2479"/>
      <c r="H241" s="2479"/>
      <c r="I241" s="2479"/>
      <c r="J241" s="1650"/>
      <c r="K241" s="1650"/>
      <c r="L241" s="1650"/>
      <c r="M241" s="1650"/>
      <c r="N241" s="1650"/>
      <c r="O241" s="2479"/>
      <c r="P241" s="2167"/>
      <c r="Q241" s="2479"/>
      <c r="R241" s="2479"/>
      <c r="S241" s="2479"/>
      <c r="T241" s="1660"/>
      <c r="U241" s="1660"/>
      <c r="V241" s="1661"/>
      <c r="W241" s="1661"/>
      <c r="X241" s="1661"/>
      <c r="Y241" s="1661"/>
      <c r="Z241" s="1661"/>
      <c r="AA241" s="1655"/>
      <c r="AB241" s="1631"/>
      <c r="AC241" s="1590"/>
      <c r="AD241" s="1600"/>
      <c r="AE241" s="1600"/>
      <c r="AF241" s="1600"/>
      <c r="AG241" s="1592"/>
      <c r="AH241" s="2128"/>
      <c r="AI241" s="1590"/>
      <c r="AJ241" s="1636"/>
      <c r="AK241" s="1636"/>
      <c r="AL241" s="1636"/>
      <c r="AM241" s="1636"/>
      <c r="AN241" s="1636"/>
      <c r="AO241" s="1636"/>
      <c r="AP241" s="1636"/>
      <c r="AQ241" s="1636"/>
      <c r="AR241" s="1636"/>
      <c r="AS241" s="1636"/>
      <c r="AT241" s="1636"/>
      <c r="AU241" s="1636"/>
      <c r="AV241" s="1636"/>
      <c r="AW241" s="1636"/>
    </row>
    <row r="242" spans="1:49" s="1637" customFormat="1" ht="10.5" customHeight="1">
      <c r="A242" s="1627"/>
      <c r="B242" s="1650"/>
      <c r="C242" s="1651"/>
      <c r="D242" s="1590"/>
      <c r="E242" s="2479"/>
      <c r="F242" s="2167"/>
      <c r="G242" s="2479"/>
      <c r="H242" s="2479"/>
      <c r="I242" s="2479"/>
      <c r="J242" s="1650"/>
      <c r="K242" s="1650"/>
      <c r="L242" s="1650"/>
      <c r="M242" s="1650"/>
      <c r="N242" s="1650"/>
      <c r="O242" s="2479"/>
      <c r="P242" s="2167"/>
      <c r="Q242" s="2479"/>
      <c r="R242" s="2479"/>
      <c r="S242" s="2479"/>
      <c r="T242" s="1660"/>
      <c r="U242" s="1660"/>
      <c r="V242" s="1661"/>
      <c r="W242" s="1661"/>
      <c r="X242" s="1661"/>
      <c r="Y242" s="1661"/>
      <c r="Z242" s="1661"/>
      <c r="AA242" s="1655"/>
      <c r="AB242" s="1631"/>
      <c r="AC242" s="1590"/>
      <c r="AD242" s="1600"/>
      <c r="AE242" s="1600"/>
      <c r="AF242" s="1600"/>
      <c r="AG242" s="1592"/>
      <c r="AH242" s="2128"/>
      <c r="AI242" s="1590"/>
      <c r="AJ242" s="1636"/>
      <c r="AK242" s="1636"/>
      <c r="AL242" s="1636"/>
      <c r="AM242" s="1636"/>
      <c r="AN242" s="1636"/>
      <c r="AO242" s="1636"/>
      <c r="AP242" s="1636"/>
      <c r="AQ242" s="1636"/>
      <c r="AR242" s="1636"/>
      <c r="AS242" s="1636"/>
      <c r="AT242" s="1636"/>
      <c r="AU242" s="1636"/>
      <c r="AV242" s="1636"/>
      <c r="AW242" s="1636"/>
    </row>
    <row r="243" spans="1:49" s="1637" customFormat="1" ht="10.5" customHeight="1">
      <c r="A243" s="1627"/>
      <c r="B243" s="1650"/>
      <c r="C243" s="1651"/>
      <c r="D243" s="1590"/>
      <c r="E243" s="2479"/>
      <c r="F243" s="2167"/>
      <c r="G243" s="2479"/>
      <c r="H243" s="2479"/>
      <c r="I243" s="2479"/>
      <c r="J243" s="1650"/>
      <c r="K243" s="1650"/>
      <c r="L243" s="1650"/>
      <c r="M243" s="1650"/>
      <c r="N243" s="1650"/>
      <c r="O243" s="2479"/>
      <c r="P243" s="2167"/>
      <c r="Q243" s="2479"/>
      <c r="R243" s="2479"/>
      <c r="S243" s="2479"/>
      <c r="T243" s="1660"/>
      <c r="U243" s="1660"/>
      <c r="V243" s="1661"/>
      <c r="W243" s="1661"/>
      <c r="X243" s="1661"/>
      <c r="Y243" s="1661"/>
      <c r="Z243" s="1661"/>
      <c r="AA243" s="1655"/>
      <c r="AB243" s="1631"/>
      <c r="AC243" s="1590"/>
      <c r="AD243" s="1600"/>
      <c r="AE243" s="1600"/>
      <c r="AF243" s="1600"/>
      <c r="AG243" s="1592"/>
      <c r="AH243" s="2128"/>
      <c r="AI243" s="1590"/>
      <c r="AJ243" s="1636"/>
      <c r="AK243" s="1636"/>
      <c r="AL243" s="1636"/>
      <c r="AM243" s="1636"/>
      <c r="AN243" s="1636"/>
      <c r="AO243" s="1636"/>
      <c r="AP243" s="1636"/>
      <c r="AQ243" s="1636"/>
      <c r="AR243" s="1636"/>
      <c r="AS243" s="1636"/>
      <c r="AT243" s="1636"/>
      <c r="AU243" s="1636"/>
      <c r="AV243" s="1636"/>
      <c r="AW243" s="1636"/>
    </row>
    <row r="244" spans="1:49" s="1637" customFormat="1" ht="10.5" customHeight="1">
      <c r="A244" s="1627"/>
      <c r="B244" s="1650"/>
      <c r="C244" s="1651"/>
      <c r="D244" s="1590"/>
      <c r="E244" s="2479"/>
      <c r="F244" s="2167"/>
      <c r="G244" s="2479"/>
      <c r="H244" s="2479"/>
      <c r="I244" s="2479"/>
      <c r="J244" s="1650"/>
      <c r="K244" s="1650"/>
      <c r="L244" s="1650"/>
      <c r="M244" s="1650"/>
      <c r="N244" s="1650"/>
      <c r="O244" s="2479"/>
      <c r="P244" s="2167"/>
      <c r="Q244" s="2479"/>
      <c r="R244" s="2479"/>
      <c r="S244" s="2479"/>
      <c r="T244" s="1660"/>
      <c r="U244" s="1660"/>
      <c r="V244" s="1661"/>
      <c r="W244" s="1661"/>
      <c r="X244" s="1661"/>
      <c r="Y244" s="1661"/>
      <c r="Z244" s="1661"/>
      <c r="AA244" s="1655"/>
      <c r="AB244" s="1631"/>
      <c r="AC244" s="1590"/>
      <c r="AD244" s="1600"/>
      <c r="AE244" s="1600"/>
      <c r="AF244" s="1600"/>
      <c r="AG244" s="1592"/>
      <c r="AH244" s="2128"/>
      <c r="AI244" s="1590"/>
      <c r="AJ244" s="1636"/>
      <c r="AK244" s="1636"/>
      <c r="AL244" s="1636"/>
      <c r="AM244" s="1636"/>
      <c r="AN244" s="1636"/>
      <c r="AO244" s="1636"/>
      <c r="AP244" s="1636"/>
      <c r="AQ244" s="1636"/>
      <c r="AR244" s="1636"/>
      <c r="AS244" s="1636"/>
      <c r="AT244" s="1636"/>
      <c r="AU244" s="1636"/>
      <c r="AV244" s="1636"/>
      <c r="AW244" s="1636"/>
    </row>
    <row r="245" spans="1:49" s="1637" customFormat="1" ht="10.5" customHeight="1">
      <c r="A245" s="1627"/>
      <c r="B245" s="1650"/>
      <c r="C245" s="1651"/>
      <c r="D245" s="1590"/>
      <c r="E245" s="2479"/>
      <c r="F245" s="2167"/>
      <c r="G245" s="2479"/>
      <c r="H245" s="2479"/>
      <c r="I245" s="2479"/>
      <c r="J245" s="1650"/>
      <c r="K245" s="1650"/>
      <c r="L245" s="1650"/>
      <c r="M245" s="1650"/>
      <c r="N245" s="1650"/>
      <c r="O245" s="2479"/>
      <c r="P245" s="2167"/>
      <c r="Q245" s="2479"/>
      <c r="R245" s="2479"/>
      <c r="S245" s="2479"/>
      <c r="T245" s="1660"/>
      <c r="U245" s="1660"/>
      <c r="V245" s="1661"/>
      <c r="W245" s="1661"/>
      <c r="X245" s="1661"/>
      <c r="Y245" s="1661"/>
      <c r="Z245" s="1661"/>
      <c r="AA245" s="1655"/>
      <c r="AB245" s="1631"/>
      <c r="AC245" s="1590"/>
      <c r="AD245" s="1600"/>
      <c r="AE245" s="1600"/>
      <c r="AF245" s="1600"/>
      <c r="AG245" s="1592"/>
      <c r="AH245" s="2128"/>
      <c r="AI245" s="1590"/>
      <c r="AJ245" s="1636"/>
      <c r="AK245" s="1636"/>
      <c r="AL245" s="1636"/>
      <c r="AM245" s="1636"/>
      <c r="AN245" s="1636"/>
      <c r="AO245" s="1636"/>
      <c r="AP245" s="1636"/>
      <c r="AQ245" s="1636"/>
      <c r="AR245" s="1636"/>
      <c r="AS245" s="1636"/>
      <c r="AT245" s="1636"/>
      <c r="AU245" s="1636"/>
      <c r="AV245" s="1636"/>
      <c r="AW245" s="1636"/>
    </row>
    <row r="246" spans="1:49" s="1637" customFormat="1" ht="10.5" customHeight="1">
      <c r="A246" s="1627"/>
      <c r="B246" s="1650"/>
      <c r="C246" s="1651"/>
      <c r="D246" s="1590"/>
      <c r="E246" s="2479"/>
      <c r="F246" s="2167"/>
      <c r="G246" s="2479"/>
      <c r="H246" s="2479"/>
      <c r="I246" s="2479"/>
      <c r="J246" s="1650"/>
      <c r="K246" s="1650"/>
      <c r="L246" s="1650"/>
      <c r="M246" s="1650"/>
      <c r="N246" s="1650"/>
      <c r="O246" s="2479"/>
      <c r="P246" s="2167"/>
      <c r="Q246" s="2479"/>
      <c r="R246" s="2479"/>
      <c r="S246" s="2479"/>
      <c r="T246" s="1660"/>
      <c r="U246" s="1660"/>
      <c r="V246" s="1661"/>
      <c r="W246" s="1661"/>
      <c r="X246" s="1661"/>
      <c r="Y246" s="1661"/>
      <c r="Z246" s="1661"/>
      <c r="AA246" s="1655"/>
      <c r="AB246" s="1631"/>
      <c r="AC246" s="1590"/>
      <c r="AD246" s="1600"/>
      <c r="AE246" s="1600"/>
      <c r="AF246" s="1600"/>
      <c r="AG246" s="1592"/>
      <c r="AH246" s="2128"/>
      <c r="AI246" s="1590"/>
      <c r="AJ246" s="1636"/>
      <c r="AK246" s="1636"/>
      <c r="AL246" s="1636"/>
      <c r="AM246" s="1636"/>
      <c r="AN246" s="1636"/>
      <c r="AO246" s="1636"/>
      <c r="AP246" s="1636"/>
      <c r="AQ246" s="1636"/>
      <c r="AR246" s="1636"/>
      <c r="AS246" s="1636"/>
      <c r="AT246" s="1636"/>
      <c r="AU246" s="1636"/>
      <c r="AV246" s="1636"/>
      <c r="AW246" s="1636"/>
    </row>
    <row r="247" spans="1:49" s="1637" customFormat="1" ht="10.5" customHeight="1">
      <c r="A247" s="1627"/>
      <c r="B247" s="1650"/>
      <c r="C247" s="1651"/>
      <c r="D247" s="1590"/>
      <c r="E247" s="2479"/>
      <c r="F247" s="2167"/>
      <c r="G247" s="2479"/>
      <c r="H247" s="2479"/>
      <c r="I247" s="2479"/>
      <c r="J247" s="1650"/>
      <c r="K247" s="1650"/>
      <c r="L247" s="1650"/>
      <c r="M247" s="1650"/>
      <c r="N247" s="1650"/>
      <c r="O247" s="2479"/>
      <c r="P247" s="2167"/>
      <c r="Q247" s="2479"/>
      <c r="R247" s="2479"/>
      <c r="S247" s="2479"/>
      <c r="T247" s="1660"/>
      <c r="U247" s="1660"/>
      <c r="V247" s="1661"/>
      <c r="W247" s="1661"/>
      <c r="X247" s="1661"/>
      <c r="Y247" s="1661"/>
      <c r="Z247" s="1661"/>
      <c r="AA247" s="1655"/>
      <c r="AB247" s="1631"/>
      <c r="AC247" s="1590"/>
      <c r="AD247" s="1600"/>
      <c r="AE247" s="1600"/>
      <c r="AF247" s="1600"/>
      <c r="AG247" s="1592"/>
      <c r="AH247" s="2128"/>
      <c r="AI247" s="1590"/>
      <c r="AJ247" s="1636"/>
      <c r="AK247" s="1636"/>
      <c r="AL247" s="1636"/>
      <c r="AM247" s="1636"/>
      <c r="AN247" s="1636"/>
      <c r="AO247" s="1636"/>
      <c r="AP247" s="1636"/>
      <c r="AQ247" s="1636"/>
      <c r="AR247" s="1636"/>
      <c r="AS247" s="1636"/>
      <c r="AT247" s="1636"/>
      <c r="AU247" s="1636"/>
      <c r="AV247" s="1636"/>
      <c r="AW247" s="1636"/>
    </row>
    <row r="248" spans="1:49" s="1637" customFormat="1" ht="10.5" customHeight="1">
      <c r="A248" s="1627"/>
      <c r="B248" s="1650"/>
      <c r="C248" s="1651"/>
      <c r="D248" s="1590"/>
      <c r="E248" s="2479"/>
      <c r="F248" s="2167"/>
      <c r="G248" s="2479"/>
      <c r="H248" s="2479"/>
      <c r="I248" s="2479"/>
      <c r="J248" s="1650"/>
      <c r="K248" s="1650"/>
      <c r="L248" s="1650"/>
      <c r="M248" s="1650"/>
      <c r="N248" s="1650"/>
      <c r="O248" s="2479"/>
      <c r="P248" s="2167"/>
      <c r="Q248" s="2479"/>
      <c r="R248" s="2479"/>
      <c r="S248" s="2479"/>
      <c r="T248" s="1660"/>
      <c r="U248" s="1660"/>
      <c r="V248" s="1661"/>
      <c r="W248" s="1661"/>
      <c r="X248" s="1661"/>
      <c r="Y248" s="1661"/>
      <c r="Z248" s="1661"/>
      <c r="AA248" s="1655"/>
      <c r="AB248" s="1631"/>
      <c r="AC248" s="1590"/>
      <c r="AD248" s="1600"/>
      <c r="AE248" s="1600"/>
      <c r="AF248" s="1600"/>
      <c r="AG248" s="1592"/>
      <c r="AH248" s="2128"/>
      <c r="AI248" s="1590"/>
      <c r="AJ248" s="1636"/>
      <c r="AK248" s="1636"/>
      <c r="AL248" s="1636"/>
      <c r="AM248" s="1636"/>
      <c r="AN248" s="1636"/>
      <c r="AO248" s="1636"/>
      <c r="AP248" s="1636"/>
      <c r="AQ248" s="1636"/>
      <c r="AR248" s="1636"/>
      <c r="AS248" s="1636"/>
      <c r="AT248" s="1636"/>
      <c r="AU248" s="1636"/>
      <c r="AV248" s="1636"/>
      <c r="AW248" s="1636"/>
    </row>
    <row r="249" spans="1:49" s="1637" customFormat="1" ht="10.5" customHeight="1">
      <c r="A249" s="1627"/>
      <c r="B249" s="1650"/>
      <c r="C249" s="1651"/>
      <c r="D249" s="1590"/>
      <c r="E249" s="2479"/>
      <c r="F249" s="2167"/>
      <c r="G249" s="2479"/>
      <c r="H249" s="2479"/>
      <c r="I249" s="2479"/>
      <c r="J249" s="1650"/>
      <c r="K249" s="1650"/>
      <c r="L249" s="1650"/>
      <c r="M249" s="1650"/>
      <c r="N249" s="1650"/>
      <c r="O249" s="2479"/>
      <c r="P249" s="2167"/>
      <c r="Q249" s="2479"/>
      <c r="R249" s="2479"/>
      <c r="S249" s="2479"/>
      <c r="T249" s="1660"/>
      <c r="U249" s="1660"/>
      <c r="V249" s="1661"/>
      <c r="W249" s="1661"/>
      <c r="X249" s="1661"/>
      <c r="Y249" s="1661"/>
      <c r="Z249" s="1661"/>
      <c r="AA249" s="1655"/>
      <c r="AB249" s="1631"/>
      <c r="AC249" s="1590"/>
      <c r="AD249" s="1600"/>
      <c r="AE249" s="1600"/>
      <c r="AF249" s="1600"/>
      <c r="AG249" s="1592"/>
      <c r="AH249" s="2128"/>
      <c r="AI249" s="1590"/>
      <c r="AJ249" s="1636"/>
      <c r="AK249" s="1636"/>
      <c r="AL249" s="1636"/>
      <c r="AM249" s="1636"/>
      <c r="AN249" s="1636"/>
      <c r="AO249" s="1636"/>
      <c r="AP249" s="1636"/>
      <c r="AQ249" s="1636"/>
      <c r="AR249" s="1636"/>
      <c r="AS249" s="1636"/>
      <c r="AT249" s="1636"/>
      <c r="AU249" s="1636"/>
      <c r="AV249" s="1636"/>
      <c r="AW249" s="1636"/>
    </row>
    <row r="250" spans="1:49" s="1637" customFormat="1" ht="10.5" customHeight="1">
      <c r="A250" s="1627"/>
      <c r="B250" s="1650"/>
      <c r="C250" s="1651"/>
      <c r="D250" s="1590"/>
      <c r="E250" s="2479"/>
      <c r="F250" s="2167"/>
      <c r="G250" s="2479"/>
      <c r="H250" s="2479"/>
      <c r="I250" s="2479"/>
      <c r="J250" s="1650"/>
      <c r="K250" s="1650"/>
      <c r="L250" s="1650"/>
      <c r="M250" s="1650"/>
      <c r="N250" s="1650"/>
      <c r="O250" s="2479"/>
      <c r="P250" s="2167"/>
      <c r="Q250" s="2479"/>
      <c r="R250" s="2479"/>
      <c r="S250" s="2479"/>
      <c r="T250" s="1660"/>
      <c r="U250" s="1660"/>
      <c r="V250" s="1661"/>
      <c r="W250" s="1661"/>
      <c r="X250" s="1661"/>
      <c r="Y250" s="1661"/>
      <c r="Z250" s="1661"/>
      <c r="AA250" s="1655"/>
      <c r="AB250" s="1631"/>
      <c r="AC250" s="1590"/>
      <c r="AD250" s="1600"/>
      <c r="AE250" s="1600"/>
      <c r="AF250" s="1600"/>
      <c r="AG250" s="1592"/>
      <c r="AH250" s="2128"/>
      <c r="AI250" s="1590"/>
      <c r="AJ250" s="1636"/>
      <c r="AK250" s="1636"/>
      <c r="AL250" s="1636"/>
      <c r="AM250" s="1636"/>
      <c r="AN250" s="1636"/>
      <c r="AO250" s="1636"/>
      <c r="AP250" s="1636"/>
      <c r="AQ250" s="1636"/>
      <c r="AR250" s="1636"/>
      <c r="AS250" s="1636"/>
      <c r="AT250" s="1636"/>
      <c r="AU250" s="1636"/>
      <c r="AV250" s="1636"/>
      <c r="AW250" s="1636"/>
    </row>
    <row r="251" spans="1:49" s="1637" customFormat="1" ht="10.5" customHeight="1">
      <c r="A251" s="1627"/>
      <c r="B251" s="1650"/>
      <c r="C251" s="1651"/>
      <c r="D251" s="1590"/>
      <c r="E251" s="2479"/>
      <c r="F251" s="2167"/>
      <c r="G251" s="2479"/>
      <c r="H251" s="2479"/>
      <c r="I251" s="2479"/>
      <c r="J251" s="1650"/>
      <c r="K251" s="1650"/>
      <c r="L251" s="1650"/>
      <c r="M251" s="1650"/>
      <c r="N251" s="1650"/>
      <c r="O251" s="2479"/>
      <c r="P251" s="2167"/>
      <c r="Q251" s="2479"/>
      <c r="R251" s="2479"/>
      <c r="S251" s="2479"/>
      <c r="T251" s="1660"/>
      <c r="U251" s="1660"/>
      <c r="V251" s="1661"/>
      <c r="W251" s="1661"/>
      <c r="X251" s="1661"/>
      <c r="Y251" s="1661"/>
      <c r="Z251" s="1661"/>
      <c r="AA251" s="1655"/>
      <c r="AB251" s="1631"/>
      <c r="AC251" s="1590"/>
      <c r="AD251" s="1600"/>
      <c r="AE251" s="1600"/>
      <c r="AF251" s="1600"/>
      <c r="AG251" s="1592"/>
      <c r="AH251" s="2128"/>
      <c r="AI251" s="1590"/>
      <c r="AJ251" s="1636"/>
      <c r="AK251" s="1636"/>
      <c r="AL251" s="1636"/>
      <c r="AM251" s="1636"/>
      <c r="AN251" s="1636"/>
      <c r="AO251" s="1636"/>
      <c r="AP251" s="1636"/>
      <c r="AQ251" s="1636"/>
      <c r="AR251" s="1636"/>
      <c r="AS251" s="1636"/>
      <c r="AT251" s="1636"/>
      <c r="AU251" s="1636"/>
      <c r="AV251" s="1636"/>
      <c r="AW251" s="1636"/>
    </row>
    <row r="252" spans="1:49" s="1637" customFormat="1" ht="10.5" customHeight="1">
      <c r="A252" s="1627"/>
      <c r="B252" s="1650"/>
      <c r="C252" s="1651"/>
      <c r="D252" s="1590"/>
      <c r="E252" s="2479"/>
      <c r="F252" s="2167"/>
      <c r="G252" s="2479"/>
      <c r="H252" s="2479"/>
      <c r="I252" s="2479"/>
      <c r="J252" s="1650"/>
      <c r="K252" s="1650"/>
      <c r="L252" s="1650"/>
      <c r="M252" s="1650"/>
      <c r="N252" s="1650"/>
      <c r="O252" s="2479"/>
      <c r="P252" s="2167"/>
      <c r="Q252" s="2479"/>
      <c r="R252" s="2479"/>
      <c r="S252" s="2479"/>
      <c r="T252" s="1660"/>
      <c r="U252" s="1660"/>
      <c r="V252" s="1661"/>
      <c r="W252" s="1661"/>
      <c r="X252" s="1661"/>
      <c r="Y252" s="1661"/>
      <c r="Z252" s="1661"/>
      <c r="AA252" s="1655"/>
      <c r="AB252" s="1631"/>
      <c r="AC252" s="1590"/>
      <c r="AD252" s="1600"/>
      <c r="AE252" s="1600"/>
      <c r="AF252" s="1600"/>
      <c r="AG252" s="1592"/>
      <c r="AH252" s="2128"/>
      <c r="AI252" s="1590"/>
      <c r="AJ252" s="1636"/>
      <c r="AK252" s="1636"/>
      <c r="AL252" s="1636"/>
      <c r="AM252" s="1636"/>
      <c r="AN252" s="1636"/>
      <c r="AO252" s="1636"/>
      <c r="AP252" s="1636"/>
      <c r="AQ252" s="1636"/>
      <c r="AR252" s="1636"/>
      <c r="AS252" s="1636"/>
      <c r="AT252" s="1636"/>
      <c r="AU252" s="1636"/>
      <c r="AV252" s="1636"/>
      <c r="AW252" s="1636"/>
    </row>
    <row r="253" spans="1:49" s="1637" customFormat="1" ht="10.5" customHeight="1">
      <c r="A253" s="1627"/>
      <c r="B253" s="1650"/>
      <c r="C253" s="1651"/>
      <c r="D253" s="1590"/>
      <c r="E253" s="2479"/>
      <c r="F253" s="2167"/>
      <c r="G253" s="2479"/>
      <c r="H253" s="2479"/>
      <c r="I253" s="2479"/>
      <c r="J253" s="1650"/>
      <c r="K253" s="1650"/>
      <c r="L253" s="1650"/>
      <c r="M253" s="1650"/>
      <c r="N253" s="1650"/>
      <c r="O253" s="2479"/>
      <c r="P253" s="2167"/>
      <c r="Q253" s="2479"/>
      <c r="R253" s="2479"/>
      <c r="S253" s="2479"/>
      <c r="T253" s="1660"/>
      <c r="U253" s="1660"/>
      <c r="V253" s="1661"/>
      <c r="W253" s="1661"/>
      <c r="X253" s="1661"/>
      <c r="Y253" s="1661"/>
      <c r="Z253" s="1661"/>
      <c r="AA253" s="1655"/>
      <c r="AB253" s="1631"/>
      <c r="AC253" s="1590"/>
      <c r="AD253" s="1600"/>
      <c r="AE253" s="1600"/>
      <c r="AF253" s="1600"/>
      <c r="AG253" s="1592"/>
      <c r="AH253" s="2128"/>
      <c r="AI253" s="1590"/>
      <c r="AJ253" s="1636"/>
      <c r="AK253" s="1636"/>
      <c r="AL253" s="1636"/>
      <c r="AM253" s="1636"/>
      <c r="AN253" s="1636"/>
      <c r="AO253" s="1636"/>
      <c r="AP253" s="1636"/>
      <c r="AQ253" s="1636"/>
      <c r="AR253" s="1636"/>
      <c r="AS253" s="1636"/>
      <c r="AT253" s="1636"/>
      <c r="AU253" s="1636"/>
      <c r="AV253" s="1636"/>
      <c r="AW253" s="1636"/>
    </row>
    <row r="254" spans="1:49" s="1637" customFormat="1" ht="10.5" customHeight="1">
      <c r="A254" s="1627"/>
      <c r="B254" s="1650"/>
      <c r="C254" s="1651"/>
      <c r="D254" s="1590"/>
      <c r="E254" s="2479"/>
      <c r="F254" s="2167"/>
      <c r="G254" s="2479"/>
      <c r="H254" s="2479"/>
      <c r="I254" s="2479"/>
      <c r="J254" s="1650"/>
      <c r="K254" s="1650"/>
      <c r="L254" s="1650"/>
      <c r="M254" s="1650"/>
      <c r="N254" s="1650"/>
      <c r="O254" s="2479"/>
      <c r="P254" s="2167"/>
      <c r="Q254" s="2479"/>
      <c r="R254" s="2479"/>
      <c r="S254" s="2479"/>
      <c r="T254" s="1660"/>
      <c r="U254" s="1660"/>
      <c r="V254" s="1661"/>
      <c r="W254" s="1661"/>
      <c r="X254" s="1661"/>
      <c r="Y254" s="1661"/>
      <c r="Z254" s="1661"/>
      <c r="AA254" s="1655"/>
      <c r="AB254" s="1631"/>
      <c r="AC254" s="1590"/>
      <c r="AD254" s="1600"/>
      <c r="AE254" s="1600"/>
      <c r="AF254" s="1600"/>
      <c r="AG254" s="1592"/>
      <c r="AH254" s="2128"/>
      <c r="AI254" s="1590"/>
      <c r="AJ254" s="1636"/>
      <c r="AK254" s="1636"/>
      <c r="AL254" s="1636"/>
      <c r="AM254" s="1636"/>
      <c r="AN254" s="1636"/>
      <c r="AO254" s="1636"/>
      <c r="AP254" s="1636"/>
      <c r="AQ254" s="1636"/>
      <c r="AR254" s="1636"/>
      <c r="AS254" s="1636"/>
      <c r="AT254" s="1636"/>
      <c r="AU254" s="1636"/>
      <c r="AV254" s="1636"/>
      <c r="AW254" s="1636"/>
    </row>
    <row r="255" spans="1:49" s="1637" customFormat="1" ht="10.5" customHeight="1">
      <c r="A255" s="1627"/>
      <c r="B255" s="1650"/>
      <c r="C255" s="1651"/>
      <c r="D255" s="1590"/>
      <c r="E255" s="2479"/>
      <c r="F255" s="2167"/>
      <c r="G255" s="2479"/>
      <c r="H255" s="2479"/>
      <c r="I255" s="2479"/>
      <c r="J255" s="1650"/>
      <c r="K255" s="1650"/>
      <c r="L255" s="1650"/>
      <c r="M255" s="1650"/>
      <c r="N255" s="1650"/>
      <c r="O255" s="2479"/>
      <c r="P255" s="2167"/>
      <c r="Q255" s="2479"/>
      <c r="R255" s="2479"/>
      <c r="S255" s="2479"/>
      <c r="T255" s="1660"/>
      <c r="U255" s="1660"/>
      <c r="V255" s="1661"/>
      <c r="W255" s="1661"/>
      <c r="X255" s="1661"/>
      <c r="Y255" s="1661"/>
      <c r="Z255" s="1661"/>
      <c r="AA255" s="1655"/>
      <c r="AB255" s="1631"/>
      <c r="AC255" s="1590"/>
      <c r="AD255" s="1600"/>
      <c r="AE255" s="1600"/>
      <c r="AF255" s="1600"/>
      <c r="AG255" s="1592"/>
      <c r="AH255" s="2128"/>
      <c r="AI255" s="1590"/>
      <c r="AJ255" s="1636"/>
      <c r="AK255" s="1636"/>
      <c r="AL255" s="1636"/>
      <c r="AM255" s="1636"/>
      <c r="AN255" s="1636"/>
      <c r="AO255" s="1636"/>
      <c r="AP255" s="1636"/>
      <c r="AQ255" s="1636"/>
      <c r="AR255" s="1636"/>
      <c r="AS255" s="1636"/>
      <c r="AT255" s="1636"/>
      <c r="AU255" s="1636"/>
      <c r="AV255" s="1636"/>
      <c r="AW255" s="1636"/>
    </row>
    <row r="256" spans="1:49" s="1637" customFormat="1" ht="10.5" customHeight="1">
      <c r="A256" s="1627"/>
      <c r="B256" s="1650"/>
      <c r="C256" s="1651"/>
      <c r="D256" s="1590"/>
      <c r="E256" s="2479"/>
      <c r="F256" s="2167"/>
      <c r="G256" s="2479"/>
      <c r="H256" s="2479"/>
      <c r="I256" s="2479"/>
      <c r="J256" s="1650"/>
      <c r="K256" s="1650"/>
      <c r="L256" s="1650"/>
      <c r="M256" s="1650"/>
      <c r="N256" s="1650"/>
      <c r="O256" s="2479"/>
      <c r="P256" s="2167"/>
      <c r="Q256" s="2479"/>
      <c r="R256" s="2479"/>
      <c r="S256" s="2479"/>
      <c r="T256" s="1660"/>
      <c r="U256" s="1660"/>
      <c r="V256" s="1661"/>
      <c r="W256" s="1661"/>
      <c r="X256" s="1661"/>
      <c r="Y256" s="1661"/>
      <c r="Z256" s="1661"/>
      <c r="AA256" s="1655"/>
      <c r="AB256" s="1631"/>
      <c r="AC256" s="1590"/>
      <c r="AD256" s="1600"/>
      <c r="AE256" s="1600"/>
      <c r="AF256" s="1600"/>
      <c r="AG256" s="1592"/>
      <c r="AH256" s="2128"/>
      <c r="AI256" s="1590"/>
      <c r="AJ256" s="1636"/>
      <c r="AK256" s="1636"/>
      <c r="AL256" s="1636"/>
      <c r="AM256" s="1636"/>
      <c r="AN256" s="1636"/>
      <c r="AO256" s="1636"/>
      <c r="AP256" s="1636"/>
      <c r="AQ256" s="1636"/>
      <c r="AR256" s="1636"/>
      <c r="AS256" s="1636"/>
      <c r="AT256" s="1636"/>
      <c r="AU256" s="1636"/>
      <c r="AV256" s="1636"/>
      <c r="AW256" s="1636"/>
    </row>
    <row r="257" spans="1:49" s="1637" customFormat="1" ht="10.5" customHeight="1">
      <c r="A257" s="1627"/>
      <c r="B257" s="1650"/>
      <c r="C257" s="1651"/>
      <c r="D257" s="1590"/>
      <c r="E257" s="2479"/>
      <c r="F257" s="2167"/>
      <c r="G257" s="2479"/>
      <c r="H257" s="2479"/>
      <c r="I257" s="2479"/>
      <c r="J257" s="1650"/>
      <c r="K257" s="1650"/>
      <c r="L257" s="1650"/>
      <c r="M257" s="1650"/>
      <c r="N257" s="1650"/>
      <c r="O257" s="2479"/>
      <c r="P257" s="2167"/>
      <c r="Q257" s="2479"/>
      <c r="R257" s="2479"/>
      <c r="S257" s="2479"/>
      <c r="T257" s="1660"/>
      <c r="U257" s="1660"/>
      <c r="V257" s="1661"/>
      <c r="W257" s="1661"/>
      <c r="X257" s="1661"/>
      <c r="Y257" s="1661"/>
      <c r="Z257" s="1661"/>
      <c r="AA257" s="1655"/>
      <c r="AB257" s="1631"/>
      <c r="AC257" s="1590"/>
      <c r="AD257" s="1600"/>
      <c r="AE257" s="1600"/>
      <c r="AF257" s="1600"/>
      <c r="AG257" s="1592"/>
      <c r="AH257" s="2128"/>
      <c r="AI257" s="1590"/>
      <c r="AJ257" s="1636"/>
      <c r="AK257" s="1636"/>
      <c r="AL257" s="1636"/>
      <c r="AM257" s="1636"/>
      <c r="AN257" s="1636"/>
      <c r="AO257" s="1636"/>
      <c r="AP257" s="1636"/>
      <c r="AQ257" s="1636"/>
      <c r="AR257" s="1636"/>
      <c r="AS257" s="1636"/>
      <c r="AT257" s="1636"/>
      <c r="AU257" s="1636"/>
      <c r="AV257" s="1636"/>
      <c r="AW257" s="1636"/>
    </row>
    <row r="258" spans="1:49" s="1637" customFormat="1" ht="10.5" customHeight="1">
      <c r="A258" s="1627"/>
      <c r="B258" s="1650"/>
      <c r="C258" s="1651"/>
      <c r="D258" s="1590"/>
      <c r="E258" s="2479"/>
      <c r="F258" s="2167"/>
      <c r="G258" s="2479"/>
      <c r="H258" s="2479"/>
      <c r="I258" s="2479"/>
      <c r="J258" s="1650"/>
      <c r="K258" s="1650"/>
      <c r="L258" s="1650"/>
      <c r="M258" s="1650"/>
      <c r="N258" s="1650"/>
      <c r="O258" s="2479"/>
      <c r="P258" s="2167"/>
      <c r="Q258" s="2479"/>
      <c r="R258" s="2479"/>
      <c r="S258" s="2479"/>
      <c r="T258" s="1660"/>
      <c r="U258" s="1660"/>
      <c r="V258" s="1661"/>
      <c r="W258" s="1661"/>
      <c r="X258" s="1661"/>
      <c r="Y258" s="1661"/>
      <c r="Z258" s="1661"/>
      <c r="AA258" s="1655"/>
      <c r="AB258" s="1631"/>
      <c r="AC258" s="1590"/>
      <c r="AD258" s="1600"/>
      <c r="AE258" s="1600"/>
      <c r="AF258" s="1600"/>
      <c r="AG258" s="1592"/>
      <c r="AH258" s="2128"/>
      <c r="AI258" s="1590"/>
      <c r="AJ258" s="1636"/>
      <c r="AK258" s="1636"/>
      <c r="AL258" s="1636"/>
      <c r="AM258" s="1636"/>
      <c r="AN258" s="1636"/>
      <c r="AO258" s="1636"/>
      <c r="AP258" s="1636"/>
      <c r="AQ258" s="1636"/>
      <c r="AR258" s="1636"/>
      <c r="AS258" s="1636"/>
      <c r="AT258" s="1636"/>
      <c r="AU258" s="1636"/>
      <c r="AV258" s="1636"/>
      <c r="AW258" s="1636"/>
    </row>
    <row r="259" spans="1:49" s="1637" customFormat="1" ht="10.5" customHeight="1">
      <c r="A259" s="1627"/>
      <c r="B259" s="1650"/>
      <c r="C259" s="1651"/>
      <c r="D259" s="1590"/>
      <c r="E259" s="2479"/>
      <c r="F259" s="2167"/>
      <c r="G259" s="2479"/>
      <c r="H259" s="2479"/>
      <c r="I259" s="2479"/>
      <c r="J259" s="1650"/>
      <c r="K259" s="1650"/>
      <c r="L259" s="1650"/>
      <c r="M259" s="1650"/>
      <c r="N259" s="1650"/>
      <c r="O259" s="2479"/>
      <c r="P259" s="2167"/>
      <c r="Q259" s="2479"/>
      <c r="R259" s="2479"/>
      <c r="S259" s="2479"/>
      <c r="T259" s="1660"/>
      <c r="U259" s="1660"/>
      <c r="V259" s="1661"/>
      <c r="W259" s="1661"/>
      <c r="X259" s="1661"/>
      <c r="Y259" s="1661"/>
      <c r="Z259" s="1661"/>
      <c r="AA259" s="1655"/>
      <c r="AB259" s="1631"/>
      <c r="AC259" s="1590"/>
      <c r="AD259" s="1600"/>
      <c r="AE259" s="1600"/>
      <c r="AF259" s="1600"/>
      <c r="AG259" s="1592"/>
      <c r="AH259" s="2128"/>
      <c r="AI259" s="1590"/>
      <c r="AJ259" s="1636"/>
      <c r="AK259" s="1636"/>
      <c r="AL259" s="1636"/>
      <c r="AM259" s="1636"/>
      <c r="AN259" s="1636"/>
      <c r="AO259" s="1636"/>
      <c r="AP259" s="1636"/>
      <c r="AQ259" s="1636"/>
      <c r="AR259" s="1636"/>
      <c r="AS259" s="1636"/>
      <c r="AT259" s="1636"/>
      <c r="AU259" s="1636"/>
      <c r="AV259" s="1636"/>
      <c r="AW259" s="1636"/>
    </row>
    <row r="260" spans="1:49" s="1637" customFormat="1" ht="10.5" customHeight="1">
      <c r="A260" s="1627"/>
      <c r="B260" s="1650"/>
      <c r="C260" s="1651"/>
      <c r="D260" s="1590"/>
      <c r="E260" s="2479"/>
      <c r="F260" s="2167"/>
      <c r="G260" s="2479"/>
      <c r="H260" s="2479"/>
      <c r="I260" s="2479"/>
      <c r="J260" s="1650"/>
      <c r="K260" s="1650"/>
      <c r="L260" s="1650"/>
      <c r="M260" s="1650"/>
      <c r="N260" s="1650"/>
      <c r="O260" s="2479"/>
      <c r="P260" s="2167"/>
      <c r="Q260" s="2479"/>
      <c r="R260" s="2479"/>
      <c r="S260" s="2479"/>
      <c r="T260" s="1660"/>
      <c r="U260" s="1660"/>
      <c r="V260" s="1661"/>
      <c r="W260" s="1661"/>
      <c r="X260" s="1661"/>
      <c r="Y260" s="1661"/>
      <c r="Z260" s="1661"/>
      <c r="AA260" s="1655"/>
      <c r="AB260" s="1631"/>
      <c r="AC260" s="1590"/>
      <c r="AD260" s="1600"/>
      <c r="AE260" s="1600"/>
      <c r="AF260" s="1600"/>
      <c r="AG260" s="1592"/>
      <c r="AH260" s="2128"/>
      <c r="AI260" s="1590"/>
      <c r="AJ260" s="1636"/>
      <c r="AK260" s="1636"/>
      <c r="AL260" s="1636"/>
      <c r="AM260" s="1636"/>
      <c r="AN260" s="1636"/>
      <c r="AO260" s="1636"/>
      <c r="AP260" s="1636"/>
      <c r="AQ260" s="1636"/>
      <c r="AR260" s="1636"/>
      <c r="AS260" s="1636"/>
      <c r="AT260" s="1636"/>
      <c r="AU260" s="1636"/>
      <c r="AV260" s="1636"/>
      <c r="AW260" s="1636"/>
    </row>
    <row r="261" spans="1:49" s="1637" customFormat="1" ht="10.5" customHeight="1">
      <c r="A261" s="1627"/>
      <c r="B261" s="1650"/>
      <c r="C261" s="1651"/>
      <c r="D261" s="1590"/>
      <c r="E261" s="2479"/>
      <c r="F261" s="2167"/>
      <c r="G261" s="2479"/>
      <c r="H261" s="2479"/>
      <c r="I261" s="2479"/>
      <c r="J261" s="1650"/>
      <c r="K261" s="1650"/>
      <c r="L261" s="1650"/>
      <c r="M261" s="1650"/>
      <c r="N261" s="1650"/>
      <c r="O261" s="2479"/>
      <c r="P261" s="2167"/>
      <c r="Q261" s="2479"/>
      <c r="R261" s="2479"/>
      <c r="S261" s="2479"/>
      <c r="T261" s="1660"/>
      <c r="U261" s="1660"/>
      <c r="V261" s="1661"/>
      <c r="W261" s="1661"/>
      <c r="X261" s="1661"/>
      <c r="Y261" s="1661"/>
      <c r="Z261" s="1661"/>
      <c r="AA261" s="1655"/>
      <c r="AB261" s="1631"/>
      <c r="AC261" s="1590"/>
      <c r="AD261" s="1600"/>
      <c r="AE261" s="1600"/>
      <c r="AF261" s="1600"/>
      <c r="AG261" s="1592"/>
      <c r="AH261" s="2128"/>
      <c r="AI261" s="1590"/>
      <c r="AJ261" s="1636"/>
      <c r="AK261" s="1636"/>
      <c r="AL261" s="1636"/>
      <c r="AM261" s="1636"/>
      <c r="AN261" s="1636"/>
      <c r="AO261" s="1636"/>
      <c r="AP261" s="1636"/>
      <c r="AQ261" s="1636"/>
      <c r="AR261" s="1636"/>
      <c r="AS261" s="1636"/>
      <c r="AT261" s="1636"/>
      <c r="AU261" s="1636"/>
      <c r="AV261" s="1636"/>
      <c r="AW261" s="1636"/>
    </row>
    <row r="262" spans="1:49" s="1637" customFormat="1" ht="10.5" customHeight="1">
      <c r="A262" s="1627"/>
      <c r="B262" s="1650"/>
      <c r="C262" s="1651"/>
      <c r="D262" s="1590"/>
      <c r="E262" s="2479"/>
      <c r="F262" s="2167"/>
      <c r="G262" s="2479"/>
      <c r="H262" s="2479"/>
      <c r="I262" s="2479"/>
      <c r="J262" s="1650"/>
      <c r="K262" s="1650"/>
      <c r="L262" s="1650"/>
      <c r="M262" s="1650"/>
      <c r="N262" s="1650"/>
      <c r="O262" s="2479"/>
      <c r="P262" s="2167"/>
      <c r="Q262" s="2479"/>
      <c r="R262" s="2479"/>
      <c r="S262" s="2479"/>
      <c r="T262" s="1660"/>
      <c r="U262" s="1660"/>
      <c r="V262" s="1661"/>
      <c r="W262" s="1661"/>
      <c r="X262" s="1661"/>
      <c r="Y262" s="1661"/>
      <c r="Z262" s="1661"/>
      <c r="AA262" s="1655"/>
      <c r="AB262" s="1631"/>
      <c r="AC262" s="1590"/>
      <c r="AD262" s="1600"/>
      <c r="AE262" s="1600"/>
      <c r="AF262" s="1600"/>
      <c r="AG262" s="1592"/>
      <c r="AH262" s="2128"/>
      <c r="AI262" s="1590"/>
      <c r="AJ262" s="1636"/>
      <c r="AK262" s="1636"/>
      <c r="AL262" s="1636"/>
      <c r="AM262" s="1636"/>
      <c r="AN262" s="1636"/>
      <c r="AO262" s="1636"/>
      <c r="AP262" s="1636"/>
      <c r="AQ262" s="1636"/>
      <c r="AR262" s="1636"/>
      <c r="AS262" s="1636"/>
      <c r="AT262" s="1636"/>
      <c r="AU262" s="1636"/>
      <c r="AV262" s="1636"/>
      <c r="AW262" s="1636"/>
    </row>
    <row r="263" spans="1:49" s="1637" customFormat="1" ht="10.5" customHeight="1">
      <c r="A263" s="1627"/>
      <c r="B263" s="1650"/>
      <c r="C263" s="1651"/>
      <c r="D263" s="1590"/>
      <c r="E263" s="2479"/>
      <c r="F263" s="2167"/>
      <c r="G263" s="2479"/>
      <c r="H263" s="2479"/>
      <c r="I263" s="2479"/>
      <c r="J263" s="1650"/>
      <c r="K263" s="1650"/>
      <c r="L263" s="1650"/>
      <c r="M263" s="1650"/>
      <c r="N263" s="1650"/>
      <c r="O263" s="2479"/>
      <c r="P263" s="2167"/>
      <c r="Q263" s="2479"/>
      <c r="R263" s="2479"/>
      <c r="S263" s="2479"/>
      <c r="T263" s="1660"/>
      <c r="U263" s="1660"/>
      <c r="V263" s="1661"/>
      <c r="W263" s="1661"/>
      <c r="X263" s="1661"/>
      <c r="Y263" s="1661"/>
      <c r="Z263" s="1661"/>
      <c r="AA263" s="1655"/>
      <c r="AB263" s="1631"/>
      <c r="AC263" s="1590"/>
      <c r="AD263" s="1600"/>
      <c r="AE263" s="1600"/>
      <c r="AF263" s="1600"/>
      <c r="AG263" s="1592"/>
      <c r="AH263" s="2128"/>
      <c r="AI263" s="1590"/>
      <c r="AJ263" s="1636"/>
      <c r="AK263" s="1636"/>
      <c r="AL263" s="1636"/>
      <c r="AM263" s="1636"/>
      <c r="AN263" s="1636"/>
      <c r="AO263" s="1636"/>
      <c r="AP263" s="1636"/>
      <c r="AQ263" s="1636"/>
      <c r="AR263" s="1636"/>
      <c r="AS263" s="1636"/>
      <c r="AT263" s="1636"/>
      <c r="AU263" s="1636"/>
      <c r="AV263" s="1636"/>
      <c r="AW263" s="1636"/>
    </row>
    <row r="264" spans="1:49" s="1637" customFormat="1" ht="10.5" customHeight="1">
      <c r="A264" s="1627"/>
      <c r="B264" s="1650"/>
      <c r="C264" s="1651"/>
      <c r="D264" s="1590"/>
      <c r="E264" s="2479"/>
      <c r="F264" s="2167"/>
      <c r="G264" s="2479"/>
      <c r="H264" s="2479"/>
      <c r="I264" s="2479"/>
      <c r="J264" s="1650"/>
      <c r="K264" s="1650"/>
      <c r="L264" s="1650"/>
      <c r="M264" s="1650"/>
      <c r="N264" s="1650"/>
      <c r="O264" s="2479"/>
      <c r="P264" s="2167"/>
      <c r="Q264" s="2479"/>
      <c r="R264" s="2479"/>
      <c r="S264" s="2479"/>
      <c r="T264" s="1660"/>
      <c r="U264" s="1660"/>
      <c r="V264" s="1661"/>
      <c r="W264" s="1661"/>
      <c r="X264" s="1661"/>
      <c r="Y264" s="1661"/>
      <c r="Z264" s="1661"/>
      <c r="AA264" s="1655"/>
      <c r="AB264" s="1631"/>
      <c r="AC264" s="1590"/>
      <c r="AD264" s="1600"/>
      <c r="AE264" s="1600"/>
      <c r="AF264" s="1600"/>
      <c r="AG264" s="1592"/>
      <c r="AH264" s="2128"/>
      <c r="AI264" s="1590"/>
      <c r="AJ264" s="1636"/>
      <c r="AK264" s="1636"/>
      <c r="AL264" s="1636"/>
      <c r="AM264" s="1636"/>
      <c r="AN264" s="1636"/>
      <c r="AO264" s="1636"/>
      <c r="AP264" s="1636"/>
      <c r="AQ264" s="1636"/>
      <c r="AR264" s="1636"/>
      <c r="AS264" s="1636"/>
      <c r="AT264" s="1636"/>
      <c r="AU264" s="1636"/>
      <c r="AV264" s="1636"/>
      <c r="AW264" s="1636"/>
    </row>
    <row r="265" spans="1:49" s="1637" customFormat="1" ht="10.5" customHeight="1">
      <c r="A265" s="1627"/>
      <c r="B265" s="1650"/>
      <c r="C265" s="1651"/>
      <c r="D265" s="1590"/>
      <c r="E265" s="2479"/>
      <c r="F265" s="2167"/>
      <c r="G265" s="2479"/>
      <c r="H265" s="2479"/>
      <c r="I265" s="2479"/>
      <c r="J265" s="1650"/>
      <c r="K265" s="1650"/>
      <c r="L265" s="1650"/>
      <c r="M265" s="1650"/>
      <c r="N265" s="1650"/>
      <c r="O265" s="2479"/>
      <c r="P265" s="2167"/>
      <c r="Q265" s="2479"/>
      <c r="R265" s="2479"/>
      <c r="S265" s="2479"/>
      <c r="T265" s="1660"/>
      <c r="U265" s="1660"/>
      <c r="V265" s="1661"/>
      <c r="W265" s="1661"/>
      <c r="X265" s="1661"/>
      <c r="Y265" s="1661"/>
      <c r="Z265" s="1661"/>
      <c r="AA265" s="1655"/>
      <c r="AB265" s="1631"/>
      <c r="AC265" s="1590"/>
      <c r="AD265" s="1600"/>
      <c r="AE265" s="1600"/>
      <c r="AF265" s="1600"/>
      <c r="AG265" s="1592"/>
      <c r="AH265" s="2128"/>
      <c r="AI265" s="1590"/>
      <c r="AJ265" s="1636"/>
      <c r="AK265" s="1636"/>
      <c r="AL265" s="1636"/>
      <c r="AM265" s="1636"/>
      <c r="AN265" s="1636"/>
      <c r="AO265" s="1636"/>
      <c r="AP265" s="1636"/>
      <c r="AQ265" s="1636"/>
      <c r="AR265" s="1636"/>
      <c r="AS265" s="1636"/>
      <c r="AT265" s="1636"/>
      <c r="AU265" s="1636"/>
      <c r="AV265" s="1636"/>
      <c r="AW265" s="1636"/>
    </row>
    <row r="266" spans="1:49" s="1637" customFormat="1" ht="10.5" customHeight="1">
      <c r="A266" s="1627"/>
      <c r="B266" s="1650"/>
      <c r="C266" s="1651"/>
      <c r="D266" s="1590"/>
      <c r="E266" s="2479"/>
      <c r="F266" s="2167"/>
      <c r="G266" s="2479"/>
      <c r="H266" s="2479"/>
      <c r="I266" s="2479"/>
      <c r="J266" s="1650"/>
      <c r="K266" s="1650"/>
      <c r="L266" s="1650"/>
      <c r="M266" s="1650"/>
      <c r="N266" s="1650"/>
      <c r="O266" s="2479"/>
      <c r="P266" s="2167"/>
      <c r="Q266" s="2479"/>
      <c r="R266" s="2479"/>
      <c r="S266" s="2479"/>
      <c r="T266" s="1660"/>
      <c r="U266" s="1660"/>
      <c r="V266" s="1661"/>
      <c r="W266" s="1661"/>
      <c r="X266" s="1661"/>
      <c r="Y266" s="1661"/>
      <c r="Z266" s="1661"/>
      <c r="AA266" s="1655"/>
      <c r="AB266" s="1631"/>
      <c r="AC266" s="1590"/>
      <c r="AD266" s="1600"/>
      <c r="AE266" s="1600"/>
      <c r="AF266" s="1600"/>
      <c r="AG266" s="1592"/>
      <c r="AH266" s="2128"/>
      <c r="AI266" s="1590"/>
      <c r="AJ266" s="1636"/>
      <c r="AK266" s="1636"/>
      <c r="AL266" s="1636"/>
      <c r="AM266" s="1636"/>
      <c r="AN266" s="1636"/>
      <c r="AO266" s="1636"/>
      <c r="AP266" s="1636"/>
      <c r="AQ266" s="1636"/>
      <c r="AR266" s="1636"/>
      <c r="AS266" s="1636"/>
      <c r="AT266" s="1636"/>
      <c r="AU266" s="1636"/>
      <c r="AV266" s="1636"/>
      <c r="AW266" s="1636"/>
    </row>
    <row r="267" spans="1:49" s="1637" customFormat="1" ht="10.5" customHeight="1">
      <c r="A267" s="1627"/>
      <c r="B267" s="1650"/>
      <c r="C267" s="1651"/>
      <c r="D267" s="1590"/>
      <c r="E267" s="2479"/>
      <c r="F267" s="2167"/>
      <c r="G267" s="2479"/>
      <c r="H267" s="2479"/>
      <c r="I267" s="2479"/>
      <c r="J267" s="1650"/>
      <c r="K267" s="1650"/>
      <c r="L267" s="1650"/>
      <c r="M267" s="1650"/>
      <c r="N267" s="1650"/>
      <c r="O267" s="2479"/>
      <c r="P267" s="2167"/>
      <c r="Q267" s="2479"/>
      <c r="R267" s="2479"/>
      <c r="S267" s="2479"/>
      <c r="T267" s="1660"/>
      <c r="U267" s="1660"/>
      <c r="V267" s="1661"/>
      <c r="W267" s="1661"/>
      <c r="X267" s="1661"/>
      <c r="Y267" s="1661"/>
      <c r="Z267" s="1661"/>
      <c r="AA267" s="1655"/>
      <c r="AB267" s="1631"/>
      <c r="AC267" s="1590"/>
      <c r="AD267" s="1600"/>
      <c r="AE267" s="1600"/>
      <c r="AF267" s="1600"/>
      <c r="AG267" s="1592"/>
      <c r="AH267" s="2128"/>
      <c r="AI267" s="1590"/>
      <c r="AJ267" s="1636"/>
      <c r="AK267" s="1636"/>
      <c r="AL267" s="1636"/>
      <c r="AM267" s="1636"/>
      <c r="AN267" s="1636"/>
      <c r="AO267" s="1636"/>
      <c r="AP267" s="1636"/>
      <c r="AQ267" s="1636"/>
      <c r="AR267" s="1636"/>
      <c r="AS267" s="1636"/>
      <c r="AT267" s="1636"/>
      <c r="AU267" s="1636"/>
      <c r="AV267" s="1636"/>
      <c r="AW267" s="1636"/>
    </row>
    <row r="268" spans="1:49" s="1637" customFormat="1" ht="10.5" customHeight="1">
      <c r="A268" s="1627"/>
      <c r="B268" s="1650"/>
      <c r="C268" s="1651"/>
      <c r="D268" s="1590"/>
      <c r="E268" s="2479"/>
      <c r="F268" s="2167"/>
      <c r="G268" s="2479"/>
      <c r="H268" s="2479"/>
      <c r="I268" s="2479"/>
      <c r="J268" s="1650"/>
      <c r="K268" s="1650"/>
      <c r="L268" s="1650"/>
      <c r="M268" s="1650"/>
      <c r="N268" s="1650"/>
      <c r="O268" s="2479"/>
      <c r="P268" s="2167"/>
      <c r="Q268" s="2479"/>
      <c r="R268" s="2479"/>
      <c r="S268" s="2479"/>
      <c r="T268" s="1660"/>
      <c r="U268" s="1660"/>
      <c r="V268" s="1661"/>
      <c r="W268" s="1661"/>
      <c r="X268" s="1661"/>
      <c r="Y268" s="1661"/>
      <c r="Z268" s="1661"/>
      <c r="AA268" s="1655"/>
      <c r="AB268" s="1631"/>
      <c r="AC268" s="1590"/>
      <c r="AD268" s="1600"/>
      <c r="AE268" s="1600"/>
      <c r="AF268" s="1600"/>
      <c r="AG268" s="1592"/>
      <c r="AH268" s="2128"/>
      <c r="AI268" s="1590"/>
      <c r="AJ268" s="1636"/>
      <c r="AK268" s="1636"/>
      <c r="AL268" s="1636"/>
      <c r="AM268" s="1636"/>
      <c r="AN268" s="1636"/>
      <c r="AO268" s="1636"/>
      <c r="AP268" s="1636"/>
      <c r="AQ268" s="1636"/>
      <c r="AR268" s="1636"/>
      <c r="AS268" s="1636"/>
      <c r="AT268" s="1636"/>
      <c r="AU268" s="1636"/>
      <c r="AV268" s="1636"/>
      <c r="AW268" s="1636"/>
    </row>
    <row r="269" spans="1:49" s="1637" customFormat="1" ht="10.5" customHeight="1">
      <c r="A269" s="1627"/>
      <c r="B269" s="1650"/>
      <c r="C269" s="1651"/>
      <c r="D269" s="1590"/>
      <c r="E269" s="2479"/>
      <c r="F269" s="2167"/>
      <c r="G269" s="2479"/>
      <c r="H269" s="2479"/>
      <c r="I269" s="2479"/>
      <c r="J269" s="1650"/>
      <c r="K269" s="1650"/>
      <c r="L269" s="1650"/>
      <c r="M269" s="1650"/>
      <c r="N269" s="1650"/>
      <c r="O269" s="2479"/>
      <c r="P269" s="2167"/>
      <c r="Q269" s="2479"/>
      <c r="R269" s="2479"/>
      <c r="S269" s="2479"/>
      <c r="T269" s="1660"/>
      <c r="U269" s="1660"/>
      <c r="V269" s="1661"/>
      <c r="W269" s="1661"/>
      <c r="X269" s="1661"/>
      <c r="Y269" s="1661"/>
      <c r="Z269" s="1661"/>
      <c r="AA269" s="1655"/>
      <c r="AB269" s="1631"/>
      <c r="AC269" s="1590"/>
      <c r="AD269" s="1600"/>
      <c r="AE269" s="1600"/>
      <c r="AF269" s="1600"/>
      <c r="AG269" s="1592"/>
      <c r="AH269" s="2128"/>
      <c r="AI269" s="1590"/>
      <c r="AJ269" s="1636"/>
      <c r="AK269" s="1636"/>
      <c r="AL269" s="1636"/>
      <c r="AM269" s="1636"/>
      <c r="AN269" s="1636"/>
      <c r="AO269" s="1636"/>
      <c r="AP269" s="1636"/>
      <c r="AQ269" s="1636"/>
      <c r="AR269" s="1636"/>
      <c r="AS269" s="1636"/>
      <c r="AT269" s="1636"/>
      <c r="AU269" s="1636"/>
      <c r="AV269" s="1636"/>
      <c r="AW269" s="1636"/>
    </row>
    <row r="270" spans="1:49" s="1637" customFormat="1" ht="10.5" customHeight="1">
      <c r="A270" s="1627"/>
      <c r="B270" s="1650"/>
      <c r="C270" s="1651"/>
      <c r="D270" s="1590"/>
      <c r="E270" s="2479"/>
      <c r="F270" s="2167"/>
      <c r="G270" s="2479"/>
      <c r="H270" s="2479"/>
      <c r="I270" s="2479"/>
      <c r="J270" s="1650"/>
      <c r="K270" s="1650"/>
      <c r="L270" s="1650"/>
      <c r="M270" s="1650"/>
      <c r="N270" s="1650"/>
      <c r="O270" s="2479"/>
      <c r="P270" s="2167"/>
      <c r="Q270" s="2479"/>
      <c r="R270" s="2479"/>
      <c r="S270" s="2479"/>
      <c r="T270" s="1660"/>
      <c r="U270" s="1660"/>
      <c r="V270" s="1661"/>
      <c r="W270" s="1661"/>
      <c r="X270" s="1661"/>
      <c r="Y270" s="1661"/>
      <c r="Z270" s="1661"/>
      <c r="AA270" s="1655"/>
      <c r="AB270" s="1631"/>
      <c r="AC270" s="1590"/>
      <c r="AD270" s="1600"/>
      <c r="AE270" s="1600"/>
      <c r="AF270" s="1600"/>
      <c r="AG270" s="1592"/>
      <c r="AH270" s="2128"/>
      <c r="AI270" s="1590"/>
      <c r="AJ270" s="1636"/>
      <c r="AK270" s="1636"/>
      <c r="AL270" s="1636"/>
      <c r="AM270" s="1636"/>
      <c r="AN270" s="1636"/>
      <c r="AO270" s="1636"/>
      <c r="AP270" s="1636"/>
      <c r="AQ270" s="1636"/>
      <c r="AR270" s="1636"/>
      <c r="AS270" s="1636"/>
      <c r="AT270" s="1636"/>
      <c r="AU270" s="1636"/>
      <c r="AV270" s="1636"/>
      <c r="AW270" s="1636"/>
    </row>
    <row r="271" spans="1:49" s="1637" customFormat="1" ht="10.5" customHeight="1">
      <c r="A271" s="1627"/>
      <c r="B271" s="1650"/>
      <c r="C271" s="1651"/>
      <c r="D271" s="1590"/>
      <c r="E271" s="2479"/>
      <c r="F271" s="2167"/>
      <c r="G271" s="2479"/>
      <c r="H271" s="2479"/>
      <c r="I271" s="2479"/>
      <c r="J271" s="1650"/>
      <c r="K271" s="1650"/>
      <c r="L271" s="1650"/>
      <c r="M271" s="1650"/>
      <c r="N271" s="1650"/>
      <c r="O271" s="2479"/>
      <c r="P271" s="2167"/>
      <c r="Q271" s="2479"/>
      <c r="R271" s="2479"/>
      <c r="S271" s="2479"/>
      <c r="T271" s="1660"/>
      <c r="U271" s="1660"/>
      <c r="V271" s="1661"/>
      <c r="W271" s="1661"/>
      <c r="X271" s="1661"/>
      <c r="Y271" s="1661"/>
      <c r="Z271" s="1661"/>
      <c r="AA271" s="1655"/>
      <c r="AB271" s="1631"/>
      <c r="AC271" s="1590"/>
      <c r="AD271" s="1600"/>
      <c r="AE271" s="1600"/>
      <c r="AF271" s="1600"/>
      <c r="AG271" s="1592"/>
      <c r="AH271" s="2128"/>
      <c r="AI271" s="1590"/>
      <c r="AJ271" s="1636"/>
      <c r="AK271" s="1636"/>
      <c r="AL271" s="1636"/>
      <c r="AM271" s="1636"/>
      <c r="AN271" s="1636"/>
      <c r="AO271" s="1636"/>
      <c r="AP271" s="1636"/>
      <c r="AQ271" s="1636"/>
      <c r="AR271" s="1636"/>
      <c r="AS271" s="1636"/>
      <c r="AT271" s="1636"/>
      <c r="AU271" s="1636"/>
      <c r="AV271" s="1636"/>
      <c r="AW271" s="1636"/>
    </row>
    <row r="272" spans="1:49" s="1637" customFormat="1" ht="10.5" customHeight="1">
      <c r="A272" s="1627"/>
      <c r="B272" s="1650"/>
      <c r="C272" s="1651"/>
      <c r="D272" s="1590"/>
      <c r="E272" s="2479"/>
      <c r="F272" s="2167"/>
      <c r="G272" s="2479"/>
      <c r="H272" s="2479"/>
      <c r="I272" s="2479"/>
      <c r="J272" s="1650"/>
      <c r="K272" s="1650"/>
      <c r="L272" s="1650"/>
      <c r="M272" s="1650"/>
      <c r="N272" s="1650"/>
      <c r="O272" s="2479"/>
      <c r="P272" s="2167"/>
      <c r="Q272" s="2479"/>
      <c r="R272" s="2479"/>
      <c r="S272" s="2479"/>
      <c r="T272" s="1660"/>
      <c r="U272" s="1660"/>
      <c r="V272" s="1661"/>
      <c r="W272" s="1661"/>
      <c r="X272" s="1661"/>
      <c r="Y272" s="1661"/>
      <c r="Z272" s="1661"/>
      <c r="AA272" s="1655"/>
      <c r="AB272" s="1631"/>
      <c r="AC272" s="1590"/>
      <c r="AD272" s="1600"/>
      <c r="AE272" s="1600"/>
      <c r="AF272" s="1600"/>
      <c r="AG272" s="1592"/>
      <c r="AH272" s="2128"/>
      <c r="AI272" s="1590"/>
      <c r="AJ272" s="1636"/>
      <c r="AK272" s="1636"/>
      <c r="AL272" s="1636"/>
      <c r="AM272" s="1636"/>
      <c r="AN272" s="1636"/>
      <c r="AO272" s="1636"/>
      <c r="AP272" s="1636"/>
      <c r="AQ272" s="1636"/>
      <c r="AR272" s="1636"/>
      <c r="AS272" s="1636"/>
      <c r="AT272" s="1636"/>
      <c r="AU272" s="1636"/>
      <c r="AV272" s="1636"/>
      <c r="AW272" s="1636"/>
    </row>
    <row r="273" spans="1:49" s="1637" customFormat="1" ht="10.5" customHeight="1">
      <c r="A273" s="1627"/>
      <c r="B273" s="1650"/>
      <c r="C273" s="1651"/>
      <c r="D273" s="1590"/>
      <c r="E273" s="2479"/>
      <c r="F273" s="2167"/>
      <c r="G273" s="2479"/>
      <c r="H273" s="2479"/>
      <c r="I273" s="2479"/>
      <c r="J273" s="1650"/>
      <c r="K273" s="1650"/>
      <c r="L273" s="1650"/>
      <c r="M273" s="1650"/>
      <c r="N273" s="1650"/>
      <c r="O273" s="2479"/>
      <c r="P273" s="2167"/>
      <c r="Q273" s="2479"/>
      <c r="R273" s="2479"/>
      <c r="S273" s="2479"/>
      <c r="T273" s="1660"/>
      <c r="U273" s="1660"/>
      <c r="V273" s="1661"/>
      <c r="W273" s="1661"/>
      <c r="X273" s="1661"/>
      <c r="Y273" s="1661"/>
      <c r="Z273" s="1661"/>
      <c r="AA273" s="1655"/>
      <c r="AB273" s="1631"/>
      <c r="AC273" s="1590"/>
      <c r="AD273" s="1600"/>
      <c r="AE273" s="1600"/>
      <c r="AF273" s="1600"/>
      <c r="AG273" s="1592"/>
      <c r="AH273" s="2128"/>
      <c r="AI273" s="1590"/>
      <c r="AJ273" s="1636"/>
      <c r="AK273" s="1636"/>
      <c r="AL273" s="1636"/>
      <c r="AM273" s="1636"/>
      <c r="AN273" s="1636"/>
      <c r="AO273" s="1636"/>
      <c r="AP273" s="1636"/>
      <c r="AQ273" s="1636"/>
      <c r="AR273" s="1636"/>
      <c r="AS273" s="1636"/>
      <c r="AT273" s="1636"/>
      <c r="AU273" s="1636"/>
      <c r="AV273" s="1636"/>
      <c r="AW273" s="1636"/>
    </row>
    <row r="274" spans="1:49" s="1637" customFormat="1" ht="10.5" customHeight="1">
      <c r="A274" s="1627"/>
      <c r="B274" s="1650"/>
      <c r="C274" s="1651"/>
      <c r="D274" s="1590"/>
      <c r="E274" s="2479"/>
      <c r="F274" s="2167"/>
      <c r="G274" s="2479"/>
      <c r="H274" s="2479"/>
      <c r="I274" s="2479"/>
      <c r="J274" s="1650"/>
      <c r="K274" s="1650"/>
      <c r="L274" s="1650"/>
      <c r="M274" s="1650"/>
      <c r="N274" s="1650"/>
      <c r="O274" s="2479"/>
      <c r="P274" s="2167"/>
      <c r="Q274" s="2479"/>
      <c r="R274" s="2479"/>
      <c r="S274" s="2479"/>
      <c r="T274" s="1660"/>
      <c r="U274" s="1660"/>
      <c r="V274" s="1661"/>
      <c r="W274" s="1661"/>
      <c r="X274" s="1661"/>
      <c r="Y274" s="1661"/>
      <c r="Z274" s="1661"/>
      <c r="AA274" s="1655"/>
      <c r="AB274" s="1631"/>
      <c r="AC274" s="1590"/>
      <c r="AD274" s="1600"/>
      <c r="AE274" s="1600"/>
      <c r="AF274" s="1600"/>
      <c r="AG274" s="1592"/>
      <c r="AH274" s="2128"/>
      <c r="AI274" s="1590"/>
      <c r="AJ274" s="1636"/>
      <c r="AK274" s="1636"/>
      <c r="AL274" s="1636"/>
      <c r="AM274" s="1636"/>
      <c r="AN274" s="1636"/>
      <c r="AO274" s="1636"/>
      <c r="AP274" s="1636"/>
      <c r="AQ274" s="1636"/>
      <c r="AR274" s="1636"/>
      <c r="AS274" s="1636"/>
      <c r="AT274" s="1636"/>
      <c r="AU274" s="1636"/>
      <c r="AV274" s="1636"/>
      <c r="AW274" s="1636"/>
    </row>
    <row r="275" spans="1:49" s="1637" customFormat="1" ht="10.5" customHeight="1">
      <c r="A275" s="1627"/>
      <c r="B275" s="1650"/>
      <c r="C275" s="1651"/>
      <c r="D275" s="1590"/>
      <c r="E275" s="2479"/>
      <c r="F275" s="2167"/>
      <c r="G275" s="2479"/>
      <c r="H275" s="2479"/>
      <c r="I275" s="2479"/>
      <c r="J275" s="1650"/>
      <c r="K275" s="1650"/>
      <c r="L275" s="1650"/>
      <c r="M275" s="1650"/>
      <c r="N275" s="1650"/>
      <c r="O275" s="2479"/>
      <c r="P275" s="2167"/>
      <c r="Q275" s="2479"/>
      <c r="R275" s="2479"/>
      <c r="S275" s="2479"/>
      <c r="T275" s="1660"/>
      <c r="U275" s="1660"/>
      <c r="V275" s="1661"/>
      <c r="W275" s="1661"/>
      <c r="X275" s="1661"/>
      <c r="Y275" s="1661"/>
      <c r="Z275" s="1661"/>
      <c r="AA275" s="1655"/>
      <c r="AB275" s="1631"/>
      <c r="AC275" s="1590"/>
      <c r="AD275" s="1600"/>
      <c r="AE275" s="1600"/>
      <c r="AF275" s="1600"/>
      <c r="AG275" s="1592"/>
      <c r="AH275" s="2128"/>
      <c r="AI275" s="1590"/>
      <c r="AJ275" s="1636"/>
      <c r="AK275" s="1636"/>
      <c r="AL275" s="1636"/>
      <c r="AM275" s="1636"/>
      <c r="AN275" s="1636"/>
      <c r="AO275" s="1636"/>
      <c r="AP275" s="1636"/>
      <c r="AQ275" s="1636"/>
      <c r="AR275" s="1636"/>
      <c r="AS275" s="1636"/>
      <c r="AT275" s="1636"/>
      <c r="AU275" s="1636"/>
      <c r="AV275" s="1636"/>
      <c r="AW275" s="1636"/>
    </row>
    <row r="276" spans="1:49" s="1637" customFormat="1" ht="10.5" customHeight="1">
      <c r="A276" s="1627"/>
      <c r="B276" s="1650"/>
      <c r="C276" s="1651"/>
      <c r="D276" s="1590"/>
      <c r="E276" s="2479"/>
      <c r="F276" s="2167"/>
      <c r="G276" s="2479"/>
      <c r="H276" s="2479"/>
      <c r="I276" s="2479"/>
      <c r="J276" s="1650"/>
      <c r="K276" s="1650"/>
      <c r="L276" s="1650"/>
      <c r="M276" s="1650"/>
      <c r="N276" s="1650"/>
      <c r="O276" s="2479"/>
      <c r="P276" s="2167"/>
      <c r="Q276" s="2479"/>
      <c r="R276" s="2479"/>
      <c r="S276" s="2479"/>
      <c r="T276" s="1660"/>
      <c r="U276" s="1660"/>
      <c r="V276" s="1661"/>
      <c r="W276" s="1661"/>
      <c r="X276" s="1661"/>
      <c r="Y276" s="1661"/>
      <c r="Z276" s="1661"/>
      <c r="AA276" s="1655"/>
      <c r="AB276" s="1631"/>
      <c r="AC276" s="1590"/>
      <c r="AD276" s="1600"/>
      <c r="AE276" s="1600"/>
      <c r="AF276" s="1600"/>
      <c r="AG276" s="1592"/>
      <c r="AH276" s="2128"/>
      <c r="AI276" s="1590"/>
      <c r="AJ276" s="1636"/>
      <c r="AK276" s="1636"/>
      <c r="AL276" s="1636"/>
      <c r="AM276" s="1636"/>
      <c r="AN276" s="1636"/>
      <c r="AO276" s="1636"/>
      <c r="AP276" s="1636"/>
      <c r="AQ276" s="1636"/>
      <c r="AR276" s="1636"/>
      <c r="AS276" s="1636"/>
      <c r="AT276" s="1636"/>
      <c r="AU276" s="1636"/>
      <c r="AV276" s="1636"/>
      <c r="AW276" s="1636"/>
    </row>
    <row r="277" spans="1:49" s="1637" customFormat="1" ht="10.5" customHeight="1">
      <c r="A277" s="1627"/>
      <c r="B277" s="1650"/>
      <c r="C277" s="1651"/>
      <c r="D277" s="1590"/>
      <c r="E277" s="2479"/>
      <c r="F277" s="2167"/>
      <c r="G277" s="2479"/>
      <c r="H277" s="2479"/>
      <c r="I277" s="2479"/>
      <c r="J277" s="1650"/>
      <c r="K277" s="1650"/>
      <c r="L277" s="1650"/>
      <c r="M277" s="1650"/>
      <c r="N277" s="1650"/>
      <c r="O277" s="2479"/>
      <c r="P277" s="2167"/>
      <c r="Q277" s="2479"/>
      <c r="R277" s="2479"/>
      <c r="S277" s="2479"/>
      <c r="T277" s="1660"/>
      <c r="U277" s="1660"/>
      <c r="V277" s="1661"/>
      <c r="W277" s="1661"/>
      <c r="X277" s="1661"/>
      <c r="Y277" s="1661"/>
      <c r="Z277" s="1661"/>
      <c r="AA277" s="1655"/>
      <c r="AB277" s="1631"/>
      <c r="AC277" s="1590"/>
      <c r="AD277" s="1600"/>
      <c r="AE277" s="1600"/>
      <c r="AF277" s="1600"/>
      <c r="AG277" s="1592"/>
      <c r="AH277" s="2128"/>
      <c r="AI277" s="1590"/>
      <c r="AJ277" s="1636"/>
      <c r="AK277" s="1636"/>
      <c r="AL277" s="1636"/>
      <c r="AM277" s="1636"/>
      <c r="AN277" s="1636"/>
      <c r="AO277" s="1636"/>
      <c r="AP277" s="1636"/>
      <c r="AQ277" s="1636"/>
      <c r="AR277" s="1636"/>
      <c r="AS277" s="1636"/>
      <c r="AT277" s="1636"/>
      <c r="AU277" s="1636"/>
      <c r="AV277" s="1636"/>
      <c r="AW277" s="1636"/>
    </row>
    <row r="278" spans="1:49" ht="12.75" customHeight="1" thickBot="1">
      <c r="A278" s="1638"/>
      <c r="B278" s="1610"/>
      <c r="C278" s="1609"/>
      <c r="D278" s="1609"/>
      <c r="E278" s="1609"/>
      <c r="F278" s="1609"/>
      <c r="G278" s="1609"/>
      <c r="H278" s="1609"/>
      <c r="I278" s="1609"/>
      <c r="J278" s="1609"/>
      <c r="K278" s="1609"/>
      <c r="L278" s="1609"/>
      <c r="M278" s="1609"/>
      <c r="N278" s="1609"/>
      <c r="O278" s="1609"/>
      <c r="P278" s="1609"/>
      <c r="Q278" s="1609"/>
      <c r="R278" s="1609"/>
      <c r="S278" s="1609"/>
      <c r="T278" s="1609"/>
      <c r="U278" s="1609"/>
      <c r="V278" s="1609"/>
      <c r="W278" s="1609"/>
      <c r="X278" s="1609"/>
      <c r="Y278" s="1609"/>
      <c r="Z278" s="1609"/>
      <c r="AA278" s="1609"/>
      <c r="AB278" s="1609"/>
      <c r="AC278" s="1609"/>
      <c r="AD278" s="1609"/>
      <c r="AE278" s="1609"/>
      <c r="AG278" s="1609"/>
      <c r="AH278" s="2125"/>
    </row>
    <row r="279" spans="1:49" s="1637" customFormat="1" ht="3.95" customHeight="1">
      <c r="A279" s="2145"/>
      <c r="B279" s="2138"/>
      <c r="C279" s="2139"/>
      <c r="D279" s="2140"/>
      <c r="E279" s="2141"/>
      <c r="F279" s="2142"/>
      <c r="G279" s="2142"/>
      <c r="H279" s="2143"/>
      <c r="I279" s="2143"/>
      <c r="J279" s="2144"/>
      <c r="K279" s="2144"/>
      <c r="L279" s="2144"/>
      <c r="M279" s="2145"/>
      <c r="N279" s="2144"/>
      <c r="O279" s="2144"/>
      <c r="P279" s="2144"/>
      <c r="Q279" s="2144"/>
      <c r="R279" s="2144"/>
      <c r="S279" s="2144"/>
      <c r="T279" s="2144"/>
      <c r="U279" s="2146"/>
      <c r="V279" s="2144"/>
      <c r="W279" s="2144"/>
      <c r="X279" s="2144"/>
      <c r="Y279" s="2144"/>
      <c r="Z279" s="2144"/>
      <c r="AA279" s="2144"/>
      <c r="AB279" s="2144"/>
      <c r="AC279" s="2145"/>
      <c r="AD279" s="2147"/>
      <c r="AE279" s="2147"/>
      <c r="AF279" s="2147"/>
      <c r="AG279" s="2148"/>
      <c r="AH279" s="2145"/>
      <c r="AI279" s="1590"/>
      <c r="AJ279" s="1636"/>
      <c r="AK279" s="1636"/>
      <c r="AL279" s="1636"/>
      <c r="AM279" s="1636"/>
      <c r="AN279" s="1636"/>
      <c r="AO279" s="1636"/>
      <c r="AP279" s="1636"/>
      <c r="AQ279" s="1636"/>
      <c r="AR279" s="1636"/>
      <c r="AS279" s="1636"/>
      <c r="AT279" s="1636"/>
      <c r="AU279" s="1636"/>
      <c r="AV279" s="1636"/>
      <c r="AW279" s="1636"/>
    </row>
    <row r="280" spans="1:49" s="1637" customFormat="1" ht="3.95" customHeight="1">
      <c r="A280" s="1590"/>
      <c r="B280" s="1604"/>
      <c r="C280" s="1598"/>
      <c r="D280" s="1643"/>
      <c r="E280" s="1630"/>
      <c r="F280" s="2471"/>
      <c r="G280" s="2471"/>
      <c r="H280" s="2488"/>
      <c r="I280" s="2488"/>
      <c r="J280" s="1631"/>
      <c r="K280" s="1631"/>
      <c r="L280" s="1631"/>
      <c r="M280" s="1590"/>
      <c r="N280" s="1631"/>
      <c r="O280" s="1631"/>
      <c r="P280" s="1631"/>
      <c r="Q280" s="1631"/>
      <c r="R280" s="1631"/>
      <c r="S280" s="1631"/>
      <c r="T280" s="1631"/>
      <c r="U280" s="1633"/>
      <c r="V280" s="1631"/>
      <c r="W280" s="1631"/>
      <c r="X280" s="1631"/>
      <c r="Y280" s="1631"/>
      <c r="Z280" s="1631"/>
      <c r="AA280" s="1631"/>
      <c r="AB280" s="1631"/>
      <c r="AC280" s="1590"/>
      <c r="AD280" s="1600"/>
      <c r="AE280" s="1600"/>
      <c r="AF280" s="1600"/>
      <c r="AG280" s="1592"/>
      <c r="AH280" s="1590"/>
      <c r="AI280" s="1590"/>
      <c r="AJ280" s="1636"/>
      <c r="AK280" s="1636"/>
      <c r="AL280" s="1636"/>
      <c r="AM280" s="1636"/>
      <c r="AN280" s="1636"/>
      <c r="AO280" s="1636"/>
      <c r="AP280" s="1636"/>
      <c r="AQ280" s="1636"/>
      <c r="AR280" s="1636"/>
      <c r="AS280" s="1636"/>
      <c r="AT280" s="1636"/>
      <c r="AU280" s="1636"/>
      <c r="AV280" s="1636"/>
      <c r="AW280" s="1636"/>
    </row>
    <row r="281" spans="1:49" s="1637" customFormat="1" ht="20.25" customHeight="1" thickBot="1">
      <c r="A281" s="5047">
        <v>41</v>
      </c>
      <c r="B281" s="5047"/>
      <c r="C281" s="5047"/>
      <c r="D281" s="5047"/>
      <c r="E281" s="5047"/>
      <c r="F281" s="5047"/>
      <c r="G281" s="5047"/>
      <c r="H281" s="5047"/>
      <c r="I281" s="5047"/>
      <c r="J281" s="5047"/>
      <c r="K281" s="5047"/>
      <c r="L281" s="5047"/>
      <c r="M281" s="5047"/>
      <c r="N281" s="5047"/>
      <c r="O281" s="5047"/>
      <c r="P281" s="5047"/>
      <c r="Q281" s="5047"/>
      <c r="R281" s="5047"/>
      <c r="S281" s="5047"/>
      <c r="T281" s="5047"/>
      <c r="U281" s="5047"/>
      <c r="V281" s="5047"/>
      <c r="W281" s="5047"/>
      <c r="X281" s="5047"/>
      <c r="Y281" s="5047"/>
      <c r="Z281" s="5047"/>
      <c r="AA281" s="5047"/>
      <c r="AB281" s="5047"/>
      <c r="AC281" s="5047"/>
      <c r="AD281" s="5047"/>
      <c r="AE281" s="5047"/>
      <c r="AF281" s="5047"/>
      <c r="AG281" s="5047"/>
      <c r="AH281" s="5047"/>
      <c r="AI281" s="1590"/>
      <c r="AJ281" s="1636"/>
      <c r="AK281" s="1636"/>
      <c r="AL281" s="1636"/>
      <c r="AM281" s="1636"/>
      <c r="AN281" s="1636"/>
      <c r="AO281" s="1636"/>
      <c r="AP281" s="1636"/>
      <c r="AQ281" s="1636"/>
      <c r="AR281" s="1636"/>
      <c r="AS281" s="1636"/>
      <c r="AT281" s="1636"/>
      <c r="AU281" s="1636"/>
      <c r="AV281" s="1636"/>
      <c r="AW281" s="1636"/>
    </row>
    <row r="282" spans="1:49" s="1637" customFormat="1" ht="15.75" customHeight="1">
      <c r="A282" s="2168"/>
      <c r="B282" s="2147"/>
      <c r="C282" s="2147"/>
      <c r="D282" s="2147"/>
      <c r="E282" s="2147"/>
      <c r="F282" s="2147"/>
      <c r="G282" s="2147"/>
      <c r="H282" s="2147"/>
      <c r="I282" s="2147"/>
      <c r="J282" s="2147"/>
      <c r="K282" s="2147"/>
      <c r="L282" s="2147"/>
      <c r="M282" s="2147"/>
      <c r="N282" s="2147"/>
      <c r="O282" s="2147"/>
      <c r="P282" s="2147"/>
      <c r="Q282" s="2147"/>
      <c r="R282" s="2147"/>
      <c r="S282" s="2147"/>
      <c r="T282" s="2147"/>
      <c r="U282" s="2147"/>
      <c r="V282" s="2147"/>
      <c r="W282" s="2147"/>
      <c r="X282" s="2147"/>
      <c r="Y282" s="2147"/>
      <c r="Z282" s="2147"/>
      <c r="AA282" s="2147"/>
      <c r="AB282" s="2147"/>
      <c r="AC282" s="2147"/>
      <c r="AD282" s="2147"/>
      <c r="AE282" s="2147"/>
      <c r="AF282" s="2147"/>
      <c r="AG282" s="2147"/>
      <c r="AH282" s="2169"/>
      <c r="AI282" s="1590"/>
      <c r="AJ282" s="1636"/>
      <c r="AK282" s="1636"/>
      <c r="AL282" s="1636"/>
      <c r="AM282" s="1636"/>
      <c r="AN282" s="1636"/>
      <c r="AO282" s="1636"/>
      <c r="AP282" s="1636"/>
      <c r="AQ282" s="1636"/>
      <c r="AR282" s="1636"/>
      <c r="AS282" s="1636"/>
      <c r="AT282" s="1636"/>
      <c r="AU282" s="1636"/>
      <c r="AV282" s="1636"/>
      <c r="AW282" s="1636"/>
    </row>
    <row r="283" spans="1:49" ht="15" customHeight="1">
      <c r="A283" s="1611"/>
      <c r="B283" s="5067" t="s">
        <v>2813</v>
      </c>
      <c r="C283" s="5068"/>
      <c r="D283" s="5068"/>
      <c r="E283" s="5068"/>
      <c r="F283" s="5068"/>
      <c r="G283" s="5069"/>
      <c r="H283" s="5073" t="s">
        <v>1420</v>
      </c>
      <c r="I283" s="5074"/>
      <c r="J283" s="1612"/>
      <c r="K283" s="1613" t="s">
        <v>2866</v>
      </c>
      <c r="L283" s="2126"/>
      <c r="M283" s="1609"/>
      <c r="N283" s="1609"/>
      <c r="O283" s="1614"/>
      <c r="P283" s="1614"/>
      <c r="Q283" s="1614"/>
      <c r="R283" s="1614"/>
      <c r="S283" s="1614"/>
      <c r="T283" s="1614"/>
      <c r="U283" s="1614"/>
      <c r="V283" s="1614"/>
      <c r="W283" s="1614"/>
      <c r="X283" s="1614"/>
      <c r="Y283" s="1614"/>
      <c r="Z283" s="1614"/>
      <c r="AA283" s="1614"/>
      <c r="AB283" s="1614"/>
      <c r="AC283" s="1614"/>
      <c r="AD283" s="1614"/>
      <c r="AE283" s="1614"/>
      <c r="AF283" s="1614"/>
      <c r="AG283" s="1614"/>
      <c r="AH283" s="2125"/>
      <c r="AI283" s="1609"/>
      <c r="AJ283" s="1609"/>
      <c r="AK283" s="1609"/>
      <c r="AL283" s="1609"/>
      <c r="AM283" s="1609"/>
      <c r="AN283" s="1609"/>
      <c r="AO283" s="1609"/>
      <c r="AP283" s="1609"/>
      <c r="AQ283" s="1609"/>
      <c r="AR283" s="1609"/>
      <c r="AS283" s="1609"/>
      <c r="AT283" s="1609"/>
      <c r="AU283" s="1609"/>
      <c r="AV283" s="1609"/>
      <c r="AW283" s="1609"/>
    </row>
    <row r="284" spans="1:49" ht="15" customHeight="1">
      <c r="A284" s="1611"/>
      <c r="B284" s="5070"/>
      <c r="C284" s="5071"/>
      <c r="D284" s="5071"/>
      <c r="E284" s="5071"/>
      <c r="F284" s="5071"/>
      <c r="G284" s="5072"/>
      <c r="H284" s="5075"/>
      <c r="I284" s="5076"/>
      <c r="J284" s="1615"/>
      <c r="K284" s="1616" t="s">
        <v>2867</v>
      </c>
      <c r="L284" s="2126"/>
      <c r="M284" s="1609"/>
      <c r="N284" s="1609"/>
      <c r="O284" s="1614"/>
      <c r="P284" s="1614"/>
      <c r="Q284" s="1614"/>
      <c r="R284" s="1614"/>
      <c r="S284" s="1614"/>
      <c r="T284" s="1614"/>
      <c r="U284" s="1614"/>
      <c r="V284" s="1614"/>
      <c r="W284" s="1614"/>
      <c r="X284" s="1614"/>
      <c r="Y284" s="1614"/>
      <c r="Z284" s="1614"/>
      <c r="AA284" s="1614"/>
      <c r="AB284" s="1614"/>
      <c r="AC284" s="1614"/>
      <c r="AD284" s="1614"/>
      <c r="AE284" s="1614"/>
      <c r="AF284" s="1614"/>
      <c r="AG284" s="1614"/>
      <c r="AH284" s="2125"/>
      <c r="AI284" s="1609"/>
      <c r="AJ284" s="1609"/>
      <c r="AK284" s="1609"/>
      <c r="AL284" s="1609"/>
      <c r="AM284" s="1609"/>
      <c r="AN284" s="1609"/>
      <c r="AO284" s="1609"/>
      <c r="AP284" s="1609"/>
      <c r="AQ284" s="1609"/>
      <c r="AR284" s="1609"/>
      <c r="AS284" s="1609"/>
      <c r="AT284" s="1609"/>
      <c r="AU284" s="1609"/>
      <c r="AV284" s="1609"/>
      <c r="AW284" s="1609"/>
    </row>
    <row r="285" spans="1:49" s="1637" customFormat="1" ht="15.75" customHeight="1">
      <c r="A285" s="1627"/>
      <c r="B285" s="1604"/>
      <c r="C285" s="1598"/>
      <c r="D285" s="1643"/>
      <c r="E285" s="1630"/>
      <c r="F285" s="2471"/>
      <c r="G285" s="2471"/>
      <c r="H285" s="2488"/>
      <c r="I285" s="2488"/>
      <c r="J285" s="1631"/>
      <c r="K285" s="1631"/>
      <c r="L285" s="1631"/>
      <c r="M285" s="1590"/>
      <c r="N285" s="1631"/>
      <c r="O285" s="1631"/>
      <c r="P285" s="1631"/>
      <c r="Q285" s="1631"/>
      <c r="R285" s="1631"/>
      <c r="S285" s="1631"/>
      <c r="T285" s="1631"/>
      <c r="U285" s="1633"/>
      <c r="V285" s="1631"/>
      <c r="W285" s="1631"/>
      <c r="X285" s="1631"/>
      <c r="Y285" s="1631"/>
      <c r="Z285" s="1631"/>
      <c r="AA285" s="1631"/>
      <c r="AB285" s="1631"/>
      <c r="AC285" s="1590"/>
      <c r="AD285" s="1600"/>
      <c r="AE285" s="1600"/>
      <c r="AF285" s="1600"/>
      <c r="AG285" s="1592"/>
      <c r="AH285" s="2128"/>
      <c r="AI285" s="1590"/>
      <c r="AJ285" s="1636"/>
      <c r="AK285" s="1636"/>
      <c r="AL285" s="1636"/>
      <c r="AM285" s="1636"/>
      <c r="AN285" s="1636"/>
      <c r="AO285" s="1636"/>
      <c r="AP285" s="1636"/>
      <c r="AQ285" s="1636"/>
      <c r="AR285" s="1636"/>
      <c r="AS285" s="1636"/>
      <c r="AT285" s="1636"/>
      <c r="AU285" s="1636"/>
      <c r="AV285" s="1636"/>
      <c r="AW285" s="1636"/>
    </row>
    <row r="286" spans="1:49" ht="15" customHeight="1">
      <c r="A286" s="1611"/>
      <c r="B286" s="5085" t="s">
        <v>2817</v>
      </c>
      <c r="C286" s="5086"/>
      <c r="D286" s="5086"/>
      <c r="E286" s="5087"/>
      <c r="F286" s="5088">
        <v>2</v>
      </c>
      <c r="G286" s="5089"/>
      <c r="I286" s="1618" t="s">
        <v>2958</v>
      </c>
      <c r="J286" s="1614"/>
      <c r="K286" s="1614"/>
      <c r="L286" s="1614"/>
      <c r="M286" s="1614"/>
      <c r="N286" s="1614"/>
      <c r="O286" s="1614"/>
      <c r="P286" s="1614"/>
      <c r="Q286" s="1614"/>
      <c r="R286" s="1614"/>
      <c r="S286" s="1614"/>
      <c r="T286" s="1614"/>
      <c r="U286" s="1614"/>
      <c r="V286" s="1614"/>
      <c r="W286" s="1614"/>
      <c r="X286" s="1614"/>
      <c r="Y286" s="1614"/>
      <c r="Z286" s="1614"/>
      <c r="AA286" s="1614"/>
      <c r="AB286" s="1614"/>
      <c r="AC286" s="1614"/>
      <c r="AD286" s="1614"/>
      <c r="AE286" s="1614"/>
      <c r="AF286" s="1614"/>
      <c r="AG286" s="1614"/>
      <c r="AH286" s="2125"/>
      <c r="AI286" s="1609"/>
      <c r="AJ286" s="1609"/>
      <c r="AK286" s="1609"/>
      <c r="AL286" s="1609"/>
      <c r="AM286" s="1609"/>
      <c r="AN286" s="1609"/>
      <c r="AO286" s="1609"/>
      <c r="AP286" s="1609"/>
      <c r="AQ286" s="1609"/>
      <c r="AR286" s="1609"/>
      <c r="AS286" s="1609"/>
      <c r="AT286" s="1609"/>
      <c r="AU286" s="1609"/>
      <c r="AV286" s="1609"/>
      <c r="AW286" s="1609"/>
    </row>
    <row r="287" spans="1:49" ht="15" customHeight="1">
      <c r="A287" s="1611"/>
      <c r="B287" s="5092" t="s">
        <v>2819</v>
      </c>
      <c r="C287" s="5093"/>
      <c r="D287" s="5093"/>
      <c r="E287" s="5094"/>
      <c r="F287" s="5090"/>
      <c r="G287" s="5091"/>
      <c r="I287" s="1619" t="s">
        <v>2959</v>
      </c>
      <c r="J287" s="1614"/>
      <c r="K287" s="1614"/>
      <c r="L287" s="1614"/>
      <c r="M287" s="1614"/>
      <c r="N287" s="1614"/>
      <c r="O287" s="1614"/>
      <c r="P287" s="1614"/>
      <c r="Q287" s="1614"/>
      <c r="R287" s="1614"/>
      <c r="S287" s="1614"/>
      <c r="T287" s="1614"/>
      <c r="U287" s="1614"/>
      <c r="V287" s="1614"/>
      <c r="W287" s="1614"/>
      <c r="X287" s="1614"/>
      <c r="Y287" s="1614"/>
      <c r="Z287" s="1614"/>
      <c r="AA287" s="1614"/>
      <c r="AB287" s="1614"/>
      <c r="AC287" s="1614"/>
      <c r="AD287" s="1614"/>
      <c r="AE287" s="1614"/>
      <c r="AF287" s="1614"/>
      <c r="AG287" s="1614"/>
      <c r="AH287" s="2125"/>
      <c r="AI287" s="1609"/>
      <c r="AJ287" s="1609"/>
      <c r="AK287" s="1609"/>
      <c r="AL287" s="1609"/>
      <c r="AM287" s="1609"/>
      <c r="AN287" s="1609"/>
      <c r="AO287" s="1609"/>
      <c r="AP287" s="1609"/>
      <c r="AQ287" s="1609"/>
      <c r="AR287" s="1609"/>
      <c r="AS287" s="1609"/>
      <c r="AT287" s="1609"/>
      <c r="AU287" s="1609"/>
      <c r="AV287" s="1609"/>
      <c r="AW287" s="1609"/>
    </row>
    <row r="288" spans="1:49" s="1637" customFormat="1" ht="12.75" customHeight="1">
      <c r="A288" s="1627"/>
      <c r="B288" s="1604"/>
      <c r="C288" s="1598"/>
      <c r="D288" s="1643"/>
      <c r="E288" s="1630"/>
      <c r="F288" s="2471"/>
      <c r="G288" s="2471"/>
      <c r="H288" s="2488"/>
      <c r="I288" s="2488"/>
      <c r="J288" s="1631"/>
      <c r="K288" s="1631"/>
      <c r="L288" s="1631"/>
      <c r="M288" s="1590"/>
      <c r="N288" s="1631"/>
      <c r="O288" s="1631"/>
      <c r="P288" s="1631"/>
      <c r="Q288" s="1631"/>
      <c r="R288" s="1631"/>
      <c r="S288" s="1631"/>
      <c r="T288" s="1631"/>
      <c r="U288" s="1633"/>
      <c r="V288" s="1631"/>
      <c r="W288" s="1631"/>
      <c r="X288" s="1631"/>
      <c r="Y288" s="1631"/>
      <c r="Z288" s="1631"/>
      <c r="AA288" s="1631"/>
      <c r="AB288" s="1631"/>
      <c r="AC288" s="1590"/>
      <c r="AD288" s="1600"/>
      <c r="AE288" s="1600"/>
      <c r="AF288" s="1600"/>
      <c r="AG288" s="1592"/>
      <c r="AH288" s="2128"/>
      <c r="AI288" s="1590"/>
      <c r="AJ288" s="1636"/>
      <c r="AK288" s="1636"/>
      <c r="AL288" s="1636"/>
      <c r="AM288" s="1636"/>
      <c r="AN288" s="1636"/>
      <c r="AO288" s="1636"/>
      <c r="AP288" s="1636"/>
      <c r="AQ288" s="1636"/>
      <c r="AR288" s="1636"/>
      <c r="AS288" s="1636"/>
      <c r="AT288" s="1636"/>
      <c r="AU288" s="1636"/>
      <c r="AV288" s="1636"/>
      <c r="AW288" s="1636"/>
    </row>
    <row r="289" spans="1:49" s="1606" customFormat="1" ht="11.25" customHeight="1">
      <c r="A289" s="1689"/>
      <c r="B289" s="5100" t="s">
        <v>2960</v>
      </c>
      <c r="C289" s="5100"/>
      <c r="D289" s="1635" t="s">
        <v>2961</v>
      </c>
      <c r="E289" s="1635"/>
      <c r="F289" s="1635"/>
      <c r="G289" s="1635"/>
      <c r="H289" s="1635"/>
      <c r="I289" s="1635"/>
      <c r="J289" s="1635"/>
      <c r="K289" s="1635"/>
      <c r="L289" s="1635"/>
      <c r="M289" s="1635"/>
      <c r="N289" s="1635"/>
      <c r="O289" s="1635"/>
      <c r="P289" s="1635"/>
      <c r="Q289" s="1635"/>
      <c r="R289" s="1635"/>
      <c r="S289" s="1635"/>
      <c r="T289" s="1635"/>
      <c r="U289" s="1635"/>
      <c r="V289" s="1635"/>
      <c r="W289" s="1635"/>
      <c r="X289" s="1635"/>
      <c r="Y289" s="1635"/>
      <c r="Z289" s="1635"/>
      <c r="AA289" s="1673"/>
      <c r="AB289" s="1665"/>
      <c r="AC289" s="1665"/>
      <c r="AD289" s="1665"/>
      <c r="AE289" s="1590"/>
      <c r="AF289" s="1692"/>
      <c r="AG289" s="2487"/>
      <c r="AH289" s="2133"/>
      <c r="AI289" s="1590"/>
      <c r="AJ289" s="1590"/>
      <c r="AK289" s="1590"/>
      <c r="AL289" s="1590"/>
      <c r="AM289" s="1590"/>
      <c r="AN289" s="1590"/>
      <c r="AO289" s="1590"/>
      <c r="AP289" s="1590"/>
      <c r="AQ289" s="1590"/>
      <c r="AR289" s="1590"/>
      <c r="AS289" s="1590"/>
      <c r="AT289" s="1590"/>
      <c r="AU289" s="1590"/>
      <c r="AV289" s="1590"/>
      <c r="AW289" s="1590"/>
    </row>
    <row r="290" spans="1:49" s="1606" customFormat="1" ht="11.25" customHeight="1">
      <c r="A290" s="1689"/>
      <c r="B290" s="1671"/>
      <c r="C290" s="1671"/>
      <c r="D290" s="1648" t="s">
        <v>2962</v>
      </c>
      <c r="E290" s="1648"/>
      <c r="F290" s="1648"/>
      <c r="G290" s="1648"/>
      <c r="H290" s="1648"/>
      <c r="I290" s="1648"/>
      <c r="J290" s="1648"/>
      <c r="K290" s="1648"/>
      <c r="L290" s="1648"/>
      <c r="M290" s="1648"/>
      <c r="N290" s="1648"/>
      <c r="O290" s="1648"/>
      <c r="P290" s="1648"/>
      <c r="Q290" s="1648"/>
      <c r="R290" s="1648"/>
      <c r="S290" s="1648"/>
      <c r="T290" s="1648"/>
      <c r="U290" s="1648"/>
      <c r="V290" s="1648"/>
      <c r="W290" s="1648"/>
      <c r="X290" s="1648"/>
      <c r="Y290" s="1648"/>
      <c r="Z290" s="1657"/>
      <c r="AA290" s="1657"/>
      <c r="AB290" s="1656"/>
      <c r="AC290" s="1656"/>
      <c r="AD290" s="1718"/>
      <c r="AE290" s="1590"/>
      <c r="AF290" s="1692"/>
      <c r="AG290" s="2487"/>
      <c r="AH290" s="2133"/>
      <c r="AI290" s="1590"/>
      <c r="AJ290" s="1590"/>
      <c r="AK290" s="1590"/>
      <c r="AL290" s="1590"/>
      <c r="AM290" s="1590"/>
      <c r="AN290" s="1590"/>
      <c r="AO290" s="1590"/>
      <c r="AP290" s="1590"/>
      <c r="AQ290" s="1590"/>
      <c r="AR290" s="1590"/>
      <c r="AS290" s="1590"/>
      <c r="AT290" s="1590"/>
      <c r="AU290" s="1590"/>
      <c r="AV290" s="1590"/>
      <c r="AW290" s="1590"/>
    </row>
    <row r="291" spans="1:49" s="1606" customFormat="1" ht="11.25" customHeight="1">
      <c r="A291" s="1689"/>
      <c r="B291" s="1671"/>
      <c r="C291" s="1671"/>
      <c r="D291" s="1671"/>
      <c r="E291" s="1671"/>
      <c r="F291" s="1671"/>
      <c r="G291" s="1671"/>
      <c r="H291" s="1671"/>
      <c r="I291" s="1671"/>
      <c r="J291" s="1671"/>
      <c r="K291" s="1671"/>
      <c r="L291" s="1671"/>
      <c r="M291" s="1671"/>
      <c r="N291" s="1671"/>
      <c r="O291" s="1671"/>
      <c r="P291" s="1671"/>
      <c r="Q291" s="1671"/>
      <c r="R291" s="1671"/>
      <c r="S291" s="1671"/>
      <c r="T291" s="1671"/>
      <c r="U291" s="1671"/>
      <c r="V291" s="1671"/>
      <c r="W291" s="1671"/>
      <c r="X291" s="1671"/>
      <c r="Y291" s="1671"/>
      <c r="Z291" s="1671"/>
      <c r="AA291" s="1671"/>
      <c r="AB291" s="1671"/>
      <c r="AC291" s="1671"/>
      <c r="AD291" s="1671"/>
      <c r="AE291" s="1590"/>
      <c r="AF291" s="1692"/>
      <c r="AG291" s="2487"/>
      <c r="AH291" s="2133"/>
      <c r="AI291" s="1590"/>
      <c r="AJ291" s="1590"/>
      <c r="AK291" s="1590"/>
      <c r="AL291" s="1590"/>
      <c r="AM291" s="1590"/>
      <c r="AN291" s="1590"/>
      <c r="AO291" s="1590"/>
      <c r="AP291" s="1590"/>
      <c r="AQ291" s="1590"/>
      <c r="AR291" s="1590"/>
      <c r="AS291" s="1590"/>
      <c r="AT291" s="1590"/>
      <c r="AU291" s="1590"/>
      <c r="AV291" s="1590"/>
      <c r="AW291" s="1590"/>
    </row>
    <row r="292" spans="1:49" s="1606" customFormat="1" ht="11.25" customHeight="1">
      <c r="A292" s="1689"/>
      <c r="B292" s="1671"/>
      <c r="C292" s="1671"/>
      <c r="D292" s="1709"/>
      <c r="E292" s="1710" t="s">
        <v>1122</v>
      </c>
      <c r="F292" s="1650"/>
      <c r="G292" s="1650"/>
      <c r="H292" s="1650"/>
      <c r="I292" s="1650"/>
      <c r="J292" s="1650"/>
      <c r="K292" s="1650"/>
      <c r="L292" s="1650"/>
      <c r="M292" s="1650"/>
      <c r="N292" s="1650"/>
      <c r="O292" s="1650"/>
      <c r="P292" s="1650"/>
      <c r="Q292" s="1650"/>
      <c r="R292" s="1650"/>
      <c r="S292" s="1650"/>
      <c r="T292" s="1650"/>
      <c r="U292" s="1671"/>
      <c r="V292" s="1671"/>
      <c r="W292" s="1671"/>
      <c r="X292" s="1671"/>
      <c r="Y292" s="1671"/>
      <c r="Z292" s="1671"/>
      <c r="AA292" s="1671"/>
      <c r="AB292" s="1671"/>
      <c r="AC292" s="1671"/>
      <c r="AD292" s="1671"/>
      <c r="AE292" s="1590"/>
      <c r="AF292" s="1692"/>
      <c r="AG292" s="2487"/>
      <c r="AH292" s="2133"/>
      <c r="AI292" s="1590"/>
      <c r="AJ292" s="1590"/>
      <c r="AK292" s="1590"/>
      <c r="AL292" s="1590"/>
      <c r="AM292" s="1590"/>
      <c r="AN292" s="1590"/>
      <c r="AO292" s="1590"/>
      <c r="AP292" s="1590"/>
      <c r="AQ292" s="1590"/>
      <c r="AR292" s="1590"/>
      <c r="AS292" s="1590"/>
      <c r="AT292" s="1590"/>
      <c r="AU292" s="1590"/>
      <c r="AV292" s="1590"/>
      <c r="AW292" s="1590"/>
    </row>
    <row r="293" spans="1:49" s="1606" customFormat="1" ht="11.25" customHeight="1">
      <c r="A293" s="1689"/>
      <c r="B293" s="1671"/>
      <c r="C293" s="1671"/>
      <c r="D293" s="5109">
        <v>1</v>
      </c>
      <c r="E293" s="5064"/>
      <c r="F293" s="5110" t="s">
        <v>2825</v>
      </c>
      <c r="G293" s="5111"/>
      <c r="H293" s="5111"/>
      <c r="I293" s="1712"/>
      <c r="J293" s="1712"/>
      <c r="K293" s="1712"/>
      <c r="L293" s="1712"/>
      <c r="M293" s="1712"/>
      <c r="N293" s="5109">
        <v>2</v>
      </c>
      <c r="O293" s="5064"/>
      <c r="P293" s="5110" t="s">
        <v>2849</v>
      </c>
      <c r="Q293" s="5111"/>
      <c r="R293" s="5111"/>
      <c r="S293" s="1653"/>
      <c r="T293" s="1653"/>
      <c r="U293" s="2317" t="s">
        <v>2963</v>
      </c>
      <c r="V293" s="2301"/>
      <c r="W293" s="2301"/>
      <c r="X293" s="2301"/>
      <c r="Y293" s="2301"/>
      <c r="Z293" s="2301"/>
      <c r="AA293" s="2302"/>
      <c r="AB293" s="1672"/>
      <c r="AC293" s="1672"/>
      <c r="AD293" s="1672"/>
      <c r="AE293" s="1590"/>
      <c r="AF293" s="1692"/>
      <c r="AG293" s="2487"/>
      <c r="AH293" s="2133"/>
      <c r="AI293" s="1590"/>
      <c r="AJ293" s="1590"/>
      <c r="AK293" s="1590"/>
      <c r="AL293" s="1590"/>
      <c r="AM293" s="1590"/>
      <c r="AN293" s="1590"/>
      <c r="AO293" s="1590"/>
      <c r="AP293" s="1590"/>
      <c r="AQ293" s="1590"/>
      <c r="AR293" s="1590"/>
      <c r="AS293" s="1590"/>
      <c r="AT293" s="1590"/>
      <c r="AU293" s="1590"/>
      <c r="AV293" s="1590"/>
      <c r="AW293" s="1590"/>
    </row>
    <row r="294" spans="1:49" s="1606" customFormat="1" ht="11.25" customHeight="1">
      <c r="A294" s="1689"/>
      <c r="B294" s="1671"/>
      <c r="C294" s="1671"/>
      <c r="D294" s="5109"/>
      <c r="E294" s="5065"/>
      <c r="F294" s="5110"/>
      <c r="G294" s="5111"/>
      <c r="H294" s="5111"/>
      <c r="I294" s="1650"/>
      <c r="J294" s="1650"/>
      <c r="K294" s="1650"/>
      <c r="L294" s="1650"/>
      <c r="M294" s="1650"/>
      <c r="N294" s="5109"/>
      <c r="O294" s="5065"/>
      <c r="P294" s="5110"/>
      <c r="Q294" s="5111"/>
      <c r="R294" s="5111"/>
      <c r="S294" s="1653"/>
      <c r="T294" s="1653"/>
      <c r="U294" s="2318" t="s">
        <v>2964</v>
      </c>
      <c r="V294" s="2319"/>
      <c r="W294" s="2319"/>
      <c r="X294" s="2319"/>
      <c r="Y294" s="2319"/>
      <c r="Z294" s="2319"/>
      <c r="AA294" s="2320"/>
      <c r="AB294" s="1738"/>
      <c r="AC294" s="1738"/>
      <c r="AD294" s="1738"/>
      <c r="AE294" s="1590"/>
      <c r="AF294" s="1692"/>
      <c r="AG294" s="2487"/>
      <c r="AH294" s="2133"/>
      <c r="AI294" s="1590"/>
      <c r="AJ294" s="1590"/>
      <c r="AK294" s="1590"/>
      <c r="AL294" s="1590"/>
      <c r="AM294" s="1590"/>
      <c r="AN294" s="1590"/>
      <c r="AO294" s="1590"/>
      <c r="AP294" s="1590"/>
      <c r="AQ294" s="1590"/>
      <c r="AR294" s="1590"/>
      <c r="AS294" s="1590"/>
      <c r="AT294" s="1590"/>
      <c r="AU294" s="1590"/>
      <c r="AV294" s="1590"/>
      <c r="AW294" s="1590"/>
    </row>
    <row r="295" spans="1:49" s="1606" customFormat="1" ht="15.75" customHeight="1">
      <c r="A295" s="2135"/>
      <c r="B295" s="3242"/>
      <c r="C295" s="3206"/>
      <c r="D295" s="3243"/>
      <c r="E295" s="3243"/>
      <c r="F295" s="3244"/>
      <c r="G295" s="3244"/>
      <c r="H295" s="3244"/>
      <c r="I295" s="3244"/>
      <c r="J295" s="3244"/>
      <c r="K295" s="3244"/>
      <c r="L295" s="3244"/>
      <c r="M295" s="3244"/>
      <c r="N295" s="3244"/>
      <c r="O295" s="3244"/>
      <c r="P295" s="3244"/>
      <c r="Q295" s="3243"/>
      <c r="R295" s="3243"/>
      <c r="S295" s="3243"/>
      <c r="T295" s="3243"/>
      <c r="U295" s="3243"/>
      <c r="V295" s="3243"/>
      <c r="W295" s="3213"/>
      <c r="X295" s="3213"/>
      <c r="Y295" s="3213"/>
      <c r="Z295" s="3213"/>
      <c r="AA295" s="3213"/>
      <c r="AB295" s="3213"/>
      <c r="AC295" s="3213"/>
      <c r="AD295" s="3206"/>
      <c r="AE295" s="3206"/>
      <c r="AF295" s="3245"/>
      <c r="AG295" s="3213"/>
      <c r="AH295" s="3246"/>
      <c r="AI295" s="1590"/>
      <c r="AJ295" s="1590"/>
      <c r="AK295" s="1590"/>
      <c r="AL295" s="1590"/>
      <c r="AM295" s="1590"/>
      <c r="AN295" s="1590"/>
      <c r="AO295" s="1590"/>
      <c r="AP295" s="1590"/>
      <c r="AQ295" s="1590"/>
      <c r="AR295" s="1590"/>
      <c r="AS295" s="1590"/>
      <c r="AT295" s="1590"/>
      <c r="AU295" s="1590"/>
      <c r="AV295" s="1590"/>
      <c r="AW295" s="1590"/>
    </row>
    <row r="296" spans="1:49" s="1606" customFormat="1" ht="15.75" customHeight="1">
      <c r="A296" s="1689"/>
      <c r="B296" s="1701"/>
      <c r="C296" s="1590"/>
      <c r="D296" s="1602"/>
      <c r="E296" s="1602"/>
      <c r="F296" s="1702"/>
      <c r="G296" s="1702"/>
      <c r="H296" s="1702"/>
      <c r="I296" s="1702"/>
      <c r="J296" s="1702"/>
      <c r="K296" s="1702"/>
      <c r="L296" s="1702"/>
      <c r="M296" s="1702"/>
      <c r="N296" s="1702"/>
      <c r="O296" s="1702"/>
      <c r="P296" s="1702"/>
      <c r="Q296" s="1602"/>
      <c r="R296" s="1602"/>
      <c r="S296" s="1602"/>
      <c r="T296" s="1602"/>
      <c r="U296" s="1602"/>
      <c r="V296" s="1602"/>
      <c r="W296" s="2487"/>
      <c r="X296" s="2487"/>
      <c r="Y296" s="2487"/>
      <c r="Z296" s="2487"/>
      <c r="AA296" s="2487"/>
      <c r="AB296" s="2487"/>
      <c r="AC296" s="2487"/>
      <c r="AD296" s="1590"/>
      <c r="AE296" s="1590"/>
      <c r="AF296" s="1692"/>
      <c r="AG296" s="2487"/>
      <c r="AH296" s="2133"/>
      <c r="AI296" s="1590"/>
      <c r="AJ296" s="1590"/>
      <c r="AK296" s="1590"/>
      <c r="AL296" s="1590"/>
      <c r="AM296" s="1590"/>
      <c r="AN296" s="1590"/>
      <c r="AO296" s="1590"/>
      <c r="AP296" s="1590"/>
      <c r="AQ296" s="1590"/>
      <c r="AR296" s="1590"/>
      <c r="AS296" s="1590"/>
      <c r="AT296" s="1590"/>
      <c r="AU296" s="1590"/>
      <c r="AV296" s="1590"/>
      <c r="AW296" s="1590"/>
    </row>
    <row r="297" spans="1:49" s="1606" customFormat="1" ht="11.25" customHeight="1">
      <c r="A297" s="1689"/>
      <c r="B297" s="5124" t="s">
        <v>2965</v>
      </c>
      <c r="C297" s="5124"/>
      <c r="D297" s="1690" t="s">
        <v>2966</v>
      </c>
      <c r="E297" s="1690"/>
      <c r="F297" s="1690"/>
      <c r="G297" s="1690"/>
      <c r="H297" s="1690"/>
      <c r="I297" s="1690"/>
      <c r="J297" s="1690"/>
      <c r="K297" s="1690"/>
      <c r="L297" s="1690"/>
      <c r="M297" s="1690"/>
      <c r="N297" s="1690"/>
      <c r="O297" s="1690"/>
      <c r="P297" s="1690"/>
      <c r="Q297" s="1690"/>
      <c r="R297" s="1690"/>
      <c r="S297" s="1690"/>
      <c r="T297" s="1690"/>
      <c r="U297" s="1690"/>
      <c r="V297" s="1690"/>
      <c r="W297" s="1690"/>
      <c r="X297" s="1690"/>
      <c r="Y297" s="1690"/>
      <c r="Z297" s="1690"/>
      <c r="AA297" s="1690"/>
      <c r="AB297" s="1690"/>
      <c r="AC297" s="1690"/>
      <c r="AD297" s="1671"/>
      <c r="AE297" s="1671"/>
      <c r="AF297" s="1692"/>
      <c r="AG297" s="2487"/>
      <c r="AH297" s="2133"/>
      <c r="AI297" s="1590"/>
      <c r="AJ297" s="1590"/>
      <c r="AK297" s="1590"/>
      <c r="AL297" s="1590"/>
      <c r="AM297" s="1590"/>
      <c r="AN297" s="1590"/>
      <c r="AO297" s="1590"/>
      <c r="AP297" s="1590"/>
      <c r="AQ297" s="1590"/>
      <c r="AR297" s="1590"/>
      <c r="AS297" s="1590"/>
      <c r="AT297" s="1590"/>
      <c r="AU297" s="1590"/>
      <c r="AV297" s="1590"/>
      <c r="AW297" s="1590"/>
    </row>
    <row r="298" spans="1:49" s="1606" customFormat="1" ht="11.25" customHeight="1">
      <c r="A298" s="1689"/>
      <c r="B298" s="1671"/>
      <c r="C298" s="1671"/>
      <c r="D298" s="1690" t="s">
        <v>2967</v>
      </c>
      <c r="E298" s="1690"/>
      <c r="F298" s="1690"/>
      <c r="G298" s="1690"/>
      <c r="H298" s="1690"/>
      <c r="I298" s="1690"/>
      <c r="J298" s="1690"/>
      <c r="K298" s="1690"/>
      <c r="L298" s="1690"/>
      <c r="M298" s="1690"/>
      <c r="N298" s="1690"/>
      <c r="O298" s="1690"/>
      <c r="P298" s="1690"/>
      <c r="Q298" s="1690"/>
      <c r="R298" s="1690"/>
      <c r="S298" s="1690"/>
      <c r="T298" s="1690"/>
      <c r="U298" s="1690"/>
      <c r="V298" s="1690"/>
      <c r="W298" s="1690"/>
      <c r="X298" s="1690"/>
      <c r="Y298" s="1690"/>
      <c r="Z298" s="1690"/>
      <c r="AA298" s="1690"/>
      <c r="AB298" s="1690"/>
      <c r="AC298" s="1690"/>
      <c r="AD298" s="1671"/>
      <c r="AE298" s="1671"/>
      <c r="AF298" s="1692"/>
      <c r="AG298" s="2487"/>
      <c r="AH298" s="2133"/>
      <c r="AI298" s="1590"/>
      <c r="AJ298" s="1590"/>
      <c r="AK298" s="1590"/>
      <c r="AL298" s="1590"/>
      <c r="AM298" s="1590"/>
      <c r="AN298" s="1590"/>
      <c r="AO298" s="1590"/>
      <c r="AP298" s="1590"/>
      <c r="AQ298" s="1590"/>
      <c r="AR298" s="1590"/>
      <c r="AS298" s="1590"/>
      <c r="AT298" s="1590"/>
      <c r="AU298" s="1590"/>
      <c r="AV298" s="1590"/>
      <c r="AW298" s="1590"/>
    </row>
    <row r="299" spans="1:49" s="1606" customFormat="1" ht="11.25" customHeight="1">
      <c r="A299" s="1689"/>
      <c r="B299" s="1671"/>
      <c r="C299" s="1671"/>
      <c r="D299" s="1648" t="s">
        <v>2968</v>
      </c>
      <c r="E299" s="1648"/>
      <c r="F299" s="1648"/>
      <c r="G299" s="1648"/>
      <c r="H299" s="1648"/>
      <c r="I299" s="1648"/>
      <c r="J299" s="1648"/>
      <c r="K299" s="1648"/>
      <c r="L299" s="1648"/>
      <c r="M299" s="1648"/>
      <c r="N299" s="1648"/>
      <c r="O299" s="1648"/>
      <c r="P299" s="1648"/>
      <c r="Q299" s="1648"/>
      <c r="R299" s="1648"/>
      <c r="S299" s="1648"/>
      <c r="T299" s="1648"/>
      <c r="U299" s="1648"/>
      <c r="V299" s="1648"/>
      <c r="W299" s="1648"/>
      <c r="X299" s="1648"/>
      <c r="Y299" s="1648"/>
      <c r="Z299" s="1648"/>
      <c r="AA299" s="1648"/>
      <c r="AB299" s="1671"/>
      <c r="AC299" s="1671"/>
      <c r="AD299" s="1671"/>
      <c r="AE299" s="1671"/>
      <c r="AF299" s="1692"/>
      <c r="AG299" s="2487"/>
      <c r="AH299" s="2133"/>
      <c r="AI299" s="1590"/>
      <c r="AJ299" s="1590"/>
      <c r="AK299" s="1590"/>
      <c r="AL299" s="1590"/>
      <c r="AM299" s="1590"/>
      <c r="AN299" s="1590"/>
      <c r="AO299" s="1590"/>
      <c r="AP299" s="1590"/>
      <c r="AQ299" s="1590"/>
      <c r="AR299" s="1590"/>
      <c r="AS299" s="1590"/>
      <c r="AT299" s="1590"/>
      <c r="AU299" s="1590"/>
      <c r="AV299" s="1590"/>
      <c r="AW299" s="1590"/>
    </row>
    <row r="300" spans="1:49" s="1606" customFormat="1" ht="11.25" customHeight="1">
      <c r="A300" s="1689"/>
      <c r="B300" s="1671"/>
      <c r="C300" s="1671"/>
      <c r="D300" s="1648" t="s">
        <v>2969</v>
      </c>
      <c r="E300" s="1648"/>
      <c r="F300" s="1648"/>
      <c r="G300" s="1648"/>
      <c r="H300" s="1648"/>
      <c r="I300" s="1648"/>
      <c r="J300" s="1648"/>
      <c r="K300" s="1648"/>
      <c r="L300" s="1648"/>
      <c r="M300" s="1648"/>
      <c r="N300" s="1648"/>
      <c r="O300" s="1648"/>
      <c r="P300" s="1648"/>
      <c r="Q300" s="1648"/>
      <c r="R300" s="1648"/>
      <c r="S300" s="1648"/>
      <c r="T300" s="1648"/>
      <c r="U300" s="1648"/>
      <c r="V300" s="1648"/>
      <c r="W300" s="1648"/>
      <c r="X300" s="1648"/>
      <c r="Y300" s="1648"/>
      <c r="Z300" s="1648"/>
      <c r="AA300" s="1648"/>
      <c r="AB300" s="1671"/>
      <c r="AC300" s="1671"/>
      <c r="AD300" s="1671"/>
      <c r="AE300" s="1671"/>
      <c r="AF300" s="1692"/>
      <c r="AG300" s="2487"/>
      <c r="AH300" s="2133"/>
      <c r="AI300" s="1590"/>
      <c r="AJ300" s="1590"/>
      <c r="AK300" s="1590"/>
      <c r="AL300" s="1590"/>
      <c r="AM300" s="1590"/>
      <c r="AN300" s="1590"/>
      <c r="AO300" s="1590"/>
      <c r="AP300" s="1590"/>
      <c r="AQ300" s="1590"/>
      <c r="AR300" s="1590"/>
      <c r="AS300" s="1590"/>
      <c r="AT300" s="1590"/>
      <c r="AU300" s="1590"/>
      <c r="AV300" s="1590"/>
      <c r="AW300" s="1590"/>
    </row>
    <row r="301" spans="1:49" s="1606" customFormat="1" ht="11.25" customHeight="1">
      <c r="A301" s="1689"/>
      <c r="B301" s="1671"/>
      <c r="C301" s="1671"/>
      <c r="D301" s="1671"/>
      <c r="E301" s="1671"/>
      <c r="F301" s="1671"/>
      <c r="G301" s="1671"/>
      <c r="H301" s="1671"/>
      <c r="I301" s="1671"/>
      <c r="J301" s="1671"/>
      <c r="K301" s="1671"/>
      <c r="L301" s="1671"/>
      <c r="M301" s="1671"/>
      <c r="N301" s="1671"/>
      <c r="O301" s="1671"/>
      <c r="P301" s="1671"/>
      <c r="Q301" s="1671"/>
      <c r="R301" s="1671"/>
      <c r="S301" s="1671"/>
      <c r="T301" s="1671"/>
      <c r="U301" s="1671"/>
      <c r="V301" s="1671"/>
      <c r="W301" s="1671"/>
      <c r="X301" s="1671"/>
      <c r="Y301" s="1671"/>
      <c r="Z301" s="1671"/>
      <c r="AA301" s="1671"/>
      <c r="AB301" s="1671"/>
      <c r="AC301" s="1671"/>
      <c r="AD301" s="1671"/>
      <c r="AE301" s="1739" t="s">
        <v>2855</v>
      </c>
      <c r="AF301" s="1692"/>
      <c r="AG301" s="2487"/>
      <c r="AH301" s="2133"/>
      <c r="AI301" s="1590"/>
      <c r="AJ301" s="1590"/>
      <c r="AK301" s="1590"/>
      <c r="AL301" s="1590"/>
      <c r="AM301" s="1590"/>
      <c r="AN301" s="1590"/>
      <c r="AO301" s="1590"/>
      <c r="AP301" s="1590"/>
      <c r="AQ301" s="1590"/>
      <c r="AR301" s="1590"/>
      <c r="AS301" s="1590"/>
      <c r="AT301" s="1590"/>
      <c r="AU301" s="1590"/>
      <c r="AV301" s="1590"/>
      <c r="AW301" s="1590"/>
    </row>
    <row r="302" spans="1:49" s="1606" customFormat="1" ht="11.25" customHeight="1">
      <c r="A302" s="1689"/>
      <c r="B302" s="1671"/>
      <c r="C302" s="1671"/>
      <c r="D302" s="922" t="s">
        <v>1494</v>
      </c>
      <c r="E302" s="1635" t="s">
        <v>2970</v>
      </c>
      <c r="F302" s="1671"/>
      <c r="G302" s="1671"/>
      <c r="H302" s="1671"/>
      <c r="I302" s="1671"/>
      <c r="J302" s="1671"/>
      <c r="K302" s="1671"/>
      <c r="L302" s="1671"/>
      <c r="M302" s="1671"/>
      <c r="N302" s="1671"/>
      <c r="O302" s="1671"/>
      <c r="P302" s="1671"/>
      <c r="Q302" s="1671"/>
      <c r="R302" s="1671"/>
      <c r="S302" s="1671"/>
      <c r="T302" s="1671"/>
      <c r="U302" s="1671"/>
      <c r="V302" s="1671"/>
      <c r="W302" s="1671"/>
      <c r="X302" s="1671"/>
      <c r="Y302" s="1671"/>
      <c r="Z302" s="1671"/>
      <c r="AA302" s="1671"/>
      <c r="AB302" s="1671"/>
      <c r="AC302" s="1671"/>
      <c r="AD302" s="5105" t="s">
        <v>2306</v>
      </c>
      <c r="AE302" s="5097"/>
      <c r="AF302" s="1692"/>
      <c r="AG302" s="2487"/>
      <c r="AH302" s="2133"/>
      <c r="AI302" s="1590"/>
      <c r="AJ302" s="1590"/>
      <c r="AK302" s="1590"/>
      <c r="AL302" s="1590"/>
      <c r="AM302" s="1590"/>
      <c r="AN302" s="1590"/>
      <c r="AO302" s="1590"/>
      <c r="AP302" s="1590"/>
      <c r="AQ302" s="1590"/>
      <c r="AR302" s="1590"/>
      <c r="AS302" s="1590"/>
      <c r="AT302" s="1590"/>
      <c r="AU302" s="1590"/>
      <c r="AV302" s="1590"/>
      <c r="AW302" s="1590"/>
    </row>
    <row r="303" spans="1:49" s="1606" customFormat="1" ht="11.25" customHeight="1">
      <c r="A303" s="1689"/>
      <c r="B303" s="1671"/>
      <c r="C303" s="1671"/>
      <c r="D303" s="921"/>
      <c r="E303" s="1648" t="s">
        <v>2971</v>
      </c>
      <c r="F303" s="1648"/>
      <c r="G303" s="1648"/>
      <c r="H303" s="1648"/>
      <c r="I303" s="1648"/>
      <c r="J303" s="1648"/>
      <c r="K303" s="1648"/>
      <c r="L303" s="1648"/>
      <c r="M303" s="1648"/>
      <c r="N303" s="1648"/>
      <c r="O303" s="1648"/>
      <c r="P303" s="1671"/>
      <c r="Q303" s="1671"/>
      <c r="R303" s="1671"/>
      <c r="S303" s="1671"/>
      <c r="T303" s="1671"/>
      <c r="U303" s="1671"/>
      <c r="V303" s="1671"/>
      <c r="W303" s="1671"/>
      <c r="X303" s="1671"/>
      <c r="Y303" s="1671"/>
      <c r="Z303" s="1671"/>
      <c r="AA303" s="1671"/>
      <c r="AB303" s="1671"/>
      <c r="AC303" s="1671"/>
      <c r="AD303" s="5106"/>
      <c r="AE303" s="5098"/>
      <c r="AF303" s="1692"/>
      <c r="AG303" s="2487"/>
      <c r="AH303" s="2133"/>
      <c r="AI303" s="1590"/>
      <c r="AJ303" s="1590"/>
      <c r="AK303" s="1590"/>
      <c r="AL303" s="1590"/>
      <c r="AM303" s="1590"/>
      <c r="AN303" s="1590"/>
      <c r="AO303" s="1590"/>
      <c r="AP303" s="1590"/>
      <c r="AQ303" s="1590"/>
      <c r="AR303" s="1590"/>
      <c r="AS303" s="1590"/>
      <c r="AT303" s="1590"/>
      <c r="AU303" s="1590"/>
      <c r="AV303" s="1590"/>
      <c r="AW303" s="1590"/>
    </row>
    <row r="304" spans="1:49" s="1606" customFormat="1" ht="11.25" customHeight="1">
      <c r="A304" s="1689"/>
      <c r="B304" s="1671"/>
      <c r="C304" s="1671"/>
      <c r="D304" s="1690"/>
      <c r="E304" s="1671"/>
      <c r="F304" s="1671"/>
      <c r="G304" s="1671"/>
      <c r="H304" s="1671"/>
      <c r="I304" s="1671"/>
      <c r="J304" s="1671"/>
      <c r="K304" s="1671"/>
      <c r="L304" s="1671"/>
      <c r="M304" s="1671"/>
      <c r="N304" s="1671"/>
      <c r="O304" s="1671"/>
      <c r="P304" s="1671"/>
      <c r="Q304" s="1671"/>
      <c r="R304" s="1671"/>
      <c r="S304" s="1671"/>
      <c r="T304" s="1671"/>
      <c r="U304" s="1671"/>
      <c r="V304" s="1671"/>
      <c r="W304" s="1671"/>
      <c r="X304" s="1671"/>
      <c r="Y304" s="1671"/>
      <c r="Z304" s="1671"/>
      <c r="AA304" s="1671"/>
      <c r="AB304" s="1671"/>
      <c r="AC304" s="1671"/>
      <c r="AD304" s="1671"/>
      <c r="AE304" s="1671"/>
      <c r="AF304" s="1692"/>
      <c r="AG304" s="2487"/>
      <c r="AH304" s="2133"/>
      <c r="AI304" s="1590"/>
      <c r="AJ304" s="1590"/>
      <c r="AK304" s="1590"/>
      <c r="AL304" s="1590"/>
      <c r="AM304" s="1590"/>
      <c r="AN304" s="1590"/>
      <c r="AO304" s="1590"/>
      <c r="AP304" s="1590"/>
      <c r="AQ304" s="1590"/>
      <c r="AR304" s="1590"/>
      <c r="AS304" s="1590"/>
      <c r="AT304" s="1590"/>
      <c r="AU304" s="1590"/>
      <c r="AV304" s="1590"/>
      <c r="AW304" s="1590"/>
    </row>
    <row r="305" spans="1:49" s="1606" customFormat="1" ht="11.25" customHeight="1">
      <c r="A305" s="1689"/>
      <c r="B305" s="1671"/>
      <c r="C305" s="1671"/>
      <c r="D305" s="922" t="s">
        <v>1497</v>
      </c>
      <c r="E305" s="1635" t="s">
        <v>2972</v>
      </c>
      <c r="F305" s="1690"/>
      <c r="G305" s="1690"/>
      <c r="H305" s="1690"/>
      <c r="I305" s="1690"/>
      <c r="J305" s="1690"/>
      <c r="K305" s="1690"/>
      <c r="L305" s="1690"/>
      <c r="M305" s="1671"/>
      <c r="N305" s="1671"/>
      <c r="O305" s="1671"/>
      <c r="P305" s="1671"/>
      <c r="Q305" s="1671"/>
      <c r="R305" s="1671"/>
      <c r="S305" s="1671"/>
      <c r="T305" s="1671"/>
      <c r="U305" s="1671"/>
      <c r="V305" s="1671"/>
      <c r="W305" s="1671"/>
      <c r="X305" s="1671"/>
      <c r="Y305" s="1671"/>
      <c r="Z305" s="1671"/>
      <c r="AA305" s="1671"/>
      <c r="AB305" s="1671"/>
      <c r="AC305" s="1671"/>
      <c r="AD305" s="5105" t="s">
        <v>2311</v>
      </c>
      <c r="AE305" s="5097"/>
      <c r="AF305" s="1692"/>
      <c r="AG305" s="2487"/>
      <c r="AH305" s="2133"/>
      <c r="AI305" s="1590"/>
      <c r="AJ305" s="1590"/>
      <c r="AK305" s="1590"/>
      <c r="AL305" s="1590"/>
      <c r="AM305" s="1590"/>
      <c r="AN305" s="1590"/>
      <c r="AO305" s="1590"/>
      <c r="AP305" s="1590"/>
      <c r="AQ305" s="1590"/>
      <c r="AR305" s="1590"/>
      <c r="AS305" s="1590"/>
      <c r="AT305" s="1590"/>
      <c r="AU305" s="1590"/>
      <c r="AV305" s="1590"/>
      <c r="AW305" s="1590"/>
    </row>
    <row r="306" spans="1:49" s="1606" customFormat="1" ht="11.25" customHeight="1">
      <c r="A306" s="1689"/>
      <c r="B306" s="1671"/>
      <c r="C306" s="1671"/>
      <c r="D306" s="921"/>
      <c r="E306" s="1648" t="s">
        <v>2973</v>
      </c>
      <c r="F306" s="1671"/>
      <c r="G306" s="1671"/>
      <c r="H306" s="1671"/>
      <c r="I306" s="1671"/>
      <c r="J306" s="1671"/>
      <c r="K306" s="1671"/>
      <c r="L306" s="1671"/>
      <c r="M306" s="1671"/>
      <c r="N306" s="1671"/>
      <c r="O306" s="1671"/>
      <c r="P306" s="1671"/>
      <c r="Q306" s="1671"/>
      <c r="R306" s="1671"/>
      <c r="S306" s="1671"/>
      <c r="T306" s="1671"/>
      <c r="U306" s="1671"/>
      <c r="V306" s="1671"/>
      <c r="W306" s="1671"/>
      <c r="X306" s="1671"/>
      <c r="Y306" s="1671"/>
      <c r="Z306" s="1671"/>
      <c r="AA306" s="1671"/>
      <c r="AB306" s="1671"/>
      <c r="AC306" s="1671"/>
      <c r="AD306" s="5106"/>
      <c r="AE306" s="5098"/>
      <c r="AF306" s="1692"/>
      <c r="AG306" s="2487"/>
      <c r="AH306" s="2133"/>
      <c r="AI306" s="1590"/>
      <c r="AJ306" s="1590"/>
      <c r="AK306" s="1590"/>
      <c r="AL306" s="1590"/>
      <c r="AM306" s="1590"/>
      <c r="AN306" s="1590"/>
      <c r="AO306" s="1590"/>
      <c r="AP306" s="1590"/>
      <c r="AQ306" s="1590"/>
      <c r="AR306" s="1590"/>
      <c r="AS306" s="1590"/>
      <c r="AT306" s="1590"/>
      <c r="AU306" s="1590"/>
      <c r="AV306" s="1590"/>
      <c r="AW306" s="1590"/>
    </row>
    <row r="307" spans="1:49" s="1606" customFormat="1" ht="11.25" customHeight="1">
      <c r="A307" s="1689"/>
      <c r="B307" s="1671"/>
      <c r="C307" s="1671"/>
      <c r="D307" s="1690"/>
      <c r="E307" s="1671"/>
      <c r="F307" s="1671"/>
      <c r="G307" s="1671"/>
      <c r="H307" s="1671"/>
      <c r="I307" s="1671"/>
      <c r="J307" s="1671"/>
      <c r="K307" s="1671"/>
      <c r="L307" s="1671"/>
      <c r="M307" s="1671"/>
      <c r="N307" s="1671"/>
      <c r="O307" s="1671"/>
      <c r="P307" s="1671"/>
      <c r="Q307" s="1671"/>
      <c r="R307" s="1671"/>
      <c r="S307" s="1671"/>
      <c r="T307" s="1671"/>
      <c r="U307" s="1671"/>
      <c r="V307" s="1671"/>
      <c r="W307" s="1671"/>
      <c r="X307" s="1671"/>
      <c r="Y307" s="1671"/>
      <c r="Z307" s="1671"/>
      <c r="AA307" s="1671"/>
      <c r="AB307" s="1671"/>
      <c r="AC307" s="1671"/>
      <c r="AD307" s="1671"/>
      <c r="AE307" s="1671"/>
      <c r="AF307" s="1692"/>
      <c r="AG307" s="2487"/>
      <c r="AH307" s="2133"/>
      <c r="AI307" s="1590"/>
      <c r="AJ307" s="1590"/>
      <c r="AK307" s="1590"/>
      <c r="AL307" s="1590"/>
      <c r="AM307" s="1590"/>
      <c r="AN307" s="1590"/>
      <c r="AO307" s="1590"/>
      <c r="AP307" s="1590"/>
      <c r="AQ307" s="1590"/>
      <c r="AR307" s="1590"/>
      <c r="AS307" s="1590"/>
      <c r="AT307" s="1590"/>
      <c r="AU307" s="1590"/>
      <c r="AV307" s="1590"/>
      <c r="AW307" s="1590"/>
    </row>
    <row r="308" spans="1:49" s="1606" customFormat="1" ht="11.25" customHeight="1">
      <c r="A308" s="1689"/>
      <c r="B308" s="1671"/>
      <c r="C308" s="1671"/>
      <c r="D308" s="922" t="s">
        <v>1530</v>
      </c>
      <c r="E308" s="1635" t="s">
        <v>2974</v>
      </c>
      <c r="F308" s="1671"/>
      <c r="G308" s="1671"/>
      <c r="H308" s="1671"/>
      <c r="I308" s="1671"/>
      <c r="J308" s="1671"/>
      <c r="K308" s="1671"/>
      <c r="L308" s="1671"/>
      <c r="M308" s="1671"/>
      <c r="N308" s="1671"/>
      <c r="O308" s="1671"/>
      <c r="P308" s="1671"/>
      <c r="Q308" s="1671"/>
      <c r="R308" s="1671"/>
      <c r="S308" s="1671"/>
      <c r="T308" s="1671"/>
      <c r="U308" s="1671"/>
      <c r="V308" s="1671"/>
      <c r="W308" s="1671"/>
      <c r="X308" s="1671"/>
      <c r="Y308" s="1671"/>
      <c r="Z308" s="1671"/>
      <c r="AA308" s="1671"/>
      <c r="AB308" s="1671"/>
      <c r="AC308" s="1671"/>
      <c r="AD308" s="5105" t="s">
        <v>2103</v>
      </c>
      <c r="AE308" s="5097"/>
      <c r="AF308" s="1692"/>
      <c r="AG308" s="2487"/>
      <c r="AH308" s="2133"/>
      <c r="AI308" s="1590"/>
      <c r="AJ308" s="1590"/>
      <c r="AK308" s="1590"/>
      <c r="AL308" s="1590"/>
      <c r="AM308" s="1590"/>
      <c r="AN308" s="1590"/>
      <c r="AO308" s="1590"/>
      <c r="AP308" s="1590"/>
      <c r="AQ308" s="1590"/>
      <c r="AR308" s="1590"/>
      <c r="AS308" s="1590"/>
      <c r="AT308" s="1590"/>
      <c r="AU308" s="1590"/>
      <c r="AV308" s="1590"/>
      <c r="AW308" s="1590"/>
    </row>
    <row r="309" spans="1:49" s="1606" customFormat="1" ht="11.25" customHeight="1">
      <c r="A309" s="1689"/>
      <c r="B309" s="1671"/>
      <c r="C309" s="1671"/>
      <c r="D309" s="921"/>
      <c r="E309" s="1648" t="s">
        <v>2975</v>
      </c>
      <c r="F309" s="1671"/>
      <c r="G309" s="1671"/>
      <c r="H309" s="1671"/>
      <c r="I309" s="1671"/>
      <c r="J309" s="1671"/>
      <c r="K309" s="1671"/>
      <c r="L309" s="1671"/>
      <c r="M309" s="1671"/>
      <c r="N309" s="1671"/>
      <c r="O309" s="1671"/>
      <c r="P309" s="1671"/>
      <c r="Q309" s="1671"/>
      <c r="R309" s="1671"/>
      <c r="S309" s="1671"/>
      <c r="T309" s="1671"/>
      <c r="U309" s="1671"/>
      <c r="V309" s="1671"/>
      <c r="W309" s="1671"/>
      <c r="X309" s="1671"/>
      <c r="Y309" s="1671"/>
      <c r="Z309" s="1671"/>
      <c r="AA309" s="1671"/>
      <c r="AB309" s="1671"/>
      <c r="AC309" s="1671"/>
      <c r="AD309" s="5106"/>
      <c r="AE309" s="5098"/>
      <c r="AF309" s="1692"/>
      <c r="AG309" s="2487"/>
      <c r="AH309" s="2133"/>
      <c r="AI309" s="1590"/>
      <c r="AJ309" s="1590"/>
      <c r="AK309" s="1590"/>
      <c r="AL309" s="1590"/>
      <c r="AM309" s="1590"/>
      <c r="AN309" s="1590"/>
      <c r="AO309" s="1590"/>
      <c r="AP309" s="1590"/>
      <c r="AQ309" s="1590"/>
      <c r="AR309" s="1590"/>
      <c r="AS309" s="1590"/>
      <c r="AT309" s="1590"/>
      <c r="AU309" s="1590"/>
      <c r="AV309" s="1590"/>
      <c r="AW309" s="1590"/>
    </row>
    <row r="310" spans="1:49" s="1606" customFormat="1" ht="11.25" customHeight="1">
      <c r="A310" s="1689"/>
      <c r="B310" s="1671"/>
      <c r="C310" s="1671"/>
      <c r="D310" s="1690"/>
      <c r="E310" s="1671"/>
      <c r="F310" s="1671"/>
      <c r="G310" s="1671"/>
      <c r="H310" s="1671"/>
      <c r="I310" s="1671"/>
      <c r="J310" s="1671"/>
      <c r="K310" s="1671"/>
      <c r="L310" s="1671"/>
      <c r="M310" s="1671"/>
      <c r="N310" s="1671"/>
      <c r="O310" s="1671"/>
      <c r="P310" s="1671"/>
      <c r="Q310" s="1671"/>
      <c r="R310" s="1671"/>
      <c r="S310" s="1671"/>
      <c r="T310" s="1671"/>
      <c r="U310" s="1671"/>
      <c r="V310" s="1671"/>
      <c r="W310" s="1671"/>
      <c r="X310" s="1671"/>
      <c r="Y310" s="1671"/>
      <c r="Z310" s="1671"/>
      <c r="AA310" s="1671"/>
      <c r="AB310" s="1671"/>
      <c r="AC310" s="1671"/>
      <c r="AD310" s="1671"/>
      <c r="AE310" s="1671"/>
      <c r="AF310" s="1692"/>
      <c r="AG310" s="2487"/>
      <c r="AH310" s="2133"/>
      <c r="AI310" s="1590"/>
      <c r="AJ310" s="1590"/>
      <c r="AK310" s="1590"/>
      <c r="AL310" s="1590"/>
      <c r="AM310" s="1590"/>
      <c r="AN310" s="1590"/>
      <c r="AO310" s="1590"/>
      <c r="AP310" s="1590"/>
      <c r="AQ310" s="1590"/>
      <c r="AR310" s="1590"/>
      <c r="AS310" s="1590"/>
      <c r="AT310" s="1590"/>
      <c r="AU310" s="1590"/>
      <c r="AV310" s="1590"/>
      <c r="AW310" s="1590"/>
    </row>
    <row r="311" spans="1:49" s="1606" customFormat="1" ht="11.25" customHeight="1">
      <c r="A311" s="1689"/>
      <c r="B311" s="1671"/>
      <c r="C311" s="1671"/>
      <c r="D311" s="922" t="s">
        <v>1575</v>
      </c>
      <c r="E311" s="1635" t="s">
        <v>2976</v>
      </c>
      <c r="F311" s="1671"/>
      <c r="G311" s="1671"/>
      <c r="H311" s="1671"/>
      <c r="I311" s="1671"/>
      <c r="J311" s="1671"/>
      <c r="K311" s="1671"/>
      <c r="L311" s="1671"/>
      <c r="M311" s="1671"/>
      <c r="N311" s="1671"/>
      <c r="O311" s="1671"/>
      <c r="P311" s="1671"/>
      <c r="Q311" s="1671"/>
      <c r="R311" s="1671"/>
      <c r="S311" s="1671"/>
      <c r="T311" s="1671"/>
      <c r="U311" s="1671"/>
      <c r="V311" s="1671"/>
      <c r="W311" s="1671"/>
      <c r="X311" s="1671"/>
      <c r="Y311" s="1671"/>
      <c r="Z311" s="1671"/>
      <c r="AA311" s="1671"/>
      <c r="AB311" s="1671"/>
      <c r="AC311" s="1671"/>
      <c r="AD311" s="5105" t="s">
        <v>2977</v>
      </c>
      <c r="AE311" s="5097"/>
      <c r="AF311" s="1692"/>
      <c r="AG311" s="2487"/>
      <c r="AH311" s="2133"/>
      <c r="AI311" s="1590"/>
      <c r="AJ311" s="1590"/>
      <c r="AK311" s="1590"/>
      <c r="AL311" s="1590"/>
      <c r="AM311" s="1590"/>
      <c r="AN311" s="1590"/>
      <c r="AO311" s="1590"/>
      <c r="AP311" s="1590"/>
      <c r="AQ311" s="1590"/>
      <c r="AR311" s="1590"/>
      <c r="AS311" s="1590"/>
      <c r="AT311" s="1590"/>
      <c r="AU311" s="1590"/>
      <c r="AV311" s="1590"/>
      <c r="AW311" s="1590"/>
    </row>
    <row r="312" spans="1:49" s="1606" customFormat="1" ht="11.25" customHeight="1">
      <c r="A312" s="1689"/>
      <c r="B312" s="1671"/>
      <c r="C312" s="1671"/>
      <c r="D312" s="921"/>
      <c r="E312" s="1648" t="s">
        <v>2978</v>
      </c>
      <c r="F312" s="1671"/>
      <c r="G312" s="1671"/>
      <c r="H312" s="1671"/>
      <c r="I312" s="1671"/>
      <c r="J312" s="1671"/>
      <c r="K312" s="1671"/>
      <c r="L312" s="1671"/>
      <c r="M312" s="1671"/>
      <c r="N312" s="1671"/>
      <c r="O312" s="1671"/>
      <c r="P312" s="1671"/>
      <c r="Q312" s="1671"/>
      <c r="R312" s="1671"/>
      <c r="S312" s="1671"/>
      <c r="T312" s="1671"/>
      <c r="U312" s="1671"/>
      <c r="V312" s="1671"/>
      <c r="W312" s="1671"/>
      <c r="X312" s="1671"/>
      <c r="Y312" s="1671"/>
      <c r="Z312" s="1671"/>
      <c r="AA312" s="1671"/>
      <c r="AB312" s="1671"/>
      <c r="AC312" s="1671"/>
      <c r="AD312" s="5106"/>
      <c r="AE312" s="5098"/>
      <c r="AF312" s="1692"/>
      <c r="AG312" s="2487"/>
      <c r="AH312" s="2133"/>
      <c r="AI312" s="1590"/>
      <c r="AJ312" s="1590"/>
      <c r="AK312" s="1590"/>
      <c r="AL312" s="1590"/>
      <c r="AM312" s="1590"/>
      <c r="AN312" s="1590"/>
      <c r="AO312" s="1590"/>
      <c r="AP312" s="1590"/>
      <c r="AQ312" s="1590"/>
      <c r="AR312" s="1590"/>
      <c r="AS312" s="1590"/>
      <c r="AT312" s="1590"/>
      <c r="AU312" s="1590"/>
      <c r="AV312" s="1590"/>
      <c r="AW312" s="1590"/>
    </row>
    <row r="313" spans="1:49" s="1606" customFormat="1" ht="11.25" customHeight="1">
      <c r="A313" s="1689"/>
      <c r="B313" s="1671"/>
      <c r="C313" s="1671"/>
      <c r="D313" s="1690"/>
      <c r="E313" s="1671"/>
      <c r="F313" s="1671"/>
      <c r="G313" s="1671"/>
      <c r="H313" s="1671"/>
      <c r="I313" s="1671"/>
      <c r="J313" s="1671"/>
      <c r="K313" s="1671"/>
      <c r="L313" s="1671"/>
      <c r="M313" s="1671"/>
      <c r="N313" s="1671"/>
      <c r="O313" s="1671"/>
      <c r="P313" s="1671"/>
      <c r="Q313" s="1671"/>
      <c r="R313" s="1671"/>
      <c r="S313" s="1671"/>
      <c r="T313" s="1671"/>
      <c r="U313" s="1671"/>
      <c r="V313" s="1671"/>
      <c r="W313" s="1671"/>
      <c r="X313" s="1671"/>
      <c r="Y313" s="1671"/>
      <c r="Z313" s="1671"/>
      <c r="AA313" s="1671"/>
      <c r="AB313" s="1671"/>
      <c r="AC313" s="1671"/>
      <c r="AD313" s="1671"/>
      <c r="AE313" s="1671"/>
      <c r="AF313" s="1692"/>
      <c r="AG313" s="2487"/>
      <c r="AH313" s="2133"/>
      <c r="AI313" s="1590"/>
      <c r="AJ313" s="1590"/>
      <c r="AK313" s="1590"/>
      <c r="AL313" s="1590"/>
      <c r="AM313" s="1590"/>
      <c r="AN313" s="1590"/>
      <c r="AO313" s="1590"/>
      <c r="AP313" s="1590"/>
      <c r="AQ313" s="1590"/>
      <c r="AR313" s="1590"/>
      <c r="AS313" s="1590"/>
      <c r="AT313" s="1590"/>
      <c r="AU313" s="1590"/>
      <c r="AV313" s="1590"/>
      <c r="AW313" s="1590"/>
    </row>
    <row r="314" spans="1:49" s="1606" customFormat="1" ht="11.25" customHeight="1">
      <c r="A314" s="1689"/>
      <c r="B314" s="1671"/>
      <c r="C314" s="1671"/>
      <c r="D314" s="922" t="s">
        <v>1578</v>
      </c>
      <c r="E314" s="1635" t="s">
        <v>2979</v>
      </c>
      <c r="F314" s="1671"/>
      <c r="G314" s="1671"/>
      <c r="H314" s="1671"/>
      <c r="I314" s="1671"/>
      <c r="J314" s="1671"/>
      <c r="K314" s="1671"/>
      <c r="L314" s="1671"/>
      <c r="M314" s="1671"/>
      <c r="N314" s="1671"/>
      <c r="O314" s="1671"/>
      <c r="P314" s="1671"/>
      <c r="Q314" s="1671"/>
      <c r="R314" s="1671"/>
      <c r="S314" s="1671"/>
      <c r="T314" s="1671"/>
      <c r="U314" s="1671"/>
      <c r="V314" s="1671"/>
      <c r="W314" s="1671"/>
      <c r="X314" s="1671"/>
      <c r="Y314" s="1671"/>
      <c r="Z314" s="1671"/>
      <c r="AA314" s="1671"/>
      <c r="AB314" s="1671"/>
      <c r="AC314" s="1671"/>
      <c r="AD314" s="5105" t="s">
        <v>2980</v>
      </c>
      <c r="AE314" s="5097"/>
      <c r="AF314" s="1692"/>
      <c r="AG314" s="2487"/>
      <c r="AH314" s="2133"/>
      <c r="AI314" s="1590"/>
      <c r="AJ314" s="1590"/>
      <c r="AK314" s="1590"/>
      <c r="AL314" s="1590"/>
      <c r="AM314" s="1590"/>
      <c r="AN314" s="1590"/>
      <c r="AO314" s="1590"/>
      <c r="AP314" s="1590"/>
      <c r="AQ314" s="1590"/>
      <c r="AR314" s="1590"/>
      <c r="AS314" s="1590"/>
      <c r="AT314" s="1590"/>
      <c r="AU314" s="1590"/>
      <c r="AV314" s="1590"/>
      <c r="AW314" s="1590"/>
    </row>
    <row r="315" spans="1:49" s="1606" customFormat="1" ht="11.25" customHeight="1">
      <c r="A315" s="1689"/>
      <c r="B315" s="1671"/>
      <c r="C315" s="1671"/>
      <c r="D315" s="921"/>
      <c r="E315" s="1648" t="s">
        <v>2981</v>
      </c>
      <c r="F315" s="1671"/>
      <c r="G315" s="1671"/>
      <c r="H315" s="1671"/>
      <c r="I315" s="1671"/>
      <c r="J315" s="1671"/>
      <c r="K315" s="1671"/>
      <c r="L315" s="1671"/>
      <c r="M315" s="1671"/>
      <c r="N315" s="1671"/>
      <c r="O315" s="1671"/>
      <c r="P315" s="1671"/>
      <c r="Q315" s="1671"/>
      <c r="R315" s="1671"/>
      <c r="S315" s="1671"/>
      <c r="T315" s="1671"/>
      <c r="U315" s="1671"/>
      <c r="V315" s="1671"/>
      <c r="W315" s="1671"/>
      <c r="X315" s="1671"/>
      <c r="Y315" s="1671"/>
      <c r="Z315" s="1671"/>
      <c r="AA315" s="1671"/>
      <c r="AB315" s="1671"/>
      <c r="AC315" s="1671"/>
      <c r="AD315" s="5106"/>
      <c r="AE315" s="5098"/>
      <c r="AF315" s="1692"/>
      <c r="AG315" s="2487"/>
      <c r="AH315" s="2133"/>
      <c r="AI315" s="1590"/>
      <c r="AJ315" s="1590"/>
      <c r="AK315" s="1590"/>
      <c r="AL315" s="1590"/>
      <c r="AM315" s="1590"/>
      <c r="AN315" s="1590"/>
      <c r="AO315" s="1590"/>
      <c r="AP315" s="1590"/>
      <c r="AQ315" s="1590"/>
      <c r="AR315" s="1590"/>
      <c r="AS315" s="1590"/>
      <c r="AT315" s="1590"/>
      <c r="AU315" s="1590"/>
      <c r="AV315" s="1590"/>
      <c r="AW315" s="1590"/>
    </row>
    <row r="316" spans="1:49" s="1606" customFormat="1" ht="15.75" customHeight="1">
      <c r="A316" s="2135"/>
      <c r="B316" s="3242"/>
      <c r="C316" s="3206"/>
      <c r="D316" s="3243"/>
      <c r="E316" s="3243"/>
      <c r="F316" s="3244"/>
      <c r="G316" s="3244"/>
      <c r="H316" s="3244"/>
      <c r="I316" s="3244"/>
      <c r="J316" s="3244"/>
      <c r="K316" s="3244"/>
      <c r="L316" s="3244"/>
      <c r="M316" s="3244"/>
      <c r="N316" s="3244"/>
      <c r="O316" s="3244"/>
      <c r="P316" s="3244"/>
      <c r="Q316" s="3243"/>
      <c r="R316" s="3243"/>
      <c r="S316" s="3243"/>
      <c r="T316" s="3243"/>
      <c r="U316" s="3243"/>
      <c r="V316" s="3243"/>
      <c r="W316" s="3213"/>
      <c r="X316" s="3213"/>
      <c r="Y316" s="3213"/>
      <c r="Z316" s="3213"/>
      <c r="AA316" s="3213"/>
      <c r="AB316" s="3213"/>
      <c r="AC316" s="3213"/>
      <c r="AD316" s="3206"/>
      <c r="AE316" s="3206"/>
      <c r="AF316" s="3245"/>
      <c r="AG316" s="3213"/>
      <c r="AH316" s="3246"/>
      <c r="AI316" s="1590"/>
      <c r="AJ316" s="1590"/>
      <c r="AK316" s="1590"/>
      <c r="AL316" s="1590"/>
      <c r="AM316" s="1590"/>
      <c r="AN316" s="1590"/>
      <c r="AO316" s="1590"/>
      <c r="AP316" s="1590"/>
      <c r="AQ316" s="1590"/>
      <c r="AR316" s="1590"/>
      <c r="AS316" s="1590"/>
      <c r="AT316" s="1590"/>
      <c r="AU316" s="1590"/>
      <c r="AV316" s="1590"/>
      <c r="AW316" s="1590"/>
    </row>
    <row r="317" spans="1:49" s="1637" customFormat="1" ht="15.75" customHeight="1">
      <c r="A317" s="1627"/>
      <c r="B317" s="1604"/>
      <c r="C317" s="1598"/>
      <c r="D317" s="1643"/>
      <c r="E317" s="1630"/>
      <c r="F317" s="2471"/>
      <c r="G317" s="2471"/>
      <c r="H317" s="2488"/>
      <c r="I317" s="2488"/>
      <c r="J317" s="1631"/>
      <c r="K317" s="1631"/>
      <c r="L317" s="1631"/>
      <c r="M317" s="1590"/>
      <c r="N317" s="1631"/>
      <c r="O317" s="1631"/>
      <c r="P317" s="1631"/>
      <c r="Q317" s="1631"/>
      <c r="R317" s="1631"/>
      <c r="S317" s="1631"/>
      <c r="T317" s="1631"/>
      <c r="U317" s="1633"/>
      <c r="V317" s="1631"/>
      <c r="W317" s="1631"/>
      <c r="X317" s="1631"/>
      <c r="Y317" s="1631"/>
      <c r="Z317" s="1631"/>
      <c r="AA317" s="1631"/>
      <c r="AB317" s="1631"/>
      <c r="AC317" s="1590"/>
      <c r="AD317" s="1600"/>
      <c r="AE317" s="1600"/>
      <c r="AF317" s="1600"/>
      <c r="AG317" s="1592"/>
      <c r="AH317" s="2128"/>
      <c r="AI317" s="1590"/>
      <c r="AJ317" s="1636"/>
      <c r="AK317" s="1636"/>
      <c r="AL317" s="1636"/>
      <c r="AM317" s="1636"/>
      <c r="AN317" s="1636"/>
      <c r="AO317" s="1636"/>
      <c r="AP317" s="1636"/>
      <c r="AQ317" s="1636"/>
      <c r="AR317" s="1636"/>
      <c r="AS317" s="1636"/>
      <c r="AT317" s="1636"/>
      <c r="AU317" s="1636"/>
      <c r="AV317" s="1636"/>
      <c r="AW317" s="1636"/>
    </row>
    <row r="318" spans="1:49" s="1606" customFormat="1" ht="11.25" customHeight="1">
      <c r="A318" s="1689"/>
      <c r="B318" s="5124" t="s">
        <v>2982</v>
      </c>
      <c r="C318" s="5124"/>
      <c r="D318" s="1635" t="s">
        <v>2983</v>
      </c>
      <c r="E318" s="1671"/>
      <c r="F318" s="1671"/>
      <c r="G318" s="1671"/>
      <c r="H318" s="1671"/>
      <c r="I318" s="1671"/>
      <c r="J318" s="1671"/>
      <c r="K318" s="1671"/>
      <c r="L318" s="1671"/>
      <c r="M318" s="1671"/>
      <c r="N318" s="1671"/>
      <c r="O318" s="1671"/>
      <c r="P318" s="1671"/>
      <c r="Q318" s="1671"/>
      <c r="R318" s="1671"/>
      <c r="S318" s="1671"/>
      <c r="T318" s="1671"/>
      <c r="U318" s="1671"/>
      <c r="V318" s="1671"/>
      <c r="W318" s="1671"/>
      <c r="X318" s="1671"/>
      <c r="Y318" s="1671"/>
      <c r="Z318" s="1671"/>
      <c r="AA318" s="1671"/>
      <c r="AB318" s="1671"/>
      <c r="AC318" s="1671"/>
      <c r="AD318" s="1671"/>
      <c r="AE318" s="1671"/>
      <c r="AF318" s="1692"/>
      <c r="AG318" s="2487"/>
      <c r="AH318" s="2133"/>
      <c r="AI318" s="1590"/>
      <c r="AJ318" s="1590"/>
      <c r="AK318" s="1590"/>
      <c r="AL318" s="1590"/>
      <c r="AM318" s="1590"/>
      <c r="AN318" s="1590"/>
      <c r="AO318" s="1590"/>
      <c r="AP318" s="1590"/>
      <c r="AQ318" s="1590"/>
      <c r="AR318" s="1590"/>
      <c r="AS318" s="1590"/>
      <c r="AT318" s="1590"/>
      <c r="AU318" s="1590"/>
      <c r="AV318" s="1590"/>
      <c r="AW318" s="1590"/>
    </row>
    <row r="319" spans="1:49" s="1606" customFormat="1" ht="11.25" customHeight="1">
      <c r="A319" s="1689"/>
      <c r="B319" s="2481"/>
      <c r="C319" s="2481"/>
      <c r="D319" s="1690" t="s">
        <v>2967</v>
      </c>
      <c r="E319" s="1671"/>
      <c r="F319" s="1671"/>
      <c r="G319" s="1671"/>
      <c r="H319" s="1671"/>
      <c r="I319" s="1671"/>
      <c r="J319" s="1671"/>
      <c r="K319" s="1671"/>
      <c r="L319" s="1671"/>
      <c r="M319" s="1671"/>
      <c r="N319" s="1671"/>
      <c r="O319" s="1671"/>
      <c r="P319" s="1671"/>
      <c r="Q319" s="1671"/>
      <c r="R319" s="1671"/>
      <c r="S319" s="1671"/>
      <c r="T319" s="1671"/>
      <c r="U319" s="1671"/>
      <c r="V319" s="1671"/>
      <c r="W319" s="1671"/>
      <c r="X319" s="1671"/>
      <c r="Y319" s="1671"/>
      <c r="Z319" s="1671"/>
      <c r="AA319" s="1671"/>
      <c r="AB319" s="1671"/>
      <c r="AC319" s="1671"/>
      <c r="AD319" s="1671"/>
      <c r="AE319" s="1671"/>
      <c r="AF319" s="1692"/>
      <c r="AG319" s="2487"/>
      <c r="AH319" s="2133"/>
      <c r="AI319" s="1590"/>
      <c r="AJ319" s="1590"/>
      <c r="AK319" s="1590"/>
      <c r="AL319" s="1590"/>
      <c r="AM319" s="1590"/>
      <c r="AN319" s="1590"/>
      <c r="AO319" s="1590"/>
      <c r="AP319" s="1590"/>
      <c r="AQ319" s="1590"/>
      <c r="AR319" s="1590"/>
      <c r="AS319" s="1590"/>
      <c r="AT319" s="1590"/>
      <c r="AU319" s="1590"/>
      <c r="AV319" s="1590"/>
      <c r="AW319" s="1590"/>
    </row>
    <row r="320" spans="1:49" s="1606" customFormat="1" ht="11.25" customHeight="1">
      <c r="A320" s="1689"/>
      <c r="B320" s="1671"/>
      <c r="C320" s="1671"/>
      <c r="D320" s="1648" t="s">
        <v>2984</v>
      </c>
      <c r="E320" s="1671"/>
      <c r="F320" s="1671"/>
      <c r="G320" s="1671"/>
      <c r="H320" s="1671"/>
      <c r="I320" s="1671"/>
      <c r="J320" s="1671"/>
      <c r="K320" s="1671"/>
      <c r="L320" s="1671"/>
      <c r="M320" s="1671"/>
      <c r="N320" s="1671"/>
      <c r="O320" s="1671"/>
      <c r="P320" s="1671"/>
      <c r="Q320" s="1671"/>
      <c r="R320" s="1671"/>
      <c r="S320" s="1671"/>
      <c r="T320" s="1671"/>
      <c r="U320" s="1671"/>
      <c r="V320" s="1671"/>
      <c r="W320" s="1671"/>
      <c r="X320" s="1671"/>
      <c r="Y320" s="1671"/>
      <c r="Z320" s="1671"/>
      <c r="AA320" s="1671"/>
      <c r="AB320" s="1671"/>
      <c r="AC320" s="1671"/>
      <c r="AD320" s="1671"/>
      <c r="AE320" s="1671"/>
      <c r="AF320" s="1692"/>
      <c r="AG320" s="2487"/>
      <c r="AH320" s="2133"/>
      <c r="AI320" s="1590"/>
      <c r="AJ320" s="1590"/>
      <c r="AK320" s="1590"/>
      <c r="AL320" s="1590"/>
      <c r="AM320" s="1590"/>
      <c r="AN320" s="1590"/>
      <c r="AO320" s="1590"/>
      <c r="AP320" s="1590"/>
      <c r="AQ320" s="1590"/>
      <c r="AR320" s="1590"/>
      <c r="AS320" s="1590"/>
      <c r="AT320" s="1590"/>
      <c r="AU320" s="1590"/>
      <c r="AV320" s="1590"/>
      <c r="AW320" s="1590"/>
    </row>
    <row r="321" spans="1:49" s="1606" customFormat="1" ht="11.25" customHeight="1">
      <c r="A321" s="1689"/>
      <c r="B321" s="1671"/>
      <c r="C321" s="1671"/>
      <c r="D321" s="1671"/>
      <c r="E321" s="1671"/>
      <c r="F321" s="1671"/>
      <c r="G321" s="1671"/>
      <c r="H321" s="1671"/>
      <c r="I321" s="1671"/>
      <c r="J321" s="1671"/>
      <c r="K321" s="1671"/>
      <c r="L321" s="1671"/>
      <c r="M321" s="1671"/>
      <c r="N321" s="1671"/>
      <c r="O321" s="1671"/>
      <c r="P321" s="1671"/>
      <c r="Q321" s="1671"/>
      <c r="R321" s="1671"/>
      <c r="S321" s="1671"/>
      <c r="T321" s="1671"/>
      <c r="U321" s="1671"/>
      <c r="V321" s="1671"/>
      <c r="W321" s="1671"/>
      <c r="X321" s="1671"/>
      <c r="Y321" s="1671"/>
      <c r="Z321" s="1671"/>
      <c r="AA321" s="1671"/>
      <c r="AB321" s="1671"/>
      <c r="AC321" s="1671"/>
      <c r="AD321" s="1671"/>
      <c r="AE321" s="1739" t="s">
        <v>2938</v>
      </c>
      <c r="AF321" s="1692"/>
      <c r="AG321" s="2487"/>
      <c r="AH321" s="2133"/>
      <c r="AI321" s="1590"/>
      <c r="AJ321" s="1590"/>
      <c r="AK321" s="1590"/>
      <c r="AL321" s="1590"/>
      <c r="AM321" s="1590"/>
      <c r="AN321" s="1590"/>
      <c r="AO321" s="1590"/>
      <c r="AP321" s="1590"/>
      <c r="AQ321" s="1590"/>
      <c r="AR321" s="1590"/>
      <c r="AS321" s="1590"/>
      <c r="AT321" s="1590"/>
      <c r="AU321" s="1590"/>
      <c r="AV321" s="1590"/>
      <c r="AW321" s="1590"/>
    </row>
    <row r="322" spans="1:49" s="1606" customFormat="1" ht="11.25" customHeight="1">
      <c r="A322" s="1689"/>
      <c r="B322" s="1671"/>
      <c r="C322" s="1671"/>
      <c r="D322" s="922" t="s">
        <v>1494</v>
      </c>
      <c r="E322" s="1635" t="s">
        <v>2985</v>
      </c>
      <c r="F322" s="1671"/>
      <c r="G322" s="1671"/>
      <c r="H322" s="1671"/>
      <c r="I322" s="1671"/>
      <c r="J322" s="1671"/>
      <c r="K322" s="1671"/>
      <c r="L322" s="1671"/>
      <c r="M322" s="1671"/>
      <c r="N322" s="1671"/>
      <c r="O322" s="1671"/>
      <c r="P322" s="1671"/>
      <c r="Q322" s="1671"/>
      <c r="R322" s="1671"/>
      <c r="S322" s="1671"/>
      <c r="T322" s="1671"/>
      <c r="U322" s="1671"/>
      <c r="V322" s="1671"/>
      <c r="W322" s="1671"/>
      <c r="X322" s="1671"/>
      <c r="Y322" s="1671"/>
      <c r="Z322" s="1671"/>
      <c r="AA322" s="1671"/>
      <c r="AB322" s="1671"/>
      <c r="AC322" s="1671"/>
      <c r="AD322" s="5106">
        <v>13</v>
      </c>
      <c r="AE322" s="5097"/>
      <c r="AF322" s="1692"/>
      <c r="AG322" s="2487"/>
      <c r="AH322" s="2133"/>
      <c r="AI322" s="1590"/>
      <c r="AJ322" s="1590"/>
      <c r="AK322" s="1590"/>
      <c r="AL322" s="1590"/>
      <c r="AM322" s="1590"/>
      <c r="AN322" s="1590"/>
      <c r="AO322" s="1590"/>
      <c r="AP322" s="1590"/>
      <c r="AQ322" s="1590"/>
      <c r="AR322" s="1590"/>
      <c r="AS322" s="1590"/>
      <c r="AT322" s="1590"/>
      <c r="AU322" s="1590"/>
      <c r="AV322" s="1590"/>
      <c r="AW322" s="1590"/>
    </row>
    <row r="323" spans="1:49" s="1606" customFormat="1" ht="11.25" customHeight="1">
      <c r="A323" s="1689"/>
      <c r="B323" s="1671"/>
      <c r="C323" s="1671"/>
      <c r="D323" s="921"/>
      <c r="E323" s="1604" t="s">
        <v>2986</v>
      </c>
      <c r="F323" s="1671"/>
      <c r="G323" s="1671"/>
      <c r="H323" s="1671"/>
      <c r="I323" s="1671"/>
      <c r="J323" s="1671"/>
      <c r="K323" s="1671"/>
      <c r="L323" s="1671"/>
      <c r="M323" s="1671"/>
      <c r="N323" s="1671"/>
      <c r="O323" s="1671"/>
      <c r="P323" s="1671"/>
      <c r="Q323" s="1671"/>
      <c r="R323" s="1671"/>
      <c r="S323" s="1671"/>
      <c r="T323" s="1671"/>
      <c r="U323" s="1671"/>
      <c r="V323" s="1671"/>
      <c r="W323" s="1671"/>
      <c r="X323" s="1671"/>
      <c r="Y323" s="1671"/>
      <c r="Z323" s="1671"/>
      <c r="AA323" s="1671"/>
      <c r="AB323" s="1671"/>
      <c r="AC323" s="1671"/>
      <c r="AD323" s="5106"/>
      <c r="AE323" s="5098"/>
      <c r="AF323" s="1692"/>
      <c r="AG323" s="2487"/>
      <c r="AH323" s="2133"/>
      <c r="AI323" s="1590"/>
      <c r="AJ323" s="1590"/>
      <c r="AK323" s="1590"/>
      <c r="AL323" s="1590"/>
      <c r="AM323" s="1590"/>
      <c r="AN323" s="1590"/>
      <c r="AO323" s="1590"/>
      <c r="AP323" s="1590"/>
      <c r="AQ323" s="1590"/>
      <c r="AR323" s="1590"/>
      <c r="AS323" s="1590"/>
      <c r="AT323" s="1590"/>
      <c r="AU323" s="1590"/>
      <c r="AV323" s="1590"/>
      <c r="AW323" s="1590"/>
    </row>
    <row r="324" spans="1:49" s="1606" customFormat="1" ht="11.25" customHeight="1">
      <c r="A324" s="1689"/>
      <c r="B324" s="1671"/>
      <c r="C324" s="1671"/>
      <c r="D324" s="921"/>
      <c r="E324" s="1648" t="s">
        <v>2987</v>
      </c>
      <c r="F324" s="1671"/>
      <c r="G324" s="1671"/>
      <c r="H324" s="1671"/>
      <c r="I324" s="1671"/>
      <c r="J324" s="1671"/>
      <c r="K324" s="1671"/>
      <c r="L324" s="1671"/>
      <c r="M324" s="1671"/>
      <c r="N324" s="1671"/>
      <c r="O324" s="1671"/>
      <c r="P324" s="1671"/>
      <c r="Q324" s="1671"/>
      <c r="R324" s="1671"/>
      <c r="S324" s="1671"/>
      <c r="T324" s="1671"/>
      <c r="U324" s="1671"/>
      <c r="V324" s="1671"/>
      <c r="W324" s="1671"/>
      <c r="X324" s="1671"/>
      <c r="Y324" s="1671"/>
      <c r="Z324" s="1671"/>
      <c r="AA324" s="1671"/>
      <c r="AB324" s="1671"/>
      <c r="AC324" s="1671"/>
      <c r="AD324" s="1670"/>
      <c r="AE324" s="1740"/>
      <c r="AF324" s="1692"/>
      <c r="AG324" s="2487"/>
      <c r="AH324" s="2133"/>
      <c r="AI324" s="1590"/>
      <c r="AJ324" s="1590"/>
      <c r="AK324" s="1590"/>
      <c r="AL324" s="1590"/>
      <c r="AM324" s="1590"/>
      <c r="AN324" s="1590"/>
      <c r="AO324" s="1590"/>
      <c r="AP324" s="1590"/>
      <c r="AQ324" s="1590"/>
      <c r="AR324" s="1590"/>
      <c r="AS324" s="1590"/>
      <c r="AT324" s="1590"/>
      <c r="AU324" s="1590"/>
      <c r="AV324" s="1590"/>
      <c r="AW324" s="1590"/>
    </row>
    <row r="325" spans="1:49" s="1606" customFormat="1" ht="6.75" customHeight="1">
      <c r="A325" s="1689"/>
      <c r="B325" s="1671"/>
      <c r="C325" s="1671"/>
      <c r="D325" s="1690"/>
      <c r="E325" s="1671"/>
      <c r="F325" s="1671"/>
      <c r="G325" s="1671"/>
      <c r="H325" s="1671"/>
      <c r="I325" s="1671"/>
      <c r="J325" s="1671"/>
      <c r="K325" s="1671"/>
      <c r="L325" s="1671"/>
      <c r="M325" s="1671"/>
      <c r="N325" s="1671"/>
      <c r="O325" s="1671"/>
      <c r="P325" s="1671"/>
      <c r="Q325" s="1671"/>
      <c r="R325" s="1671"/>
      <c r="S325" s="1671"/>
      <c r="T325" s="1671"/>
      <c r="U325" s="1671"/>
      <c r="V325" s="1671"/>
      <c r="W325" s="1671"/>
      <c r="X325" s="1671"/>
      <c r="Y325" s="1671"/>
      <c r="Z325" s="1671"/>
      <c r="AA325" s="1671"/>
      <c r="AB325" s="1671"/>
      <c r="AC325" s="1671"/>
      <c r="AD325" s="1671"/>
      <c r="AE325" s="1671"/>
      <c r="AF325" s="1692"/>
      <c r="AG325" s="2487"/>
      <c r="AH325" s="2133"/>
      <c r="AI325" s="1590"/>
      <c r="AJ325" s="1590"/>
      <c r="AK325" s="1590"/>
      <c r="AL325" s="1590"/>
      <c r="AM325" s="1590"/>
      <c r="AN325" s="1590"/>
      <c r="AO325" s="1590"/>
      <c r="AP325" s="1590"/>
      <c r="AQ325" s="1590"/>
      <c r="AR325" s="1590"/>
      <c r="AS325" s="1590"/>
      <c r="AT325" s="1590"/>
      <c r="AU325" s="1590"/>
      <c r="AV325" s="1590"/>
      <c r="AW325" s="1590"/>
    </row>
    <row r="326" spans="1:49" s="1606" customFormat="1" ht="11.25" customHeight="1">
      <c r="A326" s="1689"/>
      <c r="B326" s="1671"/>
      <c r="C326" s="1671"/>
      <c r="D326" s="922" t="s">
        <v>1497</v>
      </c>
      <c r="E326" s="1690" t="s">
        <v>2988</v>
      </c>
      <c r="F326" s="1671"/>
      <c r="G326" s="1671"/>
      <c r="H326" s="1671"/>
      <c r="I326" s="1671"/>
      <c r="J326" s="1671"/>
      <c r="K326" s="1671"/>
      <c r="L326" s="1671"/>
      <c r="M326" s="1671"/>
      <c r="N326" s="1671"/>
      <c r="O326" s="1671"/>
      <c r="P326" s="1671"/>
      <c r="Q326" s="1671"/>
      <c r="R326" s="1671"/>
      <c r="S326" s="1671"/>
      <c r="T326" s="1671"/>
      <c r="U326" s="1671"/>
      <c r="V326" s="1671"/>
      <c r="W326" s="1671"/>
      <c r="X326" s="1671"/>
      <c r="Y326" s="1671"/>
      <c r="Z326" s="1671"/>
      <c r="AA326" s="1671"/>
      <c r="AB326" s="1671"/>
      <c r="AC326" s="1671"/>
      <c r="AD326" s="5106">
        <v>14</v>
      </c>
      <c r="AE326" s="5097"/>
      <c r="AF326" s="1692"/>
      <c r="AG326" s="2487"/>
      <c r="AH326" s="2133"/>
      <c r="AI326" s="1590"/>
      <c r="AJ326" s="1590"/>
      <c r="AK326" s="1590"/>
      <c r="AL326" s="1590"/>
      <c r="AM326" s="1590"/>
      <c r="AN326" s="1590"/>
      <c r="AO326" s="1590"/>
      <c r="AP326" s="1590"/>
      <c r="AQ326" s="1590"/>
      <c r="AR326" s="1590"/>
      <c r="AS326" s="1590"/>
      <c r="AT326" s="1590"/>
      <c r="AU326" s="1590"/>
      <c r="AV326" s="1590"/>
      <c r="AW326" s="1590"/>
    </row>
    <row r="327" spans="1:49" s="1606" customFormat="1" ht="11.25" customHeight="1">
      <c r="A327" s="1689"/>
      <c r="B327" s="1671"/>
      <c r="C327" s="1671"/>
      <c r="D327" s="921"/>
      <c r="E327" s="1639" t="s">
        <v>2989</v>
      </c>
      <c r="F327" s="1671"/>
      <c r="G327" s="1671"/>
      <c r="H327" s="1671"/>
      <c r="I327" s="1671"/>
      <c r="J327" s="1671"/>
      <c r="K327" s="1671"/>
      <c r="L327" s="1648"/>
      <c r="M327" s="1671"/>
      <c r="N327" s="1671"/>
      <c r="O327" s="1671"/>
      <c r="P327" s="1671"/>
      <c r="Q327" s="1671"/>
      <c r="R327" s="1671"/>
      <c r="S327" s="1671"/>
      <c r="T327" s="1671"/>
      <c r="U327" s="1671"/>
      <c r="V327" s="1671"/>
      <c r="W327" s="1671"/>
      <c r="X327" s="1671"/>
      <c r="Y327" s="1671"/>
      <c r="Z327" s="1671"/>
      <c r="AA327" s="1671"/>
      <c r="AB327" s="1671"/>
      <c r="AC327" s="1671"/>
      <c r="AD327" s="5106"/>
      <c r="AE327" s="5098"/>
      <c r="AF327" s="1692"/>
      <c r="AG327" s="2487"/>
      <c r="AH327" s="2133"/>
      <c r="AI327" s="1590"/>
      <c r="AJ327" s="1590"/>
      <c r="AK327" s="1590"/>
      <c r="AL327" s="1590"/>
      <c r="AM327" s="1590"/>
      <c r="AN327" s="1590"/>
      <c r="AO327" s="1590"/>
      <c r="AP327" s="1590"/>
      <c r="AQ327" s="1590"/>
      <c r="AR327" s="1590"/>
      <c r="AS327" s="1590"/>
      <c r="AT327" s="1590"/>
      <c r="AU327" s="1590"/>
      <c r="AV327" s="1590"/>
      <c r="AW327" s="1590"/>
    </row>
    <row r="328" spans="1:49" s="1637" customFormat="1" ht="15.75" customHeight="1">
      <c r="A328" s="2131"/>
      <c r="B328" s="3205"/>
      <c r="C328" s="3226"/>
      <c r="D328" s="3216"/>
      <c r="E328" s="3207"/>
      <c r="F328" s="3208"/>
      <c r="G328" s="3208"/>
      <c r="H328" s="3209"/>
      <c r="I328" s="3209"/>
      <c r="J328" s="3210"/>
      <c r="K328" s="3210"/>
      <c r="L328" s="3210"/>
      <c r="M328" s="3206"/>
      <c r="N328" s="3210"/>
      <c r="O328" s="3210"/>
      <c r="P328" s="3210"/>
      <c r="Q328" s="3210"/>
      <c r="R328" s="3210"/>
      <c r="S328" s="3210"/>
      <c r="T328" s="3210"/>
      <c r="U328" s="3211"/>
      <c r="V328" s="3210"/>
      <c r="W328" s="3210"/>
      <c r="X328" s="3210"/>
      <c r="Y328" s="3210"/>
      <c r="Z328" s="3210"/>
      <c r="AA328" s="3210"/>
      <c r="AB328" s="3210"/>
      <c r="AC328" s="3206"/>
      <c r="AD328" s="3220"/>
      <c r="AE328" s="3220"/>
      <c r="AF328" s="3220"/>
      <c r="AG328" s="3227"/>
      <c r="AH328" s="3214"/>
      <c r="AI328" s="1590"/>
      <c r="AJ328" s="1636"/>
      <c r="AK328" s="1636"/>
      <c r="AL328" s="1636"/>
      <c r="AM328" s="1636"/>
      <c r="AN328" s="1636"/>
      <c r="AO328" s="1636"/>
      <c r="AP328" s="1636"/>
      <c r="AQ328" s="1636"/>
      <c r="AR328" s="1636"/>
      <c r="AS328" s="1636"/>
      <c r="AT328" s="1636"/>
      <c r="AU328" s="1636"/>
      <c r="AV328" s="1636"/>
      <c r="AW328" s="1636"/>
    </row>
    <row r="329" spans="1:49" s="1637" customFormat="1" ht="15.75" customHeight="1">
      <c r="A329" s="1627"/>
      <c r="B329" s="1604"/>
      <c r="C329" s="1598"/>
      <c r="D329" s="1643"/>
      <c r="E329" s="1630"/>
      <c r="F329" s="2471"/>
      <c r="G329" s="2471"/>
      <c r="H329" s="2488"/>
      <c r="I329" s="2488"/>
      <c r="J329" s="1631"/>
      <c r="K329" s="1631"/>
      <c r="L329" s="1631"/>
      <c r="M329" s="1590"/>
      <c r="N329" s="1631"/>
      <c r="O329" s="1631"/>
      <c r="P329" s="1631"/>
      <c r="Q329" s="1631"/>
      <c r="R329" s="1631"/>
      <c r="S329" s="1631"/>
      <c r="T329" s="1631"/>
      <c r="U329" s="1633"/>
      <c r="V329" s="1631"/>
      <c r="W329" s="1631"/>
      <c r="X329" s="1631"/>
      <c r="Y329" s="1631"/>
      <c r="Z329" s="1631"/>
      <c r="AA329" s="1631"/>
      <c r="AB329" s="1631"/>
      <c r="AC329" s="1590"/>
      <c r="AD329" s="1600"/>
      <c r="AE329" s="1600"/>
      <c r="AF329" s="1600"/>
      <c r="AG329" s="1592"/>
      <c r="AH329" s="2128"/>
      <c r="AI329" s="1590"/>
      <c r="AJ329" s="1636"/>
      <c r="AK329" s="1636"/>
      <c r="AL329" s="1636"/>
      <c r="AM329" s="1636"/>
      <c r="AN329" s="1636"/>
      <c r="AO329" s="1636"/>
      <c r="AP329" s="1636"/>
      <c r="AQ329" s="1636"/>
      <c r="AR329" s="1636"/>
      <c r="AS329" s="1636"/>
      <c r="AT329" s="1636"/>
      <c r="AU329" s="1636"/>
      <c r="AV329" s="1636"/>
      <c r="AW329" s="1636"/>
    </row>
    <row r="330" spans="1:49" s="1606" customFormat="1" ht="11.25" customHeight="1">
      <c r="A330" s="1689"/>
      <c r="B330" s="5124" t="s">
        <v>2990</v>
      </c>
      <c r="C330" s="5124"/>
      <c r="D330" s="1635" t="s">
        <v>2991</v>
      </c>
      <c r="E330" s="1671"/>
      <c r="F330" s="1671"/>
      <c r="G330" s="1671"/>
      <c r="H330" s="1671"/>
      <c r="I330" s="1671"/>
      <c r="J330" s="1671"/>
      <c r="K330" s="1671"/>
      <c r="L330" s="1671"/>
      <c r="M330" s="1671"/>
      <c r="N330" s="1671"/>
      <c r="O330" s="1671"/>
      <c r="P330" s="1671"/>
      <c r="Q330" s="1671"/>
      <c r="R330" s="1671"/>
      <c r="S330" s="1671"/>
      <c r="T330" s="1671"/>
      <c r="U330" s="1671"/>
      <c r="V330" s="1671"/>
      <c r="W330" s="1671"/>
      <c r="X330" s="1671"/>
      <c r="Y330" s="1671"/>
      <c r="Z330" s="1671"/>
      <c r="AA330" s="1671"/>
      <c r="AB330" s="1671"/>
      <c r="AC330" s="1671"/>
      <c r="AD330" s="1671"/>
      <c r="AE330" s="1671"/>
      <c r="AF330" s="1692"/>
      <c r="AG330" s="2487"/>
      <c r="AH330" s="2133"/>
      <c r="AI330" s="1590"/>
      <c r="AJ330" s="1590"/>
      <c r="AK330" s="1590"/>
      <c r="AL330" s="1590"/>
      <c r="AM330" s="1590"/>
      <c r="AN330" s="1590"/>
      <c r="AO330" s="1590"/>
      <c r="AP330" s="1590"/>
      <c r="AQ330" s="1590"/>
      <c r="AR330" s="1590"/>
      <c r="AS330" s="1590"/>
      <c r="AT330" s="1590"/>
      <c r="AU330" s="1590"/>
      <c r="AV330" s="1590"/>
      <c r="AW330" s="1590"/>
    </row>
    <row r="331" spans="1:49" s="1606" customFormat="1" ht="11.25" customHeight="1">
      <c r="A331" s="1689"/>
      <c r="B331" s="1671"/>
      <c r="C331" s="1671"/>
      <c r="D331" s="1648" t="s">
        <v>2992</v>
      </c>
      <c r="E331" s="1671"/>
      <c r="F331" s="1671"/>
      <c r="G331" s="1671"/>
      <c r="H331" s="1671"/>
      <c r="I331" s="1671"/>
      <c r="J331" s="1671"/>
      <c r="K331" s="1671"/>
      <c r="L331" s="1671"/>
      <c r="M331" s="1671"/>
      <c r="N331" s="1671"/>
      <c r="O331" s="1671"/>
      <c r="P331" s="1671"/>
      <c r="Q331" s="1671"/>
      <c r="R331" s="1671"/>
      <c r="S331" s="1671"/>
      <c r="T331" s="1671"/>
      <c r="U331" s="1671"/>
      <c r="V331" s="1671"/>
      <c r="W331" s="1671"/>
      <c r="X331" s="1671"/>
      <c r="Y331" s="1671"/>
      <c r="Z331" s="1671"/>
      <c r="AA331" s="1671"/>
      <c r="AB331" s="1671"/>
      <c r="AC331" s="1671"/>
      <c r="AD331" s="1671"/>
      <c r="AE331" s="1671"/>
      <c r="AF331" s="1692"/>
      <c r="AG331" s="2487"/>
      <c r="AH331" s="2133"/>
      <c r="AI331" s="1590"/>
      <c r="AJ331" s="1590"/>
      <c r="AK331" s="1590"/>
      <c r="AL331" s="1590"/>
      <c r="AM331" s="1590"/>
      <c r="AN331" s="1590"/>
      <c r="AO331" s="1590"/>
      <c r="AP331" s="1590"/>
      <c r="AQ331" s="1590"/>
      <c r="AR331" s="1590"/>
      <c r="AS331" s="1590"/>
      <c r="AT331" s="1590"/>
      <c r="AU331" s="1590"/>
      <c r="AV331" s="1590"/>
      <c r="AW331" s="1590"/>
    </row>
    <row r="332" spans="1:49" s="1606" customFormat="1" ht="11.25" customHeight="1">
      <c r="A332" s="1689"/>
      <c r="B332" s="1671"/>
      <c r="C332" s="1671"/>
      <c r="D332" s="1671"/>
      <c r="E332" s="1671"/>
      <c r="F332" s="1671"/>
      <c r="G332" s="1671"/>
      <c r="H332" s="1671"/>
      <c r="I332" s="1671"/>
      <c r="J332" s="1671"/>
      <c r="K332" s="1671"/>
      <c r="L332" s="1671"/>
      <c r="M332" s="1671"/>
      <c r="N332" s="1671"/>
      <c r="O332" s="1671"/>
      <c r="P332" s="1671"/>
      <c r="Q332" s="1671"/>
      <c r="R332" s="1671"/>
      <c r="S332" s="1671"/>
      <c r="T332" s="1671"/>
      <c r="U332" s="1671"/>
      <c r="V332" s="1671"/>
      <c r="W332" s="1671"/>
      <c r="X332" s="1671"/>
      <c r="Y332" s="1671"/>
      <c r="Z332" s="1671"/>
      <c r="AA332" s="1671"/>
      <c r="AB332" s="1671"/>
      <c r="AC332" s="1671"/>
      <c r="AD332" s="1671"/>
      <c r="AE332" s="1671"/>
      <c r="AF332" s="1692"/>
      <c r="AG332" s="2487"/>
      <c r="AH332" s="2133"/>
      <c r="AI332" s="1590"/>
      <c r="AJ332" s="1590"/>
      <c r="AK332" s="1590"/>
      <c r="AL332" s="1590"/>
      <c r="AM332" s="1590"/>
      <c r="AN332" s="1590"/>
      <c r="AO332" s="1590"/>
      <c r="AP332" s="1590"/>
      <c r="AQ332" s="1590"/>
      <c r="AR332" s="1590"/>
      <c r="AS332" s="1590"/>
      <c r="AT332" s="1590"/>
      <c r="AU332" s="1590"/>
      <c r="AV332" s="1590"/>
      <c r="AW332" s="1590"/>
    </row>
    <row r="333" spans="1:49" s="1606" customFormat="1" ht="11.25" customHeight="1">
      <c r="A333" s="1689"/>
      <c r="B333" s="1671"/>
      <c r="C333" s="1671"/>
      <c r="D333" s="1709"/>
      <c r="E333" s="1739" t="s">
        <v>1130</v>
      </c>
      <c r="F333" s="1650"/>
      <c r="G333" s="1650"/>
      <c r="H333" s="1650"/>
      <c r="I333" s="1650"/>
      <c r="J333" s="1650"/>
      <c r="K333" s="1650"/>
      <c r="L333" s="1650"/>
      <c r="M333" s="1650"/>
      <c r="N333" s="1650"/>
      <c r="O333" s="1650"/>
      <c r="P333" s="1650"/>
      <c r="Q333" s="1650"/>
      <c r="R333" s="1650"/>
      <c r="S333" s="1650"/>
      <c r="T333" s="1650"/>
      <c r="U333" s="1671"/>
      <c r="V333" s="1671"/>
      <c r="W333" s="1671"/>
      <c r="X333" s="1671"/>
      <c r="Y333" s="1671"/>
      <c r="Z333" s="1671"/>
      <c r="AA333" s="1671"/>
      <c r="AB333" s="1671"/>
      <c r="AC333" s="1671"/>
      <c r="AD333" s="1671"/>
      <c r="AE333" s="1671"/>
      <c r="AF333" s="1692"/>
      <c r="AG333" s="2487"/>
      <c r="AH333" s="2133"/>
      <c r="AI333" s="1590"/>
      <c r="AJ333" s="1590"/>
      <c r="AK333" s="1590"/>
      <c r="AL333" s="1590"/>
      <c r="AM333" s="1590"/>
      <c r="AN333" s="1590"/>
      <c r="AO333" s="1590"/>
      <c r="AP333" s="1590"/>
      <c r="AQ333" s="1590"/>
      <c r="AR333" s="1590"/>
      <c r="AS333" s="1590"/>
      <c r="AT333" s="1590"/>
      <c r="AU333" s="1590"/>
      <c r="AV333" s="1590"/>
      <c r="AW333" s="1590"/>
    </row>
    <row r="334" spans="1:49" s="1606" customFormat="1" ht="11.25" customHeight="1">
      <c r="A334" s="1689"/>
      <c r="B334" s="1671"/>
      <c r="C334" s="1671"/>
      <c r="D334" s="5109">
        <v>1</v>
      </c>
      <c r="E334" s="5064"/>
      <c r="F334" s="5110" t="s">
        <v>2825</v>
      </c>
      <c r="G334" s="5111"/>
      <c r="H334" s="5111"/>
      <c r="I334" s="1712"/>
      <c r="J334" s="1712"/>
      <c r="K334" s="1712"/>
      <c r="L334" s="1712"/>
      <c r="M334" s="1712"/>
      <c r="N334" s="5109">
        <v>2</v>
      </c>
      <c r="O334" s="5064"/>
      <c r="P334" s="5110" t="s">
        <v>2849</v>
      </c>
      <c r="Q334" s="5111"/>
      <c r="R334" s="5111"/>
      <c r="S334" s="1653"/>
      <c r="T334" s="1653"/>
      <c r="U334" s="2317" t="s">
        <v>2993</v>
      </c>
      <c r="V334" s="2301"/>
      <c r="W334" s="2301"/>
      <c r="X334" s="2301"/>
      <c r="Y334" s="2301"/>
      <c r="Z334" s="2301"/>
      <c r="AA334" s="2301"/>
      <c r="AB334" s="2302"/>
      <c r="AC334" s="1635"/>
      <c r="AD334" s="1653"/>
      <c r="AE334" s="1671"/>
      <c r="AF334" s="1692"/>
      <c r="AG334" s="2487"/>
      <c r="AH334" s="2133"/>
      <c r="AI334" s="1590"/>
      <c r="AJ334" s="1590"/>
      <c r="AK334" s="1590"/>
      <c r="AL334" s="1590"/>
      <c r="AM334" s="1590"/>
      <c r="AN334" s="1590"/>
      <c r="AO334" s="1590"/>
      <c r="AP334" s="1590"/>
      <c r="AQ334" s="1590"/>
      <c r="AR334" s="1590"/>
      <c r="AS334" s="1590"/>
      <c r="AT334" s="1590"/>
      <c r="AU334" s="1590"/>
      <c r="AV334" s="1590"/>
      <c r="AW334" s="1590"/>
    </row>
    <row r="335" spans="1:49" s="1606" customFormat="1" ht="11.25" customHeight="1">
      <c r="A335" s="1689"/>
      <c r="B335" s="1671"/>
      <c r="C335" s="1671"/>
      <c r="D335" s="5109"/>
      <c r="E335" s="5065"/>
      <c r="F335" s="5110"/>
      <c r="G335" s="5111"/>
      <c r="H335" s="5111"/>
      <c r="I335" s="1650"/>
      <c r="J335" s="1650"/>
      <c r="K335" s="1650"/>
      <c r="L335" s="1650"/>
      <c r="M335" s="1650"/>
      <c r="N335" s="5109"/>
      <c r="O335" s="5065"/>
      <c r="P335" s="5110"/>
      <c r="Q335" s="5111"/>
      <c r="R335" s="5111"/>
      <c r="S335" s="1653"/>
      <c r="T335" s="1653"/>
      <c r="U335" s="2318" t="s">
        <v>2994</v>
      </c>
      <c r="V335" s="2319"/>
      <c r="W335" s="2319"/>
      <c r="X335" s="2319"/>
      <c r="Y335" s="2319"/>
      <c r="Z335" s="2319"/>
      <c r="AA335" s="2319"/>
      <c r="AB335" s="2320"/>
      <c r="AC335" s="1635"/>
      <c r="AD335" s="1653"/>
      <c r="AE335" s="1671"/>
      <c r="AF335" s="1692"/>
      <c r="AG335" s="2487"/>
      <c r="AH335" s="2133"/>
      <c r="AI335" s="1590"/>
      <c r="AJ335" s="1590"/>
      <c r="AK335" s="1590"/>
      <c r="AL335" s="1590"/>
      <c r="AM335" s="1590"/>
      <c r="AN335" s="1590"/>
      <c r="AO335" s="1590"/>
      <c r="AP335" s="1590"/>
      <c r="AQ335" s="1590"/>
      <c r="AR335" s="1590"/>
      <c r="AS335" s="1590"/>
      <c r="AT335" s="1590"/>
      <c r="AU335" s="1590"/>
      <c r="AV335" s="1590"/>
      <c r="AW335" s="1590"/>
    </row>
    <row r="336" spans="1:49" s="1606" customFormat="1" ht="11.25" customHeight="1">
      <c r="A336" s="1689"/>
      <c r="B336" s="1671"/>
      <c r="C336" s="1671"/>
      <c r="D336" s="1671"/>
      <c r="E336" s="1671"/>
      <c r="F336" s="1671"/>
      <c r="G336" s="1671"/>
      <c r="H336" s="1671"/>
      <c r="I336" s="1671"/>
      <c r="J336" s="1671"/>
      <c r="K336" s="1671"/>
      <c r="L336" s="1671"/>
      <c r="M336" s="1671"/>
      <c r="N336" s="1671"/>
      <c r="O336" s="1671"/>
      <c r="P336" s="1671"/>
      <c r="Q336" s="1671"/>
      <c r="R336" s="1671"/>
      <c r="S336" s="1671"/>
      <c r="T336" s="1671"/>
      <c r="U336" s="1671" t="s">
        <v>1374</v>
      </c>
      <c r="V336" s="1671"/>
      <c r="W336" s="1671"/>
      <c r="X336" s="1671"/>
      <c r="Y336" s="1671"/>
      <c r="Z336" s="1671"/>
      <c r="AA336" s="1671"/>
      <c r="AB336" s="1671"/>
      <c r="AC336" s="1635"/>
      <c r="AD336" s="1653"/>
      <c r="AE336" s="1671"/>
      <c r="AF336" s="1692"/>
      <c r="AG336" s="2487"/>
      <c r="AH336" s="2133"/>
      <c r="AI336" s="1590"/>
      <c r="AJ336" s="1590"/>
      <c r="AK336" s="1590"/>
      <c r="AL336" s="1590"/>
      <c r="AM336" s="1590"/>
      <c r="AN336" s="1590"/>
      <c r="AO336" s="1590"/>
      <c r="AP336" s="1590"/>
      <c r="AQ336" s="1590"/>
      <c r="AR336" s="1590"/>
      <c r="AS336" s="1590"/>
      <c r="AT336" s="1590"/>
      <c r="AU336" s="1590"/>
      <c r="AV336" s="1590"/>
      <c r="AW336" s="1590"/>
    </row>
    <row r="337" spans="1:49" s="1606" customFormat="1" ht="11.25" customHeight="1">
      <c r="A337" s="1689"/>
      <c r="B337" s="1650"/>
      <c r="C337" s="1650"/>
      <c r="D337" s="926"/>
      <c r="E337" s="1650"/>
      <c r="F337" s="1650"/>
      <c r="G337" s="1650"/>
      <c r="H337" s="1650"/>
      <c r="I337" s="1650"/>
      <c r="J337" s="1650"/>
      <c r="K337" s="1650"/>
      <c r="L337" s="1650"/>
      <c r="M337" s="1650"/>
      <c r="N337" s="1650"/>
      <c r="O337" s="1650"/>
      <c r="P337" s="1650"/>
      <c r="Q337" s="1650"/>
      <c r="R337" s="1650"/>
      <c r="S337" s="1650"/>
      <c r="T337" s="1650"/>
      <c r="U337" s="1650"/>
      <c r="V337" s="1650"/>
      <c r="W337" s="1650"/>
      <c r="X337" s="1650"/>
      <c r="Y337" s="1650"/>
      <c r="Z337" s="1650"/>
      <c r="AA337" s="1650"/>
      <c r="AB337" s="1650"/>
      <c r="AC337" s="1741"/>
      <c r="AD337" s="1741"/>
      <c r="AE337" s="1741"/>
      <c r="AF337" s="1692"/>
      <c r="AG337" s="2487"/>
      <c r="AH337" s="2133"/>
      <c r="AI337" s="1590"/>
      <c r="AJ337" s="1590"/>
      <c r="AK337" s="1590"/>
      <c r="AL337" s="1590"/>
      <c r="AM337" s="1590"/>
      <c r="AN337" s="1590"/>
      <c r="AO337" s="1590"/>
      <c r="AP337" s="1590"/>
      <c r="AQ337" s="1590"/>
      <c r="AR337" s="1590"/>
      <c r="AS337" s="1590"/>
      <c r="AT337" s="1590"/>
      <c r="AU337" s="1590"/>
      <c r="AV337" s="1590"/>
      <c r="AW337" s="1590"/>
    </row>
    <row r="338" spans="1:49" s="1606" customFormat="1" ht="9" customHeight="1">
      <c r="A338" s="1689"/>
      <c r="B338" s="1742"/>
      <c r="C338" s="1742"/>
      <c r="D338" s="1635"/>
      <c r="E338" s="2321"/>
      <c r="F338" s="2322"/>
      <c r="G338" s="2322"/>
      <c r="H338" s="2322"/>
      <c r="I338" s="2322"/>
      <c r="J338" s="2322"/>
      <c r="K338" s="2322"/>
      <c r="L338" s="2322"/>
      <c r="M338" s="2322"/>
      <c r="N338" s="2322"/>
      <c r="O338" s="2322"/>
      <c r="P338" s="2322"/>
      <c r="Q338" s="2322"/>
      <c r="R338" s="2322"/>
      <c r="S338" s="2322"/>
      <c r="T338" s="2322"/>
      <c r="U338" s="2322"/>
      <c r="V338" s="2322"/>
      <c r="W338" s="2322"/>
      <c r="X338" s="2322"/>
      <c r="Y338" s="2322"/>
      <c r="Z338" s="2322"/>
      <c r="AA338" s="2322"/>
      <c r="AB338" s="2322"/>
      <c r="AC338" s="2322"/>
      <c r="AD338" s="2322"/>
      <c r="AE338" s="2323"/>
      <c r="AF338" s="1692"/>
      <c r="AG338" s="2487"/>
      <c r="AH338" s="2133"/>
      <c r="AI338" s="1590"/>
      <c r="AJ338" s="1590"/>
      <c r="AK338" s="1590"/>
      <c r="AL338" s="1590"/>
      <c r="AM338" s="1590"/>
      <c r="AN338" s="1590"/>
      <c r="AO338" s="1590"/>
      <c r="AP338" s="1590"/>
      <c r="AQ338" s="1590"/>
      <c r="AR338" s="1590"/>
      <c r="AS338" s="1590"/>
      <c r="AT338" s="1590"/>
      <c r="AU338" s="1590"/>
      <c r="AV338" s="1590"/>
      <c r="AW338" s="1590"/>
    </row>
    <row r="339" spans="1:49" s="1606" customFormat="1" ht="11.25" customHeight="1">
      <c r="A339" s="1689"/>
      <c r="B339" s="1650"/>
      <c r="C339" s="1650"/>
      <c r="D339" s="921"/>
      <c r="E339" s="2324" t="s">
        <v>2995</v>
      </c>
      <c r="F339" s="2277"/>
      <c r="G339" s="2277"/>
      <c r="H339" s="2277"/>
      <c r="I339" s="2277" t="s">
        <v>2996</v>
      </c>
      <c r="J339" s="2277"/>
      <c r="K339" s="2277"/>
      <c r="L339" s="2277"/>
      <c r="M339" s="2277"/>
      <c r="N339" s="2277"/>
      <c r="O339" s="2277"/>
      <c r="P339" s="2277"/>
      <c r="Q339" s="2277"/>
      <c r="R339" s="2277"/>
      <c r="S339" s="2277"/>
      <c r="T339" s="2277"/>
      <c r="U339" s="2277"/>
      <c r="V339" s="2277"/>
      <c r="W339" s="2277"/>
      <c r="X339" s="2277"/>
      <c r="Y339" s="2277"/>
      <c r="Z339" s="2277"/>
      <c r="AA339" s="2277"/>
      <c r="AB339" s="2277"/>
      <c r="AC339" s="2277"/>
      <c r="AD339" s="2278"/>
      <c r="AE339" s="2325"/>
      <c r="AF339" s="1692"/>
      <c r="AG339" s="2487"/>
      <c r="AH339" s="2133"/>
      <c r="AI339" s="1590"/>
      <c r="AJ339" s="1590"/>
      <c r="AK339" s="1590"/>
      <c r="AL339" s="1590"/>
      <c r="AM339" s="1590"/>
      <c r="AN339" s="1590"/>
      <c r="AO339" s="1590"/>
      <c r="AP339" s="1590"/>
      <c r="AQ339" s="1590"/>
      <c r="AR339" s="1590"/>
      <c r="AS339" s="1590"/>
      <c r="AT339" s="1590"/>
      <c r="AU339" s="1590"/>
      <c r="AV339" s="1590"/>
      <c r="AW339" s="1590"/>
    </row>
    <row r="340" spans="1:49" s="1606" customFormat="1" ht="11.25" customHeight="1">
      <c r="A340" s="1689"/>
      <c r="B340" s="1650"/>
      <c r="C340" s="1650"/>
      <c r="D340" s="921"/>
      <c r="E340" s="2326"/>
      <c r="F340" s="2277"/>
      <c r="G340" s="2277"/>
      <c r="H340" s="2277"/>
      <c r="I340" s="2277" t="s">
        <v>2997</v>
      </c>
      <c r="J340" s="2277"/>
      <c r="K340" s="2277"/>
      <c r="L340" s="2277"/>
      <c r="M340" s="2277"/>
      <c r="N340" s="2277"/>
      <c r="O340" s="2277"/>
      <c r="P340" s="2277"/>
      <c r="Q340" s="2277"/>
      <c r="R340" s="2277"/>
      <c r="S340" s="2277"/>
      <c r="T340" s="2277"/>
      <c r="U340" s="2277"/>
      <c r="V340" s="2277"/>
      <c r="W340" s="2277"/>
      <c r="X340" s="2277"/>
      <c r="Y340" s="2277"/>
      <c r="Z340" s="2277"/>
      <c r="AA340" s="2277"/>
      <c r="AB340" s="2277"/>
      <c r="AC340" s="2277"/>
      <c r="AD340" s="2278"/>
      <c r="AE340" s="2325"/>
      <c r="AF340" s="1692"/>
      <c r="AG340" s="2487"/>
      <c r="AH340" s="2133"/>
      <c r="AI340" s="1590"/>
      <c r="AJ340" s="1590"/>
      <c r="AK340" s="1590"/>
      <c r="AL340" s="1590"/>
      <c r="AM340" s="1590"/>
      <c r="AN340" s="1590"/>
      <c r="AO340" s="1590"/>
      <c r="AP340" s="1590"/>
      <c r="AQ340" s="1590"/>
      <c r="AR340" s="1590"/>
      <c r="AS340" s="1590"/>
      <c r="AT340" s="1590"/>
      <c r="AU340" s="1590"/>
      <c r="AV340" s="1590"/>
      <c r="AW340" s="1590"/>
    </row>
    <row r="341" spans="1:49" s="1606" customFormat="1" ht="11.25" customHeight="1">
      <c r="A341" s="1689"/>
      <c r="B341" s="1650"/>
      <c r="C341" s="1650"/>
      <c r="D341" s="1690"/>
      <c r="E341" s="2327"/>
      <c r="F341" s="2277"/>
      <c r="G341" s="2277"/>
      <c r="H341" s="2277"/>
      <c r="I341" s="2277" t="s">
        <v>2998</v>
      </c>
      <c r="J341" s="2277"/>
      <c r="K341" s="2277"/>
      <c r="L341" s="2277"/>
      <c r="M341" s="2277"/>
      <c r="N341" s="2277"/>
      <c r="O341" s="2277"/>
      <c r="P341" s="2277"/>
      <c r="Q341" s="2277"/>
      <c r="R341" s="2277"/>
      <c r="S341" s="2277"/>
      <c r="T341" s="2277"/>
      <c r="U341" s="2277"/>
      <c r="V341" s="2277"/>
      <c r="W341" s="2277"/>
      <c r="X341" s="2277"/>
      <c r="Y341" s="2277"/>
      <c r="Z341" s="2277"/>
      <c r="AA341" s="2277"/>
      <c r="AB341" s="2277"/>
      <c r="AC341" s="2277"/>
      <c r="AD341" s="2277"/>
      <c r="AE341" s="2325"/>
      <c r="AF341" s="1692"/>
      <c r="AG341" s="2487"/>
      <c r="AH341" s="2133"/>
      <c r="AI341" s="1590"/>
      <c r="AJ341" s="1590"/>
      <c r="AK341" s="1590"/>
      <c r="AL341" s="1590"/>
      <c r="AM341" s="1590"/>
      <c r="AN341" s="1590"/>
      <c r="AO341" s="1590"/>
      <c r="AP341" s="1590"/>
      <c r="AQ341" s="1590"/>
      <c r="AR341" s="1590"/>
      <c r="AS341" s="1590"/>
      <c r="AT341" s="1590"/>
      <c r="AU341" s="1590"/>
      <c r="AV341" s="1590"/>
      <c r="AW341" s="1590"/>
    </row>
    <row r="342" spans="1:49" s="1606" customFormat="1" ht="11.25" customHeight="1">
      <c r="A342" s="1689"/>
      <c r="B342" s="1650"/>
      <c r="C342" s="1651"/>
      <c r="D342" s="921"/>
      <c r="E342" s="2327"/>
      <c r="F342" s="2277"/>
      <c r="G342" s="2277"/>
      <c r="H342" s="2277"/>
      <c r="I342" s="2277" t="s">
        <v>2999</v>
      </c>
      <c r="J342" s="2277"/>
      <c r="K342" s="2277"/>
      <c r="L342" s="2277"/>
      <c r="M342" s="2277"/>
      <c r="N342" s="2277"/>
      <c r="O342" s="2277"/>
      <c r="P342" s="2277"/>
      <c r="Q342" s="2277"/>
      <c r="R342" s="2277"/>
      <c r="S342" s="2277"/>
      <c r="T342" s="2277"/>
      <c r="U342" s="2277"/>
      <c r="V342" s="2277"/>
      <c r="W342" s="2277"/>
      <c r="X342" s="2277"/>
      <c r="Y342" s="2277"/>
      <c r="Z342" s="2277"/>
      <c r="AA342" s="2277"/>
      <c r="AB342" s="2277"/>
      <c r="AC342" s="2277"/>
      <c r="AD342" s="2278"/>
      <c r="AE342" s="2325"/>
      <c r="AF342" s="1692"/>
      <c r="AG342" s="2487"/>
      <c r="AH342" s="2133"/>
      <c r="AI342" s="1590"/>
      <c r="AJ342" s="1590"/>
      <c r="AK342" s="1590"/>
      <c r="AL342" s="1590"/>
      <c r="AM342" s="1590"/>
      <c r="AN342" s="1590"/>
      <c r="AO342" s="1590"/>
      <c r="AP342" s="1590"/>
      <c r="AQ342" s="1590"/>
      <c r="AR342" s="1590"/>
      <c r="AS342" s="1590"/>
      <c r="AT342" s="1590"/>
      <c r="AU342" s="1590"/>
      <c r="AV342" s="1590"/>
      <c r="AW342" s="1590"/>
    </row>
    <row r="343" spans="1:49" s="1606" customFormat="1" ht="6" customHeight="1">
      <c r="A343" s="1689"/>
      <c r="B343" s="1650"/>
      <c r="C343" s="1651"/>
      <c r="D343" s="921"/>
      <c r="E343" s="2327"/>
      <c r="F343" s="2277"/>
      <c r="G343" s="2277"/>
      <c r="H343" s="2277"/>
      <c r="I343" s="2277"/>
      <c r="J343" s="2277"/>
      <c r="K343" s="2277"/>
      <c r="L343" s="2277"/>
      <c r="M343" s="2277"/>
      <c r="N343" s="2277"/>
      <c r="O343" s="2277"/>
      <c r="P343" s="2277"/>
      <c r="Q343" s="2277"/>
      <c r="R343" s="2277"/>
      <c r="S343" s="2277"/>
      <c r="T343" s="2277"/>
      <c r="U343" s="2277"/>
      <c r="V343" s="2277"/>
      <c r="W343" s="2277"/>
      <c r="X343" s="2277"/>
      <c r="Y343" s="2277"/>
      <c r="Z343" s="2277"/>
      <c r="AA343" s="2277"/>
      <c r="AB343" s="2277"/>
      <c r="AC343" s="2277"/>
      <c r="AD343" s="2278"/>
      <c r="AE343" s="2325"/>
      <c r="AF343" s="1692"/>
      <c r="AG343" s="2487"/>
      <c r="AH343" s="2133"/>
      <c r="AI343" s="1590"/>
      <c r="AJ343" s="1590"/>
      <c r="AK343" s="1590"/>
      <c r="AL343" s="1590"/>
      <c r="AM343" s="1590"/>
      <c r="AN343" s="1590"/>
      <c r="AO343" s="1590"/>
      <c r="AP343" s="1590"/>
      <c r="AQ343" s="1590"/>
      <c r="AR343" s="1590"/>
      <c r="AS343" s="1590"/>
      <c r="AT343" s="1590"/>
      <c r="AU343" s="1590"/>
      <c r="AV343" s="1590"/>
      <c r="AW343" s="1590"/>
    </row>
    <row r="344" spans="1:49" s="1606" customFormat="1" ht="11.25" customHeight="1">
      <c r="A344" s="1689"/>
      <c r="B344" s="1650"/>
      <c r="C344" s="1651"/>
      <c r="D344" s="921"/>
      <c r="E344" s="2328" t="s">
        <v>3000</v>
      </c>
      <c r="F344" s="2277"/>
      <c r="G344" s="2277"/>
      <c r="H344" s="2277"/>
      <c r="I344" s="2277"/>
      <c r="J344" s="2277"/>
      <c r="K344" s="2277"/>
      <c r="L344" s="2277"/>
      <c r="M344" s="2277"/>
      <c r="N344" s="2277"/>
      <c r="O344" s="2277"/>
      <c r="P344" s="2277"/>
      <c r="Q344" s="2279"/>
      <c r="R344" s="2279"/>
      <c r="S344" s="2277"/>
      <c r="T344" s="2277"/>
      <c r="U344" s="2277"/>
      <c r="V344" s="2277"/>
      <c r="W344" s="2277"/>
      <c r="X344" s="2277"/>
      <c r="Y344" s="2277"/>
      <c r="Z344" s="2277"/>
      <c r="AA344" s="2277"/>
      <c r="AB344" s="2277"/>
      <c r="AC344" s="2277"/>
      <c r="AD344" s="2278"/>
      <c r="AE344" s="2325"/>
      <c r="AF344" s="1692"/>
      <c r="AG344" s="2487"/>
      <c r="AH344" s="2133"/>
      <c r="AI344" s="1590"/>
      <c r="AJ344" s="1590"/>
      <c r="AK344" s="1590"/>
      <c r="AL344" s="1590"/>
      <c r="AM344" s="1590"/>
      <c r="AN344" s="1590"/>
      <c r="AO344" s="1590"/>
      <c r="AP344" s="1590"/>
      <c r="AQ344" s="1590"/>
      <c r="AR344" s="1590"/>
      <c r="AS344" s="1590"/>
      <c r="AT344" s="1590"/>
      <c r="AU344" s="1590"/>
      <c r="AV344" s="1590"/>
      <c r="AW344" s="1590"/>
    </row>
    <row r="345" spans="1:49" s="1606" customFormat="1" ht="6.75" customHeight="1">
      <c r="A345" s="1689"/>
      <c r="B345" s="1650"/>
      <c r="C345" s="1651"/>
      <c r="D345" s="921"/>
      <c r="E345" s="2329"/>
      <c r="F345" s="2279"/>
      <c r="G345" s="2279"/>
      <c r="H345" s="2279"/>
      <c r="I345" s="2279"/>
      <c r="J345" s="2279"/>
      <c r="K345" s="2279"/>
      <c r="L345" s="2279"/>
      <c r="M345" s="2279"/>
      <c r="N345" s="2279"/>
      <c r="O345" s="2279"/>
      <c r="P345" s="2279"/>
      <c r="Q345" s="2279"/>
      <c r="R345" s="2279"/>
      <c r="S345" s="2277"/>
      <c r="T345" s="2277"/>
      <c r="U345" s="2277"/>
      <c r="V345" s="2277"/>
      <c r="W345" s="2277"/>
      <c r="X345" s="2277"/>
      <c r="Y345" s="2277"/>
      <c r="Z345" s="2277"/>
      <c r="AA345" s="2277"/>
      <c r="AB345" s="2277"/>
      <c r="AC345" s="2277"/>
      <c r="AD345" s="2278"/>
      <c r="AE345" s="2325"/>
      <c r="AF345" s="1692"/>
      <c r="AG345" s="2487"/>
      <c r="AH345" s="2133"/>
      <c r="AI345" s="1590"/>
      <c r="AJ345" s="1590"/>
      <c r="AK345" s="1590"/>
      <c r="AL345" s="1590"/>
      <c r="AM345" s="1590"/>
      <c r="AN345" s="1590"/>
      <c r="AO345" s="1590"/>
      <c r="AP345" s="1590"/>
      <c r="AQ345" s="1590"/>
      <c r="AR345" s="1590"/>
      <c r="AS345" s="1590"/>
      <c r="AT345" s="1590"/>
      <c r="AU345" s="1590"/>
      <c r="AV345" s="1590"/>
      <c r="AW345" s="1590"/>
    </row>
    <row r="346" spans="1:49" s="1606" customFormat="1" ht="11.25" customHeight="1">
      <c r="A346" s="1689"/>
      <c r="B346" s="1650"/>
      <c r="C346" s="1651"/>
      <c r="D346" s="921"/>
      <c r="E346" s="2330" t="s">
        <v>3001</v>
      </c>
      <c r="F346" s="2279"/>
      <c r="G346" s="2279"/>
      <c r="H346" s="2279"/>
      <c r="I346" s="2279" t="s">
        <v>3002</v>
      </c>
      <c r="J346" s="2279"/>
      <c r="K346" s="2279"/>
      <c r="L346" s="2279"/>
      <c r="M346" s="2279"/>
      <c r="N346" s="2279"/>
      <c r="O346" s="2279"/>
      <c r="P346" s="2279"/>
      <c r="Q346" s="2279"/>
      <c r="R346" s="2279"/>
      <c r="S346" s="2277"/>
      <c r="T346" s="2277"/>
      <c r="U346" s="2277"/>
      <c r="V346" s="2277"/>
      <c r="W346" s="2277"/>
      <c r="X346" s="2277"/>
      <c r="Y346" s="2277"/>
      <c r="Z346" s="2277"/>
      <c r="AA346" s="2277"/>
      <c r="AB346" s="2277"/>
      <c r="AC346" s="2277"/>
      <c r="AD346" s="2277"/>
      <c r="AE346" s="2325"/>
      <c r="AF346" s="1692"/>
      <c r="AG346" s="2487"/>
      <c r="AH346" s="2133"/>
      <c r="AI346" s="1590"/>
      <c r="AJ346" s="1590"/>
      <c r="AK346" s="1590"/>
      <c r="AL346" s="1590"/>
      <c r="AM346" s="1590"/>
      <c r="AN346" s="1590"/>
      <c r="AO346" s="1590"/>
      <c r="AP346" s="1590"/>
      <c r="AQ346" s="1590"/>
      <c r="AR346" s="1590"/>
      <c r="AS346" s="1590"/>
      <c r="AT346" s="1590"/>
      <c r="AU346" s="1590"/>
      <c r="AV346" s="1590"/>
      <c r="AW346" s="1590"/>
    </row>
    <row r="347" spans="1:49" s="1606" customFormat="1" ht="11.25" customHeight="1">
      <c r="A347" s="1689"/>
      <c r="B347" s="1650"/>
      <c r="C347" s="1651"/>
      <c r="D347" s="1690"/>
      <c r="E347" s="2327"/>
      <c r="F347" s="2277"/>
      <c r="G347" s="2277"/>
      <c r="H347" s="2277"/>
      <c r="I347" s="2279" t="s">
        <v>3003</v>
      </c>
      <c r="J347" s="2279"/>
      <c r="K347" s="2279"/>
      <c r="L347" s="2279"/>
      <c r="M347" s="2279"/>
      <c r="N347" s="2279"/>
      <c r="O347" s="2279"/>
      <c r="P347" s="2279"/>
      <c r="Q347" s="2279"/>
      <c r="R347" s="2279"/>
      <c r="S347" s="2279"/>
      <c r="T347" s="2279"/>
      <c r="U347" s="2279"/>
      <c r="V347" s="2279"/>
      <c r="W347" s="2279"/>
      <c r="X347" s="2279"/>
      <c r="Y347" s="2279"/>
      <c r="Z347" s="2277"/>
      <c r="AA347" s="2277"/>
      <c r="AB347" s="2277"/>
      <c r="AC347" s="2277"/>
      <c r="AD347" s="2277"/>
      <c r="AE347" s="2325"/>
      <c r="AF347" s="1692"/>
      <c r="AG347" s="2487"/>
      <c r="AH347" s="2133"/>
      <c r="AI347" s="1590"/>
      <c r="AJ347" s="1590"/>
      <c r="AK347" s="1590"/>
      <c r="AL347" s="1590"/>
      <c r="AM347" s="1590"/>
      <c r="AN347" s="1590"/>
      <c r="AO347" s="1590"/>
      <c r="AP347" s="1590"/>
      <c r="AQ347" s="1590"/>
      <c r="AR347" s="1590"/>
      <c r="AS347" s="1590"/>
      <c r="AT347" s="1590"/>
      <c r="AU347" s="1590"/>
      <c r="AV347" s="1590"/>
      <c r="AW347" s="1590"/>
    </row>
    <row r="348" spans="1:49" s="1606" customFormat="1" ht="11.25" customHeight="1">
      <c r="A348" s="1689"/>
      <c r="B348" s="1650"/>
      <c r="C348" s="1651"/>
      <c r="D348" s="921"/>
      <c r="E348" s="2327"/>
      <c r="F348" s="2277"/>
      <c r="G348" s="2277"/>
      <c r="H348" s="2277"/>
      <c r="I348" s="2279" t="s">
        <v>3004</v>
      </c>
      <c r="J348" s="2279"/>
      <c r="K348" s="2279"/>
      <c r="L348" s="2279"/>
      <c r="M348" s="2279"/>
      <c r="N348" s="2279"/>
      <c r="O348" s="2279"/>
      <c r="P348" s="2279"/>
      <c r="Q348" s="2279"/>
      <c r="R348" s="2279"/>
      <c r="S348" s="2279"/>
      <c r="T348" s="2279"/>
      <c r="U348" s="2279"/>
      <c r="V348" s="2279"/>
      <c r="W348" s="2279"/>
      <c r="X348" s="2279"/>
      <c r="Y348" s="2279"/>
      <c r="Z348" s="2277"/>
      <c r="AA348" s="2277"/>
      <c r="AB348" s="2277"/>
      <c r="AC348" s="2277"/>
      <c r="AD348" s="2278"/>
      <c r="AE348" s="2325"/>
      <c r="AF348" s="1692"/>
      <c r="AG348" s="2487"/>
      <c r="AH348" s="2133"/>
      <c r="AI348" s="1590"/>
      <c r="AJ348" s="1590"/>
      <c r="AK348" s="1590"/>
      <c r="AL348" s="1590"/>
      <c r="AM348" s="1590"/>
      <c r="AN348" s="1590"/>
      <c r="AO348" s="1590"/>
      <c r="AP348" s="1590"/>
      <c r="AQ348" s="1590"/>
      <c r="AR348" s="1590"/>
      <c r="AS348" s="1590"/>
      <c r="AT348" s="1590"/>
      <c r="AU348" s="1590"/>
      <c r="AV348" s="1590"/>
      <c r="AW348" s="1590"/>
    </row>
    <row r="349" spans="1:49" s="1606" customFormat="1" ht="11.25" customHeight="1">
      <c r="A349" s="1689"/>
      <c r="B349" s="1650"/>
      <c r="C349" s="1651"/>
      <c r="D349" s="921"/>
      <c r="E349" s="2312" t="s">
        <v>3005</v>
      </c>
      <c r="F349" s="2280"/>
      <c r="G349" s="2280"/>
      <c r="H349" s="2280"/>
      <c r="I349" s="2280" t="s">
        <v>3006</v>
      </c>
      <c r="J349" s="2280"/>
      <c r="K349" s="2280"/>
      <c r="L349" s="2280"/>
      <c r="M349" s="2280"/>
      <c r="N349" s="2280"/>
      <c r="O349" s="2280"/>
      <c r="P349" s="2280"/>
      <c r="Q349" s="2280"/>
      <c r="R349" s="2280"/>
      <c r="S349" s="2280"/>
      <c r="T349" s="2280"/>
      <c r="U349" s="2280"/>
      <c r="V349" s="2280"/>
      <c r="W349" s="2280"/>
      <c r="X349" s="2280"/>
      <c r="Y349" s="2280"/>
      <c r="Z349" s="2280"/>
      <c r="AA349" s="2277"/>
      <c r="AB349" s="2277"/>
      <c r="AC349" s="2277"/>
      <c r="AD349" s="2278"/>
      <c r="AE349" s="2325"/>
      <c r="AF349" s="1692"/>
      <c r="AG349" s="2487"/>
      <c r="AH349" s="2133"/>
      <c r="AI349" s="1590"/>
      <c r="AJ349" s="1590"/>
      <c r="AK349" s="1590"/>
      <c r="AL349" s="1590"/>
      <c r="AM349" s="1590"/>
      <c r="AN349" s="1590"/>
      <c r="AO349" s="1590"/>
      <c r="AP349" s="1590"/>
      <c r="AQ349" s="1590"/>
      <c r="AR349" s="1590"/>
      <c r="AS349" s="1590"/>
      <c r="AT349" s="1590"/>
      <c r="AU349" s="1590"/>
      <c r="AV349" s="1590"/>
      <c r="AW349" s="1590"/>
    </row>
    <row r="350" spans="1:49" s="1606" customFormat="1" ht="8.25" customHeight="1">
      <c r="A350" s="1689"/>
      <c r="B350" s="1650"/>
      <c r="C350" s="1651"/>
      <c r="D350" s="1690"/>
      <c r="E350" s="2331"/>
      <c r="F350" s="2332"/>
      <c r="G350" s="2332"/>
      <c r="H350" s="2332"/>
      <c r="I350" s="2332"/>
      <c r="J350" s="2332"/>
      <c r="K350" s="2332"/>
      <c r="L350" s="2332"/>
      <c r="M350" s="2332"/>
      <c r="N350" s="2332"/>
      <c r="O350" s="2332"/>
      <c r="P350" s="2332"/>
      <c r="Q350" s="2332"/>
      <c r="R350" s="2332"/>
      <c r="S350" s="2332"/>
      <c r="T350" s="2332"/>
      <c r="U350" s="2332"/>
      <c r="V350" s="2332"/>
      <c r="W350" s="2332"/>
      <c r="X350" s="2332"/>
      <c r="Y350" s="2332"/>
      <c r="Z350" s="2332"/>
      <c r="AA350" s="2332"/>
      <c r="AB350" s="2332"/>
      <c r="AC350" s="2332"/>
      <c r="AD350" s="2332"/>
      <c r="AE350" s="2333"/>
      <c r="AF350" s="1692"/>
      <c r="AG350" s="2487"/>
      <c r="AH350" s="2133"/>
      <c r="AI350" s="1590"/>
      <c r="AJ350" s="1590"/>
      <c r="AK350" s="1590"/>
      <c r="AL350" s="1590"/>
      <c r="AM350" s="1590"/>
      <c r="AN350" s="1590"/>
      <c r="AO350" s="1590"/>
      <c r="AP350" s="1590"/>
      <c r="AQ350" s="1590"/>
      <c r="AR350" s="1590"/>
      <c r="AS350" s="1590"/>
      <c r="AT350" s="1590"/>
      <c r="AU350" s="1590"/>
      <c r="AV350" s="1590"/>
      <c r="AW350" s="1590"/>
    </row>
    <row r="351" spans="1:49" s="1606" customFormat="1" ht="15.75" customHeight="1">
      <c r="A351" s="2135"/>
      <c r="B351" s="3247"/>
      <c r="C351" s="3248"/>
      <c r="D351" s="3249"/>
      <c r="E351" s="3250"/>
      <c r="F351" s="3250"/>
      <c r="G351" s="3250"/>
      <c r="H351" s="3250"/>
      <c r="I351" s="3250"/>
      <c r="J351" s="3250"/>
      <c r="K351" s="3250"/>
      <c r="L351" s="3250"/>
      <c r="M351" s="3250"/>
      <c r="N351" s="3250"/>
      <c r="O351" s="3250"/>
      <c r="P351" s="3250"/>
      <c r="Q351" s="3250"/>
      <c r="R351" s="3250"/>
      <c r="S351" s="3250"/>
      <c r="T351" s="3250"/>
      <c r="U351" s="3250"/>
      <c r="V351" s="3250"/>
      <c r="W351" s="3250"/>
      <c r="X351" s="3250"/>
      <c r="Y351" s="3250"/>
      <c r="Z351" s="3250"/>
      <c r="AA351" s="3250"/>
      <c r="AB351" s="3250"/>
      <c r="AC351" s="3250"/>
      <c r="AD351" s="3250"/>
      <c r="AE351" s="3250"/>
      <c r="AF351" s="3245"/>
      <c r="AG351" s="3213"/>
      <c r="AH351" s="3246"/>
      <c r="AI351" s="1590"/>
      <c r="AJ351" s="1590"/>
      <c r="AK351" s="1590"/>
      <c r="AL351" s="1590"/>
      <c r="AM351" s="1590"/>
      <c r="AN351" s="1590"/>
      <c r="AO351" s="1590"/>
      <c r="AP351" s="1590"/>
      <c r="AQ351" s="1590"/>
      <c r="AR351" s="1590"/>
      <c r="AS351" s="1590"/>
      <c r="AT351" s="1590"/>
      <c r="AU351" s="1590"/>
      <c r="AV351" s="1590"/>
      <c r="AW351" s="1590"/>
    </row>
    <row r="352" spans="1:49" s="1637" customFormat="1" ht="15.75" customHeight="1">
      <c r="A352" s="1627"/>
      <c r="B352" s="1604"/>
      <c r="C352" s="1598"/>
      <c r="D352" s="1643"/>
      <c r="E352" s="1630"/>
      <c r="F352" s="2471"/>
      <c r="G352" s="2471"/>
      <c r="H352" s="2488"/>
      <c r="I352" s="2488"/>
      <c r="J352" s="1631"/>
      <c r="K352" s="1631"/>
      <c r="L352" s="1631"/>
      <c r="M352" s="1590"/>
      <c r="N352" s="1631"/>
      <c r="O352" s="1631"/>
      <c r="P352" s="1631"/>
      <c r="Q352" s="1631"/>
      <c r="R352" s="1631"/>
      <c r="S352" s="1631"/>
      <c r="T352" s="1631"/>
      <c r="U352" s="1633"/>
      <c r="V352" s="1631"/>
      <c r="W352" s="1631"/>
      <c r="X352" s="1631"/>
      <c r="Y352" s="1631"/>
      <c r="Z352" s="1631"/>
      <c r="AA352" s="1631"/>
      <c r="AB352" s="1631"/>
      <c r="AC352" s="1590"/>
      <c r="AD352" s="1600"/>
      <c r="AE352" s="1600"/>
      <c r="AF352" s="1600"/>
      <c r="AG352" s="1592"/>
      <c r="AH352" s="2128"/>
      <c r="AI352" s="1590"/>
      <c r="AJ352" s="1636"/>
      <c r="AK352" s="1636"/>
      <c r="AL352" s="1636"/>
      <c r="AM352" s="1636"/>
      <c r="AN352" s="1636"/>
      <c r="AO352" s="1636"/>
      <c r="AP352" s="1636"/>
      <c r="AQ352" s="1636"/>
      <c r="AR352" s="1636"/>
      <c r="AS352" s="1636"/>
      <c r="AT352" s="1636"/>
      <c r="AU352" s="1636"/>
      <c r="AV352" s="1636"/>
      <c r="AW352" s="1636"/>
    </row>
    <row r="353" spans="1:49" s="1606" customFormat="1" ht="11.25" customHeight="1">
      <c r="A353" s="1689"/>
      <c r="B353" s="1650"/>
      <c r="C353" s="1651"/>
      <c r="D353" s="1671"/>
      <c r="E353" s="1650"/>
      <c r="F353" s="1650"/>
      <c r="G353" s="1650"/>
      <c r="H353" s="1650"/>
      <c r="I353" s="1650"/>
      <c r="J353" s="1650"/>
      <c r="K353" s="1650"/>
      <c r="L353" s="1650"/>
      <c r="M353" s="1650"/>
      <c r="N353" s="1650"/>
      <c r="O353" s="1662"/>
      <c r="P353" s="1661"/>
      <c r="Q353" s="1661"/>
      <c r="R353" s="1661"/>
      <c r="S353" s="1661"/>
      <c r="T353" s="1661"/>
      <c r="U353" s="1661"/>
      <c r="V353" s="1661"/>
      <c r="W353" s="1661"/>
      <c r="X353" s="1661"/>
      <c r="Y353" s="1661"/>
      <c r="Z353" s="1661"/>
      <c r="AA353" s="1705"/>
      <c r="AB353" s="1705"/>
      <c r="AC353" s="5125">
        <v>3100</v>
      </c>
      <c r="AD353" s="5125"/>
      <c r="AE353" s="1635"/>
      <c r="AF353" s="1692"/>
      <c r="AG353" s="2487"/>
      <c r="AH353" s="2133"/>
      <c r="AI353" s="1590"/>
      <c r="AJ353" s="1590"/>
      <c r="AK353" s="1590"/>
      <c r="AL353" s="1590"/>
      <c r="AM353" s="1590"/>
      <c r="AN353" s="1590"/>
      <c r="AO353" s="1590"/>
      <c r="AP353" s="1590"/>
      <c r="AQ353" s="1590"/>
      <c r="AR353" s="1590"/>
      <c r="AS353" s="1590"/>
      <c r="AT353" s="1590"/>
      <c r="AU353" s="1590"/>
      <c r="AV353" s="1590"/>
      <c r="AW353" s="1590"/>
    </row>
    <row r="354" spans="1:49" s="1606" customFormat="1" ht="11.25" customHeight="1">
      <c r="A354" s="1689"/>
      <c r="B354" s="5107" t="s">
        <v>3007</v>
      </c>
      <c r="C354" s="5107"/>
      <c r="D354" s="1635" t="s">
        <v>3008</v>
      </c>
      <c r="E354" s="1635"/>
      <c r="F354" s="1635"/>
      <c r="G354" s="1635"/>
      <c r="H354" s="1635"/>
      <c r="I354" s="1635"/>
      <c r="J354" s="1635"/>
      <c r="K354" s="1635"/>
      <c r="L354" s="1635"/>
      <c r="M354" s="1635"/>
      <c r="N354" s="1635"/>
      <c r="O354" s="1635"/>
      <c r="P354" s="1635"/>
      <c r="Q354" s="1635"/>
      <c r="R354" s="1635"/>
      <c r="S354" s="1635"/>
      <c r="T354" s="1635"/>
      <c r="U354" s="1635"/>
      <c r="V354" s="1635"/>
      <c r="W354" s="1635"/>
      <c r="X354" s="1635"/>
      <c r="Y354" s="1635"/>
      <c r="Z354" s="1635"/>
      <c r="AA354" s="5126">
        <v>45</v>
      </c>
      <c r="AB354" s="5127"/>
      <c r="AC354" s="5128"/>
      <c r="AD354" s="5129"/>
      <c r="AE354" s="5133" t="s">
        <v>1536</v>
      </c>
      <c r="AF354" s="1692"/>
      <c r="AG354" s="2487"/>
      <c r="AH354" s="2133"/>
      <c r="AI354" s="1590"/>
      <c r="AJ354" s="1590"/>
      <c r="AK354" s="1590"/>
      <c r="AL354" s="1590"/>
      <c r="AM354" s="1590"/>
      <c r="AN354" s="1590"/>
      <c r="AO354" s="1590"/>
      <c r="AP354" s="1590"/>
      <c r="AQ354" s="1590"/>
      <c r="AR354" s="1590"/>
      <c r="AS354" s="1590"/>
      <c r="AT354" s="1590"/>
      <c r="AU354" s="1590"/>
      <c r="AV354" s="1590"/>
      <c r="AW354" s="1590"/>
    </row>
    <row r="355" spans="1:49" s="1606" customFormat="1" ht="11.25" customHeight="1">
      <c r="A355" s="1689"/>
      <c r="B355" s="1650"/>
      <c r="C355" s="1651"/>
      <c r="D355" s="1690" t="s">
        <v>3009</v>
      </c>
      <c r="E355" s="1690"/>
      <c r="F355" s="1690"/>
      <c r="G355" s="1690"/>
      <c r="H355" s="1690"/>
      <c r="I355" s="1690"/>
      <c r="J355" s="1690"/>
      <c r="K355" s="1690"/>
      <c r="L355" s="1690"/>
      <c r="M355" s="1690"/>
      <c r="N355" s="1648"/>
      <c r="O355" s="1648"/>
      <c r="P355" s="1648"/>
      <c r="Q355" s="1648"/>
      <c r="R355" s="1648"/>
      <c r="S355" s="1648"/>
      <c r="T355" s="1648"/>
      <c r="U355" s="1648"/>
      <c r="V355" s="1648"/>
      <c r="W355" s="1648"/>
      <c r="X355" s="1648"/>
      <c r="Y355" s="1648"/>
      <c r="Z355" s="1648"/>
      <c r="AA355" s="5126"/>
      <c r="AB355" s="5130"/>
      <c r="AC355" s="5131"/>
      <c r="AD355" s="5132"/>
      <c r="AE355" s="5133"/>
      <c r="AF355" s="1692"/>
      <c r="AG355" s="2487"/>
      <c r="AH355" s="2133"/>
      <c r="AI355" s="1590"/>
      <c r="AJ355" s="1590"/>
      <c r="AK355" s="1590"/>
      <c r="AL355" s="1590"/>
      <c r="AM355" s="1590"/>
      <c r="AN355" s="1590"/>
      <c r="AO355" s="1590"/>
      <c r="AP355" s="1590"/>
      <c r="AQ355" s="1590"/>
      <c r="AR355" s="1590"/>
      <c r="AS355" s="1590"/>
      <c r="AT355" s="1590"/>
      <c r="AU355" s="1590"/>
      <c r="AV355" s="1590"/>
      <c r="AW355" s="1590"/>
    </row>
    <row r="356" spans="1:49" s="1606" customFormat="1" ht="11.25" customHeight="1">
      <c r="A356" s="1689"/>
      <c r="B356" s="1650"/>
      <c r="C356" s="1651"/>
      <c r="D356" s="1743" t="s">
        <v>3010</v>
      </c>
      <c r="E356" s="1639"/>
      <c r="F356" s="1639"/>
      <c r="G356" s="1639"/>
      <c r="H356" s="1639"/>
      <c r="I356" s="1639"/>
      <c r="J356" s="1639"/>
      <c r="K356" s="1635"/>
      <c r="L356" s="1635"/>
      <c r="M356" s="1635"/>
      <c r="N356" s="1635"/>
      <c r="O356" s="1635"/>
      <c r="P356" s="1635"/>
      <c r="Q356" s="1635"/>
      <c r="R356" s="1635"/>
      <c r="S356" s="1635"/>
      <c r="T356" s="1635"/>
      <c r="U356" s="1635"/>
      <c r="V356" s="1635"/>
      <c r="W356" s="1635"/>
      <c r="X356" s="1635"/>
      <c r="Y356" s="1635"/>
      <c r="Z356" s="1635"/>
      <c r="AA356" s="1635"/>
      <c r="AB356" s="1635"/>
      <c r="AC356" s="1635"/>
      <c r="AD356" s="1635"/>
      <c r="AE356" s="1635"/>
      <c r="AF356" s="1692"/>
      <c r="AG356" s="2487"/>
      <c r="AH356" s="2133"/>
      <c r="AI356" s="1590"/>
      <c r="AJ356" s="1590"/>
      <c r="AK356" s="1590"/>
      <c r="AL356" s="1590"/>
      <c r="AM356" s="1590"/>
      <c r="AN356" s="1590"/>
      <c r="AO356" s="1590"/>
      <c r="AP356" s="1590"/>
      <c r="AQ356" s="1590"/>
      <c r="AR356" s="1590"/>
      <c r="AS356" s="1590"/>
      <c r="AT356" s="1590"/>
      <c r="AU356" s="1590"/>
      <c r="AV356" s="1590"/>
      <c r="AW356" s="1590"/>
    </row>
    <row r="357" spans="1:49" s="1606" customFormat="1" ht="11.25" customHeight="1">
      <c r="A357" s="1689"/>
      <c r="B357" s="1650"/>
      <c r="C357" s="1651"/>
      <c r="D357" s="1743" t="s">
        <v>3011</v>
      </c>
      <c r="E357" s="1639"/>
      <c r="F357" s="1639"/>
      <c r="G357" s="1639"/>
      <c r="H357" s="1639"/>
      <c r="I357" s="1639"/>
      <c r="J357" s="1639"/>
      <c r="K357" s="1635"/>
      <c r="L357" s="1635"/>
      <c r="M357" s="1635"/>
      <c r="N357" s="1635"/>
      <c r="O357" s="1635"/>
      <c r="P357" s="1635"/>
      <c r="Q357" s="1635"/>
      <c r="R357" s="1635"/>
      <c r="S357" s="1635"/>
      <c r="T357" s="1635"/>
      <c r="U357" s="1635"/>
      <c r="V357" s="1635"/>
      <c r="W357" s="1635"/>
      <c r="X357" s="1635"/>
      <c r="Y357" s="1635"/>
      <c r="Z357" s="1635"/>
      <c r="AA357" s="1635"/>
      <c r="AB357" s="1635"/>
      <c r="AC357" s="1635"/>
      <c r="AD357" s="1653"/>
      <c r="AE357" s="1635"/>
      <c r="AF357" s="1692"/>
      <c r="AG357" s="2487"/>
      <c r="AH357" s="2133"/>
      <c r="AI357" s="1590"/>
      <c r="AJ357" s="1590"/>
      <c r="AK357" s="1590"/>
      <c r="AL357" s="1590"/>
      <c r="AM357" s="1590"/>
      <c r="AN357" s="1590"/>
      <c r="AO357" s="1590"/>
      <c r="AP357" s="1590"/>
      <c r="AQ357" s="1590"/>
      <c r="AR357" s="1590"/>
      <c r="AS357" s="1590"/>
      <c r="AT357" s="1590"/>
      <c r="AU357" s="1590"/>
      <c r="AV357" s="1590"/>
      <c r="AW357" s="1590"/>
    </row>
    <row r="358" spans="1:49" s="1606" customFormat="1" ht="11.25" customHeight="1">
      <c r="A358" s="1689"/>
      <c r="B358" s="1650"/>
      <c r="C358" s="1651"/>
      <c r="D358" s="1700"/>
      <c r="E358" s="1639"/>
      <c r="F358" s="1639"/>
      <c r="G358" s="1639"/>
      <c r="H358" s="1639"/>
      <c r="I358" s="1639"/>
      <c r="J358" s="1639"/>
      <c r="K358" s="1635"/>
      <c r="L358" s="1635"/>
      <c r="M358" s="1635"/>
      <c r="N358" s="1635"/>
      <c r="O358" s="1635"/>
      <c r="P358" s="1635"/>
      <c r="Q358" s="1635"/>
      <c r="R358" s="1635"/>
      <c r="S358" s="1635"/>
      <c r="T358" s="1635"/>
      <c r="U358" s="1635"/>
      <c r="V358" s="1635"/>
      <c r="W358" s="1635"/>
      <c r="X358" s="1635"/>
      <c r="Y358" s="1635"/>
      <c r="Z358" s="1635"/>
      <c r="AA358" s="1635"/>
      <c r="AB358" s="1635"/>
      <c r="AC358" s="1635"/>
      <c r="AD358" s="1653"/>
      <c r="AE358" s="1635"/>
      <c r="AF358" s="1692"/>
      <c r="AG358" s="2487"/>
      <c r="AH358" s="2133"/>
      <c r="AI358" s="1590"/>
      <c r="AJ358" s="1590"/>
      <c r="AK358" s="1590"/>
      <c r="AL358" s="1590"/>
      <c r="AM358" s="1590"/>
      <c r="AN358" s="1590"/>
      <c r="AO358" s="1590"/>
      <c r="AP358" s="1590"/>
      <c r="AQ358" s="1590"/>
      <c r="AR358" s="1590"/>
      <c r="AS358" s="1590"/>
      <c r="AT358" s="1590"/>
      <c r="AU358" s="1590"/>
      <c r="AV358" s="1590"/>
      <c r="AW358" s="1590"/>
    </row>
    <row r="359" spans="1:49" s="1606" customFormat="1" ht="3" customHeight="1">
      <c r="A359" s="1689"/>
      <c r="B359" s="1650"/>
      <c r="C359" s="1651"/>
      <c r="D359" s="1700"/>
      <c r="E359" s="2317"/>
      <c r="F359" s="2301"/>
      <c r="G359" s="2301"/>
      <c r="H359" s="2301"/>
      <c r="I359" s="2301"/>
      <c r="J359" s="2301"/>
      <c r="K359" s="2301"/>
      <c r="L359" s="2301"/>
      <c r="M359" s="2301"/>
      <c r="N359" s="2301"/>
      <c r="O359" s="2301"/>
      <c r="P359" s="2301"/>
      <c r="Q359" s="2301"/>
      <c r="R359" s="2301"/>
      <c r="S359" s="2301"/>
      <c r="T359" s="2301"/>
      <c r="U359" s="2301"/>
      <c r="V359" s="2301"/>
      <c r="W359" s="2301"/>
      <c r="X359" s="2301"/>
      <c r="Y359" s="2301"/>
      <c r="Z359" s="2301"/>
      <c r="AA359" s="2301"/>
      <c r="AB359" s="2302"/>
      <c r="AC359" s="1635"/>
      <c r="AD359" s="1653"/>
      <c r="AE359" s="1635"/>
      <c r="AF359" s="1692"/>
      <c r="AG359" s="2487"/>
      <c r="AH359" s="2133"/>
      <c r="AI359" s="1590"/>
      <c r="AJ359" s="1590"/>
      <c r="AK359" s="1590"/>
      <c r="AL359" s="1590"/>
      <c r="AM359" s="1590"/>
      <c r="AN359" s="1590"/>
      <c r="AO359" s="1590"/>
      <c r="AP359" s="1590"/>
      <c r="AQ359" s="1590"/>
      <c r="AR359" s="1590"/>
      <c r="AS359" s="1590"/>
      <c r="AT359" s="1590"/>
      <c r="AU359" s="1590"/>
      <c r="AV359" s="1590"/>
      <c r="AW359" s="1590"/>
    </row>
    <row r="360" spans="1:49" s="1606" customFormat="1" ht="11.25" customHeight="1">
      <c r="A360" s="1689"/>
      <c r="B360" s="1650"/>
      <c r="C360" s="1651"/>
      <c r="D360" s="1700"/>
      <c r="E360" s="2334" t="s">
        <v>3012</v>
      </c>
      <c r="F360" s="1131"/>
      <c r="G360" s="1131"/>
      <c r="H360" s="1131"/>
      <c r="I360" s="1131"/>
      <c r="J360" s="1131"/>
      <c r="K360" s="1131"/>
      <c r="L360" s="1131"/>
      <c r="M360" s="1131"/>
      <c r="N360" s="1131"/>
      <c r="O360" s="1131"/>
      <c r="P360" s="1131"/>
      <c r="Q360" s="1131"/>
      <c r="R360" s="1131"/>
      <c r="S360" s="1131"/>
      <c r="T360" s="1131"/>
      <c r="U360" s="1131"/>
      <c r="V360" s="1131"/>
      <c r="W360" s="1131"/>
      <c r="X360" s="1131"/>
      <c r="Y360" s="1131"/>
      <c r="Z360" s="1131"/>
      <c r="AA360" s="1131"/>
      <c r="AB360" s="2335"/>
      <c r="AC360" s="1635"/>
      <c r="AD360" s="1653"/>
      <c r="AE360" s="1635"/>
      <c r="AF360" s="1692"/>
      <c r="AG360" s="2487"/>
      <c r="AH360" s="2133"/>
      <c r="AI360" s="1590"/>
      <c r="AJ360" s="1590"/>
      <c r="AK360" s="1590"/>
      <c r="AL360" s="1590"/>
      <c r="AM360" s="1590"/>
      <c r="AN360" s="1590"/>
      <c r="AO360" s="1590"/>
      <c r="AP360" s="1590"/>
      <c r="AQ360" s="1590"/>
      <c r="AR360" s="1590"/>
      <c r="AS360" s="1590"/>
      <c r="AT360" s="1590"/>
      <c r="AU360" s="1590"/>
      <c r="AV360" s="1590"/>
      <c r="AW360" s="1590"/>
    </row>
    <row r="361" spans="1:49" s="1606" customFormat="1" ht="2.25" customHeight="1">
      <c r="A361" s="1689"/>
      <c r="B361" s="1650"/>
      <c r="C361" s="1651"/>
      <c r="D361" s="1700"/>
      <c r="E361" s="2334"/>
      <c r="F361" s="1131"/>
      <c r="G361" s="1131"/>
      <c r="H361" s="1131"/>
      <c r="I361" s="1131"/>
      <c r="J361" s="1131"/>
      <c r="K361" s="1131"/>
      <c r="L361" s="1131"/>
      <c r="M361" s="1131"/>
      <c r="N361" s="1131"/>
      <c r="O361" s="1131"/>
      <c r="P361" s="1131"/>
      <c r="Q361" s="1131"/>
      <c r="R361" s="1131"/>
      <c r="S361" s="1131"/>
      <c r="T361" s="1131"/>
      <c r="U361" s="1131"/>
      <c r="V361" s="1131"/>
      <c r="W361" s="1131"/>
      <c r="X361" s="1131"/>
      <c r="Y361" s="1131"/>
      <c r="Z361" s="1131"/>
      <c r="AA361" s="1131"/>
      <c r="AB361" s="2335"/>
      <c r="AC361" s="1635"/>
      <c r="AD361" s="1653"/>
      <c r="AE361" s="1635"/>
      <c r="AF361" s="1692"/>
      <c r="AG361" s="2487"/>
      <c r="AH361" s="2133"/>
      <c r="AI361" s="1590"/>
      <c r="AJ361" s="1590"/>
      <c r="AK361" s="1590"/>
      <c r="AL361" s="1590"/>
      <c r="AM361" s="1590"/>
      <c r="AN361" s="1590"/>
      <c r="AO361" s="1590"/>
      <c r="AP361" s="1590"/>
      <c r="AQ361" s="1590"/>
      <c r="AR361" s="1590"/>
      <c r="AS361" s="1590"/>
      <c r="AT361" s="1590"/>
      <c r="AU361" s="1590"/>
      <c r="AV361" s="1590"/>
      <c r="AW361" s="1590"/>
    </row>
    <row r="362" spans="1:49" s="1606" customFormat="1" ht="11.25" customHeight="1">
      <c r="A362" s="1689"/>
      <c r="B362" s="1650"/>
      <c r="C362" s="1651"/>
      <c r="D362" s="1700"/>
      <c r="E362" s="2334" t="s">
        <v>3013</v>
      </c>
      <c r="F362" s="1131"/>
      <c r="G362" s="1131"/>
      <c r="H362" s="1131"/>
      <c r="I362" s="1131"/>
      <c r="J362" s="1131"/>
      <c r="K362" s="1131"/>
      <c r="L362" s="1131"/>
      <c r="M362" s="1131"/>
      <c r="N362" s="1131"/>
      <c r="O362" s="1131"/>
      <c r="P362" s="1131"/>
      <c r="Q362" s="1131"/>
      <c r="R362" s="1131"/>
      <c r="S362" s="1131"/>
      <c r="T362" s="1131"/>
      <c r="U362" s="1131"/>
      <c r="V362" s="1131"/>
      <c r="W362" s="1131"/>
      <c r="X362" s="1131"/>
      <c r="Y362" s="1131"/>
      <c r="Z362" s="1131"/>
      <c r="AA362" s="1131"/>
      <c r="AB362" s="2335"/>
      <c r="AC362" s="1635"/>
      <c r="AD362" s="1653"/>
      <c r="AE362" s="1635"/>
      <c r="AF362" s="1692"/>
      <c r="AG362" s="2487"/>
      <c r="AH362" s="2133"/>
      <c r="AI362" s="1590"/>
      <c r="AJ362" s="1590"/>
      <c r="AK362" s="1590"/>
      <c r="AL362" s="1590"/>
      <c r="AM362" s="1590"/>
      <c r="AN362" s="1590"/>
      <c r="AO362" s="1590"/>
      <c r="AP362" s="1590"/>
      <c r="AQ362" s="1590"/>
      <c r="AR362" s="1590"/>
      <c r="AS362" s="1590"/>
      <c r="AT362" s="1590"/>
      <c r="AU362" s="1590"/>
      <c r="AV362" s="1590"/>
      <c r="AW362" s="1590"/>
    </row>
    <row r="363" spans="1:49" s="1606" customFormat="1" ht="11.25" customHeight="1">
      <c r="A363" s="1689"/>
      <c r="B363" s="1650"/>
      <c r="C363" s="1651"/>
      <c r="D363" s="1700"/>
      <c r="E363" s="2336" t="s">
        <v>3014</v>
      </c>
      <c r="F363" s="1131"/>
      <c r="G363" s="1131"/>
      <c r="H363" s="1131"/>
      <c r="I363" s="1131"/>
      <c r="J363" s="1131"/>
      <c r="K363" s="1131"/>
      <c r="L363" s="1131"/>
      <c r="M363" s="1131"/>
      <c r="N363" s="1131"/>
      <c r="O363" s="1131"/>
      <c r="P363" s="1131"/>
      <c r="Q363" s="1131"/>
      <c r="R363" s="1131"/>
      <c r="S363" s="1131"/>
      <c r="T363" s="1131"/>
      <c r="U363" s="1131"/>
      <c r="V363" s="1131"/>
      <c r="W363" s="1131"/>
      <c r="X363" s="1131"/>
      <c r="Y363" s="1131"/>
      <c r="Z363" s="1131"/>
      <c r="AA363" s="1131"/>
      <c r="AB363" s="2335"/>
      <c r="AC363" s="1635"/>
      <c r="AD363" s="1653"/>
      <c r="AE363" s="1635"/>
      <c r="AF363" s="1692"/>
      <c r="AG363" s="2487"/>
      <c r="AH363" s="2133"/>
      <c r="AI363" s="1590"/>
      <c r="AJ363" s="1590"/>
      <c r="AK363" s="1590"/>
      <c r="AL363" s="1590"/>
      <c r="AM363" s="1590"/>
      <c r="AN363" s="1590"/>
      <c r="AO363" s="1590"/>
      <c r="AP363" s="1590"/>
      <c r="AQ363" s="1590"/>
      <c r="AR363" s="1590"/>
      <c r="AS363" s="1590"/>
      <c r="AT363" s="1590"/>
      <c r="AU363" s="1590"/>
      <c r="AV363" s="1590"/>
      <c r="AW363" s="1590"/>
    </row>
    <row r="364" spans="1:49" s="1606" customFormat="1" ht="6" customHeight="1">
      <c r="A364" s="1689"/>
      <c r="B364" s="1650"/>
      <c r="C364" s="1651"/>
      <c r="D364" s="1700"/>
      <c r="E364" s="2318" t="s">
        <v>3015</v>
      </c>
      <c r="F364" s="2319"/>
      <c r="G364" s="2319"/>
      <c r="H364" s="2319"/>
      <c r="I364" s="2319"/>
      <c r="J364" s="2319"/>
      <c r="K364" s="2319"/>
      <c r="L364" s="2319"/>
      <c r="M364" s="2319"/>
      <c r="N364" s="2319"/>
      <c r="O364" s="2319"/>
      <c r="P364" s="2319"/>
      <c r="Q364" s="2319"/>
      <c r="R364" s="2319"/>
      <c r="S364" s="2319"/>
      <c r="T364" s="2319"/>
      <c r="U364" s="2319"/>
      <c r="V364" s="2319"/>
      <c r="W364" s="2319"/>
      <c r="X364" s="2319"/>
      <c r="Y364" s="2319"/>
      <c r="Z364" s="2319"/>
      <c r="AA364" s="2319"/>
      <c r="AB364" s="2320"/>
      <c r="AC364" s="1635"/>
      <c r="AD364" s="1653"/>
      <c r="AE364" s="1635"/>
      <c r="AF364" s="1692"/>
      <c r="AG364" s="2487"/>
      <c r="AH364" s="2133"/>
      <c r="AI364" s="1590"/>
      <c r="AJ364" s="1590"/>
      <c r="AK364" s="1590"/>
      <c r="AL364" s="1590"/>
      <c r="AM364" s="1590"/>
      <c r="AN364" s="1590"/>
      <c r="AO364" s="1590"/>
      <c r="AP364" s="1590"/>
      <c r="AQ364" s="1590"/>
      <c r="AR364" s="1590"/>
      <c r="AS364" s="1590"/>
      <c r="AT364" s="1590"/>
      <c r="AU364" s="1590"/>
      <c r="AV364" s="1590"/>
      <c r="AW364" s="1590"/>
    </row>
    <row r="365" spans="1:49" s="1637" customFormat="1" ht="15" customHeight="1">
      <c r="A365" s="1627"/>
      <c r="B365" s="1604"/>
      <c r="C365" s="1598"/>
      <c r="D365" s="1643"/>
      <c r="E365" s="1630"/>
      <c r="F365" s="2471"/>
      <c r="G365" s="2471"/>
      <c r="H365" s="2488"/>
      <c r="I365" s="2488"/>
      <c r="J365" s="1631"/>
      <c r="K365" s="1631"/>
      <c r="L365" s="1631"/>
      <c r="M365" s="1590"/>
      <c r="N365" s="1631"/>
      <c r="O365" s="1631"/>
      <c r="P365" s="1631"/>
      <c r="Q365" s="1631"/>
      <c r="R365" s="1631"/>
      <c r="S365" s="1631"/>
      <c r="T365" s="1631"/>
      <c r="U365" s="1633"/>
      <c r="V365" s="1631"/>
      <c r="W365" s="1631"/>
      <c r="X365" s="1631"/>
      <c r="Y365" s="1631"/>
      <c r="Z365" s="1631"/>
      <c r="AA365" s="1631"/>
      <c r="AB365" s="1631"/>
      <c r="AC365" s="1590"/>
      <c r="AD365" s="1600"/>
      <c r="AE365" s="1600"/>
      <c r="AF365" s="1600"/>
      <c r="AG365" s="1592"/>
      <c r="AH365" s="2128"/>
      <c r="AI365" s="1590"/>
      <c r="AJ365" s="1636"/>
      <c r="AK365" s="1636"/>
      <c r="AL365" s="1636"/>
      <c r="AM365" s="1636"/>
      <c r="AN365" s="1636"/>
      <c r="AO365" s="1636"/>
      <c r="AP365" s="1636"/>
      <c r="AQ365" s="1636"/>
      <c r="AR365" s="1636"/>
      <c r="AS365" s="1636"/>
      <c r="AT365" s="1636"/>
      <c r="AU365" s="1636"/>
      <c r="AV365" s="1636"/>
      <c r="AW365" s="1636"/>
    </row>
    <row r="366" spans="1:49" s="1637" customFormat="1" ht="15" customHeight="1">
      <c r="A366" s="1627"/>
      <c r="B366" s="1604"/>
      <c r="C366" s="1598"/>
      <c r="D366" s="1643"/>
      <c r="E366" s="1630"/>
      <c r="F366" s="2471"/>
      <c r="G366" s="2471"/>
      <c r="H366" s="2488"/>
      <c r="I366" s="2488"/>
      <c r="J366" s="1631"/>
      <c r="K366" s="1631"/>
      <c r="L366" s="1631"/>
      <c r="M366" s="1590"/>
      <c r="N366" s="1631"/>
      <c r="O366" s="1631"/>
      <c r="P366" s="1631"/>
      <c r="Q366" s="1631"/>
      <c r="R366" s="1631"/>
      <c r="S366" s="1631"/>
      <c r="T366" s="1631"/>
      <c r="U366" s="1633"/>
      <c r="V366" s="1631"/>
      <c r="W366" s="1631"/>
      <c r="X366" s="1631"/>
      <c r="Y366" s="1631"/>
      <c r="Z366" s="1631"/>
      <c r="AA366" s="1631"/>
      <c r="AB366" s="1631"/>
      <c r="AC366" s="1590"/>
      <c r="AD366" s="1600"/>
      <c r="AE366" s="1600"/>
      <c r="AF366" s="1600"/>
      <c r="AG366" s="1592"/>
      <c r="AH366" s="2128"/>
      <c r="AI366" s="1590"/>
      <c r="AJ366" s="1636"/>
      <c r="AK366" s="1636"/>
      <c r="AL366" s="1636"/>
      <c r="AM366" s="1636"/>
      <c r="AN366" s="1636"/>
      <c r="AO366" s="1636"/>
      <c r="AP366" s="1636"/>
      <c r="AQ366" s="1636"/>
      <c r="AR366" s="1636"/>
      <c r="AS366" s="1636"/>
      <c r="AT366" s="1636"/>
      <c r="AU366" s="1636"/>
      <c r="AV366" s="1636"/>
      <c r="AW366" s="1636"/>
    </row>
    <row r="367" spans="1:49" s="1637" customFormat="1" ht="15" customHeight="1">
      <c r="A367" s="1627"/>
      <c r="B367" s="1604"/>
      <c r="C367" s="1598"/>
      <c r="D367" s="1643"/>
      <c r="E367" s="1630"/>
      <c r="F367" s="2471"/>
      <c r="G367" s="2471"/>
      <c r="H367" s="2488"/>
      <c r="I367" s="2488"/>
      <c r="J367" s="1631"/>
      <c r="K367" s="1631"/>
      <c r="L367" s="1631"/>
      <c r="M367" s="1590"/>
      <c r="N367" s="1631"/>
      <c r="O367" s="1631"/>
      <c r="P367" s="1631"/>
      <c r="Q367" s="1631"/>
      <c r="R367" s="1631"/>
      <c r="S367" s="1631"/>
      <c r="T367" s="1631"/>
      <c r="U367" s="1633"/>
      <c r="V367" s="1631"/>
      <c r="W367" s="1631"/>
      <c r="X367" s="1631"/>
      <c r="Y367" s="1631"/>
      <c r="Z367" s="1631"/>
      <c r="AA367" s="1631"/>
      <c r="AB367" s="1631"/>
      <c r="AC367" s="1590"/>
      <c r="AD367" s="1600"/>
      <c r="AE367" s="1600"/>
      <c r="AF367" s="1600"/>
      <c r="AG367" s="1592"/>
      <c r="AH367" s="2128"/>
      <c r="AI367" s="1590"/>
      <c r="AJ367" s="1636"/>
      <c r="AK367" s="1636"/>
      <c r="AL367" s="1636"/>
      <c r="AM367" s="1636"/>
      <c r="AN367" s="1636"/>
      <c r="AO367" s="1636"/>
      <c r="AP367" s="1636"/>
      <c r="AQ367" s="1636"/>
      <c r="AR367" s="1636"/>
      <c r="AS367" s="1636"/>
      <c r="AT367" s="1636"/>
      <c r="AU367" s="1636"/>
      <c r="AV367" s="1636"/>
      <c r="AW367" s="1636"/>
    </row>
    <row r="368" spans="1:49" s="1637" customFormat="1" ht="15" customHeight="1">
      <c r="A368" s="1627"/>
      <c r="B368" s="1604"/>
      <c r="C368" s="1598"/>
      <c r="D368" s="1643"/>
      <c r="E368" s="1630"/>
      <c r="F368" s="2471"/>
      <c r="G368" s="2471"/>
      <c r="H368" s="2488"/>
      <c r="I368" s="2488"/>
      <c r="J368" s="1631"/>
      <c r="K368" s="1631"/>
      <c r="L368" s="1631"/>
      <c r="M368" s="1590"/>
      <c r="N368" s="1631"/>
      <c r="O368" s="1631"/>
      <c r="P368" s="1631"/>
      <c r="Q368" s="1631"/>
      <c r="R368" s="1631"/>
      <c r="S368" s="1631"/>
      <c r="T368" s="1631"/>
      <c r="U368" s="1633"/>
      <c r="V368" s="1631"/>
      <c r="W368" s="1631"/>
      <c r="X368" s="1631"/>
      <c r="Y368" s="1631"/>
      <c r="Z368" s="1631"/>
      <c r="AA368" s="1631"/>
      <c r="AB368" s="1631"/>
      <c r="AC368" s="1590"/>
      <c r="AD368" s="1600"/>
      <c r="AE368" s="1600"/>
      <c r="AF368" s="1600"/>
      <c r="AG368" s="1592"/>
      <c r="AH368" s="2128"/>
      <c r="AI368" s="1590"/>
      <c r="AJ368" s="1636"/>
      <c r="AK368" s="1636"/>
      <c r="AL368" s="1636"/>
      <c r="AM368" s="1636"/>
      <c r="AN368" s="1636"/>
      <c r="AO368" s="1636"/>
      <c r="AP368" s="1636"/>
      <c r="AQ368" s="1636"/>
      <c r="AR368" s="1636"/>
      <c r="AS368" s="1636"/>
      <c r="AT368" s="1636"/>
      <c r="AU368" s="1636"/>
      <c r="AV368" s="1636"/>
      <c r="AW368" s="1636"/>
    </row>
    <row r="369" spans="1:49" s="1637" customFormat="1" ht="15" customHeight="1">
      <c r="A369" s="1627"/>
      <c r="B369" s="1604"/>
      <c r="C369" s="1598"/>
      <c r="D369" s="1643"/>
      <c r="E369" s="1630"/>
      <c r="F369" s="2471"/>
      <c r="G369" s="2471"/>
      <c r="H369" s="2488"/>
      <c r="I369" s="2488"/>
      <c r="J369" s="1631"/>
      <c r="K369" s="1631"/>
      <c r="L369" s="1631"/>
      <c r="M369" s="1590"/>
      <c r="N369" s="1631"/>
      <c r="O369" s="1631"/>
      <c r="P369" s="1631"/>
      <c r="Q369" s="1631"/>
      <c r="R369" s="1631"/>
      <c r="S369" s="1631"/>
      <c r="T369" s="1631"/>
      <c r="U369" s="1633"/>
      <c r="V369" s="1631"/>
      <c r="W369" s="1631"/>
      <c r="X369" s="1631"/>
      <c r="Y369" s="1631"/>
      <c r="Z369" s="1631"/>
      <c r="AA369" s="1631"/>
      <c r="AB369" s="1631"/>
      <c r="AC369" s="1590"/>
      <c r="AD369" s="1600"/>
      <c r="AE369" s="1600"/>
      <c r="AF369" s="1600"/>
      <c r="AG369" s="1592"/>
      <c r="AH369" s="2128"/>
      <c r="AI369" s="1590"/>
      <c r="AJ369" s="1636"/>
      <c r="AK369" s="1636"/>
      <c r="AL369" s="1636"/>
      <c r="AM369" s="1636"/>
      <c r="AN369" s="1636"/>
      <c r="AO369" s="1636"/>
      <c r="AP369" s="1636"/>
      <c r="AQ369" s="1636"/>
      <c r="AR369" s="1636"/>
      <c r="AS369" s="1636"/>
      <c r="AT369" s="1636"/>
      <c r="AU369" s="1636"/>
      <c r="AV369" s="1636"/>
      <c r="AW369" s="1636"/>
    </row>
    <row r="370" spans="1:49" s="1637" customFormat="1" ht="15" customHeight="1">
      <c r="A370" s="1627"/>
      <c r="B370" s="1604"/>
      <c r="C370" s="1598"/>
      <c r="D370" s="1643"/>
      <c r="E370" s="1630"/>
      <c r="F370" s="2471"/>
      <c r="G370" s="2471"/>
      <c r="H370" s="2488"/>
      <c r="I370" s="2488"/>
      <c r="J370" s="1631"/>
      <c r="K370" s="1631"/>
      <c r="L370" s="1631"/>
      <c r="M370" s="1590"/>
      <c r="N370" s="1631"/>
      <c r="O370" s="1631"/>
      <c r="P370" s="1631"/>
      <c r="Q370" s="1631"/>
      <c r="R370" s="1631"/>
      <c r="S370" s="1631"/>
      <c r="T370" s="1631"/>
      <c r="U370" s="1633"/>
      <c r="V370" s="1631"/>
      <c r="W370" s="1631"/>
      <c r="X370" s="1631"/>
      <c r="Y370" s="1631"/>
      <c r="Z370" s="1631"/>
      <c r="AA370" s="1631"/>
      <c r="AB370" s="1631"/>
      <c r="AC370" s="1590"/>
      <c r="AD370" s="1600"/>
      <c r="AE370" s="1600"/>
      <c r="AF370" s="1600"/>
      <c r="AG370" s="1592"/>
      <c r="AH370" s="2128"/>
      <c r="AI370" s="1590"/>
      <c r="AJ370" s="1636"/>
      <c r="AK370" s="1636"/>
      <c r="AL370" s="1636"/>
      <c r="AM370" s="1636"/>
      <c r="AN370" s="1636"/>
      <c r="AO370" s="1636"/>
      <c r="AP370" s="1636"/>
      <c r="AQ370" s="1636"/>
      <c r="AR370" s="1636"/>
      <c r="AS370" s="1636"/>
      <c r="AT370" s="1636"/>
      <c r="AU370" s="1636"/>
      <c r="AV370" s="1636"/>
      <c r="AW370" s="1636"/>
    </row>
    <row r="371" spans="1:49" s="1637" customFormat="1" ht="15" customHeight="1">
      <c r="A371" s="1627"/>
      <c r="B371" s="1604"/>
      <c r="C371" s="1598"/>
      <c r="D371" s="1643"/>
      <c r="E371" s="1630"/>
      <c r="F371" s="2471"/>
      <c r="G371" s="2471"/>
      <c r="H371" s="2488"/>
      <c r="I371" s="2488"/>
      <c r="J371" s="1631"/>
      <c r="K371" s="1631"/>
      <c r="L371" s="1631"/>
      <c r="M371" s="1590"/>
      <c r="N371" s="1631"/>
      <c r="O371" s="1631"/>
      <c r="P371" s="1631"/>
      <c r="Q371" s="1631"/>
      <c r="R371" s="1631"/>
      <c r="S371" s="1631"/>
      <c r="T371" s="1631"/>
      <c r="U371" s="1633"/>
      <c r="V371" s="1631"/>
      <c r="W371" s="1631"/>
      <c r="X371" s="1631"/>
      <c r="Y371" s="1631"/>
      <c r="Z371" s="1631"/>
      <c r="AA371" s="1631"/>
      <c r="AB371" s="1631"/>
      <c r="AC371" s="1590"/>
      <c r="AD371" s="1600"/>
      <c r="AE371" s="1600"/>
      <c r="AF371" s="1600"/>
      <c r="AG371" s="1592"/>
      <c r="AH371" s="2128"/>
      <c r="AI371" s="1590"/>
      <c r="AJ371" s="1636"/>
      <c r="AK371" s="1636"/>
      <c r="AL371" s="1636"/>
      <c r="AM371" s="1636"/>
      <c r="AN371" s="1636"/>
      <c r="AO371" s="1636"/>
      <c r="AP371" s="1636"/>
      <c r="AQ371" s="1636"/>
      <c r="AR371" s="1636"/>
      <c r="AS371" s="1636"/>
      <c r="AT371" s="1636"/>
      <c r="AU371" s="1636"/>
      <c r="AV371" s="1636"/>
      <c r="AW371" s="1636"/>
    </row>
    <row r="372" spans="1:49" s="1637" customFormat="1" ht="15" customHeight="1">
      <c r="A372" s="1627"/>
      <c r="B372" s="1604"/>
      <c r="C372" s="1598"/>
      <c r="D372" s="1643"/>
      <c r="E372" s="1630"/>
      <c r="F372" s="2471"/>
      <c r="G372" s="2471"/>
      <c r="H372" s="2488"/>
      <c r="I372" s="2488"/>
      <c r="J372" s="1631"/>
      <c r="K372" s="1631"/>
      <c r="L372" s="1631"/>
      <c r="M372" s="1590"/>
      <c r="N372" s="1631"/>
      <c r="O372" s="1631"/>
      <c r="P372" s="1631"/>
      <c r="Q372" s="1631"/>
      <c r="R372" s="1631"/>
      <c r="S372" s="1631"/>
      <c r="T372" s="1631"/>
      <c r="U372" s="1633"/>
      <c r="V372" s="1631"/>
      <c r="W372" s="1631"/>
      <c r="X372" s="1631"/>
      <c r="Y372" s="1631"/>
      <c r="Z372" s="1631"/>
      <c r="AA372" s="1631"/>
      <c r="AB372" s="1631"/>
      <c r="AC372" s="1590"/>
      <c r="AD372" s="1600"/>
      <c r="AE372" s="1600"/>
      <c r="AF372" s="1600"/>
      <c r="AG372" s="1592"/>
      <c r="AH372" s="2128"/>
      <c r="AI372" s="1590"/>
      <c r="AJ372" s="1636"/>
      <c r="AK372" s="1636"/>
      <c r="AL372" s="1636"/>
      <c r="AM372" s="1636"/>
      <c r="AN372" s="1636"/>
      <c r="AO372" s="1636"/>
      <c r="AP372" s="1636"/>
      <c r="AQ372" s="1636"/>
      <c r="AR372" s="1636"/>
      <c r="AS372" s="1636"/>
      <c r="AT372" s="1636"/>
      <c r="AU372" s="1636"/>
      <c r="AV372" s="1636"/>
      <c r="AW372" s="1636"/>
    </row>
    <row r="373" spans="1:49" s="1637" customFormat="1" ht="15" customHeight="1" thickBot="1">
      <c r="A373" s="3229"/>
      <c r="B373" s="3230"/>
      <c r="C373" s="3231"/>
      <c r="D373" s="3232"/>
      <c r="E373" s="3233"/>
      <c r="F373" s="3234"/>
      <c r="G373" s="3234"/>
      <c r="H373" s="3235"/>
      <c r="I373" s="3235"/>
      <c r="J373" s="3236"/>
      <c r="K373" s="3236"/>
      <c r="L373" s="3236"/>
      <c r="M373" s="3237"/>
      <c r="N373" s="3236"/>
      <c r="O373" s="3236"/>
      <c r="P373" s="3236"/>
      <c r="Q373" s="3236"/>
      <c r="R373" s="3236"/>
      <c r="S373" s="3236"/>
      <c r="T373" s="3236"/>
      <c r="U373" s="3238"/>
      <c r="V373" s="3236"/>
      <c r="W373" s="3236"/>
      <c r="X373" s="3236"/>
      <c r="Y373" s="3236"/>
      <c r="Z373" s="3236"/>
      <c r="AA373" s="3236"/>
      <c r="AB373" s="3236"/>
      <c r="AC373" s="3237"/>
      <c r="AD373" s="3239"/>
      <c r="AE373" s="3239"/>
      <c r="AF373" s="3239"/>
      <c r="AG373" s="3240"/>
      <c r="AH373" s="3241"/>
      <c r="AI373" s="1590"/>
      <c r="AJ373" s="1636"/>
      <c r="AK373" s="1636"/>
      <c r="AL373" s="1636"/>
      <c r="AM373" s="1636"/>
      <c r="AN373" s="1636"/>
      <c r="AO373" s="1636"/>
      <c r="AP373" s="1636"/>
      <c r="AQ373" s="1636"/>
      <c r="AR373" s="1636"/>
      <c r="AS373" s="1636"/>
      <c r="AT373" s="1636"/>
      <c r="AU373" s="1636"/>
      <c r="AV373" s="1636"/>
      <c r="AW373" s="1636"/>
    </row>
    <row r="374" spans="1:49" s="1637" customFormat="1" ht="15" customHeight="1">
      <c r="A374" s="2145"/>
      <c r="B374" s="2138"/>
      <c r="C374" s="2139"/>
      <c r="D374" s="2140"/>
      <c r="E374" s="2141"/>
      <c r="F374" s="2142"/>
      <c r="G374" s="2142"/>
      <c r="H374" s="2143"/>
      <c r="I374" s="2143"/>
      <c r="J374" s="2144"/>
      <c r="K374" s="2144"/>
      <c r="L374" s="2144"/>
      <c r="M374" s="2145"/>
      <c r="N374" s="2144"/>
      <c r="O374" s="2144"/>
      <c r="P374" s="2144"/>
      <c r="Q374" s="2144"/>
      <c r="R374" s="2144"/>
      <c r="S374" s="2144"/>
      <c r="T374" s="2144"/>
      <c r="U374" s="2146"/>
      <c r="V374" s="2144"/>
      <c r="W374" s="2144"/>
      <c r="X374" s="2144"/>
      <c r="Y374" s="2144"/>
      <c r="Z374" s="2144"/>
      <c r="AA374" s="2144"/>
      <c r="AB374" s="2144"/>
      <c r="AC374" s="2145"/>
      <c r="AD374" s="2147"/>
      <c r="AE374" s="2147"/>
      <c r="AF374" s="2147"/>
      <c r="AG374" s="2148"/>
      <c r="AH374" s="2145"/>
      <c r="AI374" s="1590"/>
      <c r="AJ374" s="1636"/>
      <c r="AK374" s="1636"/>
      <c r="AL374" s="1636"/>
      <c r="AM374" s="1636"/>
      <c r="AN374" s="1636"/>
      <c r="AO374" s="1636"/>
      <c r="AP374" s="1636"/>
      <c r="AQ374" s="1636"/>
      <c r="AR374" s="1636"/>
      <c r="AS374" s="1636"/>
      <c r="AT374" s="1636"/>
      <c r="AU374" s="1636"/>
      <c r="AV374" s="1636"/>
      <c r="AW374" s="1636"/>
    </row>
    <row r="375" spans="1:49" s="1637" customFormat="1" ht="15" customHeight="1" thickBot="1">
      <c r="A375" s="5047">
        <v>42</v>
      </c>
      <c r="B375" s="5047"/>
      <c r="C375" s="5047"/>
      <c r="D375" s="5047"/>
      <c r="E375" s="5047"/>
      <c r="F375" s="5047"/>
      <c r="G375" s="5047"/>
      <c r="H375" s="5047"/>
      <c r="I375" s="5047"/>
      <c r="J375" s="5047"/>
      <c r="K375" s="5047"/>
      <c r="L375" s="5047"/>
      <c r="M375" s="5047"/>
      <c r="N375" s="5047"/>
      <c r="O375" s="5047"/>
      <c r="P375" s="5047"/>
      <c r="Q375" s="5047"/>
      <c r="R375" s="5047"/>
      <c r="S375" s="5047"/>
      <c r="T375" s="5047"/>
      <c r="U375" s="5047"/>
      <c r="V375" s="5047"/>
      <c r="W375" s="5047"/>
      <c r="X375" s="5047"/>
      <c r="Y375" s="5047"/>
      <c r="Z375" s="5047"/>
      <c r="AA375" s="5047"/>
      <c r="AB375" s="5047"/>
      <c r="AC375" s="5047"/>
      <c r="AD375" s="5047"/>
      <c r="AE375" s="5047"/>
      <c r="AF375" s="5047"/>
      <c r="AG375" s="5047"/>
      <c r="AH375" s="5047"/>
      <c r="AI375" s="1590"/>
      <c r="AJ375" s="1636"/>
      <c r="AK375" s="1636"/>
      <c r="AL375" s="1636"/>
      <c r="AM375" s="1636"/>
      <c r="AN375" s="1636"/>
      <c r="AO375" s="1636"/>
      <c r="AP375" s="1636"/>
      <c r="AQ375" s="1636"/>
      <c r="AR375" s="1636"/>
      <c r="AS375" s="1636"/>
      <c r="AT375" s="1636"/>
      <c r="AU375" s="1636"/>
      <c r="AV375" s="1636"/>
      <c r="AW375" s="1636"/>
    </row>
    <row r="376" spans="1:49" s="1637" customFormat="1" ht="15" customHeight="1">
      <c r="A376" s="2137"/>
      <c r="B376" s="2138"/>
      <c r="C376" s="2139"/>
      <c r="D376" s="2140"/>
      <c r="E376" s="2141"/>
      <c r="F376" s="2142"/>
      <c r="G376" s="2142"/>
      <c r="H376" s="2143"/>
      <c r="I376" s="2143"/>
      <c r="J376" s="2144"/>
      <c r="K376" s="2144"/>
      <c r="L376" s="2144"/>
      <c r="M376" s="2145"/>
      <c r="N376" s="2144"/>
      <c r="O376" s="2144"/>
      <c r="P376" s="2144"/>
      <c r="Q376" s="2144"/>
      <c r="R376" s="2144"/>
      <c r="S376" s="2144"/>
      <c r="T376" s="2144"/>
      <c r="U376" s="2146"/>
      <c r="V376" s="2144"/>
      <c r="W376" s="2144"/>
      <c r="X376" s="2144"/>
      <c r="Y376" s="2144"/>
      <c r="Z376" s="2144"/>
      <c r="AA376" s="2144"/>
      <c r="AB376" s="2144"/>
      <c r="AC376" s="2145"/>
      <c r="AD376" s="2147"/>
      <c r="AE376" s="2147"/>
      <c r="AF376" s="2147"/>
      <c r="AG376" s="2148"/>
      <c r="AH376" s="2149"/>
      <c r="AI376" s="1590"/>
      <c r="AJ376" s="1636"/>
      <c r="AK376" s="1636"/>
      <c r="AL376" s="1636"/>
      <c r="AM376" s="1636"/>
      <c r="AN376" s="1636"/>
      <c r="AO376" s="1636"/>
      <c r="AP376" s="1636"/>
      <c r="AQ376" s="1636"/>
      <c r="AR376" s="1636"/>
      <c r="AS376" s="1636"/>
      <c r="AT376" s="1636"/>
      <c r="AU376" s="1636"/>
      <c r="AV376" s="1636"/>
      <c r="AW376" s="1636"/>
    </row>
    <row r="377" spans="1:49" ht="15" customHeight="1">
      <c r="A377" s="1611"/>
      <c r="B377" s="5067" t="s">
        <v>2813</v>
      </c>
      <c r="C377" s="5068"/>
      <c r="D377" s="5068"/>
      <c r="E377" s="5068"/>
      <c r="F377" s="5068"/>
      <c r="G377" s="5069"/>
      <c r="H377" s="5073" t="s">
        <v>1420</v>
      </c>
      <c r="I377" s="5074"/>
      <c r="J377" s="1612"/>
      <c r="K377" s="1613" t="s">
        <v>2866</v>
      </c>
      <c r="L377" s="2126"/>
      <c r="M377" s="1609"/>
      <c r="N377" s="1609"/>
      <c r="O377" s="1614"/>
      <c r="P377" s="1614"/>
      <c r="Q377" s="1614"/>
      <c r="R377" s="1614"/>
      <c r="S377" s="1614"/>
      <c r="T377" s="1614"/>
      <c r="U377" s="1614"/>
      <c r="V377" s="1614"/>
      <c r="W377" s="1614"/>
      <c r="X377" s="1614"/>
      <c r="Y377" s="1614"/>
      <c r="Z377" s="1614"/>
      <c r="AA377" s="1614"/>
      <c r="AB377" s="1614"/>
      <c r="AC377" s="1614"/>
      <c r="AD377" s="1614"/>
      <c r="AE377" s="1614"/>
      <c r="AF377" s="1614"/>
      <c r="AG377" s="1614"/>
      <c r="AH377" s="2125"/>
      <c r="AI377" s="1609"/>
      <c r="AJ377" s="1609"/>
      <c r="AK377" s="1609"/>
      <c r="AL377" s="1609"/>
      <c r="AM377" s="1609"/>
      <c r="AN377" s="1609"/>
      <c r="AO377" s="1609"/>
      <c r="AP377" s="1609"/>
      <c r="AQ377" s="1609"/>
      <c r="AR377" s="1609"/>
      <c r="AS377" s="1609"/>
      <c r="AT377" s="1609"/>
      <c r="AU377" s="1609"/>
      <c r="AV377" s="1609"/>
      <c r="AW377" s="1609"/>
    </row>
    <row r="378" spans="1:49" ht="15" customHeight="1">
      <c r="A378" s="1611"/>
      <c r="B378" s="5070"/>
      <c r="C378" s="5071"/>
      <c r="D378" s="5071"/>
      <c r="E378" s="5071"/>
      <c r="F378" s="5071"/>
      <c r="G378" s="5072"/>
      <c r="H378" s="5075"/>
      <c r="I378" s="5076"/>
      <c r="J378" s="1615"/>
      <c r="K378" s="1616" t="s">
        <v>2867</v>
      </c>
      <c r="L378" s="2126"/>
      <c r="M378" s="1609"/>
      <c r="N378" s="1609"/>
      <c r="O378" s="1614"/>
      <c r="P378" s="1614"/>
      <c r="Q378" s="1614"/>
      <c r="R378" s="1614"/>
      <c r="S378" s="1614"/>
      <c r="T378" s="1614"/>
      <c r="U378" s="1614"/>
      <c r="V378" s="1614"/>
      <c r="W378" s="1614"/>
      <c r="X378" s="1614"/>
      <c r="Y378" s="1614"/>
      <c r="Z378" s="1614"/>
      <c r="AA378" s="1614"/>
      <c r="AB378" s="1614"/>
      <c r="AC378" s="1614"/>
      <c r="AD378" s="1614"/>
      <c r="AE378" s="1614"/>
      <c r="AF378" s="1614"/>
      <c r="AG378" s="1614"/>
      <c r="AH378" s="2125"/>
      <c r="AI378" s="1609"/>
      <c r="AJ378" s="1609"/>
      <c r="AK378" s="1609"/>
      <c r="AL378" s="1609"/>
      <c r="AM378" s="1609"/>
      <c r="AN378" s="1609"/>
      <c r="AO378" s="1609"/>
      <c r="AP378" s="1609"/>
      <c r="AQ378" s="1609"/>
      <c r="AR378" s="1609"/>
      <c r="AS378" s="1609"/>
      <c r="AT378" s="1609"/>
      <c r="AU378" s="1609"/>
      <c r="AV378" s="1609"/>
      <c r="AW378" s="1609"/>
    </row>
    <row r="379" spans="1:49" ht="6" customHeight="1">
      <c r="A379" s="1611"/>
      <c r="B379" s="1610"/>
      <c r="C379" s="1609"/>
      <c r="D379" s="1609"/>
      <c r="E379" s="1609"/>
      <c r="F379" s="1609"/>
      <c r="G379" s="1609"/>
      <c r="H379" s="1609"/>
      <c r="I379" s="1609"/>
      <c r="J379" s="1609"/>
      <c r="K379" s="1609"/>
      <c r="L379" s="1609"/>
      <c r="M379" s="1609"/>
      <c r="N379" s="1609"/>
      <c r="O379" s="1609"/>
      <c r="P379" s="1609"/>
      <c r="Q379" s="1609"/>
      <c r="R379" s="1609"/>
      <c r="S379" s="1609"/>
      <c r="T379" s="1609"/>
      <c r="U379" s="1609"/>
      <c r="V379" s="1609"/>
      <c r="W379" s="1609"/>
      <c r="X379" s="1609"/>
      <c r="Y379" s="1609"/>
      <c r="Z379" s="1617"/>
      <c r="AA379" s="1617"/>
      <c r="AB379" s="1617"/>
      <c r="AC379" s="1617"/>
      <c r="AD379" s="1617"/>
      <c r="AE379" s="1617"/>
      <c r="AF379" s="1617"/>
      <c r="AG379" s="1617"/>
      <c r="AH379" s="2125"/>
      <c r="AI379" s="1609"/>
      <c r="AJ379" s="1609"/>
      <c r="AK379" s="1609"/>
      <c r="AL379" s="1609"/>
      <c r="AM379" s="1609"/>
      <c r="AN379" s="1609"/>
      <c r="AO379" s="1609"/>
      <c r="AP379" s="1609"/>
      <c r="AQ379" s="1609"/>
      <c r="AR379" s="1609"/>
      <c r="AS379" s="1609"/>
      <c r="AT379" s="1609"/>
      <c r="AU379" s="1609"/>
      <c r="AV379" s="1609"/>
      <c r="AW379" s="1609"/>
    </row>
    <row r="380" spans="1:49" ht="6.75" customHeight="1">
      <c r="A380" s="1611"/>
      <c r="B380" s="1614"/>
      <c r="C380" s="1614"/>
      <c r="D380" s="1614"/>
      <c r="E380" s="1614"/>
      <c r="F380" s="1609"/>
      <c r="G380" s="1614"/>
      <c r="H380" s="1614"/>
      <c r="I380" s="1614"/>
      <c r="J380" s="1614"/>
      <c r="K380" s="1614"/>
      <c r="L380" s="1614"/>
      <c r="M380" s="1614"/>
      <c r="N380" s="1614"/>
      <c r="O380" s="1614"/>
      <c r="P380" s="1614"/>
      <c r="Q380" s="1614"/>
      <c r="R380" s="1614"/>
      <c r="S380" s="1614"/>
      <c r="T380" s="1614"/>
      <c r="U380" s="1614"/>
      <c r="V380" s="1614"/>
      <c r="W380" s="1614"/>
      <c r="X380" s="1614"/>
      <c r="Y380" s="1614"/>
      <c r="Z380" s="1614"/>
      <c r="AA380" s="1614"/>
      <c r="AB380" s="1614"/>
      <c r="AC380" s="1614"/>
      <c r="AD380" s="1614"/>
      <c r="AE380" s="1614"/>
      <c r="AF380" s="1614"/>
      <c r="AG380" s="1614"/>
      <c r="AH380" s="2125"/>
      <c r="AI380" s="1609"/>
      <c r="AJ380" s="1609"/>
      <c r="AK380" s="1609"/>
      <c r="AL380" s="1609"/>
      <c r="AM380" s="1609"/>
      <c r="AN380" s="1609"/>
      <c r="AO380" s="1609"/>
      <c r="AP380" s="1609"/>
      <c r="AQ380" s="1609"/>
      <c r="AR380" s="1609"/>
      <c r="AS380" s="1609"/>
      <c r="AT380" s="1609"/>
      <c r="AU380" s="1609"/>
      <c r="AV380" s="1609"/>
      <c r="AW380" s="1609"/>
    </row>
    <row r="381" spans="1:49" ht="15" customHeight="1">
      <c r="A381" s="1611"/>
      <c r="B381" s="5085" t="s">
        <v>2817</v>
      </c>
      <c r="C381" s="5086"/>
      <c r="D381" s="5086"/>
      <c r="E381" s="5087"/>
      <c r="F381" s="5088">
        <v>2</v>
      </c>
      <c r="G381" s="5089"/>
      <c r="I381" s="1618" t="s">
        <v>3016</v>
      </c>
      <c r="J381" s="1614"/>
      <c r="K381" s="1614"/>
      <c r="L381" s="1614"/>
      <c r="M381" s="1614"/>
      <c r="N381" s="1614"/>
      <c r="O381" s="1614"/>
      <c r="P381" s="1614"/>
      <c r="Q381" s="1614"/>
      <c r="R381" s="1614"/>
      <c r="S381" s="1614"/>
      <c r="T381" s="1614"/>
      <c r="U381" s="1614"/>
      <c r="V381" s="1614"/>
      <c r="W381" s="1614"/>
      <c r="X381" s="1614"/>
      <c r="Y381" s="1614"/>
      <c r="Z381" s="1614"/>
      <c r="AA381" s="1614"/>
      <c r="AB381" s="1614"/>
      <c r="AC381" s="1614"/>
      <c r="AD381" s="1614"/>
      <c r="AE381" s="1614"/>
      <c r="AF381" s="1614"/>
      <c r="AG381" s="1614"/>
      <c r="AH381" s="2125"/>
      <c r="AI381" s="1609"/>
      <c r="AJ381" s="1609"/>
      <c r="AK381" s="1609"/>
      <c r="AL381" s="1609"/>
      <c r="AM381" s="1609"/>
      <c r="AN381" s="1609"/>
      <c r="AO381" s="1609"/>
      <c r="AP381" s="1609"/>
      <c r="AQ381" s="1609"/>
      <c r="AR381" s="1609"/>
      <c r="AS381" s="1609"/>
      <c r="AT381" s="1609"/>
      <c r="AU381" s="1609"/>
      <c r="AV381" s="1609"/>
      <c r="AW381" s="1609"/>
    </row>
    <row r="382" spans="1:49" ht="15" customHeight="1">
      <c r="A382" s="1611"/>
      <c r="B382" s="5092" t="s">
        <v>2819</v>
      </c>
      <c r="C382" s="5093"/>
      <c r="D382" s="5093"/>
      <c r="E382" s="5094"/>
      <c r="F382" s="5090"/>
      <c r="G382" s="5091"/>
      <c r="I382" s="1619" t="s">
        <v>3017</v>
      </c>
      <c r="J382" s="1614"/>
      <c r="K382" s="1614"/>
      <c r="L382" s="1614"/>
      <c r="M382" s="1614"/>
      <c r="N382" s="1614"/>
      <c r="O382" s="1614"/>
      <c r="P382" s="1614"/>
      <c r="Q382" s="1614"/>
      <c r="R382" s="1614"/>
      <c r="S382" s="1614"/>
      <c r="T382" s="1614"/>
      <c r="U382" s="1614"/>
      <c r="V382" s="1614"/>
      <c r="W382" s="1614"/>
      <c r="X382" s="1614"/>
      <c r="Y382" s="1614"/>
      <c r="Z382" s="1614"/>
      <c r="AA382" s="1614"/>
      <c r="AB382" s="1614"/>
      <c r="AC382" s="1614"/>
      <c r="AD382" s="1614"/>
      <c r="AE382" s="1614"/>
      <c r="AF382" s="1614"/>
      <c r="AG382" s="1614"/>
      <c r="AH382" s="2125"/>
      <c r="AI382" s="1609"/>
      <c r="AJ382" s="1609"/>
      <c r="AK382" s="1609"/>
      <c r="AL382" s="1609"/>
      <c r="AM382" s="1609"/>
      <c r="AN382" s="1609"/>
      <c r="AO382" s="1609"/>
      <c r="AP382" s="1609"/>
      <c r="AQ382" s="1609"/>
      <c r="AR382" s="1609"/>
      <c r="AS382" s="1609"/>
      <c r="AT382" s="1609"/>
      <c r="AU382" s="1609"/>
      <c r="AV382" s="1609"/>
      <c r="AW382" s="1609"/>
    </row>
    <row r="383" spans="1:49" s="1637" customFormat="1" ht="10.5" customHeight="1">
      <c r="A383" s="2482"/>
      <c r="B383" s="2483"/>
      <c r="C383" s="2483"/>
      <c r="D383" s="2483"/>
      <c r="E383" s="2483"/>
      <c r="F383" s="2483"/>
      <c r="G383" s="2483"/>
      <c r="H383" s="2483"/>
      <c r="I383" s="2483"/>
      <c r="J383" s="2483"/>
      <c r="K383" s="2483"/>
      <c r="L383" s="2483"/>
      <c r="M383" s="2483"/>
      <c r="N383" s="2483"/>
      <c r="O383" s="2483"/>
      <c r="P383" s="2483"/>
      <c r="Q383" s="2483"/>
      <c r="R383" s="2483"/>
      <c r="S383" s="2483"/>
      <c r="T383" s="2483"/>
      <c r="U383" s="2483"/>
      <c r="V383" s="2483"/>
      <c r="W383" s="2483"/>
      <c r="X383" s="2483"/>
      <c r="Y383" s="2483"/>
      <c r="Z383" s="2483"/>
      <c r="AA383" s="2483"/>
      <c r="AB383" s="2483"/>
      <c r="AC383" s="2483"/>
      <c r="AD383" s="2483"/>
      <c r="AE383" s="2483"/>
      <c r="AF383" s="2483"/>
      <c r="AG383" s="2483"/>
      <c r="AH383" s="2132"/>
      <c r="AI383" s="1590"/>
      <c r="AJ383" s="1636"/>
      <c r="AK383" s="1636"/>
      <c r="AL383" s="1636"/>
      <c r="AM383" s="1636"/>
      <c r="AN383" s="1636"/>
      <c r="AO383" s="1636"/>
      <c r="AP383" s="1636"/>
      <c r="AQ383" s="1636"/>
      <c r="AR383" s="1636"/>
      <c r="AS383" s="1636"/>
      <c r="AT383" s="1636"/>
      <c r="AU383" s="1636"/>
      <c r="AV383" s="1636"/>
      <c r="AW383" s="1636"/>
    </row>
    <row r="384" spans="1:49" s="1606" customFormat="1" ht="11.25" customHeight="1">
      <c r="A384" s="1689"/>
      <c r="B384" s="5124" t="s">
        <v>3018</v>
      </c>
      <c r="C384" s="5124"/>
      <c r="D384" s="1635" t="s">
        <v>3019</v>
      </c>
      <c r="E384" s="1671"/>
      <c r="F384" s="1671"/>
      <c r="G384" s="1671"/>
      <c r="H384" s="1671"/>
      <c r="I384" s="1671"/>
      <c r="J384" s="1671"/>
      <c r="K384" s="1671"/>
      <c r="L384" s="1671"/>
      <c r="M384" s="1671"/>
      <c r="N384" s="1671"/>
      <c r="O384" s="1671"/>
      <c r="P384" s="1671"/>
      <c r="Q384" s="1671"/>
      <c r="R384" s="1671"/>
      <c r="S384" s="1671"/>
      <c r="T384" s="1671"/>
      <c r="U384" s="1671"/>
      <c r="V384" s="1671"/>
      <c r="W384" s="1671"/>
      <c r="X384" s="1671"/>
      <c r="Y384" s="1671"/>
      <c r="Z384" s="1671"/>
      <c r="AA384" s="1671"/>
      <c r="AB384" s="1671"/>
      <c r="AC384" s="1671"/>
      <c r="AD384" s="1671"/>
      <c r="AE384" s="1671"/>
      <c r="AF384" s="1692"/>
      <c r="AG384" s="2487"/>
      <c r="AH384" s="2133"/>
      <c r="AI384" s="1590"/>
      <c r="AJ384" s="1590"/>
      <c r="AK384" s="1590"/>
      <c r="AL384" s="1590"/>
      <c r="AM384" s="1590"/>
      <c r="AN384" s="1590"/>
      <c r="AO384" s="1590"/>
      <c r="AP384" s="1590"/>
      <c r="AQ384" s="1590"/>
      <c r="AR384" s="1590"/>
      <c r="AS384" s="1590"/>
      <c r="AT384" s="1590"/>
      <c r="AU384" s="1590"/>
      <c r="AV384" s="1590"/>
      <c r="AW384" s="1590"/>
    </row>
    <row r="385" spans="1:49" s="1606" customFormat="1" ht="11.25" customHeight="1">
      <c r="A385" s="1689"/>
      <c r="B385" s="1671"/>
      <c r="C385" s="1671"/>
      <c r="D385" s="1648" t="s">
        <v>3020</v>
      </c>
      <c r="E385" s="1671"/>
      <c r="F385" s="1671"/>
      <c r="G385" s="1671"/>
      <c r="H385" s="1671"/>
      <c r="I385" s="1671"/>
      <c r="J385" s="1671"/>
      <c r="K385" s="1671"/>
      <c r="L385" s="1671"/>
      <c r="M385" s="1671"/>
      <c r="N385" s="1671"/>
      <c r="O385" s="1671"/>
      <c r="P385" s="1671"/>
      <c r="Q385" s="1671"/>
      <c r="R385" s="1671"/>
      <c r="S385" s="1671"/>
      <c r="T385" s="1671"/>
      <c r="U385" s="1671"/>
      <c r="V385" s="1671"/>
      <c r="W385" s="1671"/>
      <c r="X385" s="1671"/>
      <c r="Y385" s="1671"/>
      <c r="Z385" s="1671"/>
      <c r="AA385" s="1671"/>
      <c r="AB385" s="1671"/>
      <c r="AC385" s="1671"/>
      <c r="AD385" s="1671"/>
      <c r="AE385" s="1671"/>
      <c r="AF385" s="1692"/>
      <c r="AG385" s="2487"/>
      <c r="AH385" s="2133"/>
      <c r="AI385" s="1590"/>
      <c r="AJ385" s="1590"/>
      <c r="AK385" s="1590"/>
      <c r="AL385" s="1590"/>
      <c r="AM385" s="1590"/>
      <c r="AN385" s="1590"/>
      <c r="AO385" s="1590"/>
      <c r="AP385" s="1590"/>
      <c r="AQ385" s="1590"/>
      <c r="AR385" s="1590"/>
      <c r="AS385" s="1590"/>
      <c r="AT385" s="1590"/>
      <c r="AU385" s="1590"/>
      <c r="AV385" s="1590"/>
      <c r="AW385" s="1590"/>
    </row>
    <row r="386" spans="1:49" s="1606" customFormat="1" ht="11.25" customHeight="1">
      <c r="A386" s="1689"/>
      <c r="B386" s="1671"/>
      <c r="C386" s="1671"/>
      <c r="D386" s="1671"/>
      <c r="E386" s="1671"/>
      <c r="F386" s="1671"/>
      <c r="G386" s="1671"/>
      <c r="H386" s="1671"/>
      <c r="I386" s="1671"/>
      <c r="J386" s="1671"/>
      <c r="K386" s="1671"/>
      <c r="L386" s="1671"/>
      <c r="M386" s="1671"/>
      <c r="N386" s="1671"/>
      <c r="O386" s="1671"/>
      <c r="P386" s="1671"/>
      <c r="Q386" s="1671"/>
      <c r="R386" s="1671"/>
      <c r="S386" s="1671"/>
      <c r="T386" s="1671"/>
      <c r="U386" s="1671"/>
      <c r="V386" s="1671"/>
      <c r="W386" s="1671"/>
      <c r="X386" s="1671"/>
      <c r="Y386" s="1671"/>
      <c r="Z386" s="1671"/>
      <c r="AA386" s="1671"/>
      <c r="AB386" s="1671"/>
      <c r="AC386" s="1671"/>
      <c r="AD386" s="1671"/>
      <c r="AE386" s="1671"/>
      <c r="AF386" s="1692"/>
      <c r="AG386" s="2487"/>
      <c r="AH386" s="2133"/>
      <c r="AI386" s="1590"/>
      <c r="AJ386" s="1590"/>
      <c r="AK386" s="1590"/>
      <c r="AL386" s="1590"/>
      <c r="AM386" s="1590"/>
      <c r="AN386" s="1590"/>
      <c r="AO386" s="1590"/>
      <c r="AP386" s="1590"/>
      <c r="AQ386" s="1590"/>
      <c r="AR386" s="1590"/>
      <c r="AS386" s="1590"/>
      <c r="AT386" s="1590"/>
      <c r="AU386" s="1590"/>
      <c r="AV386" s="1590"/>
      <c r="AW386" s="1590"/>
    </row>
    <row r="387" spans="1:49" s="1606" customFormat="1" ht="11.25" customHeight="1">
      <c r="A387" s="1689"/>
      <c r="B387" s="1671"/>
      <c r="C387" s="1671"/>
      <c r="D387" s="922" t="s">
        <v>1494</v>
      </c>
      <c r="E387" s="1690" t="s">
        <v>3021</v>
      </c>
      <c r="F387" s="1671"/>
      <c r="G387" s="1671"/>
      <c r="H387" s="1671"/>
      <c r="I387" s="1671"/>
      <c r="J387" s="1671"/>
      <c r="K387" s="1671"/>
      <c r="L387" s="1671"/>
      <c r="M387" s="1671"/>
      <c r="N387" s="1671"/>
      <c r="O387" s="1671"/>
      <c r="P387" s="1671"/>
      <c r="Q387" s="1671"/>
      <c r="R387" s="1671"/>
      <c r="S387" s="1671"/>
      <c r="T387" s="1671"/>
      <c r="U387" s="1671"/>
      <c r="V387" s="1671"/>
      <c r="W387" s="1671"/>
      <c r="X387" s="1671"/>
      <c r="Y387" s="1671"/>
      <c r="Z387" s="1671"/>
      <c r="AA387" s="1671"/>
      <c r="AB387" s="1671"/>
      <c r="AC387" s="1671"/>
      <c r="AD387" s="1739" t="s">
        <v>2855</v>
      </c>
      <c r="AE387" s="1671"/>
      <c r="AF387" s="1692"/>
      <c r="AG387" s="2487"/>
      <c r="AH387" s="2133"/>
      <c r="AI387" s="1590"/>
      <c r="AJ387" s="1590"/>
      <c r="AK387" s="1590"/>
      <c r="AL387" s="1590"/>
      <c r="AM387" s="1590"/>
      <c r="AN387" s="1590"/>
      <c r="AO387" s="1590"/>
      <c r="AP387" s="1590"/>
      <c r="AQ387" s="1590"/>
      <c r="AR387" s="1590"/>
      <c r="AS387" s="1590"/>
      <c r="AT387" s="1590"/>
      <c r="AU387" s="1590"/>
      <c r="AV387" s="1590"/>
      <c r="AW387" s="1590"/>
    </row>
    <row r="388" spans="1:49" s="1606" customFormat="1" ht="11.25" customHeight="1">
      <c r="A388" s="1689"/>
      <c r="B388" s="1744"/>
      <c r="C388" s="1744"/>
      <c r="D388" s="1745"/>
      <c r="E388" s="1746"/>
      <c r="F388" s="1746"/>
      <c r="G388" s="1675" t="s">
        <v>3022</v>
      </c>
      <c r="H388" s="1744"/>
      <c r="I388" s="1744"/>
      <c r="J388" s="1744"/>
      <c r="K388" s="1744"/>
      <c r="L388" s="1744"/>
      <c r="M388" s="1744"/>
      <c r="N388" s="1744"/>
      <c r="O388" s="1744"/>
      <c r="P388" s="1744"/>
      <c r="Q388" s="1744"/>
      <c r="R388" s="1744"/>
      <c r="S388" s="1744"/>
      <c r="T388" s="1744"/>
      <c r="U388" s="1744"/>
      <c r="V388" s="1744"/>
      <c r="W388" s="1744"/>
      <c r="X388" s="1744"/>
      <c r="Y388" s="1744"/>
      <c r="Z388" s="1744"/>
      <c r="AA388" s="5134">
        <v>51</v>
      </c>
      <c r="AB388" s="5127"/>
      <c r="AC388" s="5128"/>
      <c r="AD388" s="5129"/>
      <c r="AE388" s="5135" t="s">
        <v>1536</v>
      </c>
      <c r="AF388" s="1692"/>
      <c r="AG388" s="2487"/>
      <c r="AH388" s="2133"/>
      <c r="AI388" s="1590"/>
      <c r="AJ388" s="1590"/>
      <c r="AK388" s="1590"/>
      <c r="AL388" s="1590"/>
      <c r="AM388" s="1590"/>
      <c r="AN388" s="1590"/>
      <c r="AO388" s="1590"/>
      <c r="AP388" s="1590"/>
      <c r="AQ388" s="1590"/>
      <c r="AR388" s="1590"/>
      <c r="AS388" s="1590"/>
      <c r="AT388" s="1590"/>
      <c r="AU388" s="1590"/>
      <c r="AV388" s="1590"/>
      <c r="AW388" s="1590"/>
    </row>
    <row r="389" spans="1:49" s="1606" customFormat="1" ht="11.25" customHeight="1">
      <c r="A389" s="1689"/>
      <c r="B389" s="1671"/>
      <c r="C389" s="1671"/>
      <c r="D389" s="1690"/>
      <c r="E389" s="1747"/>
      <c r="F389" s="1747"/>
      <c r="G389" s="1648" t="s">
        <v>3023</v>
      </c>
      <c r="H389" s="1671"/>
      <c r="I389" s="1671"/>
      <c r="J389" s="1671"/>
      <c r="K389" s="1671"/>
      <c r="L389" s="1671"/>
      <c r="M389" s="1671"/>
      <c r="N389" s="1671"/>
      <c r="O389" s="1671"/>
      <c r="P389" s="1671"/>
      <c r="Q389" s="1671"/>
      <c r="R389" s="1671"/>
      <c r="S389" s="1671"/>
      <c r="T389" s="1671"/>
      <c r="U389" s="1671"/>
      <c r="V389" s="1671"/>
      <c r="W389" s="1671"/>
      <c r="X389" s="1671"/>
      <c r="Y389" s="1671"/>
      <c r="Z389" s="1671"/>
      <c r="AA389" s="5134"/>
      <c r="AB389" s="5130"/>
      <c r="AC389" s="5131"/>
      <c r="AD389" s="5132"/>
      <c r="AE389" s="5135"/>
      <c r="AF389" s="1692"/>
      <c r="AG389" s="2487"/>
      <c r="AH389" s="2133"/>
      <c r="AI389" s="1590"/>
      <c r="AJ389" s="1590"/>
      <c r="AK389" s="1590"/>
      <c r="AL389" s="1590"/>
      <c r="AM389" s="1590"/>
      <c r="AN389" s="1590"/>
      <c r="AO389" s="1590"/>
      <c r="AP389" s="1590"/>
      <c r="AQ389" s="1590"/>
      <c r="AR389" s="1590"/>
      <c r="AS389" s="1590"/>
      <c r="AT389" s="1590"/>
      <c r="AU389" s="1590"/>
      <c r="AV389" s="1590"/>
      <c r="AW389" s="1590"/>
    </row>
    <row r="390" spans="1:49" s="1606" customFormat="1" ht="5.0999999999999996" customHeight="1">
      <c r="A390" s="1689"/>
      <c r="B390" s="1671"/>
      <c r="C390" s="1671"/>
      <c r="D390" s="1690"/>
      <c r="E390" s="1747"/>
      <c r="F390" s="1747"/>
      <c r="G390" s="1648"/>
      <c r="H390" s="1671"/>
      <c r="I390" s="1671"/>
      <c r="J390" s="1671"/>
      <c r="K390" s="1671"/>
      <c r="L390" s="1671"/>
      <c r="M390" s="1671"/>
      <c r="N390" s="1671"/>
      <c r="O390" s="1671"/>
      <c r="P390" s="1671"/>
      <c r="Q390" s="1671"/>
      <c r="R390" s="1671"/>
      <c r="S390" s="1671"/>
      <c r="T390" s="1671"/>
      <c r="U390" s="1671"/>
      <c r="V390" s="1671"/>
      <c r="W390" s="1671"/>
      <c r="X390" s="1671"/>
      <c r="Y390" s="1671"/>
      <c r="Z390" s="1671"/>
      <c r="AA390" s="1671"/>
      <c r="AB390" s="1683"/>
      <c r="AC390" s="1683"/>
      <c r="AD390" s="1683"/>
      <c r="AE390" s="1671"/>
      <c r="AF390" s="1692"/>
      <c r="AG390" s="2487"/>
      <c r="AH390" s="2133"/>
      <c r="AI390" s="1590"/>
      <c r="AJ390" s="1590"/>
      <c r="AK390" s="1590"/>
      <c r="AL390" s="1590"/>
      <c r="AM390" s="1590"/>
      <c r="AN390" s="1590"/>
      <c r="AO390" s="1590"/>
      <c r="AP390" s="1590"/>
      <c r="AQ390" s="1590"/>
      <c r="AR390" s="1590"/>
      <c r="AS390" s="1590"/>
      <c r="AT390" s="1590"/>
      <c r="AU390" s="1590"/>
      <c r="AV390" s="1590"/>
      <c r="AW390" s="1590"/>
    </row>
    <row r="391" spans="1:49" s="1606" customFormat="1" ht="11.25" customHeight="1">
      <c r="A391" s="1689"/>
      <c r="B391" s="1671"/>
      <c r="C391" s="1671"/>
      <c r="D391" s="922" t="s">
        <v>1497</v>
      </c>
      <c r="E391" s="1690" t="s">
        <v>3024</v>
      </c>
      <c r="F391" s="1671"/>
      <c r="G391" s="1671"/>
      <c r="H391" s="1671"/>
      <c r="I391" s="1671"/>
      <c r="J391" s="1671"/>
      <c r="K391" s="1671"/>
      <c r="L391" s="1671"/>
      <c r="M391" s="1671"/>
      <c r="N391" s="1671"/>
      <c r="O391" s="1671"/>
      <c r="P391" s="1671"/>
      <c r="Q391" s="1671"/>
      <c r="R391" s="1671"/>
      <c r="S391" s="1671"/>
      <c r="T391" s="1671"/>
      <c r="U391" s="1671"/>
      <c r="V391" s="1671"/>
      <c r="W391" s="1671"/>
      <c r="X391" s="1671"/>
      <c r="Y391" s="1671"/>
      <c r="Z391" s="1671"/>
      <c r="AA391" s="1671"/>
      <c r="AB391" s="1683"/>
      <c r="AC391" s="1683"/>
      <c r="AD391" s="1683"/>
      <c r="AE391" s="1671"/>
      <c r="AF391" s="1692"/>
      <c r="AG391" s="2487"/>
      <c r="AH391" s="2133"/>
      <c r="AI391" s="1590"/>
      <c r="AJ391" s="1590"/>
      <c r="AK391" s="1590"/>
      <c r="AL391" s="1590"/>
      <c r="AM391" s="1590"/>
      <c r="AN391" s="1590"/>
      <c r="AO391" s="1590"/>
      <c r="AP391" s="1590"/>
      <c r="AQ391" s="1590"/>
      <c r="AR391" s="1590"/>
      <c r="AS391" s="1590"/>
      <c r="AT391" s="1590"/>
      <c r="AU391" s="1590"/>
      <c r="AV391" s="1590"/>
      <c r="AW391" s="1590"/>
    </row>
    <row r="392" spans="1:49" s="1606" customFormat="1" ht="11.25" customHeight="1">
      <c r="A392" s="1689"/>
      <c r="B392" s="1671"/>
      <c r="C392" s="1671"/>
      <c r="D392" s="921"/>
      <c r="E392" s="1648"/>
      <c r="F392" s="1671"/>
      <c r="G392" s="1635" t="s">
        <v>3025</v>
      </c>
      <c r="H392" s="1671"/>
      <c r="I392" s="1671"/>
      <c r="J392" s="1671"/>
      <c r="K392" s="1671"/>
      <c r="L392" s="1671"/>
      <c r="M392" s="1671"/>
      <c r="N392" s="1671"/>
      <c r="O392" s="1671"/>
      <c r="P392" s="1671"/>
      <c r="Q392" s="1671"/>
      <c r="R392" s="1671"/>
      <c r="S392" s="1671"/>
      <c r="T392" s="1671"/>
      <c r="U392" s="1671"/>
      <c r="V392" s="1671"/>
      <c r="W392" s="1671"/>
      <c r="X392" s="1671"/>
      <c r="Y392" s="1671"/>
      <c r="Z392" s="1671"/>
      <c r="AA392" s="5134">
        <v>52</v>
      </c>
      <c r="AB392" s="5127"/>
      <c r="AC392" s="5128"/>
      <c r="AD392" s="5129"/>
      <c r="AE392" s="5135" t="s">
        <v>1536</v>
      </c>
      <c r="AF392" s="1692"/>
      <c r="AG392" s="2487"/>
      <c r="AH392" s="2133"/>
      <c r="AI392" s="1590"/>
      <c r="AJ392" s="1590"/>
      <c r="AK392" s="1590"/>
      <c r="AL392" s="1590"/>
      <c r="AM392" s="1590"/>
      <c r="AN392" s="1590"/>
      <c r="AO392" s="1590"/>
      <c r="AP392" s="1590"/>
      <c r="AQ392" s="1590"/>
      <c r="AR392" s="1590"/>
      <c r="AS392" s="1590"/>
      <c r="AT392" s="1590"/>
      <c r="AU392" s="1590"/>
      <c r="AV392" s="1590"/>
      <c r="AW392" s="1590"/>
    </row>
    <row r="393" spans="1:49" s="1606" customFormat="1" ht="11.25" customHeight="1">
      <c r="A393" s="1689"/>
      <c r="B393" s="1671"/>
      <c r="C393" s="1671"/>
      <c r="D393" s="1690"/>
      <c r="E393" s="1648"/>
      <c r="F393" s="1671"/>
      <c r="G393" s="1648" t="s">
        <v>3026</v>
      </c>
      <c r="H393" s="1671"/>
      <c r="I393" s="1671"/>
      <c r="J393" s="1671"/>
      <c r="K393" s="1671"/>
      <c r="L393" s="1671"/>
      <c r="M393" s="1671"/>
      <c r="N393" s="1671"/>
      <c r="O393" s="1671"/>
      <c r="P393" s="1671"/>
      <c r="Q393" s="1671"/>
      <c r="R393" s="1671"/>
      <c r="S393" s="1671"/>
      <c r="T393" s="1671"/>
      <c r="U393" s="1671"/>
      <c r="V393" s="1671"/>
      <c r="W393" s="1671"/>
      <c r="X393" s="1671"/>
      <c r="Y393" s="1671"/>
      <c r="Z393" s="1671"/>
      <c r="AA393" s="5134"/>
      <c r="AB393" s="5130"/>
      <c r="AC393" s="5131"/>
      <c r="AD393" s="5132"/>
      <c r="AE393" s="5135"/>
      <c r="AF393" s="1692"/>
      <c r="AG393" s="2487"/>
      <c r="AH393" s="2133"/>
      <c r="AI393" s="1590"/>
      <c r="AJ393" s="1590"/>
      <c r="AK393" s="1590"/>
      <c r="AL393" s="1590"/>
      <c r="AM393" s="1590"/>
      <c r="AN393" s="1590"/>
      <c r="AO393" s="1590"/>
      <c r="AP393" s="1590"/>
      <c r="AQ393" s="1590"/>
      <c r="AR393" s="1590"/>
      <c r="AS393" s="1590"/>
      <c r="AT393" s="1590"/>
      <c r="AU393" s="1590"/>
      <c r="AV393" s="1590"/>
      <c r="AW393" s="1590"/>
    </row>
    <row r="394" spans="1:49" s="1606" customFormat="1" ht="5.0999999999999996" customHeight="1">
      <c r="A394" s="1689"/>
      <c r="B394" s="1671"/>
      <c r="C394" s="1671"/>
      <c r="D394" s="1690"/>
      <c r="E394" s="1648"/>
      <c r="F394" s="1671"/>
      <c r="G394" s="1648"/>
      <c r="H394" s="1671"/>
      <c r="I394" s="1671"/>
      <c r="J394" s="1671"/>
      <c r="K394" s="1671"/>
      <c r="L394" s="1671"/>
      <c r="M394" s="1671"/>
      <c r="N394" s="1671"/>
      <c r="O394" s="1671"/>
      <c r="P394" s="1671"/>
      <c r="Q394" s="1671"/>
      <c r="R394" s="1671"/>
      <c r="S394" s="1671"/>
      <c r="T394" s="1671"/>
      <c r="U394" s="1671"/>
      <c r="V394" s="1671"/>
      <c r="W394" s="1671"/>
      <c r="X394" s="1671"/>
      <c r="Y394" s="1671"/>
      <c r="Z394" s="1671"/>
      <c r="AA394" s="1671"/>
      <c r="AB394" s="1683"/>
      <c r="AC394" s="1683"/>
      <c r="AD394" s="1683"/>
      <c r="AE394" s="1671"/>
      <c r="AF394" s="1692"/>
      <c r="AG394" s="2487"/>
      <c r="AH394" s="2133"/>
      <c r="AI394" s="1590"/>
      <c r="AJ394" s="1590"/>
      <c r="AK394" s="1590"/>
      <c r="AL394" s="1590"/>
      <c r="AM394" s="1590"/>
      <c r="AN394" s="1590"/>
      <c r="AO394" s="1590"/>
      <c r="AP394" s="1590"/>
      <c r="AQ394" s="1590"/>
      <c r="AR394" s="1590"/>
      <c r="AS394" s="1590"/>
      <c r="AT394" s="1590"/>
      <c r="AU394" s="1590"/>
      <c r="AV394" s="1590"/>
      <c r="AW394" s="1590"/>
    </row>
    <row r="395" spans="1:49" s="1606" customFormat="1" ht="11.25" customHeight="1">
      <c r="A395" s="1689"/>
      <c r="B395" s="1671"/>
      <c r="C395" s="1671"/>
      <c r="D395" s="922" t="s">
        <v>1530</v>
      </c>
      <c r="E395" s="1648" t="s">
        <v>3027</v>
      </c>
      <c r="F395" s="1671"/>
      <c r="G395" s="1671"/>
      <c r="H395" s="1671"/>
      <c r="I395" s="1671"/>
      <c r="J395" s="1671"/>
      <c r="K395" s="1671"/>
      <c r="L395" s="1671"/>
      <c r="M395" s="1671"/>
      <c r="N395" s="1671"/>
      <c r="O395" s="1671"/>
      <c r="P395" s="1671"/>
      <c r="Q395" s="1671"/>
      <c r="R395" s="1671"/>
      <c r="S395" s="1671"/>
      <c r="T395" s="1671"/>
      <c r="U395" s="1671"/>
      <c r="V395" s="1671"/>
      <c r="W395" s="1671"/>
      <c r="X395" s="1671"/>
      <c r="Y395" s="1671"/>
      <c r="Z395" s="1671"/>
      <c r="AA395" s="1671"/>
      <c r="AB395" s="1683"/>
      <c r="AC395" s="1683"/>
      <c r="AD395" s="1683"/>
      <c r="AE395" s="1671"/>
      <c r="AF395" s="1692"/>
      <c r="AG395" s="2487"/>
      <c r="AH395" s="2133"/>
      <c r="AI395" s="1590"/>
      <c r="AJ395" s="1590"/>
      <c r="AK395" s="1590"/>
      <c r="AL395" s="1590"/>
      <c r="AM395" s="1590"/>
      <c r="AN395" s="1590"/>
      <c r="AO395" s="1590"/>
      <c r="AP395" s="1590"/>
      <c r="AQ395" s="1590"/>
      <c r="AR395" s="1590"/>
      <c r="AS395" s="1590"/>
      <c r="AT395" s="1590"/>
      <c r="AU395" s="1590"/>
      <c r="AV395" s="1590"/>
      <c r="AW395" s="1590"/>
    </row>
    <row r="396" spans="1:49" s="1606" customFormat="1" ht="11.25" customHeight="1">
      <c r="A396" s="1689"/>
      <c r="B396" s="1671"/>
      <c r="C396" s="1671"/>
      <c r="D396" s="921"/>
      <c r="E396" s="1648"/>
      <c r="F396" s="1671"/>
      <c r="G396" s="1690" t="s">
        <v>3028</v>
      </c>
      <c r="H396" s="1671"/>
      <c r="I396" s="1671"/>
      <c r="J396" s="1671"/>
      <c r="K396" s="1671"/>
      <c r="L396" s="1671"/>
      <c r="M396" s="1671"/>
      <c r="N396" s="1671"/>
      <c r="O396" s="1671"/>
      <c r="P396" s="1671"/>
      <c r="Q396" s="1671"/>
      <c r="R396" s="1671"/>
      <c r="S396" s="1671"/>
      <c r="T396" s="1671"/>
      <c r="U396" s="1671"/>
      <c r="V396" s="1671"/>
      <c r="W396" s="1671"/>
      <c r="X396" s="1671"/>
      <c r="Y396" s="1671"/>
      <c r="Z396" s="1671"/>
      <c r="AA396" s="5134">
        <v>53</v>
      </c>
      <c r="AB396" s="5127"/>
      <c r="AC396" s="5128"/>
      <c r="AD396" s="5129"/>
      <c r="AE396" s="5135" t="s">
        <v>1536</v>
      </c>
      <c r="AF396" s="1692"/>
      <c r="AG396" s="2487"/>
      <c r="AH396" s="2133"/>
      <c r="AI396" s="1590"/>
      <c r="AJ396" s="1590"/>
      <c r="AK396" s="1590"/>
      <c r="AL396" s="1590"/>
      <c r="AM396" s="1590"/>
      <c r="AN396" s="1590"/>
      <c r="AO396" s="1590"/>
      <c r="AP396" s="1590"/>
      <c r="AQ396" s="1590"/>
      <c r="AR396" s="1590"/>
      <c r="AS396" s="1590"/>
      <c r="AT396" s="1590"/>
      <c r="AU396" s="1590"/>
      <c r="AV396" s="1590"/>
      <c r="AW396" s="1590"/>
    </row>
    <row r="397" spans="1:49" s="1606" customFormat="1" ht="11.25" customHeight="1">
      <c r="A397" s="1689"/>
      <c r="B397" s="1671"/>
      <c r="C397" s="1671"/>
      <c r="D397" s="921"/>
      <c r="E397" s="1648"/>
      <c r="F397" s="1671"/>
      <c r="G397" s="1648" t="s">
        <v>3029</v>
      </c>
      <c r="H397" s="1671"/>
      <c r="I397" s="1671"/>
      <c r="J397" s="1671"/>
      <c r="K397" s="1671"/>
      <c r="L397" s="1671"/>
      <c r="M397" s="1671"/>
      <c r="N397" s="1671"/>
      <c r="O397" s="1671"/>
      <c r="P397" s="1671"/>
      <c r="Q397" s="1671"/>
      <c r="R397" s="1671"/>
      <c r="S397" s="1671"/>
      <c r="T397" s="1671"/>
      <c r="U397" s="1671"/>
      <c r="V397" s="1671"/>
      <c r="W397" s="1671"/>
      <c r="X397" s="1671"/>
      <c r="Y397" s="1671"/>
      <c r="Z397" s="1671"/>
      <c r="AA397" s="5134"/>
      <c r="AB397" s="5130"/>
      <c r="AC397" s="5131"/>
      <c r="AD397" s="5132"/>
      <c r="AE397" s="5135"/>
      <c r="AF397" s="1692"/>
      <c r="AG397" s="2487"/>
      <c r="AH397" s="2133"/>
      <c r="AI397" s="1590"/>
      <c r="AJ397" s="1590"/>
      <c r="AK397" s="1590"/>
      <c r="AL397" s="1590"/>
      <c r="AM397" s="1590"/>
      <c r="AN397" s="1590"/>
      <c r="AO397" s="1590"/>
      <c r="AP397" s="1590"/>
      <c r="AQ397" s="1590"/>
      <c r="AR397" s="1590"/>
      <c r="AS397" s="1590"/>
      <c r="AT397" s="1590"/>
      <c r="AU397" s="1590"/>
      <c r="AV397" s="1590"/>
      <c r="AW397" s="1590"/>
    </row>
    <row r="398" spans="1:49" s="1606" customFormat="1" ht="5.0999999999999996" customHeight="1">
      <c r="A398" s="1689"/>
      <c r="B398" s="1671"/>
      <c r="C398" s="1671"/>
      <c r="D398" s="921"/>
      <c r="E398" s="1648"/>
      <c r="F398" s="1671"/>
      <c r="G398" s="1671"/>
      <c r="H398" s="1671"/>
      <c r="I398" s="1671"/>
      <c r="J398" s="1671"/>
      <c r="K398" s="1671"/>
      <c r="L398" s="1671"/>
      <c r="M398" s="1671"/>
      <c r="N398" s="1671"/>
      <c r="O398" s="1671"/>
      <c r="P398" s="1671"/>
      <c r="Q398" s="1671"/>
      <c r="R398" s="1671"/>
      <c r="S398" s="1671"/>
      <c r="T398" s="1671"/>
      <c r="U398" s="1671"/>
      <c r="V398" s="1671"/>
      <c r="W398" s="1671"/>
      <c r="X398" s="1671"/>
      <c r="Y398" s="1671"/>
      <c r="Z398" s="1671"/>
      <c r="AA398" s="1671"/>
      <c r="AB398" s="1683"/>
      <c r="AC398" s="1683"/>
      <c r="AD398" s="1683"/>
      <c r="AE398" s="1671"/>
      <c r="AF398" s="1692"/>
      <c r="AG398" s="2487"/>
      <c r="AH398" s="2133"/>
      <c r="AI398" s="1590"/>
      <c r="AJ398" s="1590"/>
      <c r="AK398" s="1590"/>
      <c r="AL398" s="1590"/>
      <c r="AM398" s="1590"/>
      <c r="AN398" s="1590"/>
      <c r="AO398" s="1590"/>
      <c r="AP398" s="1590"/>
      <c r="AQ398" s="1590"/>
      <c r="AR398" s="1590"/>
      <c r="AS398" s="1590"/>
      <c r="AT398" s="1590"/>
      <c r="AU398" s="1590"/>
      <c r="AV398" s="1590"/>
      <c r="AW398" s="1590"/>
    </row>
    <row r="399" spans="1:49" s="1606" customFormat="1" ht="6.75" customHeight="1">
      <c r="A399" s="1689"/>
      <c r="B399" s="1671"/>
      <c r="C399" s="1671"/>
      <c r="D399" s="921"/>
      <c r="E399" s="1648"/>
      <c r="F399" s="1671"/>
      <c r="G399" s="1671"/>
      <c r="H399" s="1671"/>
      <c r="I399" s="1671"/>
      <c r="J399" s="1671"/>
      <c r="K399" s="1671"/>
      <c r="L399" s="1671"/>
      <c r="M399" s="1671"/>
      <c r="N399" s="1671"/>
      <c r="O399" s="1671"/>
      <c r="P399" s="1671"/>
      <c r="Q399" s="1671"/>
      <c r="R399" s="1671"/>
      <c r="S399" s="1671"/>
      <c r="T399" s="1671"/>
      <c r="U399" s="1671"/>
      <c r="V399" s="1671"/>
      <c r="W399" s="1671"/>
      <c r="X399" s="1671"/>
      <c r="Y399" s="1671"/>
      <c r="Z399" s="1671"/>
      <c r="AA399" s="1671"/>
      <c r="AB399" s="1683"/>
      <c r="AC399" s="1683"/>
      <c r="AD399" s="1683"/>
      <c r="AE399" s="1671"/>
      <c r="AF399" s="1692"/>
      <c r="AG399" s="2487"/>
      <c r="AH399" s="2133"/>
      <c r="AI399" s="1590"/>
      <c r="AJ399" s="1590"/>
      <c r="AK399" s="1590"/>
      <c r="AL399" s="1590"/>
      <c r="AM399" s="1590"/>
      <c r="AN399" s="1590"/>
      <c r="AO399" s="1590"/>
      <c r="AP399" s="1590"/>
      <c r="AQ399" s="1590"/>
      <c r="AR399" s="1590"/>
      <c r="AS399" s="1590"/>
      <c r="AT399" s="1590"/>
      <c r="AU399" s="1590"/>
      <c r="AV399" s="1590"/>
      <c r="AW399" s="1590"/>
    </row>
    <row r="400" spans="1:49" s="1606" customFormat="1" ht="11.25" customHeight="1">
      <c r="A400" s="1689"/>
      <c r="B400" s="1671"/>
      <c r="C400" s="1671"/>
      <c r="D400" s="921"/>
      <c r="E400" s="1690" t="s">
        <v>1684</v>
      </c>
      <c r="F400" s="1671"/>
      <c r="G400" s="1671"/>
      <c r="H400" s="1671"/>
      <c r="I400" s="1671"/>
      <c r="J400" s="1671"/>
      <c r="K400" s="1671"/>
      <c r="L400" s="1671"/>
      <c r="M400" s="1671"/>
      <c r="N400" s="1671"/>
      <c r="O400" s="1671"/>
      <c r="P400" s="1671"/>
      <c r="Q400" s="1671"/>
      <c r="R400" s="1671"/>
      <c r="S400" s="1671"/>
      <c r="T400" s="1671"/>
      <c r="U400" s="1671"/>
      <c r="V400" s="1671"/>
      <c r="W400" s="1671"/>
      <c r="X400" s="1671"/>
      <c r="Y400" s="1671"/>
      <c r="Z400" s="1671"/>
      <c r="AA400" s="1671"/>
      <c r="AB400" s="5136">
        <f>AB388+AB392+AB396</f>
        <v>0</v>
      </c>
      <c r="AC400" s="5137"/>
      <c r="AD400" s="5138"/>
      <c r="AE400" s="5135" t="s">
        <v>1536</v>
      </c>
      <c r="AF400" s="1692"/>
      <c r="AG400" s="2487"/>
      <c r="AH400" s="2133"/>
      <c r="AI400" s="1590"/>
      <c r="AJ400" s="1590"/>
      <c r="AK400" s="1590"/>
      <c r="AL400" s="1590"/>
      <c r="AM400" s="1590"/>
      <c r="AN400" s="1590"/>
      <c r="AO400" s="1590"/>
      <c r="AP400" s="1590"/>
      <c r="AQ400" s="1590"/>
      <c r="AR400" s="1590"/>
      <c r="AS400" s="1590"/>
      <c r="AT400" s="1590"/>
      <c r="AU400" s="1590"/>
      <c r="AV400" s="1590"/>
      <c r="AW400" s="1590"/>
    </row>
    <row r="401" spans="1:49" s="1606" customFormat="1" ht="11.25" customHeight="1">
      <c r="A401" s="1689"/>
      <c r="B401" s="1671"/>
      <c r="C401" s="1671"/>
      <c r="D401" s="921"/>
      <c r="E401" s="1648" t="s">
        <v>3030</v>
      </c>
      <c r="F401" s="1671"/>
      <c r="G401" s="1671"/>
      <c r="H401" s="1671"/>
      <c r="I401" s="1671"/>
      <c r="J401" s="1671"/>
      <c r="K401" s="1671"/>
      <c r="L401" s="1671"/>
      <c r="M401" s="1671"/>
      <c r="N401" s="1671"/>
      <c r="O401" s="1671"/>
      <c r="P401" s="1671"/>
      <c r="Q401" s="1671"/>
      <c r="R401" s="1671"/>
      <c r="S401" s="1671"/>
      <c r="T401" s="1671"/>
      <c r="U401" s="1671"/>
      <c r="V401" s="1671"/>
      <c r="W401" s="1671"/>
      <c r="X401" s="1671"/>
      <c r="Y401" s="1671"/>
      <c r="Z401" s="1671"/>
      <c r="AA401" s="1671"/>
      <c r="AB401" s="5139"/>
      <c r="AC401" s="5140"/>
      <c r="AD401" s="5141"/>
      <c r="AE401" s="5135"/>
      <c r="AF401" s="1692"/>
      <c r="AG401" s="2487"/>
      <c r="AH401" s="2133"/>
      <c r="AI401" s="1590"/>
      <c r="AJ401" s="1590"/>
      <c r="AK401" s="1590"/>
      <c r="AL401" s="1590"/>
      <c r="AM401" s="1590"/>
      <c r="AN401" s="1590"/>
      <c r="AO401" s="1590"/>
      <c r="AP401" s="1590"/>
      <c r="AQ401" s="1590"/>
      <c r="AR401" s="1590"/>
      <c r="AS401" s="1590"/>
      <c r="AT401" s="1590"/>
      <c r="AU401" s="1590"/>
      <c r="AV401" s="1590"/>
      <c r="AW401" s="1590"/>
    </row>
    <row r="402" spans="1:49" s="1637" customFormat="1" ht="15.75" customHeight="1">
      <c r="A402" s="2131"/>
      <c r="B402" s="3205"/>
      <c r="C402" s="3226"/>
      <c r="D402" s="3216"/>
      <c r="E402" s="3207"/>
      <c r="F402" s="3208"/>
      <c r="G402" s="3208"/>
      <c r="H402" s="3209"/>
      <c r="I402" s="3209"/>
      <c r="J402" s="3210"/>
      <c r="K402" s="3210"/>
      <c r="L402" s="3210"/>
      <c r="M402" s="3206"/>
      <c r="N402" s="3210"/>
      <c r="O402" s="3210"/>
      <c r="P402" s="3210"/>
      <c r="Q402" s="3210"/>
      <c r="R402" s="3210"/>
      <c r="S402" s="3210"/>
      <c r="T402" s="3210"/>
      <c r="U402" s="3211"/>
      <c r="V402" s="3210"/>
      <c r="W402" s="3210"/>
      <c r="X402" s="3210"/>
      <c r="Y402" s="3210"/>
      <c r="Z402" s="3210"/>
      <c r="AA402" s="3210"/>
      <c r="AB402" s="3210"/>
      <c r="AC402" s="3206"/>
      <c r="AD402" s="3220"/>
      <c r="AE402" s="3220"/>
      <c r="AF402" s="3220"/>
      <c r="AG402" s="3227"/>
      <c r="AH402" s="3214"/>
      <c r="AI402" s="1590"/>
      <c r="AJ402" s="1636"/>
      <c r="AK402" s="1636"/>
      <c r="AL402" s="1636"/>
      <c r="AM402" s="1636"/>
      <c r="AN402" s="1636"/>
      <c r="AO402" s="1636"/>
      <c r="AP402" s="1636"/>
      <c r="AQ402" s="1636"/>
      <c r="AR402" s="1636"/>
      <c r="AS402" s="1636"/>
      <c r="AT402" s="1636"/>
      <c r="AU402" s="1636"/>
      <c r="AV402" s="1636"/>
      <c r="AW402" s="1636"/>
    </row>
    <row r="403" spans="1:49" s="1637" customFormat="1" ht="15.75" customHeight="1">
      <c r="A403" s="1627"/>
      <c r="B403" s="1604"/>
      <c r="C403" s="1598"/>
      <c r="D403" s="1643"/>
      <c r="E403" s="1630"/>
      <c r="F403" s="2471"/>
      <c r="G403" s="2471"/>
      <c r="H403" s="2488"/>
      <c r="I403" s="2488"/>
      <c r="J403" s="1631"/>
      <c r="K403" s="1631"/>
      <c r="L403" s="1631"/>
      <c r="M403" s="1590"/>
      <c r="N403" s="1631"/>
      <c r="O403" s="1631"/>
      <c r="P403" s="1631"/>
      <c r="Q403" s="1631"/>
      <c r="R403" s="1631"/>
      <c r="S403" s="1631"/>
      <c r="T403" s="1631"/>
      <c r="U403" s="1633"/>
      <c r="V403" s="1631"/>
      <c r="W403" s="1631"/>
      <c r="X403" s="1631"/>
      <c r="Y403" s="1631"/>
      <c r="Z403" s="1631"/>
      <c r="AA403" s="1631"/>
      <c r="AB403" s="1631"/>
      <c r="AC403" s="1590"/>
      <c r="AD403" s="1600"/>
      <c r="AE403" s="1600"/>
      <c r="AF403" s="1600"/>
      <c r="AG403" s="1592"/>
      <c r="AH403" s="2128"/>
      <c r="AI403" s="1590"/>
      <c r="AJ403" s="1636"/>
      <c r="AK403" s="1636"/>
      <c r="AL403" s="1636"/>
      <c r="AM403" s="1636"/>
      <c r="AN403" s="1636"/>
      <c r="AO403" s="1636"/>
      <c r="AP403" s="1636"/>
      <c r="AQ403" s="1636"/>
      <c r="AR403" s="1636"/>
      <c r="AS403" s="1636"/>
      <c r="AT403" s="1636"/>
      <c r="AU403" s="1636"/>
      <c r="AV403" s="1636"/>
      <c r="AW403" s="1636"/>
    </row>
    <row r="404" spans="1:49" s="1606" customFormat="1" ht="11.25" customHeight="1">
      <c r="A404" s="1689"/>
      <c r="B404" s="5124" t="s">
        <v>3031</v>
      </c>
      <c r="C404" s="5124"/>
      <c r="D404" s="1635" t="s">
        <v>3032</v>
      </c>
      <c r="E404" s="1671"/>
      <c r="F404" s="1671"/>
      <c r="G404" s="1671"/>
      <c r="H404" s="1671"/>
      <c r="I404" s="1671"/>
      <c r="J404" s="1671"/>
      <c r="K404" s="1671"/>
      <c r="L404" s="1671"/>
      <c r="M404" s="1671"/>
      <c r="N404" s="1671"/>
      <c r="O404" s="1671"/>
      <c r="P404" s="1671"/>
      <c r="Q404" s="1671"/>
      <c r="R404" s="1671"/>
      <c r="S404" s="1671"/>
      <c r="T404" s="1671"/>
      <c r="U404" s="1671"/>
      <c r="V404" s="1671"/>
      <c r="W404" s="1671"/>
      <c r="X404" s="1671"/>
      <c r="Y404" s="1671"/>
      <c r="Z404" s="1671"/>
      <c r="AA404" s="1671"/>
      <c r="AB404" s="1671"/>
      <c r="AC404" s="1671"/>
      <c r="AD404" s="1671"/>
      <c r="AE404" s="1671"/>
      <c r="AF404" s="1692"/>
      <c r="AG404" s="2487"/>
      <c r="AH404" s="2133"/>
      <c r="AI404" s="1590"/>
      <c r="AJ404" s="1590"/>
      <c r="AK404" s="1590"/>
      <c r="AL404" s="1590"/>
      <c r="AM404" s="1590"/>
      <c r="AN404" s="1590"/>
      <c r="AO404" s="1590"/>
      <c r="AP404" s="1590"/>
      <c r="AQ404" s="1590"/>
      <c r="AR404" s="1590"/>
      <c r="AS404" s="1590"/>
      <c r="AT404" s="1590"/>
      <c r="AU404" s="1590"/>
      <c r="AV404" s="1590"/>
      <c r="AW404" s="1590"/>
    </row>
    <row r="405" spans="1:49" s="1606" customFormat="1" ht="11.25" customHeight="1">
      <c r="A405" s="1689"/>
      <c r="B405" s="1671"/>
      <c r="C405" s="1671"/>
      <c r="D405" s="1648" t="s">
        <v>3033</v>
      </c>
      <c r="E405" s="1671"/>
      <c r="F405" s="1671"/>
      <c r="G405" s="1671"/>
      <c r="H405" s="1671"/>
      <c r="I405" s="1671"/>
      <c r="J405" s="1671"/>
      <c r="K405" s="1671"/>
      <c r="L405" s="1671"/>
      <c r="M405" s="1671"/>
      <c r="N405" s="1671"/>
      <c r="O405" s="1671"/>
      <c r="P405" s="1671"/>
      <c r="Q405" s="1671"/>
      <c r="R405" s="1671"/>
      <c r="S405" s="1671"/>
      <c r="T405" s="1671"/>
      <c r="U405" s="1671"/>
      <c r="V405" s="1671"/>
      <c r="W405" s="1671"/>
      <c r="X405" s="1671"/>
      <c r="Y405" s="1671"/>
      <c r="Z405" s="1671"/>
      <c r="AA405" s="1671"/>
      <c r="AB405" s="1671"/>
      <c r="AC405" s="1671"/>
      <c r="AD405" s="1671"/>
      <c r="AE405" s="1671"/>
      <c r="AF405" s="1692"/>
      <c r="AG405" s="2487"/>
      <c r="AH405" s="2133"/>
      <c r="AI405" s="1590"/>
      <c r="AJ405" s="1590"/>
      <c r="AK405" s="1590"/>
      <c r="AL405" s="1590"/>
      <c r="AM405" s="1590"/>
      <c r="AN405" s="1590"/>
      <c r="AO405" s="1590"/>
      <c r="AP405" s="1590"/>
      <c r="AQ405" s="1590"/>
      <c r="AR405" s="1590"/>
      <c r="AS405" s="1590"/>
      <c r="AT405" s="1590"/>
      <c r="AU405" s="1590"/>
      <c r="AV405" s="1590"/>
      <c r="AW405" s="1590"/>
    </row>
    <row r="406" spans="1:49" s="1606" customFormat="1" ht="11.25" customHeight="1">
      <c r="A406" s="1689"/>
      <c r="B406" s="1671"/>
      <c r="C406" s="1671"/>
      <c r="D406" s="921"/>
      <c r="E406" s="1671"/>
      <c r="F406" s="1671"/>
      <c r="G406" s="1671"/>
      <c r="H406" s="1671"/>
      <c r="I406" s="1671"/>
      <c r="J406" s="1671"/>
      <c r="K406" s="1671"/>
      <c r="L406" s="1671"/>
      <c r="M406" s="1671"/>
      <c r="N406" s="1671"/>
      <c r="O406" s="1671"/>
      <c r="P406" s="1671"/>
      <c r="Q406" s="1671"/>
      <c r="R406" s="1671"/>
      <c r="S406" s="1671"/>
      <c r="T406" s="1671"/>
      <c r="U406" s="1671"/>
      <c r="V406" s="1671"/>
      <c r="W406" s="1671"/>
      <c r="X406" s="1671"/>
      <c r="Y406" s="1671"/>
      <c r="Z406" s="1671"/>
      <c r="AA406" s="1671"/>
      <c r="AB406" s="1671"/>
      <c r="AC406" s="1671"/>
      <c r="AD406" s="1739" t="s">
        <v>2855</v>
      </c>
      <c r="AE406" s="1671"/>
      <c r="AF406" s="1692"/>
      <c r="AG406" s="2487"/>
      <c r="AH406" s="2133"/>
      <c r="AI406" s="1590"/>
      <c r="AJ406" s="1590"/>
      <c r="AK406" s="1590"/>
      <c r="AL406" s="1590"/>
      <c r="AM406" s="1590"/>
      <c r="AN406" s="1590"/>
      <c r="AO406" s="1590"/>
      <c r="AP406" s="1590"/>
      <c r="AQ406" s="1590"/>
      <c r="AR406" s="1590"/>
      <c r="AS406" s="1590"/>
      <c r="AT406" s="1590"/>
      <c r="AU406" s="1590"/>
      <c r="AV406" s="1590"/>
      <c r="AW406" s="1590"/>
    </row>
    <row r="407" spans="1:49" s="1606" customFormat="1" ht="11.25" customHeight="1">
      <c r="A407" s="1689"/>
      <c r="B407" s="1671"/>
      <c r="C407" s="1671"/>
      <c r="D407" s="922" t="s">
        <v>1494</v>
      </c>
      <c r="E407" s="1748" t="s">
        <v>3034</v>
      </c>
      <c r="F407" s="1650"/>
      <c r="G407" s="1650"/>
      <c r="H407" s="1650"/>
      <c r="I407" s="1650"/>
      <c r="J407" s="1650"/>
      <c r="K407" s="1650"/>
      <c r="L407" s="1650"/>
      <c r="M407" s="1650"/>
      <c r="N407" s="1650"/>
      <c r="O407" s="1650"/>
      <c r="P407" s="1650"/>
      <c r="Q407" s="1650"/>
      <c r="R407" s="1650"/>
      <c r="S407" s="1650"/>
      <c r="T407" s="1650"/>
      <c r="U407" s="1671"/>
      <c r="V407" s="1671"/>
      <c r="W407" s="1671"/>
      <c r="X407" s="1671"/>
      <c r="Y407" s="1671"/>
      <c r="Z407" s="1671"/>
      <c r="AA407" s="5134">
        <v>54</v>
      </c>
      <c r="AB407" s="5127"/>
      <c r="AC407" s="5128"/>
      <c r="AD407" s="5129"/>
      <c r="AE407" s="5135" t="s">
        <v>1536</v>
      </c>
      <c r="AF407" s="1692"/>
      <c r="AG407" s="2487"/>
      <c r="AH407" s="2133"/>
      <c r="AI407" s="1590"/>
      <c r="AJ407" s="1590"/>
      <c r="AK407" s="1590"/>
      <c r="AL407" s="1590"/>
      <c r="AM407" s="1590"/>
      <c r="AN407" s="1590"/>
      <c r="AO407" s="1590"/>
      <c r="AP407" s="1590"/>
      <c r="AQ407" s="1590"/>
      <c r="AR407" s="1590"/>
      <c r="AS407" s="1590"/>
      <c r="AT407" s="1590"/>
      <c r="AU407" s="1590"/>
      <c r="AV407" s="1590"/>
      <c r="AW407" s="1590"/>
    </row>
    <row r="408" spans="1:49" s="1606" customFormat="1" ht="11.25" customHeight="1">
      <c r="A408" s="1689"/>
      <c r="B408" s="1671"/>
      <c r="C408" s="1671"/>
      <c r="D408" s="921"/>
      <c r="E408" s="1749" t="s">
        <v>3035</v>
      </c>
      <c r="F408" s="1650"/>
      <c r="G408" s="1650"/>
      <c r="H408" s="1650"/>
      <c r="I408" s="1650"/>
      <c r="J408" s="1650"/>
      <c r="K408" s="1650"/>
      <c r="L408" s="1650"/>
      <c r="M408" s="1650"/>
      <c r="N408" s="1650"/>
      <c r="O408" s="1650"/>
      <c r="P408" s="1650"/>
      <c r="Q408" s="1650"/>
      <c r="R408" s="1650"/>
      <c r="S408" s="1650"/>
      <c r="T408" s="1650"/>
      <c r="U408" s="1671"/>
      <c r="V408" s="1671"/>
      <c r="W408" s="1671"/>
      <c r="X408" s="1671"/>
      <c r="Y408" s="1671"/>
      <c r="Z408" s="1671"/>
      <c r="AA408" s="5134"/>
      <c r="AB408" s="5130"/>
      <c r="AC408" s="5131"/>
      <c r="AD408" s="5132"/>
      <c r="AE408" s="5135"/>
      <c r="AF408" s="1692"/>
      <c r="AG408" s="2487"/>
      <c r="AH408" s="2133"/>
      <c r="AI408" s="1590"/>
      <c r="AJ408" s="1590"/>
      <c r="AK408" s="1590"/>
      <c r="AL408" s="1590"/>
      <c r="AM408" s="1590"/>
      <c r="AN408" s="1590"/>
      <c r="AO408" s="1590"/>
      <c r="AP408" s="1590"/>
      <c r="AQ408" s="1590"/>
      <c r="AR408" s="1590"/>
      <c r="AS408" s="1590"/>
      <c r="AT408" s="1590"/>
      <c r="AU408" s="1590"/>
      <c r="AV408" s="1590"/>
      <c r="AW408" s="1590"/>
    </row>
    <row r="409" spans="1:49" s="1606" customFormat="1" ht="15" customHeight="1">
      <c r="A409" s="1689"/>
      <c r="B409" s="1671"/>
      <c r="C409" s="1671"/>
      <c r="D409" s="921"/>
      <c r="E409" s="1665"/>
      <c r="F409" s="1650"/>
      <c r="G409" s="1650"/>
      <c r="H409" s="1650"/>
      <c r="I409" s="1650"/>
      <c r="J409" s="1650"/>
      <c r="K409" s="1650"/>
      <c r="L409" s="1650"/>
      <c r="M409" s="1650"/>
      <c r="N409" s="1650"/>
      <c r="O409" s="1650"/>
      <c r="P409" s="1650"/>
      <c r="Q409" s="1650"/>
      <c r="R409" s="1650"/>
      <c r="S409" s="1650"/>
      <c r="T409" s="1650"/>
      <c r="U409" s="1671"/>
      <c r="V409" s="1671"/>
      <c r="W409" s="1671"/>
      <c r="X409" s="1671"/>
      <c r="Y409" s="1671"/>
      <c r="Z409" s="1671"/>
      <c r="AA409" s="1671"/>
      <c r="AB409" s="1683"/>
      <c r="AC409" s="1683"/>
      <c r="AD409" s="1683"/>
      <c r="AE409" s="1671"/>
      <c r="AF409" s="1692"/>
      <c r="AG409" s="2487"/>
      <c r="AH409" s="2133"/>
      <c r="AI409" s="1590"/>
      <c r="AJ409" s="1590"/>
      <c r="AK409" s="1590"/>
      <c r="AL409" s="1590"/>
      <c r="AM409" s="1590"/>
      <c r="AN409" s="1590"/>
      <c r="AO409" s="1590"/>
      <c r="AP409" s="1590"/>
      <c r="AQ409" s="1590"/>
      <c r="AR409" s="1590"/>
      <c r="AS409" s="1590"/>
      <c r="AT409" s="1590"/>
      <c r="AU409" s="1590"/>
      <c r="AV409" s="1590"/>
      <c r="AW409" s="1590"/>
    </row>
    <row r="410" spans="1:49" s="1606" customFormat="1" ht="11.25" customHeight="1">
      <c r="A410" s="1689"/>
      <c r="B410" s="1671"/>
      <c r="C410" s="1671"/>
      <c r="D410" s="922" t="s">
        <v>1497</v>
      </c>
      <c r="E410" s="1654" t="s">
        <v>3036</v>
      </c>
      <c r="F410" s="1650"/>
      <c r="G410" s="1750"/>
      <c r="H410" s="1750"/>
      <c r="I410" s="1751"/>
      <c r="J410" s="1751"/>
      <c r="K410" s="1751"/>
      <c r="L410" s="1751"/>
      <c r="M410" s="1751"/>
      <c r="N410" s="1750"/>
      <c r="O410" s="1650"/>
      <c r="P410" s="1650"/>
      <c r="Q410" s="1750"/>
      <c r="R410" s="1750"/>
      <c r="S410" s="1750"/>
      <c r="T410" s="1750"/>
      <c r="U410" s="1752"/>
      <c r="V410" s="1717"/>
      <c r="W410" s="1717"/>
      <c r="X410" s="1717"/>
      <c r="Y410" s="1717"/>
      <c r="Z410" s="1717"/>
      <c r="AA410" s="5134">
        <v>55</v>
      </c>
      <c r="AB410" s="5127"/>
      <c r="AC410" s="5128"/>
      <c r="AD410" s="5129"/>
      <c r="AE410" s="5135" t="s">
        <v>1536</v>
      </c>
      <c r="AF410" s="1692"/>
      <c r="AG410" s="2487"/>
      <c r="AH410" s="2133"/>
      <c r="AI410" s="1590"/>
      <c r="AJ410" s="1590"/>
      <c r="AK410" s="1590"/>
      <c r="AL410" s="1590"/>
      <c r="AM410" s="1590"/>
      <c r="AN410" s="1590"/>
      <c r="AO410" s="1590"/>
      <c r="AP410" s="1590"/>
      <c r="AQ410" s="1590"/>
      <c r="AR410" s="1590"/>
      <c r="AS410" s="1590"/>
      <c r="AT410" s="1590"/>
      <c r="AU410" s="1590"/>
      <c r="AV410" s="1590"/>
      <c r="AW410" s="1590"/>
    </row>
    <row r="411" spans="1:49" s="1606" customFormat="1" ht="11.25" customHeight="1">
      <c r="A411" s="1689"/>
      <c r="B411" s="1671"/>
      <c r="C411" s="1671"/>
      <c r="D411" s="1750"/>
      <c r="E411" s="1738" t="s">
        <v>3037</v>
      </c>
      <c r="F411" s="1717"/>
      <c r="G411" s="1750"/>
      <c r="H411" s="1750"/>
      <c r="I411" s="1650"/>
      <c r="J411" s="1650"/>
      <c r="K411" s="1650"/>
      <c r="L411" s="1650"/>
      <c r="M411" s="1650"/>
      <c r="N411" s="1750"/>
      <c r="O411" s="1717"/>
      <c r="P411" s="1717"/>
      <c r="Q411" s="1750"/>
      <c r="R411" s="1750"/>
      <c r="S411" s="1750"/>
      <c r="T411" s="1750"/>
      <c r="U411" s="1753"/>
      <c r="V411" s="1738"/>
      <c r="W411" s="1738"/>
      <c r="X411" s="1738"/>
      <c r="Y411" s="1738"/>
      <c r="Z411" s="1738"/>
      <c r="AA411" s="5134"/>
      <c r="AB411" s="5130"/>
      <c r="AC411" s="5131"/>
      <c r="AD411" s="5132"/>
      <c r="AE411" s="5135"/>
      <c r="AF411" s="1692"/>
      <c r="AG411" s="2487"/>
      <c r="AH411" s="2133"/>
      <c r="AI411" s="1590"/>
      <c r="AJ411" s="1590"/>
      <c r="AK411" s="1590"/>
      <c r="AL411" s="1590"/>
      <c r="AM411" s="1590"/>
      <c r="AN411" s="1590"/>
      <c r="AO411" s="1590"/>
      <c r="AP411" s="1590"/>
      <c r="AQ411" s="1590"/>
      <c r="AR411" s="1590"/>
      <c r="AS411" s="1590"/>
      <c r="AT411" s="1590"/>
      <c r="AU411" s="1590"/>
      <c r="AV411" s="1590"/>
      <c r="AW411" s="1590"/>
    </row>
    <row r="412" spans="1:49" s="1606" customFormat="1" ht="15" customHeight="1">
      <c r="A412" s="1689"/>
      <c r="B412" s="1671"/>
      <c r="C412" s="1671"/>
      <c r="D412" s="1671"/>
      <c r="E412" s="1671"/>
      <c r="F412" s="1671"/>
      <c r="G412" s="1671"/>
      <c r="H412" s="1671"/>
      <c r="I412" s="1671"/>
      <c r="J412" s="1671"/>
      <c r="K412" s="1671"/>
      <c r="L412" s="1671"/>
      <c r="M412" s="1671"/>
      <c r="N412" s="1671"/>
      <c r="O412" s="1671"/>
      <c r="P412" s="1671"/>
      <c r="Q412" s="1671"/>
      <c r="R412" s="1671"/>
      <c r="S412" s="1671"/>
      <c r="T412" s="1671"/>
      <c r="U412" s="1671"/>
      <c r="V412" s="1671"/>
      <c r="W412" s="1671"/>
      <c r="X412" s="1671"/>
      <c r="Y412" s="1671"/>
      <c r="Z412" s="1671"/>
      <c r="AA412" s="1671"/>
      <c r="AB412" s="1683"/>
      <c r="AC412" s="1674"/>
      <c r="AD412" s="1662"/>
      <c r="AE412" s="1671"/>
      <c r="AF412" s="1692"/>
      <c r="AG412" s="2487"/>
      <c r="AH412" s="2133"/>
      <c r="AI412" s="1590"/>
      <c r="AJ412" s="1590"/>
      <c r="AK412" s="1590"/>
      <c r="AL412" s="1590"/>
      <c r="AM412" s="1590"/>
      <c r="AN412" s="1590"/>
      <c r="AO412" s="1590"/>
      <c r="AP412" s="1590"/>
      <c r="AQ412" s="1590"/>
      <c r="AR412" s="1590"/>
      <c r="AS412" s="1590"/>
      <c r="AT412" s="1590"/>
      <c r="AU412" s="1590"/>
      <c r="AV412" s="1590"/>
      <c r="AW412" s="1590"/>
    </row>
    <row r="413" spans="1:49" s="1606" customFormat="1" ht="11.25" customHeight="1">
      <c r="A413" s="1689"/>
      <c r="B413" s="1742"/>
      <c r="C413" s="1742"/>
      <c r="D413" s="1694"/>
      <c r="E413" s="1654" t="s">
        <v>1684</v>
      </c>
      <c r="F413" s="1671"/>
      <c r="G413" s="1665"/>
      <c r="H413" s="1635"/>
      <c r="I413" s="1650"/>
      <c r="J413" s="1665"/>
      <c r="K413" s="1665"/>
      <c r="L413" s="1665"/>
      <c r="M413" s="1665"/>
      <c r="N413" s="1665"/>
      <c r="O413" s="1665"/>
      <c r="P413" s="1665"/>
      <c r="Q413" s="1665"/>
      <c r="R413" s="1665"/>
      <c r="S413" s="1665"/>
      <c r="T413" s="1665"/>
      <c r="U413" s="1665"/>
      <c r="V413" s="1665"/>
      <c r="W413" s="1665"/>
      <c r="X413" s="1665"/>
      <c r="Y413" s="1665"/>
      <c r="Z413" s="1665"/>
      <c r="AA413" s="1650"/>
      <c r="AB413" s="5145">
        <f>AB407+AB410</f>
        <v>0</v>
      </c>
      <c r="AC413" s="5146"/>
      <c r="AD413" s="5147"/>
      <c r="AE413" s="5133" t="s">
        <v>1536</v>
      </c>
      <c r="AF413" s="1692"/>
      <c r="AG413" s="2487"/>
      <c r="AH413" s="2133"/>
      <c r="AI413" s="1590"/>
      <c r="AJ413" s="1590"/>
      <c r="AK413" s="1590"/>
      <c r="AL413" s="1590"/>
      <c r="AM413" s="1590"/>
      <c r="AN413" s="1590"/>
      <c r="AO413" s="1590"/>
      <c r="AP413" s="1590"/>
      <c r="AQ413" s="1590"/>
      <c r="AR413" s="1590"/>
      <c r="AS413" s="1590"/>
      <c r="AT413" s="1590"/>
      <c r="AU413" s="1590"/>
      <c r="AV413" s="1590"/>
      <c r="AW413" s="1590"/>
    </row>
    <row r="414" spans="1:49" s="1606" customFormat="1" ht="11.25" customHeight="1">
      <c r="A414" s="1689"/>
      <c r="B414" s="1650"/>
      <c r="C414" s="1650"/>
      <c r="D414" s="1648"/>
      <c r="E414" s="1703" t="s">
        <v>1685</v>
      </c>
      <c r="F414" s="1671"/>
      <c r="G414" s="1665"/>
      <c r="H414" s="1639"/>
      <c r="I414" s="1650"/>
      <c r="J414" s="1665"/>
      <c r="K414" s="1665"/>
      <c r="L414" s="1665"/>
      <c r="M414" s="1665"/>
      <c r="N414" s="1665"/>
      <c r="O414" s="1665"/>
      <c r="P414" s="1665"/>
      <c r="Q414" s="1665"/>
      <c r="R414" s="1665"/>
      <c r="S414" s="1665"/>
      <c r="T414" s="1665"/>
      <c r="U414" s="1665"/>
      <c r="V414" s="1665"/>
      <c r="W414" s="1665"/>
      <c r="X414" s="1665"/>
      <c r="Y414" s="1665"/>
      <c r="Z414" s="1665"/>
      <c r="AA414" s="1650"/>
      <c r="AB414" s="5148"/>
      <c r="AC414" s="5149"/>
      <c r="AD414" s="5150"/>
      <c r="AE414" s="5133"/>
      <c r="AF414" s="1692"/>
      <c r="AG414" s="2487"/>
      <c r="AH414" s="2133"/>
      <c r="AI414" s="1590"/>
      <c r="AJ414" s="1590"/>
      <c r="AK414" s="1590"/>
      <c r="AL414" s="1590"/>
      <c r="AM414" s="1590"/>
      <c r="AN414" s="1590"/>
      <c r="AO414" s="1590"/>
      <c r="AP414" s="1590"/>
      <c r="AQ414" s="1590"/>
      <c r="AR414" s="1590"/>
      <c r="AS414" s="1590"/>
      <c r="AT414" s="1590"/>
      <c r="AU414" s="1590"/>
      <c r="AV414" s="1590"/>
      <c r="AW414" s="1590"/>
    </row>
    <row r="415" spans="1:49" s="1637" customFormat="1" ht="10.5" customHeight="1">
      <c r="A415" s="2136"/>
      <c r="B415" s="3251"/>
      <c r="C415" s="3251"/>
      <c r="D415" s="3251"/>
      <c r="E415" s="3251"/>
      <c r="F415" s="3251"/>
      <c r="G415" s="3251"/>
      <c r="H415" s="3251"/>
      <c r="I415" s="3251"/>
      <c r="J415" s="3251"/>
      <c r="K415" s="3251"/>
      <c r="L415" s="3251"/>
      <c r="M415" s="3251"/>
      <c r="N415" s="3251"/>
      <c r="O415" s="3251"/>
      <c r="P415" s="3251"/>
      <c r="Q415" s="3251"/>
      <c r="R415" s="3251"/>
      <c r="S415" s="3251"/>
      <c r="T415" s="3251"/>
      <c r="U415" s="3251"/>
      <c r="V415" s="3251"/>
      <c r="W415" s="3251"/>
      <c r="X415" s="3251"/>
      <c r="Y415" s="3251"/>
      <c r="Z415" s="3251"/>
      <c r="AA415" s="3251"/>
      <c r="AB415" s="3251"/>
      <c r="AC415" s="3251"/>
      <c r="AD415" s="3251"/>
      <c r="AE415" s="3251"/>
      <c r="AF415" s="3251"/>
      <c r="AG415" s="3251"/>
      <c r="AH415" s="3252"/>
      <c r="AI415" s="1590"/>
      <c r="AJ415" s="1636"/>
      <c r="AK415" s="1636"/>
      <c r="AL415" s="1636"/>
      <c r="AM415" s="1636"/>
      <c r="AN415" s="1636"/>
      <c r="AO415" s="1636"/>
      <c r="AP415" s="1636"/>
      <c r="AQ415" s="1636"/>
      <c r="AR415" s="1636"/>
      <c r="AS415" s="1636"/>
      <c r="AT415" s="1636"/>
      <c r="AU415" s="1636"/>
      <c r="AV415" s="1636"/>
      <c r="AW415" s="1636"/>
    </row>
    <row r="416" spans="1:49" s="1637" customFormat="1" ht="15" customHeight="1">
      <c r="A416" s="2482"/>
      <c r="B416" s="2483"/>
      <c r="C416" s="2483"/>
      <c r="D416" s="2483"/>
      <c r="E416" s="2483"/>
      <c r="F416" s="2483"/>
      <c r="G416" s="2483"/>
      <c r="H416" s="2483"/>
      <c r="I416" s="2483"/>
      <c r="J416" s="2483"/>
      <c r="K416" s="2483"/>
      <c r="L416" s="2483"/>
      <c r="M416" s="2483"/>
      <c r="N416" s="2483"/>
      <c r="O416" s="2483"/>
      <c r="P416" s="2483"/>
      <c r="Q416" s="2483"/>
      <c r="R416" s="2483"/>
      <c r="S416" s="2483"/>
      <c r="T416" s="2483"/>
      <c r="U416" s="2483"/>
      <c r="V416" s="2483"/>
      <c r="W416" s="2483"/>
      <c r="X416" s="2483"/>
      <c r="Y416" s="2483"/>
      <c r="Z416" s="2483"/>
      <c r="AA416" s="2483"/>
      <c r="AB416" s="2483"/>
      <c r="AC416" s="2483"/>
      <c r="AD416" s="2483"/>
      <c r="AE416" s="2483"/>
      <c r="AF416" s="2483"/>
      <c r="AG416" s="2483"/>
      <c r="AH416" s="2132"/>
      <c r="AI416" s="1590"/>
      <c r="AJ416" s="1636"/>
      <c r="AK416" s="1636"/>
      <c r="AL416" s="1636"/>
      <c r="AM416" s="1636"/>
      <c r="AN416" s="1636"/>
      <c r="AO416" s="1636"/>
      <c r="AP416" s="1636"/>
      <c r="AQ416" s="1636"/>
      <c r="AR416" s="1636"/>
      <c r="AS416" s="1636"/>
      <c r="AT416" s="1636"/>
      <c r="AU416" s="1636"/>
      <c r="AV416" s="1636"/>
      <c r="AW416" s="1636"/>
    </row>
    <row r="417" spans="1:49" s="1606" customFormat="1" ht="11.25" customHeight="1">
      <c r="A417" s="1689"/>
      <c r="B417" s="5100" t="s">
        <v>3038</v>
      </c>
      <c r="C417" s="5100"/>
      <c r="D417" s="1635" t="s">
        <v>3039</v>
      </c>
      <c r="E417" s="1635"/>
      <c r="F417" s="1635"/>
      <c r="G417" s="1635"/>
      <c r="H417" s="1635"/>
      <c r="I417" s="1635"/>
      <c r="J417" s="1635"/>
      <c r="K417" s="1635"/>
      <c r="L417" s="1635"/>
      <c r="M417" s="1635"/>
      <c r="N417" s="1635"/>
      <c r="O417" s="1635"/>
      <c r="P417" s="1635"/>
      <c r="Q417" s="1635"/>
      <c r="R417" s="1635"/>
      <c r="S417" s="1635"/>
      <c r="T417" s="1635"/>
      <c r="U417" s="1635"/>
      <c r="V417" s="1635"/>
      <c r="W417" s="1635"/>
      <c r="X417" s="1635"/>
      <c r="Y417" s="1635"/>
      <c r="Z417" s="1635"/>
      <c r="AA417" s="1673"/>
      <c r="AB417" s="1665"/>
      <c r="AC417" s="1665"/>
      <c r="AD417" s="1665"/>
      <c r="AE417" s="1590"/>
      <c r="AF417" s="1692"/>
      <c r="AG417" s="2487"/>
      <c r="AH417" s="2133"/>
      <c r="AI417" s="1590"/>
      <c r="AJ417" s="1590"/>
      <c r="AK417" s="1590"/>
      <c r="AL417" s="1590"/>
      <c r="AM417" s="1590"/>
      <c r="AN417" s="1590"/>
      <c r="AO417" s="1590"/>
      <c r="AP417" s="1590"/>
      <c r="AQ417" s="1590"/>
      <c r="AR417" s="1590"/>
      <c r="AS417" s="1590"/>
      <c r="AT417" s="1590"/>
      <c r="AU417" s="1590"/>
      <c r="AV417" s="1590"/>
      <c r="AW417" s="1590"/>
    </row>
    <row r="418" spans="1:49" s="1606" customFormat="1" ht="11.25" customHeight="1">
      <c r="A418" s="1689"/>
      <c r="B418" s="1671"/>
      <c r="C418" s="1671"/>
      <c r="D418" s="1648" t="s">
        <v>3040</v>
      </c>
      <c r="E418" s="1648"/>
      <c r="F418" s="1648"/>
      <c r="G418" s="1648"/>
      <c r="H418" s="1648"/>
      <c r="I418" s="1648"/>
      <c r="J418" s="1648"/>
      <c r="K418" s="1648"/>
      <c r="L418" s="1648"/>
      <c r="M418" s="1648"/>
      <c r="N418" s="1648"/>
      <c r="O418" s="1648"/>
      <c r="P418" s="1648"/>
      <c r="Q418" s="1648"/>
      <c r="R418" s="1648"/>
      <c r="S418" s="1648"/>
      <c r="T418" s="1648"/>
      <c r="U418" s="1648"/>
      <c r="V418" s="1648"/>
      <c r="W418" s="1648"/>
      <c r="X418" s="1648"/>
      <c r="Y418" s="1648"/>
      <c r="Z418" s="1657"/>
      <c r="AA418" s="1657"/>
      <c r="AB418" s="1656"/>
      <c r="AC418" s="1656"/>
      <c r="AD418" s="1718"/>
      <c r="AE418" s="1590"/>
      <c r="AF418" s="1692"/>
      <c r="AG418" s="2487"/>
      <c r="AH418" s="2133"/>
      <c r="AI418" s="1590"/>
      <c r="AJ418" s="1590"/>
      <c r="AK418" s="1590"/>
      <c r="AL418" s="1590"/>
      <c r="AM418" s="1590"/>
      <c r="AN418" s="1590"/>
      <c r="AO418" s="1590"/>
      <c r="AP418" s="1590"/>
      <c r="AQ418" s="1590"/>
      <c r="AR418" s="1590"/>
      <c r="AS418" s="1590"/>
      <c r="AT418" s="1590"/>
      <c r="AU418" s="1590"/>
      <c r="AV418" s="1590"/>
      <c r="AW418" s="1590"/>
    </row>
    <row r="419" spans="1:49" s="1606" customFormat="1" ht="11.25" customHeight="1">
      <c r="A419" s="1689"/>
      <c r="B419" s="1671"/>
      <c r="C419" s="1671"/>
      <c r="D419" s="1671"/>
      <c r="E419" s="1671"/>
      <c r="F419" s="1671"/>
      <c r="G419" s="1671"/>
      <c r="H419" s="1671"/>
      <c r="I419" s="1671"/>
      <c r="J419" s="1671"/>
      <c r="K419" s="1671"/>
      <c r="L419" s="1671"/>
      <c r="M419" s="1671"/>
      <c r="N419" s="1671"/>
      <c r="O419" s="1671"/>
      <c r="P419" s="1671"/>
      <c r="Q419" s="1671"/>
      <c r="R419" s="1671"/>
      <c r="S419" s="1671"/>
      <c r="T419" s="1671"/>
      <c r="U419" s="1671"/>
      <c r="V419" s="1671"/>
      <c r="W419" s="1671"/>
      <c r="X419" s="1671"/>
      <c r="Y419" s="1671"/>
      <c r="Z419" s="1671"/>
      <c r="AA419" s="1671"/>
      <c r="AB419" s="1671"/>
      <c r="AC419" s="1671"/>
      <c r="AD419" s="1671"/>
      <c r="AE419" s="1590"/>
      <c r="AF419" s="1692"/>
      <c r="AG419" s="2487"/>
      <c r="AH419" s="2133"/>
      <c r="AI419" s="1590"/>
      <c r="AJ419" s="1590"/>
      <c r="AK419" s="1590"/>
      <c r="AL419" s="1590"/>
      <c r="AM419" s="1590"/>
      <c r="AN419" s="1590"/>
      <c r="AO419" s="1590"/>
      <c r="AP419" s="1590"/>
      <c r="AQ419" s="1590"/>
      <c r="AR419" s="1590"/>
      <c r="AS419" s="1590"/>
      <c r="AT419" s="1590"/>
      <c r="AU419" s="1590"/>
      <c r="AV419" s="1590"/>
      <c r="AW419" s="1590"/>
    </row>
    <row r="420" spans="1:49" s="1606" customFormat="1" ht="11.25" customHeight="1">
      <c r="A420" s="1689"/>
      <c r="B420" s="1671"/>
      <c r="C420" s="1671"/>
      <c r="D420" s="1709"/>
      <c r="E420" s="1710" t="s">
        <v>1137</v>
      </c>
      <c r="F420" s="1650"/>
      <c r="G420" s="1650"/>
      <c r="H420" s="1650"/>
      <c r="I420" s="1650"/>
      <c r="J420" s="1650"/>
      <c r="K420" s="1650"/>
      <c r="L420" s="1650"/>
      <c r="M420" s="1650"/>
      <c r="N420" s="1650"/>
      <c r="O420" s="1650"/>
      <c r="P420" s="1650"/>
      <c r="Q420" s="1650"/>
      <c r="R420" s="1650"/>
      <c r="S420" s="1650"/>
      <c r="T420" s="1650"/>
      <c r="U420" s="1650"/>
      <c r="V420" s="1650"/>
      <c r="W420" s="1671"/>
      <c r="X420" s="1671"/>
      <c r="Y420" s="1671"/>
      <c r="Z420" s="1671"/>
      <c r="AA420" s="1671"/>
      <c r="AB420" s="1671"/>
      <c r="AC420" s="1671"/>
      <c r="AD420" s="1671"/>
      <c r="AE420" s="1590"/>
      <c r="AF420" s="1692"/>
      <c r="AG420" s="2487"/>
      <c r="AH420" s="2133"/>
      <c r="AI420" s="1590"/>
      <c r="AJ420" s="1590"/>
      <c r="AK420" s="1590"/>
      <c r="AL420" s="1590"/>
      <c r="AM420" s="1590"/>
      <c r="AN420" s="1590"/>
      <c r="AO420" s="1590"/>
      <c r="AP420" s="1590"/>
      <c r="AQ420" s="1590"/>
      <c r="AR420" s="1590"/>
      <c r="AS420" s="1590"/>
      <c r="AT420" s="1590"/>
      <c r="AU420" s="1590"/>
      <c r="AV420" s="1590"/>
      <c r="AW420" s="1590"/>
    </row>
    <row r="421" spans="1:49" s="1606" customFormat="1" ht="11.25" customHeight="1">
      <c r="A421" s="1689"/>
      <c r="B421" s="1671"/>
      <c r="C421" s="1671"/>
      <c r="D421" s="5109">
        <v>1</v>
      </c>
      <c r="E421" s="5064"/>
      <c r="F421" s="5110" t="s">
        <v>2825</v>
      </c>
      <c r="G421" s="5111"/>
      <c r="H421" s="5111"/>
      <c r="I421" s="1712"/>
      <c r="J421" s="1712"/>
      <c r="K421" s="1712"/>
      <c r="L421" s="1712"/>
      <c r="M421" s="1712"/>
      <c r="N421" s="5109">
        <v>2</v>
      </c>
      <c r="O421" s="5064"/>
      <c r="P421" s="5110" t="s">
        <v>2849</v>
      </c>
      <c r="Q421" s="5111"/>
      <c r="R421" s="5111"/>
      <c r="S421" s="1653"/>
      <c r="T421" s="1653"/>
      <c r="U421" s="1660"/>
      <c r="V421" s="1660"/>
      <c r="W421" s="2317" t="s">
        <v>2963</v>
      </c>
      <c r="X421" s="2301"/>
      <c r="Y421" s="2301"/>
      <c r="Z421" s="2301"/>
      <c r="AA421" s="2301"/>
      <c r="AB421" s="2301"/>
      <c r="AC421" s="2301"/>
      <c r="AD421" s="2302"/>
      <c r="AE421" s="1590"/>
      <c r="AF421" s="1692"/>
      <c r="AG421" s="2487"/>
      <c r="AH421" s="2133"/>
      <c r="AI421" s="1590"/>
      <c r="AJ421" s="1590"/>
      <c r="AK421" s="1590"/>
      <c r="AL421" s="1590"/>
      <c r="AM421" s="1590"/>
      <c r="AN421" s="1590"/>
      <c r="AO421" s="1590"/>
      <c r="AP421" s="1590"/>
      <c r="AQ421" s="1590"/>
      <c r="AR421" s="1590"/>
      <c r="AS421" s="1590"/>
      <c r="AT421" s="1590"/>
      <c r="AU421" s="1590"/>
      <c r="AV421" s="1590"/>
      <c r="AW421" s="1590"/>
    </row>
    <row r="422" spans="1:49" s="1606" customFormat="1" ht="11.25" customHeight="1">
      <c r="A422" s="1689"/>
      <c r="B422" s="1671"/>
      <c r="C422" s="1671"/>
      <c r="D422" s="5109"/>
      <c r="E422" s="5065"/>
      <c r="F422" s="5110"/>
      <c r="G422" s="5111"/>
      <c r="H422" s="5111"/>
      <c r="I422" s="1650"/>
      <c r="J422" s="1650"/>
      <c r="K422" s="1650"/>
      <c r="L422" s="1650"/>
      <c r="M422" s="1650"/>
      <c r="N422" s="5109"/>
      <c r="O422" s="5065"/>
      <c r="P422" s="5110"/>
      <c r="Q422" s="5111"/>
      <c r="R422" s="5111"/>
      <c r="S422" s="1653"/>
      <c r="T422" s="1653"/>
      <c r="U422" s="1660"/>
      <c r="V422" s="1660"/>
      <c r="W422" s="2318" t="s">
        <v>2964</v>
      </c>
      <c r="X422" s="2319"/>
      <c r="Y422" s="2319"/>
      <c r="Z422" s="2319"/>
      <c r="AA422" s="2319"/>
      <c r="AB422" s="2319"/>
      <c r="AC422" s="2319"/>
      <c r="AD422" s="2320"/>
      <c r="AE422" s="1590"/>
      <c r="AF422" s="1692"/>
      <c r="AG422" s="2487"/>
      <c r="AH422" s="2133"/>
      <c r="AI422" s="1590"/>
      <c r="AJ422" s="1590"/>
      <c r="AK422" s="1590"/>
      <c r="AL422" s="1590"/>
      <c r="AM422" s="1590"/>
      <c r="AN422" s="1590"/>
      <c r="AO422" s="1590"/>
      <c r="AP422" s="1590"/>
      <c r="AQ422" s="1590"/>
      <c r="AR422" s="1590"/>
      <c r="AS422" s="1590"/>
      <c r="AT422" s="1590"/>
      <c r="AU422" s="1590"/>
      <c r="AV422" s="1590"/>
      <c r="AW422" s="1590"/>
    </row>
    <row r="423" spans="1:49" s="1606" customFormat="1" ht="11.25" customHeight="1">
      <c r="A423" s="1689"/>
      <c r="B423" s="1671"/>
      <c r="C423" s="1671"/>
      <c r="D423" s="2479"/>
      <c r="E423" s="1672"/>
      <c r="F423" s="1672"/>
      <c r="G423" s="2479"/>
      <c r="H423" s="2479"/>
      <c r="I423" s="1650"/>
      <c r="J423" s="1650"/>
      <c r="K423" s="1650"/>
      <c r="L423" s="1650"/>
      <c r="M423" s="1650"/>
      <c r="N423" s="2479"/>
      <c r="O423" s="1672"/>
      <c r="P423" s="1672"/>
      <c r="Q423" s="1660"/>
      <c r="R423" s="1660"/>
      <c r="S423" s="1660"/>
      <c r="T423" s="1660"/>
      <c r="U423" s="1660"/>
      <c r="V423" s="1660"/>
      <c r="W423" s="1753"/>
      <c r="X423" s="1738"/>
      <c r="Y423" s="1738"/>
      <c r="Z423" s="1738"/>
      <c r="AA423" s="1738"/>
      <c r="AB423" s="1738"/>
      <c r="AC423" s="1738"/>
      <c r="AD423" s="1738"/>
      <c r="AE423" s="1590"/>
      <c r="AF423" s="1692"/>
      <c r="AG423" s="2487"/>
      <c r="AH423" s="2133"/>
      <c r="AI423" s="1590"/>
      <c r="AJ423" s="1590"/>
      <c r="AK423" s="1590"/>
      <c r="AL423" s="1590"/>
      <c r="AM423" s="1590"/>
      <c r="AN423" s="1590"/>
      <c r="AO423" s="1590"/>
      <c r="AP423" s="1590"/>
      <c r="AQ423" s="1590"/>
      <c r="AR423" s="1590"/>
      <c r="AS423" s="1590"/>
      <c r="AT423" s="1590"/>
      <c r="AU423" s="1590"/>
      <c r="AV423" s="1590"/>
      <c r="AW423" s="1590"/>
    </row>
    <row r="424" spans="1:49" s="1606" customFormat="1" ht="11.25" customHeight="1">
      <c r="A424" s="1689"/>
      <c r="B424" s="1671"/>
      <c r="C424" s="1671"/>
      <c r="D424" s="1671"/>
      <c r="E424" s="1671"/>
      <c r="F424" s="1671"/>
      <c r="G424" s="1671"/>
      <c r="H424" s="1671"/>
      <c r="I424" s="1671"/>
      <c r="J424" s="1671"/>
      <c r="K424" s="1671"/>
      <c r="L424" s="1671"/>
      <c r="M424" s="1671"/>
      <c r="N424" s="1671"/>
      <c r="O424" s="1671"/>
      <c r="P424" s="1671"/>
      <c r="Q424" s="1671"/>
      <c r="R424" s="1671"/>
      <c r="S424" s="1671"/>
      <c r="T424" s="1671"/>
      <c r="U424" s="1671"/>
      <c r="V424" s="1671"/>
      <c r="W424" s="1671"/>
      <c r="X424" s="1671"/>
      <c r="Y424" s="1671"/>
      <c r="Z424" s="1671"/>
      <c r="AA424" s="1671"/>
      <c r="AB424" s="1671"/>
      <c r="AC424" s="1671"/>
      <c r="AD424" s="1671"/>
      <c r="AE424" s="1590"/>
      <c r="AF424" s="1692"/>
      <c r="AG424" s="2487"/>
      <c r="AH424" s="2133"/>
      <c r="AI424" s="1590"/>
      <c r="AJ424" s="1590"/>
      <c r="AK424" s="1590"/>
      <c r="AL424" s="1590"/>
      <c r="AM424" s="1590"/>
      <c r="AN424" s="1590"/>
      <c r="AO424" s="1590"/>
      <c r="AP424" s="1590"/>
      <c r="AQ424" s="1590"/>
      <c r="AR424" s="1590"/>
      <c r="AS424" s="1590"/>
      <c r="AT424" s="1590"/>
      <c r="AU424" s="1590"/>
      <c r="AV424" s="1590"/>
      <c r="AW424" s="1590"/>
    </row>
    <row r="425" spans="1:49" s="1606" customFormat="1" ht="14.25" customHeight="1">
      <c r="A425" s="1689"/>
      <c r="B425" s="1671"/>
      <c r="C425" s="2337"/>
      <c r="D425" s="2338" t="s">
        <v>3041</v>
      </c>
      <c r="E425" s="2339"/>
      <c r="F425" s="2339"/>
      <c r="G425" s="2339"/>
      <c r="H425" s="2340"/>
      <c r="I425" s="2340"/>
      <c r="J425" s="2340"/>
      <c r="K425" s="2340"/>
      <c r="L425" s="2340"/>
      <c r="M425" s="2340"/>
      <c r="N425" s="2340"/>
      <c r="O425" s="2340"/>
      <c r="P425" s="2340"/>
      <c r="Q425" s="2340"/>
      <c r="R425" s="2340"/>
      <c r="S425" s="2340"/>
      <c r="T425" s="2340"/>
      <c r="U425" s="2340"/>
      <c r="V425" s="2340"/>
      <c r="W425" s="2340"/>
      <c r="X425" s="2340"/>
      <c r="Y425" s="2340"/>
      <c r="Z425" s="2340"/>
      <c r="AA425" s="2340"/>
      <c r="AB425" s="2340"/>
      <c r="AC425" s="2340"/>
      <c r="AD425" s="2341"/>
      <c r="AE425" s="1590"/>
      <c r="AF425" s="1692"/>
      <c r="AG425" s="2487"/>
      <c r="AH425" s="2133"/>
      <c r="AI425" s="1590"/>
      <c r="AJ425" s="1590"/>
      <c r="AK425" s="1590"/>
      <c r="AL425" s="1590"/>
      <c r="AM425" s="1590"/>
      <c r="AN425" s="1590"/>
      <c r="AO425" s="1590"/>
      <c r="AP425" s="1590"/>
      <c r="AQ425" s="1590"/>
      <c r="AR425" s="1590"/>
      <c r="AS425" s="1590"/>
      <c r="AT425" s="1590"/>
      <c r="AU425" s="1590"/>
      <c r="AV425" s="1590"/>
      <c r="AW425" s="1590"/>
    </row>
    <row r="426" spans="1:49" s="1606" customFormat="1" ht="11.25" customHeight="1">
      <c r="A426" s="1689"/>
      <c r="B426" s="1671"/>
      <c r="C426" s="2342"/>
      <c r="D426" s="2272"/>
      <c r="E426" s="2273"/>
      <c r="F426" s="2273"/>
      <c r="G426" s="2274" t="s">
        <v>3042</v>
      </c>
      <c r="H426" s="2272"/>
      <c r="I426" s="2273"/>
      <c r="J426" s="2273"/>
      <c r="K426" s="2273"/>
      <c r="L426" s="2273"/>
      <c r="M426" s="2273"/>
      <c r="N426" s="2273"/>
      <c r="O426" s="2273"/>
      <c r="P426" s="2273"/>
      <c r="Q426" s="2273"/>
      <c r="R426" s="2273"/>
      <c r="S426" s="2273"/>
      <c r="T426" s="2273"/>
      <c r="U426" s="2273"/>
      <c r="V426" s="2273"/>
      <c r="W426" s="2273"/>
      <c r="X426" s="2273"/>
      <c r="Y426" s="2273"/>
      <c r="Z426" s="2273"/>
      <c r="AA426" s="2273"/>
      <c r="AB426" s="2273"/>
      <c r="AC426" s="2273"/>
      <c r="AD426" s="2343"/>
      <c r="AE426" s="1590"/>
      <c r="AF426" s="1692"/>
      <c r="AG426" s="2487"/>
      <c r="AH426" s="2133"/>
      <c r="AI426" s="1590"/>
      <c r="AJ426" s="1590"/>
      <c r="AK426" s="1590"/>
      <c r="AL426" s="1590"/>
      <c r="AM426" s="1590"/>
      <c r="AN426" s="1590"/>
      <c r="AO426" s="1590"/>
      <c r="AP426" s="1590"/>
      <c r="AQ426" s="1590"/>
      <c r="AR426" s="1590"/>
      <c r="AS426" s="1590"/>
      <c r="AT426" s="1590"/>
      <c r="AU426" s="1590"/>
      <c r="AV426" s="1590"/>
      <c r="AW426" s="1590"/>
    </row>
    <row r="427" spans="1:49" s="1606" customFormat="1" ht="11.25" customHeight="1">
      <c r="A427" s="1689"/>
      <c r="B427" s="1671"/>
      <c r="C427" s="2342"/>
      <c r="D427" s="2272" t="s">
        <v>3000</v>
      </c>
      <c r="E427" s="2273"/>
      <c r="F427" s="2273"/>
      <c r="G427" s="2273"/>
      <c r="H427" s="2273"/>
      <c r="I427" s="2273"/>
      <c r="J427" s="2273"/>
      <c r="K427" s="2273"/>
      <c r="L427" s="2273"/>
      <c r="M427" s="2273"/>
      <c r="N427" s="2273"/>
      <c r="O427" s="2273"/>
      <c r="P427" s="2273"/>
      <c r="Q427" s="2273"/>
      <c r="R427" s="2273"/>
      <c r="S427" s="2273"/>
      <c r="T427" s="2273"/>
      <c r="U427" s="2273"/>
      <c r="V427" s="2273"/>
      <c r="W427" s="2273"/>
      <c r="X427" s="2273"/>
      <c r="Y427" s="2273"/>
      <c r="Z427" s="2273"/>
      <c r="AA427" s="2273"/>
      <c r="AB427" s="2273"/>
      <c r="AC427" s="2273"/>
      <c r="AD427" s="2343"/>
      <c r="AE427" s="1590"/>
      <c r="AF427" s="1692"/>
      <c r="AG427" s="2487"/>
      <c r="AH427" s="2133"/>
      <c r="AI427" s="1590"/>
      <c r="AJ427" s="1590"/>
      <c r="AK427" s="1590"/>
      <c r="AL427" s="1590"/>
      <c r="AM427" s="1590"/>
      <c r="AN427" s="1590"/>
      <c r="AO427" s="1590"/>
      <c r="AP427" s="1590"/>
      <c r="AQ427" s="1590"/>
      <c r="AR427" s="1590"/>
      <c r="AS427" s="1590"/>
      <c r="AT427" s="1590"/>
      <c r="AU427" s="1590"/>
      <c r="AV427" s="1590"/>
      <c r="AW427" s="1590"/>
    </row>
    <row r="428" spans="1:49" s="1606" customFormat="1" ht="11.25" customHeight="1">
      <c r="A428" s="1689"/>
      <c r="B428" s="1671"/>
      <c r="C428" s="2342"/>
      <c r="D428" s="2275" t="s">
        <v>3043</v>
      </c>
      <c r="E428" s="2273"/>
      <c r="F428" s="2273"/>
      <c r="G428" s="2273"/>
      <c r="H428" s="2273"/>
      <c r="I428" s="2273"/>
      <c r="J428" s="2273"/>
      <c r="K428" s="2273"/>
      <c r="L428" s="2273"/>
      <c r="M428" s="2273"/>
      <c r="N428" s="2273"/>
      <c r="O428" s="2273"/>
      <c r="P428" s="2273"/>
      <c r="Q428" s="2273"/>
      <c r="R428" s="2273"/>
      <c r="S428" s="2273"/>
      <c r="T428" s="2273"/>
      <c r="U428" s="2273"/>
      <c r="V428" s="2273"/>
      <c r="W428" s="2273"/>
      <c r="X428" s="2273"/>
      <c r="Y428" s="2273"/>
      <c r="Z428" s="2273"/>
      <c r="AA428" s="2273"/>
      <c r="AB428" s="2273"/>
      <c r="AC428" s="2273"/>
      <c r="AD428" s="2343"/>
      <c r="AE428" s="1590"/>
      <c r="AF428" s="1692"/>
      <c r="AG428" s="2487"/>
      <c r="AH428" s="2133"/>
      <c r="AI428" s="1590"/>
      <c r="AJ428" s="1590"/>
      <c r="AK428" s="1590"/>
      <c r="AL428" s="1590"/>
      <c r="AM428" s="1590"/>
      <c r="AN428" s="1590"/>
      <c r="AO428" s="1590"/>
      <c r="AP428" s="1590"/>
      <c r="AQ428" s="1590"/>
      <c r="AR428" s="1590"/>
      <c r="AS428" s="1590"/>
      <c r="AT428" s="1590"/>
      <c r="AU428" s="1590"/>
      <c r="AV428" s="1590"/>
      <c r="AW428" s="1590"/>
    </row>
    <row r="429" spans="1:49" s="1606" customFormat="1" ht="11.25" customHeight="1">
      <c r="A429" s="1689"/>
      <c r="B429" s="1671"/>
      <c r="C429" s="2342"/>
      <c r="D429" s="2275" t="s">
        <v>3044</v>
      </c>
      <c r="E429" s="2273"/>
      <c r="F429" s="2273"/>
      <c r="G429" s="2273"/>
      <c r="H429" s="2273"/>
      <c r="I429" s="2273"/>
      <c r="J429" s="2273"/>
      <c r="K429" s="2273"/>
      <c r="L429" s="2273"/>
      <c r="M429" s="2273"/>
      <c r="N429" s="2273"/>
      <c r="O429" s="2273"/>
      <c r="P429" s="2273"/>
      <c r="Q429" s="2273"/>
      <c r="R429" s="2273"/>
      <c r="S429" s="2273"/>
      <c r="T429" s="2273"/>
      <c r="U429" s="2273"/>
      <c r="V429" s="2273"/>
      <c r="W429" s="2273"/>
      <c r="X429" s="2273"/>
      <c r="Y429" s="2273"/>
      <c r="Z429" s="2273"/>
      <c r="AA429" s="2273"/>
      <c r="AB429" s="2273"/>
      <c r="AC429" s="2273"/>
      <c r="AD429" s="2343"/>
      <c r="AE429" s="1590"/>
      <c r="AF429" s="1692"/>
      <c r="AG429" s="2487"/>
      <c r="AH429" s="2133"/>
      <c r="AI429" s="1590"/>
      <c r="AJ429" s="1590"/>
      <c r="AK429" s="1590"/>
      <c r="AL429" s="1590"/>
      <c r="AM429" s="1590"/>
      <c r="AN429" s="1590"/>
      <c r="AO429" s="1590"/>
      <c r="AP429" s="1590"/>
      <c r="AQ429" s="1590"/>
      <c r="AR429" s="1590"/>
      <c r="AS429" s="1590"/>
      <c r="AT429" s="1590"/>
      <c r="AU429" s="1590"/>
      <c r="AV429" s="1590"/>
      <c r="AW429" s="1590"/>
    </row>
    <row r="430" spans="1:49" s="1606" customFormat="1" ht="2.25" customHeight="1">
      <c r="A430" s="1689"/>
      <c r="B430" s="1671"/>
      <c r="C430" s="2342"/>
      <c r="D430" s="2276"/>
      <c r="E430" s="2273"/>
      <c r="F430" s="2273"/>
      <c r="G430" s="2273"/>
      <c r="H430" s="2273"/>
      <c r="I430" s="2273"/>
      <c r="J430" s="2273"/>
      <c r="K430" s="2273"/>
      <c r="L430" s="2273"/>
      <c r="M430" s="2273"/>
      <c r="N430" s="2273"/>
      <c r="O430" s="2273"/>
      <c r="P430" s="2273"/>
      <c r="Q430" s="2273"/>
      <c r="R430" s="2273"/>
      <c r="S430" s="2273"/>
      <c r="T430" s="2273"/>
      <c r="U430" s="2273"/>
      <c r="V430" s="2273"/>
      <c r="W430" s="2273"/>
      <c r="X430" s="2273"/>
      <c r="Y430" s="2273"/>
      <c r="Z430" s="2273"/>
      <c r="AA430" s="2273"/>
      <c r="AB430" s="2273"/>
      <c r="AC430" s="2273"/>
      <c r="AD430" s="2343"/>
      <c r="AE430" s="1590"/>
      <c r="AF430" s="1692"/>
      <c r="AG430" s="2487"/>
      <c r="AH430" s="2133"/>
      <c r="AI430" s="1590"/>
      <c r="AJ430" s="1590"/>
      <c r="AK430" s="1590"/>
      <c r="AL430" s="1590"/>
      <c r="AM430" s="1590"/>
      <c r="AN430" s="1590"/>
      <c r="AO430" s="1590"/>
      <c r="AP430" s="1590"/>
      <c r="AQ430" s="1590"/>
      <c r="AR430" s="1590"/>
      <c r="AS430" s="1590"/>
      <c r="AT430" s="1590"/>
      <c r="AU430" s="1590"/>
      <c r="AV430" s="1590"/>
      <c r="AW430" s="1590"/>
    </row>
    <row r="431" spans="1:49" s="1606" customFormat="1" ht="11.25" customHeight="1">
      <c r="A431" s="1689"/>
      <c r="B431" s="1671"/>
      <c r="C431" s="2342"/>
      <c r="D431" s="2276" t="s">
        <v>3045</v>
      </c>
      <c r="E431" s="2273"/>
      <c r="F431" s="2273"/>
      <c r="G431" s="2273"/>
      <c r="H431" s="2273"/>
      <c r="I431" s="2273"/>
      <c r="J431" s="2273"/>
      <c r="K431" s="2273"/>
      <c r="L431" s="2273"/>
      <c r="M431" s="2273"/>
      <c r="N431" s="2273"/>
      <c r="O431" s="2273"/>
      <c r="P431" s="2273"/>
      <c r="Q431" s="2273"/>
      <c r="R431" s="2273"/>
      <c r="S431" s="2273"/>
      <c r="T431" s="2273"/>
      <c r="U431" s="2273"/>
      <c r="V431" s="2273"/>
      <c r="W431" s="2273"/>
      <c r="X431" s="2273"/>
      <c r="Y431" s="2273"/>
      <c r="Z431" s="2273"/>
      <c r="AA431" s="2273"/>
      <c r="AB431" s="2273"/>
      <c r="AC431" s="2273"/>
      <c r="AD431" s="2343"/>
      <c r="AE431" s="1590"/>
      <c r="AF431" s="1692"/>
      <c r="AG431" s="2487"/>
      <c r="AH431" s="2133"/>
      <c r="AI431" s="1590"/>
      <c r="AJ431" s="1590"/>
      <c r="AK431" s="1590"/>
      <c r="AL431" s="1590"/>
      <c r="AM431" s="1590"/>
      <c r="AN431" s="1590"/>
      <c r="AO431" s="1590"/>
      <c r="AP431" s="1590"/>
      <c r="AQ431" s="1590"/>
      <c r="AR431" s="1590"/>
      <c r="AS431" s="1590"/>
      <c r="AT431" s="1590"/>
      <c r="AU431" s="1590"/>
      <c r="AV431" s="1590"/>
      <c r="AW431" s="1590"/>
    </row>
    <row r="432" spans="1:49" s="1606" customFormat="1" ht="15.75" customHeight="1">
      <c r="A432" s="1689"/>
      <c r="B432" s="1671"/>
      <c r="C432" s="2344"/>
      <c r="D432" s="2345" t="s">
        <v>3046</v>
      </c>
      <c r="E432" s="2346"/>
      <c r="F432" s="2346"/>
      <c r="G432" s="2346"/>
      <c r="H432" s="2346"/>
      <c r="I432" s="2346"/>
      <c r="J432" s="2346"/>
      <c r="K432" s="2346"/>
      <c r="L432" s="2346"/>
      <c r="M432" s="2346"/>
      <c r="N432" s="2346"/>
      <c r="O432" s="2346"/>
      <c r="P432" s="2346"/>
      <c r="Q432" s="2346"/>
      <c r="R432" s="2346"/>
      <c r="S432" s="2346"/>
      <c r="T432" s="2346"/>
      <c r="U432" s="2346"/>
      <c r="V432" s="2346"/>
      <c r="W432" s="2346"/>
      <c r="X432" s="2346"/>
      <c r="Y432" s="2346"/>
      <c r="Z432" s="2346"/>
      <c r="AA432" s="2346"/>
      <c r="AB432" s="2346"/>
      <c r="AC432" s="2346"/>
      <c r="AD432" s="2347"/>
      <c r="AE432" s="1590"/>
      <c r="AF432" s="1692"/>
      <c r="AG432" s="2487"/>
      <c r="AH432" s="2133"/>
      <c r="AI432" s="1590"/>
      <c r="AJ432" s="1590"/>
      <c r="AK432" s="1590"/>
      <c r="AL432" s="1590"/>
      <c r="AM432" s="1590"/>
      <c r="AN432" s="1590"/>
      <c r="AO432" s="1590"/>
      <c r="AP432" s="1590"/>
      <c r="AQ432" s="1590"/>
      <c r="AR432" s="1590"/>
      <c r="AS432" s="1590"/>
      <c r="AT432" s="1590"/>
      <c r="AU432" s="1590"/>
      <c r="AV432" s="1590"/>
      <c r="AW432" s="1590"/>
    </row>
    <row r="433" spans="1:49" s="1606" customFormat="1" ht="11.25" customHeight="1">
      <c r="A433" s="2135"/>
      <c r="B433" s="3253"/>
      <c r="C433" s="3254"/>
      <c r="D433" s="3255"/>
      <c r="E433" s="3255"/>
      <c r="F433" s="3255"/>
      <c r="G433" s="3255"/>
      <c r="H433" s="3255"/>
      <c r="I433" s="3255"/>
      <c r="J433" s="3255"/>
      <c r="K433" s="3255"/>
      <c r="L433" s="3255"/>
      <c r="M433" s="3255"/>
      <c r="N433" s="3256"/>
      <c r="O433" s="3256"/>
      <c r="P433" s="3256"/>
      <c r="Q433" s="3256"/>
      <c r="R433" s="3256"/>
      <c r="S433" s="3256"/>
      <c r="T433" s="3256"/>
      <c r="U433" s="3256"/>
      <c r="V433" s="3256"/>
      <c r="W433" s="3256"/>
      <c r="X433" s="3256"/>
      <c r="Y433" s="3256"/>
      <c r="Z433" s="3256"/>
      <c r="AA433" s="3257"/>
      <c r="AB433" s="3257"/>
      <c r="AC433" s="3258"/>
      <c r="AD433" s="3258"/>
      <c r="AE433" s="3259"/>
      <c r="AF433" s="3245"/>
      <c r="AG433" s="3213"/>
      <c r="AH433" s="3246"/>
      <c r="AI433" s="1590"/>
      <c r="AJ433" s="1590"/>
      <c r="AK433" s="1590"/>
      <c r="AL433" s="1590"/>
      <c r="AM433" s="1590"/>
      <c r="AN433" s="1590"/>
      <c r="AO433" s="1590"/>
      <c r="AP433" s="1590"/>
      <c r="AQ433" s="1590"/>
      <c r="AR433" s="1590"/>
      <c r="AS433" s="1590"/>
      <c r="AT433" s="1590"/>
      <c r="AU433" s="1590"/>
      <c r="AV433" s="1590"/>
      <c r="AW433" s="1590"/>
    </row>
    <row r="434" spans="1:49" s="1637" customFormat="1" ht="11.25">
      <c r="A434" s="2482"/>
      <c r="B434" s="2483"/>
      <c r="C434" s="2483"/>
      <c r="D434" s="2483"/>
      <c r="E434" s="2483"/>
      <c r="F434" s="2483"/>
      <c r="G434" s="2483"/>
      <c r="H434" s="2483"/>
      <c r="I434" s="2483"/>
      <c r="J434" s="2483"/>
      <c r="K434" s="2483"/>
      <c r="L434" s="2483"/>
      <c r="M434" s="2483"/>
      <c r="N434" s="2483"/>
      <c r="O434" s="2483"/>
      <c r="P434" s="2483"/>
      <c r="Q434" s="2483"/>
      <c r="R434" s="2483"/>
      <c r="S434" s="2483"/>
      <c r="T434" s="2483"/>
      <c r="U434" s="2483"/>
      <c r="V434" s="2483"/>
      <c r="W434" s="2483"/>
      <c r="X434" s="2483"/>
      <c r="Y434" s="2483"/>
      <c r="Z434" s="2483"/>
      <c r="AA434" s="2483"/>
      <c r="AB434" s="2483"/>
      <c r="AC434" s="2483"/>
      <c r="AD434" s="2483"/>
      <c r="AE434" s="2483"/>
      <c r="AF434" s="2483"/>
      <c r="AG434" s="2483"/>
      <c r="AH434" s="2132"/>
      <c r="AI434" s="1590"/>
      <c r="AJ434" s="1636"/>
      <c r="AK434" s="1636"/>
      <c r="AL434" s="1636"/>
      <c r="AM434" s="1636"/>
      <c r="AN434" s="1636"/>
      <c r="AO434" s="1636"/>
      <c r="AP434" s="1636"/>
      <c r="AQ434" s="1636"/>
      <c r="AR434" s="1636"/>
      <c r="AS434" s="1636"/>
      <c r="AT434" s="1636"/>
      <c r="AU434" s="1636"/>
      <c r="AV434" s="1636"/>
      <c r="AW434" s="1636"/>
    </row>
    <row r="435" spans="1:49" s="1606" customFormat="1" ht="11.25" customHeight="1">
      <c r="A435" s="1689"/>
      <c r="B435" s="1671"/>
      <c r="C435" s="1671"/>
      <c r="D435" s="1686"/>
      <c r="E435" s="1686"/>
      <c r="F435" s="1686"/>
      <c r="G435" s="1686"/>
      <c r="H435" s="1686"/>
      <c r="I435" s="1686"/>
      <c r="J435" s="1686"/>
      <c r="K435" s="1686"/>
      <c r="L435" s="1686"/>
      <c r="M435" s="1686"/>
      <c r="N435" s="1705"/>
      <c r="O435" s="1754"/>
      <c r="P435" s="1686"/>
      <c r="Q435" s="1686"/>
      <c r="R435" s="1686"/>
      <c r="S435" s="1686"/>
      <c r="T435" s="1686"/>
      <c r="U435" s="1686"/>
      <c r="V435" s="1686"/>
      <c r="W435" s="1686"/>
      <c r="X435" s="1686"/>
      <c r="Y435" s="1686"/>
      <c r="Z435" s="1686"/>
      <c r="AA435" s="1686"/>
      <c r="AB435" s="1686"/>
      <c r="AC435" s="1650"/>
      <c r="AD435" s="5142">
        <v>3100</v>
      </c>
      <c r="AE435" s="5142"/>
      <c r="AF435" s="1692"/>
      <c r="AG435" s="2487"/>
      <c r="AH435" s="2133"/>
      <c r="AI435" s="1590"/>
      <c r="AJ435" s="1590"/>
      <c r="AK435" s="1590"/>
      <c r="AL435" s="1590"/>
      <c r="AM435" s="1590"/>
      <c r="AN435" s="1590"/>
      <c r="AO435" s="1590"/>
      <c r="AP435" s="1590"/>
      <c r="AQ435" s="1590"/>
      <c r="AR435" s="1590"/>
      <c r="AS435" s="1590"/>
      <c r="AT435" s="1590"/>
      <c r="AU435" s="1590"/>
      <c r="AV435" s="1590"/>
      <c r="AW435" s="1590"/>
    </row>
    <row r="436" spans="1:49" s="1606" customFormat="1" ht="11.25" customHeight="1">
      <c r="A436" s="1689"/>
      <c r="B436" s="2480" t="s">
        <v>3047</v>
      </c>
      <c r="C436" s="2480"/>
      <c r="D436" s="1635" t="s">
        <v>3048</v>
      </c>
      <c r="E436" s="1650"/>
      <c r="F436" s="1650"/>
      <c r="G436" s="1650"/>
      <c r="H436" s="1650"/>
      <c r="I436" s="1650"/>
      <c r="J436" s="1650"/>
      <c r="K436" s="1650"/>
      <c r="L436" s="1650"/>
      <c r="M436" s="1650"/>
      <c r="N436" s="1650"/>
      <c r="O436" s="1662"/>
      <c r="P436" s="1661"/>
      <c r="Q436" s="1661"/>
      <c r="R436" s="1661"/>
      <c r="S436" s="1661"/>
      <c r="T436" s="1661"/>
      <c r="U436" s="1661"/>
      <c r="V436" s="1661"/>
      <c r="W436" s="1661"/>
      <c r="X436" s="1661"/>
      <c r="Y436" s="1661"/>
      <c r="Z436" s="1661"/>
      <c r="AA436" s="1705"/>
      <c r="AB436" s="5109">
        <v>64</v>
      </c>
      <c r="AC436" s="5127"/>
      <c r="AD436" s="5128"/>
      <c r="AE436" s="5129"/>
      <c r="AF436" s="5133" t="s">
        <v>1536</v>
      </c>
      <c r="AG436" s="2487"/>
      <c r="AH436" s="2133"/>
      <c r="AI436" s="1590"/>
      <c r="AJ436" s="1590"/>
      <c r="AK436" s="1590"/>
      <c r="AL436" s="1590"/>
      <c r="AM436" s="1590"/>
      <c r="AN436" s="1590"/>
      <c r="AO436" s="1590"/>
      <c r="AP436" s="1590"/>
      <c r="AQ436" s="1590"/>
      <c r="AR436" s="1590"/>
      <c r="AS436" s="1590"/>
      <c r="AT436" s="1590"/>
      <c r="AU436" s="1590"/>
      <c r="AV436" s="1590"/>
      <c r="AW436" s="1590"/>
    </row>
    <row r="437" spans="1:49" s="1606" customFormat="1" ht="11.25" customHeight="1">
      <c r="A437" s="1689"/>
      <c r="B437" s="1671"/>
      <c r="C437" s="1671"/>
      <c r="D437" s="1690" t="s">
        <v>3009</v>
      </c>
      <c r="E437" s="1635"/>
      <c r="F437" s="1635"/>
      <c r="G437" s="1635"/>
      <c r="H437" s="1635"/>
      <c r="I437" s="1635"/>
      <c r="J437" s="1635"/>
      <c r="K437" s="1635"/>
      <c r="L437" s="1635"/>
      <c r="M437" s="1635"/>
      <c r="N437" s="1635"/>
      <c r="O437" s="1635"/>
      <c r="P437" s="1635"/>
      <c r="Q437" s="1635"/>
      <c r="R437" s="1635"/>
      <c r="S437" s="1635"/>
      <c r="T437" s="1635"/>
      <c r="U437" s="1635"/>
      <c r="V437" s="1635"/>
      <c r="W437" s="1635"/>
      <c r="X437" s="1635"/>
      <c r="Y437" s="1635"/>
      <c r="Z437" s="1635"/>
      <c r="AA437" s="1590"/>
      <c r="AB437" s="5109"/>
      <c r="AC437" s="5130"/>
      <c r="AD437" s="5131"/>
      <c r="AE437" s="5132"/>
      <c r="AF437" s="5133"/>
      <c r="AG437" s="2487"/>
      <c r="AH437" s="2133"/>
      <c r="AI437" s="1590"/>
      <c r="AJ437" s="1590"/>
      <c r="AK437" s="1590"/>
      <c r="AL437" s="1590"/>
      <c r="AM437" s="1590"/>
      <c r="AN437" s="1590"/>
      <c r="AO437" s="1590"/>
      <c r="AP437" s="1590"/>
      <c r="AQ437" s="1590"/>
      <c r="AR437" s="1590"/>
      <c r="AS437" s="1590"/>
      <c r="AT437" s="1590"/>
      <c r="AU437" s="1590"/>
      <c r="AV437" s="1590"/>
      <c r="AW437" s="1590"/>
    </row>
    <row r="438" spans="1:49" s="1606" customFormat="1" ht="11.25" customHeight="1">
      <c r="A438" s="1689"/>
      <c r="B438" s="1671"/>
      <c r="C438" s="1671"/>
      <c r="D438" s="1743" t="s">
        <v>3049</v>
      </c>
      <c r="E438" s="1690"/>
      <c r="F438" s="1690"/>
      <c r="G438" s="1690"/>
      <c r="H438" s="1690"/>
      <c r="I438" s="1690"/>
      <c r="J438" s="1690"/>
      <c r="K438" s="1690"/>
      <c r="L438" s="1690"/>
      <c r="M438" s="1690"/>
      <c r="N438" s="1648"/>
      <c r="O438" s="1648"/>
      <c r="P438" s="1648"/>
      <c r="Q438" s="1648"/>
      <c r="R438" s="1648"/>
      <c r="S438" s="1648"/>
      <c r="T438" s="1648"/>
      <c r="U438" s="1648"/>
      <c r="V438" s="1648"/>
      <c r="W438" s="1648"/>
      <c r="X438" s="1648"/>
      <c r="Y438" s="1648"/>
      <c r="Z438" s="1648"/>
      <c r="AA438" s="1653"/>
      <c r="AB438" s="1687"/>
      <c r="AC438" s="1687"/>
      <c r="AD438" s="1687"/>
      <c r="AE438" s="1755"/>
      <c r="AF438" s="1692"/>
      <c r="AG438" s="2487"/>
      <c r="AH438" s="2133"/>
      <c r="AI438" s="1590"/>
      <c r="AJ438" s="1590"/>
      <c r="AK438" s="1590"/>
      <c r="AL438" s="1590"/>
      <c r="AM438" s="1590"/>
      <c r="AN438" s="1590"/>
      <c r="AO438" s="1590"/>
      <c r="AP438" s="1590"/>
      <c r="AQ438" s="1590"/>
      <c r="AR438" s="1590"/>
      <c r="AS438" s="1590"/>
      <c r="AT438" s="1590"/>
      <c r="AU438" s="1590"/>
      <c r="AV438" s="1590"/>
      <c r="AW438" s="1590"/>
    </row>
    <row r="439" spans="1:49" s="1606" customFormat="1" ht="11.25" customHeight="1">
      <c r="A439" s="1689"/>
      <c r="B439" s="1671"/>
      <c r="C439" s="1671"/>
      <c r="D439" s="1743" t="s">
        <v>3050</v>
      </c>
      <c r="E439" s="1639"/>
      <c r="F439" s="1639"/>
      <c r="G439" s="1639"/>
      <c r="H439" s="1639"/>
      <c r="I439" s="1639"/>
      <c r="J439" s="1639"/>
      <c r="K439" s="1635"/>
      <c r="L439" s="1635"/>
      <c r="M439" s="1635"/>
      <c r="N439" s="1635"/>
      <c r="O439" s="1635"/>
      <c r="P439" s="1635"/>
      <c r="Q439" s="1635"/>
      <c r="R439" s="1635"/>
      <c r="S439" s="1635"/>
      <c r="T439" s="1635"/>
      <c r="U439" s="1635"/>
      <c r="V439" s="1635"/>
      <c r="W439" s="1635"/>
      <c r="X439" s="1635"/>
      <c r="Y439" s="1635"/>
      <c r="Z439" s="1635"/>
      <c r="AA439" s="1635"/>
      <c r="AB439" s="1635"/>
      <c r="AC439" s="1635"/>
      <c r="AD439" s="1635"/>
      <c r="AE439" s="1635"/>
      <c r="AF439" s="1692"/>
      <c r="AG439" s="2487"/>
      <c r="AH439" s="2133"/>
      <c r="AI439" s="1590"/>
      <c r="AJ439" s="1590"/>
      <c r="AK439" s="1590"/>
      <c r="AL439" s="1590"/>
      <c r="AM439" s="1590"/>
      <c r="AN439" s="1590"/>
      <c r="AO439" s="1590"/>
      <c r="AP439" s="1590"/>
      <c r="AQ439" s="1590"/>
      <c r="AR439" s="1590"/>
      <c r="AS439" s="1590"/>
      <c r="AT439" s="1590"/>
      <c r="AU439" s="1590"/>
      <c r="AV439" s="1590"/>
      <c r="AW439" s="1590"/>
    </row>
    <row r="440" spans="1:49" s="1606" customFormat="1" ht="11.25" customHeight="1">
      <c r="A440" s="2135"/>
      <c r="B440" s="3206"/>
      <c r="C440" s="3206"/>
      <c r="D440" s="3206"/>
      <c r="E440" s="3260"/>
      <c r="F440" s="3260"/>
      <c r="G440" s="3260"/>
      <c r="H440" s="3260"/>
      <c r="I440" s="3260"/>
      <c r="J440" s="3260"/>
      <c r="K440" s="3250"/>
      <c r="L440" s="3250"/>
      <c r="M440" s="3250"/>
      <c r="N440" s="3250"/>
      <c r="O440" s="3250"/>
      <c r="P440" s="3250"/>
      <c r="Q440" s="3250"/>
      <c r="R440" s="3250"/>
      <c r="S440" s="3250"/>
      <c r="T440" s="3250"/>
      <c r="U440" s="3250"/>
      <c r="V440" s="3250"/>
      <c r="W440" s="3250"/>
      <c r="X440" s="3250"/>
      <c r="Y440" s="3250"/>
      <c r="Z440" s="3250"/>
      <c r="AA440" s="3250"/>
      <c r="AB440" s="3250"/>
      <c r="AC440" s="3250"/>
      <c r="AD440" s="3261"/>
      <c r="AE440" s="3250"/>
      <c r="AF440" s="3245"/>
      <c r="AG440" s="3213"/>
      <c r="AH440" s="3246"/>
      <c r="AI440" s="1590"/>
      <c r="AJ440" s="1590"/>
      <c r="AK440" s="1590"/>
      <c r="AL440" s="1590"/>
      <c r="AM440" s="1590"/>
      <c r="AN440" s="1590"/>
      <c r="AO440" s="1590"/>
      <c r="AP440" s="1590"/>
      <c r="AQ440" s="1590"/>
      <c r="AR440" s="1590"/>
      <c r="AS440" s="1590"/>
      <c r="AT440" s="1590"/>
      <c r="AU440" s="1590"/>
      <c r="AV440" s="1590"/>
      <c r="AW440" s="1590"/>
    </row>
    <row r="441" spans="1:49" s="1637" customFormat="1" ht="15" customHeight="1">
      <c r="A441" s="2482"/>
      <c r="B441" s="2483"/>
      <c r="C441" s="2483"/>
      <c r="D441" s="2483"/>
      <c r="E441" s="2483"/>
      <c r="F441" s="2483"/>
      <c r="G441" s="2483"/>
      <c r="H441" s="2483"/>
      <c r="I441" s="2483"/>
      <c r="J441" s="2483"/>
      <c r="K441" s="2483"/>
      <c r="L441" s="2483"/>
      <c r="M441" s="2483"/>
      <c r="N441" s="2483"/>
      <c r="O441" s="2483"/>
      <c r="P441" s="2483"/>
      <c r="Q441" s="2483"/>
      <c r="R441" s="2483"/>
      <c r="S441" s="2483"/>
      <c r="T441" s="2483"/>
      <c r="U441" s="2483"/>
      <c r="V441" s="2483"/>
      <c r="W441" s="2483"/>
      <c r="X441" s="2483"/>
      <c r="Y441" s="2483"/>
      <c r="Z441" s="2483"/>
      <c r="AA441" s="2483"/>
      <c r="AB441" s="2483"/>
      <c r="AC441" s="2483"/>
      <c r="AD441" s="2483"/>
      <c r="AE441" s="2483"/>
      <c r="AF441" s="2483"/>
      <c r="AG441" s="2483"/>
      <c r="AH441" s="2132"/>
      <c r="AI441" s="1590"/>
      <c r="AJ441" s="1636"/>
      <c r="AK441" s="1636"/>
      <c r="AL441" s="1636"/>
      <c r="AM441" s="1636"/>
      <c r="AN441" s="1636"/>
      <c r="AO441" s="1636"/>
      <c r="AP441" s="1636"/>
      <c r="AQ441" s="1636"/>
      <c r="AR441" s="1636"/>
      <c r="AS441" s="1636"/>
      <c r="AT441" s="1636"/>
      <c r="AU441" s="1636"/>
      <c r="AV441" s="1636"/>
      <c r="AW441" s="1636"/>
    </row>
    <row r="442" spans="1:49" s="1606" customFormat="1" ht="11.25" customHeight="1">
      <c r="A442" s="1689"/>
      <c r="B442" s="5124" t="s">
        <v>3051</v>
      </c>
      <c r="C442" s="5124"/>
      <c r="D442" s="1635" t="s">
        <v>3052</v>
      </c>
      <c r="E442" s="1671"/>
      <c r="F442" s="1671"/>
      <c r="G442" s="1671"/>
      <c r="H442" s="1671"/>
      <c r="I442" s="1671"/>
      <c r="J442" s="1671"/>
      <c r="K442" s="1671"/>
      <c r="L442" s="1671"/>
      <c r="M442" s="1671"/>
      <c r="N442" s="1671"/>
      <c r="O442" s="1671"/>
      <c r="P442" s="1671"/>
      <c r="Q442" s="1671"/>
      <c r="R442" s="1671"/>
      <c r="S442" s="1671"/>
      <c r="T442" s="1671"/>
      <c r="U442" s="1671"/>
      <c r="V442" s="1671"/>
      <c r="W442" s="1671"/>
      <c r="X442" s="1671"/>
      <c r="Y442" s="1671"/>
      <c r="Z442" s="1671"/>
      <c r="AA442" s="1671"/>
      <c r="AB442" s="1671"/>
      <c r="AC442" s="1671"/>
      <c r="AD442" s="1671"/>
      <c r="AE442" s="1671"/>
      <c r="AF442" s="1692"/>
      <c r="AG442" s="2487"/>
      <c r="AH442" s="2133"/>
      <c r="AI442" s="1590"/>
      <c r="AJ442" s="1590"/>
      <c r="AK442" s="1590"/>
      <c r="AL442" s="1590"/>
      <c r="AM442" s="1590"/>
      <c r="AN442" s="1590"/>
      <c r="AO442" s="1590"/>
      <c r="AP442" s="1590"/>
      <c r="AQ442" s="1590"/>
      <c r="AR442" s="1590"/>
      <c r="AS442" s="1590"/>
      <c r="AT442" s="1590"/>
      <c r="AU442" s="1590"/>
      <c r="AV442" s="1590"/>
      <c r="AW442" s="1590"/>
    </row>
    <row r="443" spans="1:49" s="1606" customFormat="1" ht="11.25" customHeight="1">
      <c r="A443" s="1689"/>
      <c r="B443" s="1671" t="s">
        <v>1374</v>
      </c>
      <c r="C443" s="1671"/>
      <c r="D443" s="1648" t="s">
        <v>3053</v>
      </c>
      <c r="E443" s="1671"/>
      <c r="F443" s="1671"/>
      <c r="G443" s="1671"/>
      <c r="H443" s="1671"/>
      <c r="I443" s="1671"/>
      <c r="J443" s="1671"/>
      <c r="K443" s="1671"/>
      <c r="L443" s="1671"/>
      <c r="M443" s="1671"/>
      <c r="N443" s="1671"/>
      <c r="O443" s="1671"/>
      <c r="P443" s="1671"/>
      <c r="Q443" s="1671"/>
      <c r="R443" s="1671"/>
      <c r="S443" s="1671"/>
      <c r="T443" s="1671"/>
      <c r="U443" s="1671"/>
      <c r="V443" s="1671"/>
      <c r="W443" s="1671"/>
      <c r="X443" s="1671"/>
      <c r="Y443" s="1671"/>
      <c r="Z443" s="1671"/>
      <c r="AA443" s="1671"/>
      <c r="AB443" s="1671"/>
      <c r="AC443" s="1671"/>
      <c r="AD443" s="1671"/>
      <c r="AE443" s="1671"/>
      <c r="AF443" s="1692"/>
      <c r="AG443" s="2487"/>
      <c r="AH443" s="2133"/>
      <c r="AI443" s="1590"/>
      <c r="AJ443" s="1590"/>
      <c r="AK443" s="1590"/>
      <c r="AL443" s="1590"/>
      <c r="AM443" s="1590"/>
      <c r="AN443" s="1590"/>
      <c r="AO443" s="1590"/>
      <c r="AP443" s="1590"/>
      <c r="AQ443" s="1590"/>
      <c r="AR443" s="1590"/>
      <c r="AS443" s="1590"/>
      <c r="AT443" s="1590"/>
      <c r="AU443" s="1590"/>
      <c r="AV443" s="1590"/>
      <c r="AW443" s="1590"/>
    </row>
    <row r="444" spans="1:49" s="1606" customFormat="1" ht="11.25" customHeight="1">
      <c r="A444" s="1689"/>
      <c r="B444" s="1671"/>
      <c r="C444" s="1671"/>
      <c r="D444" s="1671"/>
      <c r="E444" s="1671"/>
      <c r="F444" s="1671"/>
      <c r="G444" s="1671"/>
      <c r="H444" s="1671"/>
      <c r="I444" s="1671"/>
      <c r="J444" s="1671"/>
      <c r="K444" s="1671"/>
      <c r="L444" s="1671"/>
      <c r="M444" s="1671"/>
      <c r="N444" s="1671"/>
      <c r="O444" s="1671"/>
      <c r="P444" s="1671"/>
      <c r="Q444" s="1671"/>
      <c r="R444" s="1671"/>
      <c r="S444" s="1671"/>
      <c r="T444" s="1671"/>
      <c r="U444" s="1671"/>
      <c r="V444" s="1671"/>
      <c r="W444" s="1671"/>
      <c r="X444" s="1671"/>
      <c r="Y444" s="1671"/>
      <c r="Z444" s="1671"/>
      <c r="AA444" s="1671"/>
      <c r="AB444" s="1671"/>
      <c r="AC444" s="1671"/>
      <c r="AD444" s="1671"/>
      <c r="AE444" s="1671"/>
      <c r="AF444" s="1692"/>
      <c r="AG444" s="2487"/>
      <c r="AH444" s="2133"/>
      <c r="AI444" s="1590"/>
      <c r="AJ444" s="1590"/>
      <c r="AK444" s="1590"/>
      <c r="AL444" s="1590"/>
      <c r="AM444" s="1590"/>
      <c r="AN444" s="1590"/>
      <c r="AO444" s="1590"/>
      <c r="AP444" s="1590"/>
      <c r="AQ444" s="1590"/>
      <c r="AR444" s="1590"/>
      <c r="AS444" s="1590"/>
      <c r="AT444" s="1590"/>
      <c r="AU444" s="1590"/>
      <c r="AV444" s="1590"/>
      <c r="AW444" s="1590"/>
    </row>
    <row r="445" spans="1:49" s="1606" customFormat="1" ht="11.25" customHeight="1">
      <c r="A445" s="1689"/>
      <c r="B445" s="1671"/>
      <c r="C445" s="1671"/>
      <c r="D445" s="922" t="s">
        <v>1494</v>
      </c>
      <c r="E445" s="1690" t="s">
        <v>3021</v>
      </c>
      <c r="F445" s="1671"/>
      <c r="G445" s="1671"/>
      <c r="H445" s="1671"/>
      <c r="I445" s="1671"/>
      <c r="J445" s="1671"/>
      <c r="K445" s="1671"/>
      <c r="L445" s="1671"/>
      <c r="M445" s="1671"/>
      <c r="N445" s="1671"/>
      <c r="O445" s="1671"/>
      <c r="P445" s="1671"/>
      <c r="Q445" s="1671"/>
      <c r="R445" s="1671"/>
      <c r="S445" s="1671"/>
      <c r="T445" s="1671"/>
      <c r="U445" s="1671"/>
      <c r="V445" s="1671"/>
      <c r="W445" s="1671"/>
      <c r="X445" s="1671"/>
      <c r="Y445" s="1671"/>
      <c r="Z445" s="1671"/>
      <c r="AA445" s="1671"/>
      <c r="AB445" s="1671"/>
      <c r="AC445" s="1671"/>
      <c r="AD445" s="5143" t="s">
        <v>2855</v>
      </c>
      <c r="AE445" s="5144"/>
      <c r="AF445" s="1692"/>
      <c r="AG445" s="2487"/>
      <c r="AH445" s="2133"/>
      <c r="AI445" s="1590"/>
      <c r="AJ445" s="1590"/>
      <c r="AK445" s="1590"/>
      <c r="AL445" s="1590"/>
      <c r="AM445" s="1590"/>
      <c r="AN445" s="1590"/>
      <c r="AO445" s="1590"/>
      <c r="AP445" s="1590"/>
      <c r="AQ445" s="1590"/>
      <c r="AR445" s="1590"/>
      <c r="AS445" s="1590"/>
      <c r="AT445" s="1590"/>
      <c r="AU445" s="1590"/>
      <c r="AV445" s="1590"/>
      <c r="AW445" s="1590"/>
    </row>
    <row r="446" spans="1:49" s="1606" customFormat="1" ht="11.25" customHeight="1">
      <c r="A446" s="1689"/>
      <c r="B446" s="1744"/>
      <c r="C446" s="1744"/>
      <c r="D446" s="1745"/>
      <c r="E446" s="1746"/>
      <c r="F446" s="1746"/>
      <c r="G446" s="1675" t="s">
        <v>3022</v>
      </c>
      <c r="H446" s="1744"/>
      <c r="I446" s="1744"/>
      <c r="J446" s="1744"/>
      <c r="K446" s="1744"/>
      <c r="L446" s="1744"/>
      <c r="M446" s="1744"/>
      <c r="N446" s="1744"/>
      <c r="O446" s="1744"/>
      <c r="P446" s="1744"/>
      <c r="Q446" s="1744"/>
      <c r="R446" s="1744"/>
      <c r="S446" s="1744"/>
      <c r="T446" s="1744"/>
      <c r="U446" s="1744"/>
      <c r="V446" s="1744"/>
      <c r="W446" s="1744"/>
      <c r="X446" s="1744"/>
      <c r="Y446" s="1744"/>
      <c r="Z446" s="1744"/>
      <c r="AA446" s="1590"/>
      <c r="AB446" s="5134">
        <v>65</v>
      </c>
      <c r="AC446" s="5127"/>
      <c r="AD446" s="5128"/>
      <c r="AE446" s="5129"/>
      <c r="AF446" s="5133" t="s">
        <v>1536</v>
      </c>
      <c r="AG446" s="2487"/>
      <c r="AH446" s="2133"/>
      <c r="AI446" s="1590"/>
      <c r="AJ446" s="1590"/>
      <c r="AK446" s="1590"/>
      <c r="AL446" s="1590"/>
      <c r="AM446" s="1590"/>
      <c r="AN446" s="1590"/>
      <c r="AO446" s="1590"/>
      <c r="AP446" s="1590"/>
      <c r="AQ446" s="1590"/>
      <c r="AR446" s="1590"/>
      <c r="AS446" s="1590"/>
      <c r="AT446" s="1590"/>
      <c r="AU446" s="1590"/>
      <c r="AV446" s="1590"/>
      <c r="AW446" s="1590"/>
    </row>
    <row r="447" spans="1:49" s="1606" customFormat="1" ht="11.25" customHeight="1">
      <c r="A447" s="1689"/>
      <c r="B447" s="1671"/>
      <c r="C447" s="1671"/>
      <c r="D447" s="1690"/>
      <c r="E447" s="1747"/>
      <c r="F447" s="1747"/>
      <c r="G447" s="1648" t="s">
        <v>3023</v>
      </c>
      <c r="H447" s="1671"/>
      <c r="I447" s="1671"/>
      <c r="J447" s="1671"/>
      <c r="K447" s="1671"/>
      <c r="L447" s="1671"/>
      <c r="M447" s="1671"/>
      <c r="N447" s="1671"/>
      <c r="O447" s="1671"/>
      <c r="P447" s="1671"/>
      <c r="Q447" s="1671"/>
      <c r="R447" s="1671"/>
      <c r="S447" s="1671"/>
      <c r="T447" s="1671"/>
      <c r="U447" s="1671"/>
      <c r="V447" s="1671"/>
      <c r="W447" s="1671"/>
      <c r="X447" s="1671"/>
      <c r="Y447" s="1671"/>
      <c r="Z447" s="1671"/>
      <c r="AA447" s="1590"/>
      <c r="AB447" s="5134"/>
      <c r="AC447" s="5130"/>
      <c r="AD447" s="5131"/>
      <c r="AE447" s="5132"/>
      <c r="AF447" s="5133"/>
      <c r="AG447" s="2487"/>
      <c r="AH447" s="2133"/>
      <c r="AI447" s="1590"/>
      <c r="AJ447" s="1590"/>
      <c r="AK447" s="1590"/>
      <c r="AL447" s="1590"/>
      <c r="AM447" s="1590"/>
      <c r="AN447" s="1590"/>
      <c r="AO447" s="1590"/>
      <c r="AP447" s="1590"/>
      <c r="AQ447" s="1590"/>
      <c r="AR447" s="1590"/>
      <c r="AS447" s="1590"/>
      <c r="AT447" s="1590"/>
      <c r="AU447" s="1590"/>
      <c r="AV447" s="1590"/>
      <c r="AW447" s="1590"/>
    </row>
    <row r="448" spans="1:49" s="1606" customFormat="1" ht="9.9499999999999993" customHeight="1">
      <c r="A448" s="1689"/>
      <c r="B448" s="1671"/>
      <c r="C448" s="1671"/>
      <c r="D448" s="1690"/>
      <c r="E448" s="1747"/>
      <c r="F448" s="1747"/>
      <c r="G448" s="1648"/>
      <c r="H448" s="1671"/>
      <c r="I448" s="1671"/>
      <c r="J448" s="1671"/>
      <c r="K448" s="1671"/>
      <c r="L448" s="1671"/>
      <c r="M448" s="1671"/>
      <c r="N448" s="1671"/>
      <c r="O448" s="1671"/>
      <c r="P448" s="1671"/>
      <c r="Q448" s="1671"/>
      <c r="R448" s="1671"/>
      <c r="S448" s="1671"/>
      <c r="T448" s="1671"/>
      <c r="U448" s="1671"/>
      <c r="V448" s="1671"/>
      <c r="W448" s="1671"/>
      <c r="X448" s="1671"/>
      <c r="Y448" s="1671"/>
      <c r="Z448" s="1671"/>
      <c r="AA448" s="1590"/>
      <c r="AB448" s="1671"/>
      <c r="AC448" s="1671"/>
      <c r="AD448" s="1671"/>
      <c r="AE448" s="1590"/>
      <c r="AF448" s="1671"/>
      <c r="AG448" s="2487"/>
      <c r="AH448" s="2133"/>
      <c r="AI448" s="1590"/>
      <c r="AJ448" s="1590"/>
      <c r="AK448" s="1590"/>
      <c r="AL448" s="1590"/>
      <c r="AM448" s="1590"/>
      <c r="AN448" s="1590"/>
      <c r="AO448" s="1590"/>
      <c r="AP448" s="1590"/>
      <c r="AQ448" s="1590"/>
      <c r="AR448" s="1590"/>
      <c r="AS448" s="1590"/>
      <c r="AT448" s="1590"/>
      <c r="AU448" s="1590"/>
      <c r="AV448" s="1590"/>
      <c r="AW448" s="1590"/>
    </row>
    <row r="449" spans="1:49" s="1606" customFormat="1" ht="11.25" customHeight="1">
      <c r="A449" s="1689"/>
      <c r="B449" s="1671"/>
      <c r="C449" s="1671"/>
      <c r="D449" s="922" t="s">
        <v>1497</v>
      </c>
      <c r="E449" s="1690" t="s">
        <v>3024</v>
      </c>
      <c r="F449" s="1671"/>
      <c r="G449" s="1671"/>
      <c r="H449" s="1671"/>
      <c r="I449" s="1671"/>
      <c r="J449" s="1671"/>
      <c r="K449" s="1671"/>
      <c r="L449" s="1671"/>
      <c r="M449" s="1671"/>
      <c r="N449" s="1671"/>
      <c r="O449" s="1671"/>
      <c r="P449" s="1671"/>
      <c r="Q449" s="1671"/>
      <c r="R449" s="1671"/>
      <c r="S449" s="1671"/>
      <c r="T449" s="1671"/>
      <c r="U449" s="1671"/>
      <c r="V449" s="1671"/>
      <c r="W449" s="1671"/>
      <c r="X449" s="1671"/>
      <c r="Y449" s="1671"/>
      <c r="Z449" s="1671"/>
      <c r="AA449" s="1590"/>
      <c r="AB449" s="1671"/>
      <c r="AC449" s="1671"/>
      <c r="AD449" s="1671"/>
      <c r="AE449" s="1590"/>
      <c r="AF449" s="1671"/>
      <c r="AG449" s="2487"/>
      <c r="AH449" s="2133"/>
      <c r="AI449" s="1590"/>
      <c r="AJ449" s="1590"/>
      <c r="AK449" s="1590"/>
      <c r="AL449" s="1590"/>
      <c r="AM449" s="1590"/>
      <c r="AN449" s="1590"/>
      <c r="AO449" s="1590"/>
      <c r="AP449" s="1590"/>
      <c r="AQ449" s="1590"/>
      <c r="AR449" s="1590"/>
      <c r="AS449" s="1590"/>
      <c r="AT449" s="1590"/>
      <c r="AU449" s="1590"/>
      <c r="AV449" s="1590"/>
      <c r="AW449" s="1590"/>
    </row>
    <row r="450" spans="1:49" s="1606" customFormat="1" ht="11.25" customHeight="1">
      <c r="A450" s="1689"/>
      <c r="B450" s="1671"/>
      <c r="C450" s="1671"/>
      <c r="D450" s="921"/>
      <c r="E450" s="1648"/>
      <c r="F450" s="1671"/>
      <c r="G450" s="1635" t="s">
        <v>3025</v>
      </c>
      <c r="H450" s="1671"/>
      <c r="I450" s="1671"/>
      <c r="J450" s="1671"/>
      <c r="K450" s="1671"/>
      <c r="L450" s="1671"/>
      <c r="M450" s="1671"/>
      <c r="N450" s="1671"/>
      <c r="O450" s="1671"/>
      <c r="P450" s="1671"/>
      <c r="Q450" s="1671"/>
      <c r="R450" s="1671"/>
      <c r="S450" s="1671"/>
      <c r="T450" s="1671"/>
      <c r="U450" s="1671"/>
      <c r="V450" s="1671"/>
      <c r="W450" s="1671"/>
      <c r="X450" s="1671"/>
      <c r="Y450" s="1671"/>
      <c r="Z450" s="1671"/>
      <c r="AA450" s="1590"/>
      <c r="AB450" s="5134">
        <v>66</v>
      </c>
      <c r="AC450" s="5127"/>
      <c r="AD450" s="5128"/>
      <c r="AE450" s="5129"/>
      <c r="AF450" s="5133" t="s">
        <v>1536</v>
      </c>
      <c r="AG450" s="2487"/>
      <c r="AH450" s="2133"/>
      <c r="AI450" s="1590"/>
      <c r="AJ450" s="1590"/>
      <c r="AK450" s="1590"/>
      <c r="AL450" s="1590"/>
      <c r="AM450" s="1590"/>
      <c r="AN450" s="1590"/>
      <c r="AO450" s="1590"/>
      <c r="AP450" s="1590"/>
      <c r="AQ450" s="1590"/>
      <c r="AR450" s="1590"/>
      <c r="AS450" s="1590"/>
      <c r="AT450" s="1590"/>
      <c r="AU450" s="1590"/>
      <c r="AV450" s="1590"/>
      <c r="AW450" s="1590"/>
    </row>
    <row r="451" spans="1:49" s="1606" customFormat="1" ht="11.25" customHeight="1">
      <c r="A451" s="1689"/>
      <c r="B451" s="1671"/>
      <c r="C451" s="1671"/>
      <c r="D451" s="1690"/>
      <c r="E451" s="1648"/>
      <c r="F451" s="1671"/>
      <c r="G451" s="1648" t="s">
        <v>3026</v>
      </c>
      <c r="H451" s="1671"/>
      <c r="I451" s="1671"/>
      <c r="J451" s="1671"/>
      <c r="K451" s="1671"/>
      <c r="L451" s="1671"/>
      <c r="M451" s="1671"/>
      <c r="N451" s="1671"/>
      <c r="O451" s="1671"/>
      <c r="P451" s="1671"/>
      <c r="Q451" s="1671"/>
      <c r="R451" s="1671"/>
      <c r="S451" s="1671"/>
      <c r="T451" s="1671"/>
      <c r="U451" s="1671"/>
      <c r="V451" s="1671"/>
      <c r="W451" s="1671"/>
      <c r="X451" s="1671"/>
      <c r="Y451" s="1671"/>
      <c r="Z451" s="1671"/>
      <c r="AA451" s="1590"/>
      <c r="AB451" s="5134"/>
      <c r="AC451" s="5130"/>
      <c r="AD451" s="5131"/>
      <c r="AE451" s="5132"/>
      <c r="AF451" s="5133"/>
      <c r="AG451" s="2487"/>
      <c r="AH451" s="2133"/>
      <c r="AI451" s="1590"/>
      <c r="AJ451" s="1590"/>
      <c r="AK451" s="1590"/>
      <c r="AL451" s="1590"/>
      <c r="AM451" s="1590"/>
      <c r="AN451" s="1590"/>
      <c r="AO451" s="1590"/>
      <c r="AP451" s="1590"/>
      <c r="AQ451" s="1590"/>
      <c r="AR451" s="1590"/>
      <c r="AS451" s="1590"/>
      <c r="AT451" s="1590"/>
      <c r="AU451" s="1590"/>
      <c r="AV451" s="1590"/>
      <c r="AW451" s="1590"/>
    </row>
    <row r="452" spans="1:49" s="1606" customFormat="1" ht="9.9499999999999993" customHeight="1">
      <c r="A452" s="1689"/>
      <c r="B452" s="1671"/>
      <c r="C452" s="1671"/>
      <c r="D452" s="1690"/>
      <c r="E452" s="1648"/>
      <c r="F452" s="1671"/>
      <c r="G452" s="1648"/>
      <c r="H452" s="1671"/>
      <c r="I452" s="1671"/>
      <c r="J452" s="1671"/>
      <c r="K452" s="1671"/>
      <c r="L452" s="1671"/>
      <c r="M452" s="1671"/>
      <c r="N452" s="1671"/>
      <c r="O452" s="1671"/>
      <c r="P452" s="1671"/>
      <c r="Q452" s="1671"/>
      <c r="R452" s="1671"/>
      <c r="S452" s="1671"/>
      <c r="T452" s="1671"/>
      <c r="U452" s="1671"/>
      <c r="V452" s="1671"/>
      <c r="W452" s="1671"/>
      <c r="X452" s="1671"/>
      <c r="Y452" s="1671"/>
      <c r="Z452" s="1671"/>
      <c r="AA452" s="1590"/>
      <c r="AB452" s="1671"/>
      <c r="AC452" s="1671"/>
      <c r="AD452" s="1671"/>
      <c r="AE452" s="1590"/>
      <c r="AF452" s="1671"/>
      <c r="AG452" s="2487"/>
      <c r="AH452" s="2133"/>
      <c r="AI452" s="1590"/>
      <c r="AJ452" s="1590"/>
      <c r="AK452" s="1590"/>
      <c r="AL452" s="1590"/>
      <c r="AM452" s="1590"/>
      <c r="AN452" s="1590"/>
      <c r="AO452" s="1590"/>
      <c r="AP452" s="1590"/>
      <c r="AQ452" s="1590"/>
      <c r="AR452" s="1590"/>
      <c r="AS452" s="1590"/>
      <c r="AT452" s="1590"/>
      <c r="AU452" s="1590"/>
      <c r="AV452" s="1590"/>
      <c r="AW452" s="1590"/>
    </row>
    <row r="453" spans="1:49" s="1606" customFormat="1" ht="11.25" customHeight="1">
      <c r="A453" s="1689"/>
      <c r="B453" s="1671"/>
      <c r="C453" s="1671"/>
      <c r="D453" s="922" t="s">
        <v>1530</v>
      </c>
      <c r="E453" s="1648" t="s">
        <v>3027</v>
      </c>
      <c r="F453" s="1671"/>
      <c r="G453" s="1671"/>
      <c r="H453" s="1671"/>
      <c r="I453" s="1671"/>
      <c r="J453" s="1671"/>
      <c r="K453" s="1671"/>
      <c r="L453" s="1671"/>
      <c r="M453" s="1671"/>
      <c r="N453" s="1671"/>
      <c r="O453" s="1671"/>
      <c r="P453" s="1671"/>
      <c r="Q453" s="1671"/>
      <c r="R453" s="1671"/>
      <c r="S453" s="1671"/>
      <c r="T453" s="1671"/>
      <c r="U453" s="1671"/>
      <c r="V453" s="1671"/>
      <c r="W453" s="1671"/>
      <c r="X453" s="1671"/>
      <c r="Y453" s="1671"/>
      <c r="Z453" s="1671"/>
      <c r="AA453" s="1590"/>
      <c r="AB453" s="1671"/>
      <c r="AC453" s="1671"/>
      <c r="AD453" s="1671"/>
      <c r="AE453" s="1590"/>
      <c r="AF453" s="1671"/>
      <c r="AG453" s="2487"/>
      <c r="AH453" s="2133"/>
      <c r="AI453" s="1590"/>
      <c r="AJ453" s="1590"/>
      <c r="AK453" s="1590"/>
      <c r="AL453" s="1590"/>
      <c r="AM453" s="1590"/>
      <c r="AN453" s="1590"/>
      <c r="AO453" s="1590"/>
      <c r="AP453" s="1590"/>
      <c r="AQ453" s="1590"/>
      <c r="AR453" s="1590"/>
      <c r="AS453" s="1590"/>
      <c r="AT453" s="1590"/>
      <c r="AU453" s="1590"/>
      <c r="AV453" s="1590"/>
      <c r="AW453" s="1590"/>
    </row>
    <row r="454" spans="1:49" s="1606" customFormat="1" ht="11.25" customHeight="1">
      <c r="A454" s="1689"/>
      <c r="B454" s="1671"/>
      <c r="C454" s="1671"/>
      <c r="D454" s="921"/>
      <c r="E454" s="1648"/>
      <c r="F454" s="1671"/>
      <c r="G454" s="1690" t="s">
        <v>3028</v>
      </c>
      <c r="H454" s="1671"/>
      <c r="I454" s="1671"/>
      <c r="J454" s="1671"/>
      <c r="K454" s="1671"/>
      <c r="L454" s="1671"/>
      <c r="M454" s="1671"/>
      <c r="N454" s="1671"/>
      <c r="O454" s="1671"/>
      <c r="P454" s="1671"/>
      <c r="Q454" s="1671"/>
      <c r="R454" s="1671"/>
      <c r="S454" s="1671"/>
      <c r="T454" s="1671"/>
      <c r="U454" s="1671"/>
      <c r="V454" s="1671"/>
      <c r="W454" s="1671"/>
      <c r="X454" s="1671"/>
      <c r="Y454" s="1671"/>
      <c r="Z454" s="1671"/>
      <c r="AA454" s="1590"/>
      <c r="AB454" s="5134">
        <v>67</v>
      </c>
      <c r="AC454" s="5127"/>
      <c r="AD454" s="5128"/>
      <c r="AE454" s="5129"/>
      <c r="AF454" s="5133" t="s">
        <v>1536</v>
      </c>
      <c r="AG454" s="2487"/>
      <c r="AH454" s="2133"/>
      <c r="AI454" s="1590"/>
      <c r="AJ454" s="1590"/>
      <c r="AK454" s="1590"/>
      <c r="AL454" s="1590"/>
      <c r="AM454" s="1590"/>
      <c r="AN454" s="1590"/>
      <c r="AO454" s="1590"/>
      <c r="AP454" s="1590"/>
      <c r="AQ454" s="1590"/>
      <c r="AR454" s="1590"/>
      <c r="AS454" s="1590"/>
      <c r="AT454" s="1590"/>
      <c r="AU454" s="1590"/>
      <c r="AV454" s="1590"/>
      <c r="AW454" s="1590"/>
    </row>
    <row r="455" spans="1:49" s="1606" customFormat="1" ht="11.25" customHeight="1">
      <c r="A455" s="1689"/>
      <c r="B455" s="1671"/>
      <c r="C455" s="1671"/>
      <c r="D455" s="921"/>
      <c r="E455" s="1648"/>
      <c r="F455" s="1671"/>
      <c r="G455" s="1648" t="s">
        <v>3029</v>
      </c>
      <c r="H455" s="1671"/>
      <c r="I455" s="1671"/>
      <c r="J455" s="1671"/>
      <c r="K455" s="1671"/>
      <c r="L455" s="1671"/>
      <c r="M455" s="1671"/>
      <c r="N455" s="1671"/>
      <c r="O455" s="1671"/>
      <c r="P455" s="1671"/>
      <c r="Q455" s="1671"/>
      <c r="R455" s="1671"/>
      <c r="S455" s="1671"/>
      <c r="T455" s="1671"/>
      <c r="U455" s="1671" t="s">
        <v>3054</v>
      </c>
      <c r="V455" s="1671"/>
      <c r="W455" s="1671"/>
      <c r="X455" s="1671"/>
      <c r="Y455" s="1671"/>
      <c r="Z455" s="1671"/>
      <c r="AA455" s="1590"/>
      <c r="AB455" s="5134"/>
      <c r="AC455" s="5130"/>
      <c r="AD455" s="5131"/>
      <c r="AE455" s="5132"/>
      <c r="AF455" s="5133"/>
      <c r="AG455" s="2487"/>
      <c r="AH455" s="2133"/>
      <c r="AI455" s="1590"/>
      <c r="AJ455" s="1590"/>
      <c r="AK455" s="1590"/>
      <c r="AL455" s="1590"/>
      <c r="AM455" s="1590"/>
      <c r="AN455" s="1590"/>
      <c r="AO455" s="1590"/>
      <c r="AP455" s="1590"/>
      <c r="AQ455" s="1590"/>
      <c r="AR455" s="1590"/>
      <c r="AS455" s="1590"/>
      <c r="AT455" s="1590"/>
      <c r="AU455" s="1590"/>
      <c r="AV455" s="1590"/>
      <c r="AW455" s="1590"/>
    </row>
    <row r="456" spans="1:49" s="1606" customFormat="1" ht="11.25" customHeight="1">
      <c r="A456" s="1689"/>
      <c r="B456" s="1671"/>
      <c r="C456" s="1671"/>
      <c r="D456" s="921"/>
      <c r="E456" s="1648"/>
      <c r="F456" s="1671"/>
      <c r="G456" s="1671"/>
      <c r="H456" s="1671"/>
      <c r="I456" s="1671"/>
      <c r="J456" s="1671"/>
      <c r="K456" s="1671"/>
      <c r="L456" s="1671"/>
      <c r="M456" s="1671"/>
      <c r="N456" s="1671"/>
      <c r="O456" s="1671"/>
      <c r="P456" s="1671"/>
      <c r="Q456" s="1671"/>
      <c r="R456" s="1671"/>
      <c r="S456" s="1671"/>
      <c r="T456" s="1671"/>
      <c r="U456" s="1671"/>
      <c r="V456" s="1671"/>
      <c r="W456" s="1671"/>
      <c r="X456" s="1671"/>
      <c r="Y456" s="1671"/>
      <c r="Z456" s="1671"/>
      <c r="AA456" s="1671"/>
      <c r="AB456" s="1671"/>
      <c r="AC456" s="1671"/>
      <c r="AD456" s="1671"/>
      <c r="AE456" s="1590"/>
      <c r="AF456" s="1671"/>
      <c r="AG456" s="2487"/>
      <c r="AH456" s="2133"/>
      <c r="AI456" s="1590"/>
      <c r="AJ456" s="1590"/>
      <c r="AK456" s="1590"/>
      <c r="AL456" s="1590"/>
      <c r="AM456" s="1590"/>
      <c r="AN456" s="1590"/>
      <c r="AO456" s="1590"/>
      <c r="AP456" s="1590"/>
      <c r="AQ456" s="1590"/>
      <c r="AR456" s="1590"/>
      <c r="AS456" s="1590"/>
      <c r="AT456" s="1590"/>
      <c r="AU456" s="1590"/>
      <c r="AV456" s="1590"/>
      <c r="AW456" s="1590"/>
    </row>
    <row r="457" spans="1:49" s="1606" customFormat="1" ht="11.25" customHeight="1">
      <c r="A457" s="1689"/>
      <c r="B457" s="1671"/>
      <c r="C457" s="1671"/>
      <c r="D457" s="921"/>
      <c r="E457" s="1690" t="s">
        <v>1684</v>
      </c>
      <c r="F457" s="1671"/>
      <c r="G457" s="1671"/>
      <c r="H457" s="1671"/>
      <c r="I457" s="1671"/>
      <c r="J457" s="1671"/>
      <c r="K457" s="1671"/>
      <c r="L457" s="1671"/>
      <c r="M457" s="1671"/>
      <c r="N457" s="1671"/>
      <c r="O457" s="1671"/>
      <c r="P457" s="1671"/>
      <c r="Q457" s="1671"/>
      <c r="R457" s="1671"/>
      <c r="S457" s="1671"/>
      <c r="T457" s="1671"/>
      <c r="U457" s="1671"/>
      <c r="V457" s="1671"/>
      <c r="W457" s="1671"/>
      <c r="X457" s="1671"/>
      <c r="Y457" s="1671"/>
      <c r="Z457" s="1671"/>
      <c r="AA457" s="1671"/>
      <c r="AB457" s="1653"/>
      <c r="AC457" s="5145">
        <f>AC446+AC450+AC454</f>
        <v>0</v>
      </c>
      <c r="AD457" s="5146"/>
      <c r="AE457" s="5147"/>
      <c r="AF457" s="5133" t="s">
        <v>1536</v>
      </c>
      <c r="AG457" s="2487"/>
      <c r="AH457" s="2133"/>
      <c r="AI457" s="1590"/>
      <c r="AJ457" s="1590"/>
      <c r="AK457" s="1590"/>
      <c r="AL457" s="1590"/>
      <c r="AM457" s="1590"/>
      <c r="AN457" s="1590"/>
      <c r="AO457" s="1590"/>
      <c r="AP457" s="1590"/>
      <c r="AQ457" s="1590"/>
      <c r="AR457" s="1590"/>
      <c r="AS457" s="1590"/>
      <c r="AT457" s="1590"/>
      <c r="AU457" s="1590"/>
      <c r="AV457" s="1590"/>
      <c r="AW457" s="1590"/>
    </row>
    <row r="458" spans="1:49" s="1606" customFormat="1" ht="11.25" customHeight="1">
      <c r="A458" s="1689"/>
      <c r="B458" s="1671"/>
      <c r="C458" s="1671"/>
      <c r="D458" s="921"/>
      <c r="E458" s="1648" t="s">
        <v>3030</v>
      </c>
      <c r="F458" s="1671"/>
      <c r="G458" s="1671"/>
      <c r="H458" s="1671"/>
      <c r="I458" s="1671"/>
      <c r="J458" s="1671"/>
      <c r="K458" s="1671"/>
      <c r="L458" s="1671"/>
      <c r="M458" s="1671"/>
      <c r="N458" s="1671"/>
      <c r="O458" s="1671"/>
      <c r="P458" s="1671"/>
      <c r="Q458" s="1671"/>
      <c r="R458" s="1671"/>
      <c r="S458" s="1671"/>
      <c r="T458" s="1671"/>
      <c r="U458" s="1671"/>
      <c r="V458" s="1671"/>
      <c r="W458" s="1671"/>
      <c r="X458" s="1671"/>
      <c r="Y458" s="1671"/>
      <c r="Z458" s="1671"/>
      <c r="AA458" s="1671"/>
      <c r="AB458" s="1653"/>
      <c r="AC458" s="5148"/>
      <c r="AD458" s="5149"/>
      <c r="AE458" s="5150"/>
      <c r="AF458" s="5133"/>
      <c r="AG458" s="2487"/>
      <c r="AH458" s="2133"/>
      <c r="AI458" s="1590"/>
      <c r="AJ458" s="1590"/>
      <c r="AK458" s="1590"/>
      <c r="AL458" s="1590"/>
      <c r="AM458" s="1590"/>
      <c r="AN458" s="1590"/>
      <c r="AO458" s="1590"/>
      <c r="AP458" s="1590"/>
      <c r="AQ458" s="1590"/>
      <c r="AR458" s="1590"/>
      <c r="AS458" s="1590"/>
      <c r="AT458" s="1590"/>
      <c r="AU458" s="1590"/>
      <c r="AV458" s="1590"/>
      <c r="AW458" s="1590"/>
    </row>
    <row r="459" spans="1:49" s="1606" customFormat="1" ht="11.25" customHeight="1">
      <c r="A459" s="2135"/>
      <c r="B459" s="3242"/>
      <c r="C459" s="3206"/>
      <c r="D459" s="3243"/>
      <c r="E459" s="3243"/>
      <c r="F459" s="3244"/>
      <c r="G459" s="3244"/>
      <c r="H459" s="3244"/>
      <c r="I459" s="3244"/>
      <c r="J459" s="3244"/>
      <c r="K459" s="3244"/>
      <c r="L459" s="3244"/>
      <c r="M459" s="3244"/>
      <c r="N459" s="3244"/>
      <c r="O459" s="3244"/>
      <c r="P459" s="3244"/>
      <c r="Q459" s="3243"/>
      <c r="R459" s="3243"/>
      <c r="S459" s="3243"/>
      <c r="T459" s="3243"/>
      <c r="U459" s="3243"/>
      <c r="V459" s="3243"/>
      <c r="W459" s="3213"/>
      <c r="X459" s="3213"/>
      <c r="Y459" s="3213"/>
      <c r="Z459" s="3213"/>
      <c r="AA459" s="3213"/>
      <c r="AB459" s="3213"/>
      <c r="AC459" s="3213"/>
      <c r="AD459" s="3206"/>
      <c r="AE459" s="3206"/>
      <c r="AF459" s="3245"/>
      <c r="AG459" s="3213"/>
      <c r="AH459" s="3246"/>
      <c r="AI459" s="1590"/>
      <c r="AJ459" s="1590"/>
      <c r="AK459" s="1590"/>
      <c r="AL459" s="1590"/>
      <c r="AM459" s="1590"/>
      <c r="AN459" s="1590"/>
      <c r="AO459" s="1590"/>
      <c r="AP459" s="1590"/>
      <c r="AQ459" s="1590"/>
      <c r="AR459" s="1590"/>
      <c r="AS459" s="1590"/>
      <c r="AT459" s="1590"/>
      <c r="AU459" s="1590"/>
      <c r="AV459" s="1590"/>
      <c r="AW459" s="1590"/>
    </row>
    <row r="460" spans="1:49" s="1637" customFormat="1" ht="15" customHeight="1">
      <c r="A460" s="2482"/>
      <c r="B460" s="2483"/>
      <c r="C460" s="2483"/>
      <c r="D460" s="2483"/>
      <c r="E460" s="2483"/>
      <c r="F460" s="2483"/>
      <c r="G460" s="2483"/>
      <c r="H460" s="2483"/>
      <c r="I460" s="2483"/>
      <c r="J460" s="2483"/>
      <c r="K460" s="2483"/>
      <c r="L460" s="2483"/>
      <c r="M460" s="2483"/>
      <c r="N460" s="2483"/>
      <c r="O460" s="2483"/>
      <c r="P460" s="2483"/>
      <c r="Q460" s="2483"/>
      <c r="R460" s="2483"/>
      <c r="S460" s="2483"/>
      <c r="T460" s="2483"/>
      <c r="U460" s="2483"/>
      <c r="V460" s="2483"/>
      <c r="W460" s="2483"/>
      <c r="X460" s="2483"/>
      <c r="Y460" s="2483"/>
      <c r="Z460" s="2483"/>
      <c r="AA460" s="2483"/>
      <c r="AB460" s="2483"/>
      <c r="AC460" s="2483"/>
      <c r="AD460" s="2483"/>
      <c r="AE460" s="2483"/>
      <c r="AF460" s="2483"/>
      <c r="AG460" s="2483"/>
      <c r="AH460" s="2132"/>
      <c r="AI460" s="1590"/>
      <c r="AJ460" s="1636"/>
      <c r="AK460" s="1636"/>
      <c r="AL460" s="1636"/>
      <c r="AM460" s="1636"/>
      <c r="AN460" s="1636"/>
      <c r="AO460" s="1636"/>
      <c r="AP460" s="1636"/>
      <c r="AQ460" s="1636"/>
      <c r="AR460" s="1636"/>
      <c r="AS460" s="1636"/>
      <c r="AT460" s="1636"/>
      <c r="AU460" s="1636"/>
      <c r="AV460" s="1636"/>
      <c r="AW460" s="1636"/>
    </row>
    <row r="461" spans="1:49" ht="9.75" customHeight="1">
      <c r="A461" s="1638"/>
      <c r="B461" s="5151" t="s">
        <v>3055</v>
      </c>
      <c r="C461" s="5151"/>
      <c r="D461" s="1635" t="s">
        <v>3056</v>
      </c>
      <c r="E461" s="1671"/>
      <c r="F461" s="1671"/>
      <c r="G461" s="1671"/>
      <c r="H461" s="1671"/>
      <c r="I461" s="1671"/>
      <c r="J461" s="1671"/>
      <c r="K461" s="1671"/>
      <c r="L461" s="1671"/>
      <c r="M461" s="1671"/>
      <c r="N461" s="1671"/>
      <c r="O461" s="1671"/>
      <c r="P461" s="1671"/>
      <c r="Q461" s="1671"/>
      <c r="R461" s="1671"/>
      <c r="S461" s="1671"/>
      <c r="T461" s="1671"/>
      <c r="U461" s="1671"/>
      <c r="V461" s="1671"/>
      <c r="W461" s="1671"/>
      <c r="X461" s="1671"/>
      <c r="Y461" s="1671"/>
      <c r="Z461" s="1671"/>
      <c r="AA461" s="1671"/>
      <c r="AB461" s="1671"/>
      <c r="AC461" s="1671"/>
      <c r="AD461" s="1671"/>
      <c r="AE461" s="1671"/>
      <c r="AF461" s="2471"/>
      <c r="AG461" s="1609"/>
      <c r="AH461" s="2125"/>
      <c r="AI461" s="1609"/>
      <c r="AJ461" s="1609"/>
      <c r="AK461" s="1609"/>
      <c r="AL461" s="1609"/>
      <c r="AM461" s="1609"/>
      <c r="AN461" s="1609"/>
      <c r="AO461" s="1609"/>
      <c r="AP461" s="1609"/>
      <c r="AQ461" s="1609"/>
      <c r="AR461" s="1609"/>
      <c r="AS461" s="1609"/>
      <c r="AT461" s="1609"/>
      <c r="AU461" s="1609"/>
      <c r="AV461" s="1609"/>
      <c r="AW461" s="1609"/>
    </row>
    <row r="462" spans="1:49" ht="9.75" customHeight="1">
      <c r="A462" s="1638"/>
      <c r="B462" s="1671"/>
      <c r="C462" s="1671"/>
      <c r="D462" s="1648" t="s">
        <v>3057</v>
      </c>
      <c r="E462" s="1671"/>
      <c r="F462" s="1671"/>
      <c r="G462" s="1671"/>
      <c r="H462" s="1671"/>
      <c r="I462" s="1671"/>
      <c r="J462" s="1671"/>
      <c r="K462" s="1671"/>
      <c r="L462" s="1671"/>
      <c r="M462" s="1671"/>
      <c r="N462" s="1671"/>
      <c r="O462" s="1671"/>
      <c r="P462" s="1671"/>
      <c r="Q462" s="1671"/>
      <c r="R462" s="1671"/>
      <c r="S462" s="1671"/>
      <c r="T462" s="1671"/>
      <c r="U462" s="1671"/>
      <c r="V462" s="1671"/>
      <c r="W462" s="1671"/>
      <c r="X462" s="1671"/>
      <c r="Y462" s="1671"/>
      <c r="Z462" s="1671"/>
      <c r="AA462" s="1671"/>
      <c r="AB462" s="1671"/>
      <c r="AC462" s="1671"/>
      <c r="AD462" s="1671"/>
      <c r="AE462" s="1671"/>
      <c r="AG462" s="1609"/>
      <c r="AH462" s="2125"/>
      <c r="AI462" s="1609"/>
      <c r="AJ462" s="1609"/>
      <c r="AK462" s="1609"/>
      <c r="AL462" s="1609"/>
      <c r="AM462" s="1609"/>
      <c r="AN462" s="1609"/>
      <c r="AO462" s="1609"/>
      <c r="AP462" s="1609"/>
      <c r="AQ462" s="1609"/>
      <c r="AR462" s="1609"/>
      <c r="AS462" s="1609"/>
      <c r="AT462" s="1609"/>
      <c r="AU462" s="1609"/>
      <c r="AV462" s="1609"/>
      <c r="AW462" s="1609"/>
    </row>
    <row r="463" spans="1:49" ht="9.75" customHeight="1">
      <c r="A463" s="1638"/>
      <c r="B463" s="1671"/>
      <c r="C463" s="1671"/>
      <c r="D463" s="921"/>
      <c r="E463" s="1671"/>
      <c r="F463" s="1671"/>
      <c r="G463" s="1671"/>
      <c r="H463" s="1671"/>
      <c r="I463" s="1671"/>
      <c r="J463" s="1671"/>
      <c r="K463" s="1671"/>
      <c r="L463" s="1671"/>
      <c r="M463" s="1671"/>
      <c r="N463" s="1671"/>
      <c r="O463" s="1671"/>
      <c r="P463" s="1671"/>
      <c r="Q463" s="1671"/>
      <c r="R463" s="1671"/>
      <c r="S463" s="1671"/>
      <c r="T463" s="1671"/>
      <c r="U463" s="1671"/>
      <c r="V463" s="1671"/>
      <c r="W463" s="1671"/>
      <c r="X463" s="1671"/>
      <c r="Y463" s="1671"/>
      <c r="Z463" s="1671"/>
      <c r="AA463" s="1671"/>
      <c r="AB463" s="1671"/>
      <c r="AC463" s="1671"/>
      <c r="AD463" s="5143" t="s">
        <v>2855</v>
      </c>
      <c r="AE463" s="5144"/>
      <c r="AG463" s="1609"/>
      <c r="AH463" s="2125"/>
      <c r="AI463" s="1609"/>
      <c r="AJ463" s="1609"/>
      <c r="AK463" s="1609"/>
      <c r="AL463" s="1609"/>
      <c r="AM463" s="1609"/>
      <c r="AN463" s="1609"/>
      <c r="AO463" s="1609"/>
      <c r="AP463" s="1609"/>
      <c r="AQ463" s="1609"/>
      <c r="AR463" s="1609"/>
      <c r="AS463" s="1609"/>
      <c r="AT463" s="1609"/>
      <c r="AU463" s="1609"/>
      <c r="AV463" s="1609"/>
      <c r="AW463" s="1609"/>
    </row>
    <row r="464" spans="1:49" ht="10.5" customHeight="1">
      <c r="A464" s="1638"/>
      <c r="B464" s="1671"/>
      <c r="C464" s="1671"/>
      <c r="D464" s="922" t="s">
        <v>1494</v>
      </c>
      <c r="E464" s="1748" t="s">
        <v>3034</v>
      </c>
      <c r="F464" s="1650"/>
      <c r="G464" s="1650"/>
      <c r="H464" s="1650"/>
      <c r="I464" s="1650"/>
      <c r="J464" s="1650"/>
      <c r="K464" s="1650"/>
      <c r="L464" s="1650"/>
      <c r="M464" s="1650"/>
      <c r="N464" s="1650"/>
      <c r="O464" s="1650"/>
      <c r="P464" s="1650"/>
      <c r="Q464" s="1650"/>
      <c r="R464" s="1650"/>
      <c r="S464" s="1650"/>
      <c r="T464" s="1650"/>
      <c r="U464" s="1650"/>
      <c r="V464" s="1650"/>
      <c r="W464" s="1671"/>
      <c r="X464" s="1671"/>
      <c r="Y464" s="1671"/>
      <c r="Z464" s="1671"/>
      <c r="AA464" s="1609"/>
      <c r="AB464" s="5134">
        <v>68</v>
      </c>
      <c r="AC464" s="5127"/>
      <c r="AD464" s="5128"/>
      <c r="AE464" s="5129"/>
      <c r="AF464" s="5133" t="s">
        <v>1536</v>
      </c>
      <c r="AG464" s="1609"/>
      <c r="AH464" s="2125"/>
      <c r="AI464" s="1609"/>
      <c r="AJ464" s="1609"/>
      <c r="AK464" s="1609"/>
      <c r="AL464" s="1609"/>
      <c r="AM464" s="1609"/>
      <c r="AN464" s="1609"/>
      <c r="AO464" s="1609"/>
      <c r="AP464" s="1609"/>
      <c r="AQ464" s="1609"/>
      <c r="AR464" s="1609"/>
      <c r="AS464" s="1609"/>
      <c r="AT464" s="1609"/>
      <c r="AU464" s="1609"/>
      <c r="AV464" s="1609"/>
      <c r="AW464" s="1609"/>
    </row>
    <row r="465" spans="1:49" ht="10.5" customHeight="1">
      <c r="A465" s="1638"/>
      <c r="B465" s="1671"/>
      <c r="C465" s="1671"/>
      <c r="D465" s="921"/>
      <c r="E465" s="1749" t="s">
        <v>3035</v>
      </c>
      <c r="F465" s="1650"/>
      <c r="G465" s="1650"/>
      <c r="H465" s="1650"/>
      <c r="I465" s="1650"/>
      <c r="J465" s="1650"/>
      <c r="K465" s="1650"/>
      <c r="L465" s="1650"/>
      <c r="M465" s="1650"/>
      <c r="N465" s="1650"/>
      <c r="O465" s="1650"/>
      <c r="P465" s="1650"/>
      <c r="Q465" s="1650"/>
      <c r="R465" s="1650"/>
      <c r="S465" s="1650"/>
      <c r="T465" s="1650"/>
      <c r="U465" s="1650"/>
      <c r="V465" s="1650"/>
      <c r="W465" s="1671"/>
      <c r="X465" s="1671"/>
      <c r="Y465" s="1671"/>
      <c r="Z465" s="1671"/>
      <c r="AA465" s="1609"/>
      <c r="AB465" s="5134"/>
      <c r="AC465" s="5130"/>
      <c r="AD465" s="5131"/>
      <c r="AE465" s="5132"/>
      <c r="AF465" s="5133"/>
      <c r="AG465" s="1609"/>
      <c r="AH465" s="2125"/>
      <c r="AI465" s="1609"/>
      <c r="AJ465" s="1609"/>
      <c r="AK465" s="1609"/>
      <c r="AL465" s="1609"/>
      <c r="AM465" s="1609"/>
      <c r="AN465" s="1609"/>
      <c r="AO465" s="1609"/>
      <c r="AP465" s="1609"/>
      <c r="AQ465" s="1609"/>
      <c r="AR465" s="1609"/>
      <c r="AS465" s="1609"/>
      <c r="AT465" s="1609"/>
      <c r="AU465" s="1609"/>
      <c r="AV465" s="1609"/>
      <c r="AW465" s="1609"/>
    </row>
    <row r="466" spans="1:49" ht="9.75" customHeight="1">
      <c r="A466" s="1638"/>
      <c r="B466" s="1671"/>
      <c r="C466" s="1671"/>
      <c r="D466" s="921"/>
      <c r="E466" s="1665"/>
      <c r="F466" s="1650"/>
      <c r="G466" s="1650"/>
      <c r="H466" s="1650"/>
      <c r="I466" s="1650"/>
      <c r="J466" s="1650"/>
      <c r="K466" s="1650"/>
      <c r="L466" s="1650"/>
      <c r="M466" s="1650"/>
      <c r="N466" s="1650"/>
      <c r="O466" s="1650"/>
      <c r="P466" s="1650"/>
      <c r="Q466" s="1650"/>
      <c r="R466" s="1650"/>
      <c r="S466" s="1650"/>
      <c r="T466" s="1650"/>
      <c r="U466" s="1650"/>
      <c r="V466" s="1650"/>
      <c r="W466" s="1671"/>
      <c r="X466" s="1671"/>
      <c r="Y466" s="1671"/>
      <c r="Z466" s="1671"/>
      <c r="AA466" s="1609"/>
      <c r="AB466" s="1671"/>
      <c r="AC466" s="1683"/>
      <c r="AD466" s="1683"/>
      <c r="AE466" s="1803"/>
      <c r="AF466" s="1671"/>
      <c r="AG466" s="1609"/>
      <c r="AH466" s="2125"/>
      <c r="AI466" s="1609"/>
      <c r="AJ466" s="1609"/>
      <c r="AK466" s="1609"/>
      <c r="AL466" s="1609"/>
      <c r="AM466" s="1609"/>
      <c r="AN466" s="1609"/>
      <c r="AO466" s="1609"/>
      <c r="AP466" s="1609"/>
      <c r="AQ466" s="1609"/>
      <c r="AR466" s="1609"/>
      <c r="AS466" s="1609"/>
      <c r="AT466" s="1609"/>
      <c r="AU466" s="1609"/>
      <c r="AV466" s="1609"/>
      <c r="AW466" s="1609"/>
    </row>
    <row r="467" spans="1:49" ht="10.5" customHeight="1">
      <c r="A467" s="1638"/>
      <c r="B467" s="1671"/>
      <c r="C467" s="1671"/>
      <c r="D467" s="922" t="s">
        <v>1497</v>
      </c>
      <c r="E467" s="1654" t="s">
        <v>3036</v>
      </c>
      <c r="F467" s="1650"/>
      <c r="G467" s="1750"/>
      <c r="H467" s="1750"/>
      <c r="I467" s="1751"/>
      <c r="J467" s="1751"/>
      <c r="K467" s="1751"/>
      <c r="L467" s="1751"/>
      <c r="M467" s="1751"/>
      <c r="N467" s="1750"/>
      <c r="O467" s="1650"/>
      <c r="P467" s="1650"/>
      <c r="Q467" s="1750"/>
      <c r="R467" s="1750"/>
      <c r="S467" s="1750"/>
      <c r="T467" s="1750"/>
      <c r="U467" s="1750"/>
      <c r="V467" s="1750"/>
      <c r="W467" s="1752"/>
      <c r="X467" s="1717"/>
      <c r="Y467" s="1717"/>
      <c r="Z467" s="1717"/>
      <c r="AA467" s="1609"/>
      <c r="AB467" s="5134">
        <v>69</v>
      </c>
      <c r="AC467" s="5127"/>
      <c r="AD467" s="5128"/>
      <c r="AE467" s="5129"/>
      <c r="AF467" s="5133" t="s">
        <v>1536</v>
      </c>
      <c r="AG467" s="1609"/>
      <c r="AH467" s="2125"/>
      <c r="AI467" s="1609"/>
      <c r="AJ467" s="1609"/>
      <c r="AK467" s="1609"/>
      <c r="AL467" s="1609"/>
      <c r="AM467" s="1609"/>
      <c r="AN467" s="1609"/>
      <c r="AO467" s="1609"/>
      <c r="AP467" s="1609"/>
      <c r="AQ467" s="1609"/>
      <c r="AR467" s="1609"/>
      <c r="AS467" s="1609"/>
      <c r="AT467" s="1609"/>
      <c r="AU467" s="1609"/>
      <c r="AV467" s="1609"/>
      <c r="AW467" s="1609"/>
    </row>
    <row r="468" spans="1:49" ht="10.5" customHeight="1">
      <c r="A468" s="1638"/>
      <c r="B468" s="1671"/>
      <c r="C468" s="1671"/>
      <c r="D468" s="1750"/>
      <c r="E468" s="1738" t="s">
        <v>3037</v>
      </c>
      <c r="F468" s="1717"/>
      <c r="G468" s="1750"/>
      <c r="H468" s="1750"/>
      <c r="I468" s="1650"/>
      <c r="J468" s="1650"/>
      <c r="K468" s="1650"/>
      <c r="L468" s="1650"/>
      <c r="M468" s="1650"/>
      <c r="N468" s="1750"/>
      <c r="O468" s="1717"/>
      <c r="P468" s="1717"/>
      <c r="Q468" s="1750"/>
      <c r="R468" s="1750"/>
      <c r="S468" s="1750"/>
      <c r="T468" s="1750"/>
      <c r="U468" s="1750"/>
      <c r="V468" s="1750"/>
      <c r="W468" s="1753"/>
      <c r="X468" s="1738"/>
      <c r="Y468" s="1738"/>
      <c r="Z468" s="1738"/>
      <c r="AA468" s="926"/>
      <c r="AB468" s="5134"/>
      <c r="AC468" s="5130"/>
      <c r="AD468" s="5131"/>
      <c r="AE468" s="5132"/>
      <c r="AF468" s="5133"/>
      <c r="AG468" s="1609"/>
      <c r="AH468" s="2125"/>
      <c r="AI468" s="1609"/>
      <c r="AJ468" s="1609"/>
      <c r="AK468" s="1609"/>
      <c r="AL468" s="1609"/>
      <c r="AM468" s="1609"/>
      <c r="AN468" s="1609"/>
      <c r="AO468" s="1609"/>
      <c r="AP468" s="1609"/>
      <c r="AQ468" s="1609"/>
      <c r="AR468" s="1609"/>
      <c r="AS468" s="1609"/>
      <c r="AT468" s="1609"/>
      <c r="AU468" s="1609"/>
      <c r="AV468" s="1609"/>
      <c r="AW468" s="1609"/>
    </row>
    <row r="469" spans="1:49" ht="9.75" customHeight="1">
      <c r="A469" s="1638"/>
      <c r="B469" s="1671"/>
      <c r="C469" s="1671"/>
      <c r="D469" s="1671"/>
      <c r="E469" s="1671"/>
      <c r="F469" s="1671"/>
      <c r="G469" s="1671"/>
      <c r="H469" s="1671"/>
      <c r="I469" s="1671"/>
      <c r="J469" s="1671"/>
      <c r="K469" s="1671"/>
      <c r="L469" s="1671"/>
      <c r="M469" s="1671"/>
      <c r="N469" s="1671"/>
      <c r="O469" s="1671"/>
      <c r="P469" s="1671"/>
      <c r="Q469" s="1671"/>
      <c r="R469" s="1671"/>
      <c r="S469" s="1671"/>
      <c r="T469" s="1671"/>
      <c r="U469" s="1671"/>
      <c r="V469" s="1671"/>
      <c r="W469" s="1671"/>
      <c r="X469" s="1671"/>
      <c r="Y469" s="1671"/>
      <c r="Z469" s="1671"/>
      <c r="AA469" s="1671"/>
      <c r="AB469" s="1671"/>
      <c r="AC469" s="1674"/>
      <c r="AD469" s="1662"/>
      <c r="AE469" s="1803"/>
      <c r="AF469" s="1671"/>
      <c r="AG469" s="1609"/>
      <c r="AH469" s="2125"/>
      <c r="AI469" s="1609"/>
      <c r="AJ469" s="1609"/>
      <c r="AK469" s="1609"/>
      <c r="AL469" s="1609"/>
      <c r="AM469" s="1609"/>
      <c r="AN469" s="1609"/>
      <c r="AO469" s="1609"/>
      <c r="AP469" s="1609"/>
      <c r="AQ469" s="1609"/>
      <c r="AR469" s="1609"/>
      <c r="AS469" s="1609"/>
      <c r="AT469" s="1609"/>
      <c r="AU469" s="1609"/>
      <c r="AV469" s="1609"/>
      <c r="AW469" s="1609"/>
    </row>
    <row r="470" spans="1:49" ht="9.75" customHeight="1">
      <c r="A470" s="1638"/>
      <c r="B470" s="1650"/>
      <c r="C470" s="1650"/>
      <c r="D470" s="1750"/>
      <c r="E470" s="1650"/>
      <c r="F470" s="1650"/>
      <c r="G470" s="1650"/>
      <c r="H470" s="1650"/>
      <c r="I470" s="1650"/>
      <c r="J470" s="1650"/>
      <c r="K470" s="1650"/>
      <c r="L470" s="1650"/>
      <c r="M470" s="1650"/>
      <c r="N470" s="1650"/>
      <c r="O470" s="1650"/>
      <c r="P470" s="1650"/>
      <c r="Q470" s="1650"/>
      <c r="R470" s="1650"/>
      <c r="S470" s="1650"/>
      <c r="T470" s="1650"/>
      <c r="U470" s="1650"/>
      <c r="V470" s="1650"/>
      <c r="W470" s="1650"/>
      <c r="X470" s="1650"/>
      <c r="Y470" s="1650"/>
      <c r="Z470" s="1650"/>
      <c r="AA470" s="1650"/>
      <c r="AB470" s="1650"/>
      <c r="AC470" s="1756"/>
      <c r="AD470" s="1756"/>
      <c r="AE470" s="1803"/>
      <c r="AF470" s="1757"/>
      <c r="AG470" s="1609"/>
      <c r="AH470" s="2125"/>
      <c r="AI470" s="1609"/>
      <c r="AJ470" s="1609"/>
      <c r="AK470" s="1609"/>
      <c r="AL470" s="1609"/>
      <c r="AM470" s="1609"/>
      <c r="AN470" s="1609"/>
      <c r="AO470" s="1609"/>
      <c r="AP470" s="1609"/>
      <c r="AQ470" s="1609"/>
      <c r="AR470" s="1609"/>
      <c r="AS470" s="1609"/>
      <c r="AT470" s="1609"/>
      <c r="AU470" s="1609"/>
      <c r="AV470" s="1609"/>
      <c r="AW470" s="1609"/>
    </row>
    <row r="471" spans="1:49" ht="10.5" customHeight="1">
      <c r="A471" s="1638"/>
      <c r="B471" s="1742"/>
      <c r="C471" s="1742"/>
      <c r="D471" s="1609"/>
      <c r="E471" s="1690" t="s">
        <v>1684</v>
      </c>
      <c r="F471" s="1671"/>
      <c r="G471" s="1665"/>
      <c r="H471" s="1635"/>
      <c r="I471" s="1650"/>
      <c r="J471" s="1665"/>
      <c r="K471" s="1665"/>
      <c r="L471" s="1665"/>
      <c r="M471" s="1665"/>
      <c r="N471" s="1665"/>
      <c r="O471" s="1665"/>
      <c r="P471" s="1665"/>
      <c r="Q471" s="1665"/>
      <c r="R471" s="1665"/>
      <c r="S471" s="1665"/>
      <c r="T471" s="1665"/>
      <c r="U471" s="1665"/>
      <c r="V471" s="1665"/>
      <c r="W471" s="1665"/>
      <c r="X471" s="1665"/>
      <c r="Y471" s="1665"/>
      <c r="Z471" s="1665"/>
      <c r="AA471" s="1650"/>
      <c r="AB471" s="1653"/>
      <c r="AC471" s="5145">
        <f>AC464+AC467</f>
        <v>0</v>
      </c>
      <c r="AD471" s="5146"/>
      <c r="AE471" s="5147"/>
      <c r="AF471" s="5133" t="s">
        <v>1536</v>
      </c>
      <c r="AG471" s="1609"/>
      <c r="AH471" s="2125"/>
      <c r="AI471" s="1609"/>
      <c r="AJ471" s="1609"/>
      <c r="AK471" s="1609"/>
      <c r="AL471" s="1609"/>
      <c r="AM471" s="1609"/>
      <c r="AN471" s="1609"/>
      <c r="AO471" s="1609"/>
      <c r="AP471" s="1609"/>
      <c r="AQ471" s="1609"/>
      <c r="AR471" s="1609"/>
      <c r="AS471" s="1609"/>
      <c r="AT471" s="1609"/>
      <c r="AU471" s="1609"/>
      <c r="AV471" s="1609"/>
      <c r="AW471" s="1609"/>
    </row>
    <row r="472" spans="1:49" ht="10.5" customHeight="1">
      <c r="A472" s="1638"/>
      <c r="B472" s="1650"/>
      <c r="C472" s="1650"/>
      <c r="D472" s="1609"/>
      <c r="E472" s="1648" t="s">
        <v>3030</v>
      </c>
      <c r="F472" s="1671"/>
      <c r="G472" s="1665"/>
      <c r="H472" s="1639"/>
      <c r="I472" s="1650"/>
      <c r="J472" s="1665"/>
      <c r="K472" s="1665"/>
      <c r="L472" s="1665"/>
      <c r="M472" s="1665"/>
      <c r="N472" s="1665"/>
      <c r="O472" s="1665"/>
      <c r="P472" s="1665"/>
      <c r="Q472" s="1665"/>
      <c r="R472" s="1665"/>
      <c r="S472" s="1665"/>
      <c r="T472" s="1665"/>
      <c r="U472" s="1665"/>
      <c r="V472" s="1665"/>
      <c r="W472" s="1665"/>
      <c r="X472" s="1665"/>
      <c r="Y472" s="1665"/>
      <c r="Z472" s="1665"/>
      <c r="AA472" s="1650"/>
      <c r="AB472" s="1653"/>
      <c r="AC472" s="5148"/>
      <c r="AD472" s="5149"/>
      <c r="AE472" s="5150"/>
      <c r="AF472" s="5133"/>
      <c r="AG472" s="1609"/>
      <c r="AH472" s="2125"/>
      <c r="AI472" s="1609"/>
      <c r="AJ472" s="1609"/>
      <c r="AK472" s="1609"/>
      <c r="AL472" s="1609"/>
      <c r="AM472" s="1609"/>
      <c r="AN472" s="1609"/>
      <c r="AO472" s="1609"/>
      <c r="AP472" s="1609"/>
      <c r="AQ472" s="1609"/>
      <c r="AR472" s="1609"/>
      <c r="AS472" s="1609"/>
      <c r="AT472" s="1609"/>
      <c r="AU472" s="1609"/>
      <c r="AV472" s="1609"/>
      <c r="AW472" s="1609"/>
    </row>
    <row r="473" spans="1:49" s="1637" customFormat="1" ht="15.75" customHeight="1" thickBot="1">
      <c r="A473" s="3262"/>
      <c r="B473" s="3263"/>
      <c r="C473" s="3263"/>
      <c r="D473" s="3263"/>
      <c r="E473" s="3263"/>
      <c r="F473" s="3263"/>
      <c r="G473" s="3263"/>
      <c r="H473" s="3263"/>
      <c r="I473" s="3263"/>
      <c r="J473" s="3263"/>
      <c r="K473" s="3263"/>
      <c r="L473" s="3263"/>
      <c r="M473" s="3263"/>
      <c r="N473" s="3263"/>
      <c r="O473" s="3263"/>
      <c r="P473" s="3263"/>
      <c r="Q473" s="3263"/>
      <c r="R473" s="3263"/>
      <c r="S473" s="3263"/>
      <c r="T473" s="3263"/>
      <c r="U473" s="3263"/>
      <c r="V473" s="3263"/>
      <c r="W473" s="3263"/>
      <c r="X473" s="3263"/>
      <c r="Y473" s="3263"/>
      <c r="Z473" s="3263"/>
      <c r="AA473" s="3263"/>
      <c r="AB473" s="3263"/>
      <c r="AC473" s="3263"/>
      <c r="AD473" s="3263"/>
      <c r="AE473" s="3263"/>
      <c r="AF473" s="3263"/>
      <c r="AG473" s="3263"/>
      <c r="AH473" s="3264"/>
      <c r="AI473" s="1590"/>
      <c r="AJ473" s="1636"/>
      <c r="AK473" s="1636"/>
      <c r="AL473" s="1636"/>
      <c r="AM473" s="1636"/>
      <c r="AN473" s="1636"/>
      <c r="AO473" s="1636"/>
      <c r="AP473" s="1636"/>
      <c r="AQ473" s="1636"/>
      <c r="AR473" s="1636"/>
      <c r="AS473" s="1636"/>
      <c r="AT473" s="1636"/>
      <c r="AU473" s="1636"/>
      <c r="AV473" s="1636"/>
      <c r="AW473" s="1636"/>
    </row>
    <row r="474" spans="1:49" s="1637" customFormat="1" ht="7.5" customHeight="1">
      <c r="A474" s="2151"/>
      <c r="B474" s="2151"/>
      <c r="C474" s="2151"/>
      <c r="D474" s="2151"/>
      <c r="E474" s="2151"/>
      <c r="F474" s="2151"/>
      <c r="G474" s="2151"/>
      <c r="H474" s="2151"/>
      <c r="I474" s="2151"/>
      <c r="J474" s="2151"/>
      <c r="K474" s="2151"/>
      <c r="L474" s="2151"/>
      <c r="M474" s="2151"/>
      <c r="N474" s="2151"/>
      <c r="O474" s="2151"/>
      <c r="P474" s="2151"/>
      <c r="Q474" s="2151"/>
      <c r="R474" s="2151"/>
      <c r="S474" s="2151"/>
      <c r="T474" s="2151"/>
      <c r="U474" s="2151"/>
      <c r="V474" s="2151"/>
      <c r="W474" s="2151"/>
      <c r="X474" s="2151"/>
      <c r="Y474" s="2151"/>
      <c r="Z474" s="2151"/>
      <c r="AA474" s="2151"/>
      <c r="AB474" s="2151"/>
      <c r="AC474" s="2151"/>
      <c r="AD474" s="2151"/>
      <c r="AE474" s="2151"/>
      <c r="AF474" s="2151"/>
      <c r="AG474" s="2151"/>
      <c r="AH474" s="2151"/>
      <c r="AI474" s="1590"/>
      <c r="AJ474" s="1636"/>
      <c r="AK474" s="1636"/>
      <c r="AL474" s="1636"/>
      <c r="AM474" s="1636"/>
      <c r="AN474" s="1636"/>
      <c r="AO474" s="1636"/>
      <c r="AP474" s="1636"/>
      <c r="AQ474" s="1636"/>
      <c r="AR474" s="1636"/>
      <c r="AS474" s="1636"/>
      <c r="AT474" s="1636"/>
      <c r="AU474" s="1636"/>
      <c r="AV474" s="1636"/>
      <c r="AW474" s="1636"/>
    </row>
    <row r="475" spans="1:49" s="1637" customFormat="1" ht="18">
      <c r="A475" s="5047">
        <v>43</v>
      </c>
      <c r="B475" s="5047"/>
      <c r="C475" s="5047"/>
      <c r="D475" s="5047"/>
      <c r="E475" s="5047"/>
      <c r="F475" s="5047"/>
      <c r="G475" s="5047"/>
      <c r="H475" s="5047"/>
      <c r="I475" s="5047"/>
      <c r="J475" s="5047"/>
      <c r="K475" s="5047"/>
      <c r="L475" s="5047"/>
      <c r="M475" s="5047"/>
      <c r="N475" s="5047"/>
      <c r="O475" s="5047"/>
      <c r="P475" s="5047"/>
      <c r="Q475" s="5047"/>
      <c r="R475" s="5047"/>
      <c r="S475" s="5047"/>
      <c r="T475" s="5047"/>
      <c r="U475" s="5047"/>
      <c r="V475" s="5047"/>
      <c r="W475" s="5047"/>
      <c r="X475" s="5047"/>
      <c r="Y475" s="5047"/>
      <c r="Z475" s="5047"/>
      <c r="AA475" s="5047"/>
      <c r="AB475" s="5047"/>
      <c r="AC475" s="5047"/>
      <c r="AD475" s="5047"/>
      <c r="AE475" s="5047"/>
      <c r="AF475" s="5047"/>
      <c r="AG475" s="5047"/>
      <c r="AH475" s="5047"/>
      <c r="AI475" s="1590"/>
      <c r="AJ475" s="1636"/>
      <c r="AK475" s="1636"/>
      <c r="AL475" s="1636"/>
      <c r="AM475" s="1636"/>
      <c r="AN475" s="1636"/>
      <c r="AO475" s="1636"/>
      <c r="AP475" s="1636"/>
      <c r="AQ475" s="1636"/>
      <c r="AR475" s="1636"/>
      <c r="AS475" s="1636"/>
      <c r="AT475" s="1636"/>
      <c r="AU475" s="1636"/>
      <c r="AV475" s="1636"/>
      <c r="AW475" s="1636"/>
    </row>
    <row r="476" spans="1:49" s="1637" customFormat="1" ht="3" customHeight="1">
      <c r="A476" s="2483"/>
      <c r="B476" s="2483"/>
      <c r="C476" s="2483"/>
      <c r="D476" s="2483"/>
      <c r="E476" s="2483"/>
      <c r="F476" s="2483"/>
      <c r="G476" s="2483"/>
      <c r="H476" s="2483"/>
      <c r="I476" s="2483"/>
      <c r="J476" s="2483"/>
      <c r="K476" s="2483"/>
      <c r="L476" s="2483"/>
      <c r="M476" s="2483"/>
      <c r="N476" s="2483"/>
      <c r="O476" s="2483"/>
      <c r="P476" s="2483"/>
      <c r="Q476" s="2483"/>
      <c r="R476" s="2483"/>
      <c r="S476" s="2483"/>
      <c r="T476" s="2483"/>
      <c r="U476" s="2483"/>
      <c r="V476" s="2483"/>
      <c r="W476" s="2483"/>
      <c r="X476" s="2483"/>
      <c r="Y476" s="2483"/>
      <c r="Z476" s="2483"/>
      <c r="AA476" s="2483"/>
      <c r="AB476" s="2483"/>
      <c r="AC476" s="2483"/>
      <c r="AD476" s="2483"/>
      <c r="AE476" s="2483"/>
      <c r="AF476" s="2483"/>
      <c r="AG476" s="2483"/>
      <c r="AH476" s="2483"/>
      <c r="AI476" s="1590"/>
      <c r="AJ476" s="1636"/>
      <c r="AK476" s="1636"/>
      <c r="AL476" s="1636"/>
      <c r="AM476" s="1636"/>
      <c r="AN476" s="1636"/>
      <c r="AO476" s="1636"/>
      <c r="AP476" s="1636"/>
      <c r="AQ476" s="1636"/>
      <c r="AR476" s="1636"/>
      <c r="AS476" s="1636"/>
      <c r="AT476" s="1636"/>
      <c r="AU476" s="1636"/>
      <c r="AV476" s="1636"/>
      <c r="AW476" s="1636"/>
    </row>
    <row r="477" spans="1:49" s="1637" customFormat="1" ht="10.5" customHeight="1">
      <c r="A477" s="2482"/>
      <c r="B477" s="2483"/>
      <c r="C477" s="2483"/>
      <c r="D477" s="2483"/>
      <c r="E477" s="2483"/>
      <c r="F477" s="2483"/>
      <c r="G477" s="2483"/>
      <c r="H477" s="2483"/>
      <c r="I477" s="2483"/>
      <c r="J477" s="2483"/>
      <c r="K477" s="2483"/>
      <c r="L477" s="2483"/>
      <c r="M477" s="2483"/>
      <c r="N477" s="2483"/>
      <c r="O477" s="2483"/>
      <c r="P477" s="2483"/>
      <c r="Q477" s="2483"/>
      <c r="R477" s="2483"/>
      <c r="S477" s="2483"/>
      <c r="T477" s="2483"/>
      <c r="U477" s="2483"/>
      <c r="V477" s="2483"/>
      <c r="W477" s="2483"/>
      <c r="X477" s="2483"/>
      <c r="Y477" s="2483"/>
      <c r="Z477" s="2483"/>
      <c r="AA477" s="2483"/>
      <c r="AB477" s="2483"/>
      <c r="AC477" s="2483"/>
      <c r="AD477" s="2483"/>
      <c r="AE477" s="2483"/>
      <c r="AF477" s="2483"/>
      <c r="AG477" s="2483"/>
      <c r="AH477" s="2483"/>
      <c r="AI477" s="1590"/>
      <c r="AJ477" s="1636"/>
      <c r="AK477" s="1636"/>
      <c r="AL477" s="1636"/>
      <c r="AM477" s="1636"/>
      <c r="AN477" s="1636"/>
      <c r="AO477" s="1636"/>
      <c r="AP477" s="1636"/>
      <c r="AQ477" s="1636"/>
      <c r="AR477" s="1636"/>
      <c r="AS477" s="1636"/>
      <c r="AT477" s="1636"/>
      <c r="AU477" s="1636"/>
      <c r="AV477" s="1636"/>
      <c r="AW477" s="1636"/>
    </row>
    <row r="478" spans="1:49" s="1637" customFormat="1" ht="10.5" customHeight="1">
      <c r="A478" s="2482"/>
      <c r="B478" s="2483"/>
      <c r="C478" s="2483"/>
      <c r="D478" s="2483"/>
      <c r="E478" s="2483"/>
      <c r="F478" s="2483"/>
      <c r="G478" s="2483"/>
      <c r="H478" s="2483"/>
      <c r="I478" s="2483"/>
      <c r="J478" s="2483"/>
      <c r="K478" s="2483"/>
      <c r="L478" s="2483"/>
      <c r="M478" s="2483"/>
      <c r="N478" s="2483"/>
      <c r="O478" s="2483"/>
      <c r="P478" s="2483"/>
      <c r="Q478" s="2483"/>
      <c r="R478" s="2483"/>
      <c r="S478" s="2483"/>
      <c r="T478" s="2483"/>
      <c r="U478" s="2483"/>
      <c r="V478" s="2483"/>
      <c r="W478" s="2483"/>
      <c r="X478" s="2483"/>
      <c r="Y478" s="2483"/>
      <c r="Z478" s="2483"/>
      <c r="AA478" s="2483"/>
      <c r="AB478" s="2483"/>
      <c r="AC478" s="2483"/>
      <c r="AD478" s="2483"/>
      <c r="AE478" s="2483"/>
      <c r="AF478" s="2483"/>
      <c r="AG478" s="2483"/>
      <c r="AH478" s="2483"/>
      <c r="AI478" s="1590"/>
      <c r="AJ478" s="1636"/>
      <c r="AK478" s="1636"/>
      <c r="AL478" s="1636"/>
      <c r="AM478" s="1636"/>
      <c r="AN478" s="1636"/>
      <c r="AO478" s="1636"/>
      <c r="AP478" s="1636"/>
      <c r="AQ478" s="1636"/>
      <c r="AR478" s="1636"/>
      <c r="AS478" s="1636"/>
      <c r="AT478" s="1636"/>
      <c r="AU478" s="1636"/>
      <c r="AV478" s="1636"/>
      <c r="AW478" s="1636"/>
    </row>
    <row r="479" spans="1:49" s="1637" customFormat="1" ht="10.5" customHeight="1">
      <c r="A479" s="2482"/>
      <c r="B479" s="2483"/>
      <c r="C479" s="2483"/>
      <c r="D479" s="2483"/>
      <c r="E479" s="2483"/>
      <c r="F479" s="2483"/>
      <c r="G479" s="2483"/>
      <c r="H479" s="2483"/>
      <c r="I479" s="2483"/>
      <c r="J479" s="2483"/>
      <c r="K479" s="2483"/>
      <c r="L479" s="2483"/>
      <c r="M479" s="2483"/>
      <c r="N479" s="2483"/>
      <c r="O479" s="2483"/>
      <c r="P479" s="2483"/>
      <c r="Q479" s="2483"/>
      <c r="R479" s="2483"/>
      <c r="S479" s="2483"/>
      <c r="T479" s="2483"/>
      <c r="U479" s="2483"/>
      <c r="V479" s="2483"/>
      <c r="W479" s="2483"/>
      <c r="X479" s="2483"/>
      <c r="Y479" s="2483"/>
      <c r="Z479" s="2483"/>
      <c r="AA479" s="2483"/>
      <c r="AB479" s="2483"/>
      <c r="AC479" s="2483"/>
      <c r="AD479" s="2483"/>
      <c r="AE479" s="2483"/>
      <c r="AF479" s="2483"/>
      <c r="AG479" s="2483"/>
      <c r="AH479" s="2483"/>
      <c r="AI479" s="1590"/>
      <c r="AJ479" s="1636"/>
      <c r="AK479" s="1636"/>
      <c r="AL479" s="1636"/>
      <c r="AM479" s="1636"/>
      <c r="AN479" s="1636"/>
      <c r="AO479" s="1636"/>
      <c r="AP479" s="1636"/>
      <c r="AQ479" s="1636"/>
      <c r="AR479" s="1636"/>
      <c r="AS479" s="1636"/>
      <c r="AT479" s="1636"/>
      <c r="AU479" s="1636"/>
      <c r="AV479" s="1636"/>
      <c r="AW479" s="1636"/>
    </row>
    <row r="480" spans="1:49" s="1637" customFormat="1" ht="11.25">
      <c r="AH480" s="1636"/>
      <c r="AI480" s="1590"/>
      <c r="AJ480" s="1636"/>
      <c r="AK480" s="1636"/>
      <c r="AL480" s="1636"/>
      <c r="AM480" s="1636"/>
      <c r="AN480" s="1636"/>
      <c r="AO480" s="1636"/>
      <c r="AP480" s="1636"/>
      <c r="AQ480" s="1636"/>
      <c r="AR480" s="1636"/>
      <c r="AS480" s="1636"/>
      <c r="AT480" s="1636"/>
      <c r="AU480" s="1636"/>
      <c r="AV480" s="1636"/>
      <c r="AW480" s="1636"/>
    </row>
    <row r="481" spans="1:49" s="1637" customFormat="1" ht="10.5" customHeight="1">
      <c r="A481" s="2482"/>
      <c r="B481" s="2483"/>
      <c r="C481" s="2483"/>
      <c r="D481" s="2483"/>
      <c r="E481" s="2483"/>
      <c r="F481" s="2483"/>
      <c r="G481" s="2483"/>
      <c r="H481" s="2483"/>
      <c r="I481" s="2483"/>
      <c r="J481" s="2483"/>
      <c r="K481" s="2483"/>
      <c r="L481" s="2483"/>
      <c r="M481" s="2483"/>
      <c r="N481" s="2483"/>
      <c r="O481" s="2483"/>
      <c r="P481" s="2483"/>
      <c r="Q481" s="2483"/>
      <c r="R481" s="2483"/>
      <c r="S481" s="2483"/>
      <c r="T481" s="2483"/>
      <c r="U481" s="2483"/>
      <c r="V481" s="2483"/>
      <c r="W481" s="2483"/>
      <c r="X481" s="2483"/>
      <c r="Y481" s="2483"/>
      <c r="Z481" s="2483"/>
      <c r="AA481" s="2483"/>
      <c r="AB481" s="2483"/>
      <c r="AC481" s="2483"/>
      <c r="AD481" s="2483"/>
      <c r="AE481" s="2483"/>
      <c r="AF481" s="2483"/>
      <c r="AG481" s="2483"/>
      <c r="AH481" s="2483"/>
      <c r="AI481" s="1590"/>
      <c r="AJ481" s="1636"/>
      <c r="AK481" s="1636"/>
      <c r="AL481" s="1636"/>
      <c r="AM481" s="1636"/>
      <c r="AN481" s="1636"/>
      <c r="AO481" s="1636"/>
      <c r="AP481" s="1636"/>
      <c r="AQ481" s="1636"/>
      <c r="AR481" s="1636"/>
      <c r="AS481" s="1636"/>
      <c r="AT481" s="1636"/>
      <c r="AU481" s="1636"/>
      <c r="AV481" s="1636"/>
      <c r="AW481" s="1636"/>
    </row>
    <row r="482" spans="1:49" s="1637" customFormat="1" ht="10.5" customHeight="1">
      <c r="A482" s="2482"/>
      <c r="B482" s="2483"/>
      <c r="C482" s="2483"/>
      <c r="D482" s="2483"/>
      <c r="E482" s="2483"/>
      <c r="F482" s="2483"/>
      <c r="G482" s="2483"/>
      <c r="H482" s="2483"/>
      <c r="I482" s="2483"/>
      <c r="J482" s="2483"/>
      <c r="K482" s="2483"/>
      <c r="L482" s="2483"/>
      <c r="M482" s="2483"/>
      <c r="N482" s="2483"/>
      <c r="O482" s="2483"/>
      <c r="P482" s="2483" t="s">
        <v>3058</v>
      </c>
      <c r="Q482" s="2483"/>
      <c r="R482" s="2483"/>
      <c r="S482" s="2483"/>
      <c r="T482" s="2483"/>
      <c r="U482" s="2483"/>
      <c r="V482" s="2483"/>
      <c r="W482" s="2483"/>
      <c r="X482" s="2483"/>
      <c r="Y482" s="2483"/>
      <c r="Z482" s="2483"/>
      <c r="AA482" s="2483"/>
      <c r="AB482" s="2483"/>
      <c r="AC482" s="2483"/>
      <c r="AD482" s="2483"/>
      <c r="AE482" s="2483"/>
      <c r="AF482" s="2483"/>
      <c r="AG482" s="2483"/>
      <c r="AH482" s="2483"/>
      <c r="AI482" s="1590"/>
      <c r="AJ482" s="1636"/>
      <c r="AK482" s="1636"/>
      <c r="AL482" s="1636"/>
      <c r="AM482" s="1636"/>
      <c r="AN482" s="1636"/>
      <c r="AO482" s="1636"/>
      <c r="AP482" s="1636"/>
      <c r="AQ482" s="1636"/>
      <c r="AR482" s="1636"/>
      <c r="AS482" s="1636"/>
      <c r="AT482" s="1636"/>
      <c r="AU482" s="1636"/>
      <c r="AV482" s="1636"/>
      <c r="AW482" s="1636"/>
    </row>
    <row r="483" spans="1:49" s="1637" customFormat="1" ht="10.5" customHeight="1">
      <c r="A483" s="2482"/>
      <c r="B483" s="2483"/>
      <c r="C483" s="2483"/>
      <c r="D483" s="2483"/>
      <c r="E483" s="2483"/>
      <c r="F483" s="2483"/>
      <c r="G483" s="2483"/>
      <c r="H483" s="2483"/>
      <c r="I483" s="2483"/>
      <c r="J483" s="2483"/>
      <c r="K483" s="2483"/>
      <c r="L483" s="2483"/>
      <c r="M483" s="2483"/>
      <c r="N483" s="2483"/>
      <c r="O483" s="2483"/>
      <c r="P483" s="2483"/>
      <c r="Q483" s="2483"/>
      <c r="R483" s="2483"/>
      <c r="S483" s="2483"/>
      <c r="T483" s="2483"/>
      <c r="U483" s="2483"/>
      <c r="V483" s="2483"/>
      <c r="W483" s="2483"/>
      <c r="X483" s="2483"/>
      <c r="Y483" s="2483"/>
      <c r="Z483" s="2483"/>
      <c r="AA483" s="2483"/>
      <c r="AB483" s="2483"/>
      <c r="AC483" s="2483"/>
      <c r="AD483" s="2483"/>
      <c r="AE483" s="2483"/>
      <c r="AF483" s="2483"/>
      <c r="AG483" s="2483"/>
      <c r="AH483" s="2483"/>
      <c r="AI483" s="1590"/>
      <c r="AJ483" s="1636"/>
      <c r="AK483" s="1636"/>
      <c r="AL483" s="1636"/>
      <c r="AM483" s="1636"/>
      <c r="AN483" s="1636"/>
      <c r="AO483" s="1636"/>
      <c r="AP483" s="1636"/>
      <c r="AQ483" s="1636"/>
      <c r="AR483" s="1636"/>
      <c r="AS483" s="1636"/>
      <c r="AT483" s="1636"/>
      <c r="AU483" s="1636"/>
      <c r="AV483" s="1636"/>
      <c r="AW483" s="1636"/>
    </row>
    <row r="484" spans="1:49" s="1637" customFormat="1" ht="10.5" customHeight="1">
      <c r="A484" s="2482"/>
      <c r="B484" s="2483"/>
      <c r="C484" s="2483"/>
      <c r="D484" s="2483"/>
      <c r="E484" s="2483"/>
      <c r="F484" s="2483"/>
      <c r="G484" s="2483"/>
      <c r="H484" s="2483"/>
      <c r="I484" s="2483"/>
      <c r="J484" s="2483"/>
      <c r="K484" s="2483"/>
      <c r="L484" s="2483"/>
      <c r="M484" s="2483"/>
      <c r="N484" s="2483"/>
      <c r="O484" s="2483"/>
      <c r="P484" s="2483"/>
      <c r="Q484" s="2483"/>
      <c r="R484" s="2483"/>
      <c r="S484" s="2483"/>
      <c r="T484" s="2483"/>
      <c r="U484" s="2483"/>
      <c r="V484" s="2483"/>
      <c r="W484" s="2483"/>
      <c r="X484" s="2483"/>
      <c r="Y484" s="2483"/>
      <c r="Z484" s="2483"/>
      <c r="AA484" s="2483"/>
      <c r="AB484" s="2483"/>
      <c r="AC484" s="2483"/>
      <c r="AD484" s="2483"/>
      <c r="AE484" s="2483"/>
      <c r="AF484" s="2483"/>
      <c r="AG484" s="2483"/>
      <c r="AH484" s="2483"/>
      <c r="AI484" s="1590"/>
      <c r="AJ484" s="1636"/>
      <c r="AK484" s="1636"/>
      <c r="AL484" s="1636"/>
      <c r="AM484" s="1636"/>
      <c r="AN484" s="1636"/>
      <c r="AO484" s="1636"/>
      <c r="AP484" s="1636"/>
      <c r="AQ484" s="1636"/>
      <c r="AR484" s="1636"/>
      <c r="AS484" s="1636"/>
      <c r="AT484" s="1636"/>
      <c r="AU484" s="1636"/>
      <c r="AV484" s="1636"/>
      <c r="AW484" s="1636"/>
    </row>
    <row r="485" spans="1:49" s="1637" customFormat="1" ht="10.5" customHeight="1">
      <c r="A485" s="2482"/>
      <c r="B485" s="2483"/>
      <c r="C485" s="2483"/>
      <c r="D485" s="2483"/>
      <c r="E485" s="2483"/>
      <c r="F485" s="2483"/>
      <c r="G485" s="2483"/>
      <c r="H485" s="2483"/>
      <c r="I485" s="2483"/>
      <c r="J485" s="2483"/>
      <c r="K485" s="2483"/>
      <c r="L485" s="2483"/>
      <c r="M485" s="2483"/>
      <c r="N485" s="2483"/>
      <c r="O485" s="2483"/>
      <c r="P485" s="2483"/>
      <c r="Q485" s="2483"/>
      <c r="R485" s="2483"/>
      <c r="S485" s="2483"/>
      <c r="T485" s="2483"/>
      <c r="U485" s="2483"/>
      <c r="V485" s="2483"/>
      <c r="W485" s="2483"/>
      <c r="X485" s="2483"/>
      <c r="Y485" s="2483"/>
      <c r="Z485" s="2483"/>
      <c r="AA485" s="2483"/>
      <c r="AB485" s="2483"/>
      <c r="AC485" s="2483"/>
      <c r="AD485" s="2483"/>
      <c r="AE485" s="2483"/>
      <c r="AF485" s="2483"/>
      <c r="AG485" s="2483"/>
      <c r="AH485" s="2483"/>
      <c r="AI485" s="1590"/>
      <c r="AJ485" s="1636"/>
      <c r="AK485" s="1636"/>
      <c r="AL485" s="1636"/>
      <c r="AM485" s="1636"/>
      <c r="AN485" s="1636"/>
      <c r="AO485" s="1636"/>
      <c r="AP485" s="1636"/>
      <c r="AQ485" s="1636"/>
      <c r="AR485" s="1636"/>
      <c r="AS485" s="1636"/>
      <c r="AT485" s="1636"/>
      <c r="AU485" s="1636"/>
      <c r="AV485" s="1636"/>
      <c r="AW485" s="1636"/>
    </row>
    <row r="486" spans="1:49" s="1637" customFormat="1" ht="10.5" customHeight="1">
      <c r="A486" s="2482"/>
      <c r="B486" s="2483"/>
      <c r="C486" s="2483"/>
      <c r="D486" s="2483"/>
      <c r="E486" s="2483"/>
      <c r="F486" s="2483"/>
      <c r="G486" s="2483"/>
      <c r="H486" s="2483"/>
      <c r="I486" s="2483"/>
      <c r="J486" s="2483"/>
      <c r="K486" s="2483"/>
      <c r="L486" s="2483"/>
      <c r="M486" s="2483"/>
      <c r="N486" s="2483"/>
      <c r="O486" s="2483"/>
      <c r="P486" s="2483"/>
      <c r="Q486" s="2483"/>
      <c r="R486" s="2483"/>
      <c r="S486" s="2483"/>
      <c r="T486" s="2483"/>
      <c r="U486" s="2483"/>
      <c r="V486" s="2483"/>
      <c r="W486" s="2483"/>
      <c r="X486" s="2483"/>
      <c r="Y486" s="2483"/>
      <c r="Z486" s="2483"/>
      <c r="AA486" s="2483"/>
      <c r="AB486" s="2483"/>
      <c r="AC486" s="2483"/>
      <c r="AD486" s="2483"/>
      <c r="AE486" s="2483"/>
      <c r="AF486" s="2483"/>
      <c r="AG486" s="2483"/>
      <c r="AH486" s="2483"/>
      <c r="AI486" s="1590"/>
      <c r="AJ486" s="1636"/>
      <c r="AK486" s="1636"/>
      <c r="AL486" s="1636"/>
      <c r="AM486" s="1636"/>
      <c r="AN486" s="1636"/>
      <c r="AO486" s="1636"/>
      <c r="AP486" s="1636"/>
      <c r="AQ486" s="1636"/>
      <c r="AR486" s="1636"/>
      <c r="AS486" s="1636"/>
      <c r="AT486" s="1636"/>
      <c r="AU486" s="1636"/>
      <c r="AV486" s="1636"/>
      <c r="AW486" s="1636"/>
    </row>
    <row r="487" spans="1:49" s="1637" customFormat="1" ht="10.5" customHeight="1">
      <c r="A487" s="2482"/>
      <c r="B487" s="2483"/>
      <c r="C487" s="2483"/>
      <c r="D487" s="2483"/>
      <c r="E487" s="2483"/>
      <c r="F487" s="2483"/>
      <c r="G487" s="2483"/>
      <c r="H487" s="2483"/>
      <c r="I487" s="2483"/>
      <c r="J487" s="2483"/>
      <c r="K487" s="2483"/>
      <c r="L487" s="2483"/>
      <c r="M487" s="2483"/>
      <c r="N487" s="2483"/>
      <c r="O487" s="2483"/>
      <c r="P487" s="2483"/>
      <c r="Q487" s="2483"/>
      <c r="R487" s="2483"/>
      <c r="S487" s="2483"/>
      <c r="T487" s="2483"/>
      <c r="U487" s="2483"/>
      <c r="V487" s="2483"/>
      <c r="W487" s="2483"/>
      <c r="X487" s="2483"/>
      <c r="Y487" s="2483"/>
      <c r="Z487" s="2483"/>
      <c r="AA487" s="2483"/>
      <c r="AB487" s="2483"/>
      <c r="AC487" s="2483"/>
      <c r="AD487" s="2483"/>
      <c r="AE487" s="2483"/>
      <c r="AF487" s="2483"/>
      <c r="AG487" s="2483"/>
      <c r="AH487" s="2483"/>
      <c r="AI487" s="1590"/>
      <c r="AJ487" s="1636"/>
      <c r="AK487" s="1636"/>
      <c r="AL487" s="1636"/>
      <c r="AM487" s="1636"/>
      <c r="AN487" s="1636"/>
      <c r="AO487" s="1636"/>
      <c r="AP487" s="1636"/>
      <c r="AQ487" s="1636"/>
      <c r="AR487" s="1636"/>
      <c r="AS487" s="1636"/>
      <c r="AT487" s="1636"/>
      <c r="AU487" s="1636"/>
      <c r="AV487" s="1636"/>
      <c r="AW487" s="1636"/>
    </row>
    <row r="488" spans="1:49" s="1637" customFormat="1" ht="10.5" customHeight="1">
      <c r="A488" s="2482"/>
      <c r="B488" s="2483"/>
      <c r="C488" s="2483"/>
      <c r="D488" s="2483"/>
      <c r="E488" s="2483"/>
      <c r="F488" s="2483"/>
      <c r="G488" s="2483"/>
      <c r="H488" s="2483"/>
      <c r="I488" s="2483"/>
      <c r="J488" s="2483"/>
      <c r="K488" s="2483"/>
      <c r="L488" s="2483"/>
      <c r="M488" s="2483"/>
      <c r="N488" s="2483"/>
      <c r="O488" s="2483"/>
      <c r="P488" s="2483"/>
      <c r="Q488" s="2483"/>
      <c r="R488" s="2483"/>
      <c r="S488" s="2483"/>
      <c r="T488" s="2483"/>
      <c r="U488" s="2483"/>
      <c r="V488" s="2483"/>
      <c r="W488" s="2483"/>
      <c r="X488" s="2483"/>
      <c r="Y488" s="2483"/>
      <c r="Z488" s="2483"/>
      <c r="AA488" s="2483"/>
      <c r="AB488" s="2483"/>
      <c r="AC488" s="2483"/>
      <c r="AD488" s="2483"/>
      <c r="AE488" s="2483"/>
      <c r="AF488" s="2483"/>
      <c r="AG488" s="2483"/>
      <c r="AH488" s="2483"/>
      <c r="AI488" s="1590"/>
      <c r="AJ488" s="1636"/>
      <c r="AK488" s="1636"/>
      <c r="AL488" s="1636"/>
      <c r="AM488" s="1636"/>
      <c r="AN488" s="1636"/>
      <c r="AO488" s="1636"/>
      <c r="AP488" s="1636"/>
      <c r="AQ488" s="1636"/>
      <c r="AR488" s="1636"/>
      <c r="AS488" s="1636"/>
      <c r="AT488" s="1636"/>
      <c r="AU488" s="1636"/>
      <c r="AV488" s="1636"/>
      <c r="AW488" s="1636"/>
    </row>
    <row r="489" spans="1:49" s="1637" customFormat="1" ht="10.5" customHeight="1">
      <c r="A489" s="2482"/>
      <c r="B489" s="2483"/>
      <c r="C489" s="2483"/>
      <c r="D489" s="2483"/>
      <c r="E489" s="2483"/>
      <c r="F489" s="2483"/>
      <c r="G489" s="2483"/>
      <c r="H489" s="2483"/>
      <c r="I489" s="2483"/>
      <c r="J489" s="2483"/>
      <c r="K489" s="2483"/>
      <c r="L489" s="2483"/>
      <c r="M489" s="2483"/>
      <c r="N489" s="2483"/>
      <c r="O489" s="2483"/>
      <c r="P489" s="2483"/>
      <c r="Q489" s="2483"/>
      <c r="R489" s="2483"/>
      <c r="S489" s="2483"/>
      <c r="T489" s="2483"/>
      <c r="U489" s="2483"/>
      <c r="V489" s="2483"/>
      <c r="W489" s="2483"/>
      <c r="X489" s="2483"/>
      <c r="Y489" s="2483"/>
      <c r="Z489" s="2483"/>
      <c r="AA489" s="2483"/>
      <c r="AB489" s="2483"/>
      <c r="AC489" s="2483"/>
      <c r="AD489" s="2483"/>
      <c r="AE489" s="2483"/>
      <c r="AF489" s="2483"/>
      <c r="AG489" s="2483"/>
      <c r="AH489" s="2483"/>
      <c r="AI489" s="1590"/>
      <c r="AJ489" s="1636"/>
      <c r="AK489" s="1636"/>
      <c r="AL489" s="1636"/>
      <c r="AM489" s="1636"/>
      <c r="AN489" s="1636"/>
      <c r="AO489" s="1636"/>
      <c r="AP489" s="1636"/>
      <c r="AQ489" s="1636"/>
      <c r="AR489" s="1636"/>
      <c r="AS489" s="1636"/>
      <c r="AT489" s="1636"/>
      <c r="AU489" s="1636"/>
      <c r="AV489" s="1636"/>
      <c r="AW489" s="1636"/>
    </row>
    <row r="490" spans="1:49" s="1637" customFormat="1" ht="10.5" customHeight="1">
      <c r="A490" s="2482"/>
      <c r="B490" s="2483"/>
      <c r="C490" s="2483"/>
      <c r="D490" s="2483"/>
      <c r="E490" s="2483"/>
      <c r="F490" s="2483"/>
      <c r="G490" s="2483"/>
      <c r="H490" s="2483"/>
      <c r="I490" s="2483"/>
      <c r="J490" s="2483"/>
      <c r="K490" s="2483"/>
      <c r="L490" s="2483"/>
      <c r="M490" s="2483"/>
      <c r="N490" s="2483"/>
      <c r="O490" s="2483"/>
      <c r="P490" s="2483"/>
      <c r="Q490" s="2483"/>
      <c r="R490" s="2483"/>
      <c r="S490" s="2483"/>
      <c r="T490" s="2483"/>
      <c r="U490" s="2483"/>
      <c r="V490" s="2483"/>
      <c r="W490" s="2483"/>
      <c r="X490" s="2483"/>
      <c r="Y490" s="2483"/>
      <c r="Z490" s="2483"/>
      <c r="AA490" s="2483"/>
      <c r="AB490" s="2483"/>
      <c r="AC490" s="2483"/>
      <c r="AD490" s="2483"/>
      <c r="AE490" s="2483"/>
      <c r="AF490" s="2483"/>
      <c r="AG490" s="2483"/>
      <c r="AH490" s="2483"/>
      <c r="AI490" s="1590"/>
      <c r="AJ490" s="1636"/>
      <c r="AK490" s="1636"/>
      <c r="AL490" s="1636"/>
      <c r="AM490" s="1636"/>
      <c r="AN490" s="1636"/>
      <c r="AO490" s="1636"/>
      <c r="AP490" s="1636"/>
      <c r="AQ490" s="1636"/>
      <c r="AR490" s="1636"/>
      <c r="AS490" s="1636"/>
      <c r="AT490" s="1636"/>
      <c r="AU490" s="1636"/>
      <c r="AV490" s="1636"/>
      <c r="AW490" s="1636"/>
    </row>
    <row r="491" spans="1:49" s="1637" customFormat="1" ht="10.5" customHeight="1">
      <c r="A491" s="2482"/>
      <c r="B491" s="2483"/>
      <c r="C491" s="2483"/>
      <c r="D491" s="2483"/>
      <c r="E491" s="2483"/>
      <c r="F491" s="2483"/>
      <c r="G491" s="2483"/>
      <c r="H491" s="2483"/>
      <c r="I491" s="2483"/>
      <c r="J491" s="2483"/>
      <c r="K491" s="2483"/>
      <c r="L491" s="2483"/>
      <c r="M491" s="2483"/>
      <c r="N491" s="2483"/>
      <c r="O491" s="2483"/>
      <c r="P491" s="2483"/>
      <c r="Q491" s="2483"/>
      <c r="R491" s="2483"/>
      <c r="S491" s="2483"/>
      <c r="T491" s="2483"/>
      <c r="U491" s="2483"/>
      <c r="V491" s="2483"/>
      <c r="W491" s="2483"/>
      <c r="X491" s="2483"/>
      <c r="Y491" s="2483"/>
      <c r="Z491" s="2483"/>
      <c r="AA491" s="2483"/>
      <c r="AB491" s="2483"/>
      <c r="AC491" s="2483"/>
      <c r="AD491" s="2483"/>
      <c r="AE491" s="2483"/>
      <c r="AF491" s="2483"/>
      <c r="AG491" s="2483"/>
      <c r="AH491" s="2483"/>
      <c r="AI491" s="1590"/>
      <c r="AJ491" s="1636"/>
      <c r="AK491" s="1636"/>
      <c r="AL491" s="1636"/>
      <c r="AM491" s="1636"/>
      <c r="AN491" s="1636"/>
      <c r="AO491" s="1636"/>
      <c r="AP491" s="1636"/>
      <c r="AQ491" s="1636"/>
      <c r="AR491" s="1636"/>
      <c r="AS491" s="1636"/>
      <c r="AT491" s="1636"/>
      <c r="AU491" s="1636"/>
      <c r="AV491" s="1636"/>
      <c r="AW491" s="1636"/>
    </row>
    <row r="492" spans="1:49" s="1637" customFormat="1" ht="10.5" customHeight="1">
      <c r="A492" s="2482"/>
      <c r="B492" s="2483"/>
      <c r="C492" s="2483"/>
      <c r="D492" s="2483"/>
      <c r="E492" s="2483"/>
      <c r="F492" s="2483"/>
      <c r="G492" s="2483"/>
      <c r="H492" s="2483"/>
      <c r="I492" s="2483"/>
      <c r="J492" s="2483"/>
      <c r="K492" s="2483"/>
      <c r="L492" s="2483"/>
      <c r="M492" s="2483"/>
      <c r="N492" s="2483"/>
      <c r="O492" s="2483"/>
      <c r="P492" s="2483"/>
      <c r="Q492" s="2483"/>
      <c r="R492" s="2483"/>
      <c r="S492" s="2483"/>
      <c r="T492" s="2483"/>
      <c r="U492" s="2483"/>
      <c r="V492" s="2483"/>
      <c r="W492" s="2483"/>
      <c r="X492" s="2483"/>
      <c r="Y492" s="2483"/>
      <c r="Z492" s="2483"/>
      <c r="AA492" s="2483"/>
      <c r="AB492" s="2483"/>
      <c r="AC492" s="2483"/>
      <c r="AD492" s="2483"/>
      <c r="AE492" s="2483"/>
      <c r="AF492" s="2483"/>
      <c r="AG492" s="2483"/>
      <c r="AH492" s="2483"/>
      <c r="AI492" s="1590"/>
      <c r="AJ492" s="1636"/>
      <c r="AK492" s="1636"/>
      <c r="AL492" s="1636"/>
      <c r="AM492" s="1636"/>
      <c r="AN492" s="1636"/>
      <c r="AO492" s="1636"/>
      <c r="AP492" s="1636"/>
      <c r="AQ492" s="1636"/>
      <c r="AR492" s="1636"/>
      <c r="AS492" s="1636"/>
      <c r="AT492" s="1636"/>
      <c r="AU492" s="1636"/>
      <c r="AV492" s="1636"/>
      <c r="AW492" s="1636"/>
    </row>
    <row r="493" spans="1:49" s="1637" customFormat="1" ht="10.5" customHeight="1">
      <c r="A493" s="2482"/>
      <c r="B493" s="2483"/>
      <c r="C493" s="2483"/>
      <c r="D493" s="2483"/>
      <c r="E493" s="2483"/>
      <c r="F493" s="2483"/>
      <c r="G493" s="2483"/>
      <c r="H493" s="2483"/>
      <c r="I493" s="2483"/>
      <c r="J493" s="2483"/>
      <c r="K493" s="2483"/>
      <c r="L493" s="2483"/>
      <c r="M493" s="2483"/>
      <c r="N493" s="2483"/>
      <c r="O493" s="2483"/>
      <c r="P493" s="2483"/>
      <c r="Q493" s="2483"/>
      <c r="R493" s="2483"/>
      <c r="S493" s="2483"/>
      <c r="T493" s="2483"/>
      <c r="U493" s="2483"/>
      <c r="V493" s="2483"/>
      <c r="W493" s="2483"/>
      <c r="X493" s="2483"/>
      <c r="Y493" s="2483"/>
      <c r="Z493" s="2483"/>
      <c r="AA493" s="2483"/>
      <c r="AB493" s="2483"/>
      <c r="AC493" s="2483"/>
      <c r="AD493" s="2483"/>
      <c r="AE493" s="2483"/>
      <c r="AF493" s="2483"/>
      <c r="AG493" s="2483"/>
      <c r="AH493" s="2483"/>
      <c r="AI493" s="1590"/>
      <c r="AJ493" s="1636"/>
      <c r="AK493" s="1636"/>
      <c r="AL493" s="1636"/>
      <c r="AM493" s="1636"/>
      <c r="AN493" s="1636"/>
      <c r="AO493" s="1636"/>
      <c r="AP493" s="1636"/>
      <c r="AQ493" s="1636"/>
      <c r="AR493" s="1636"/>
      <c r="AS493" s="1636"/>
      <c r="AT493" s="1636"/>
      <c r="AU493" s="1636"/>
      <c r="AV493" s="1636"/>
      <c r="AW493" s="1636"/>
    </row>
    <row r="494" spans="1:49" s="1637" customFormat="1" ht="10.5" customHeight="1">
      <c r="A494" s="2482"/>
      <c r="B494" s="2483"/>
      <c r="C494" s="2483"/>
      <c r="D494" s="2483"/>
      <c r="E494" s="2483"/>
      <c r="F494" s="2483"/>
      <c r="G494" s="2483"/>
      <c r="H494" s="2483"/>
      <c r="I494" s="2483"/>
      <c r="J494" s="2483"/>
      <c r="K494" s="2483"/>
      <c r="L494" s="2483"/>
      <c r="M494" s="2483"/>
      <c r="N494" s="2483"/>
      <c r="O494" s="2483"/>
      <c r="P494" s="2483"/>
      <c r="Q494" s="2483"/>
      <c r="R494" s="2483"/>
      <c r="S494" s="2483"/>
      <c r="T494" s="2483"/>
      <c r="U494" s="2483"/>
      <c r="V494" s="2483"/>
      <c r="W494" s="2483"/>
      <c r="X494" s="2483"/>
      <c r="Y494" s="2483"/>
      <c r="Z494" s="2483"/>
      <c r="AA494" s="2483"/>
      <c r="AB494" s="2483"/>
      <c r="AC494" s="2483"/>
      <c r="AD494" s="2483"/>
      <c r="AE494" s="2483"/>
      <c r="AF494" s="2483"/>
      <c r="AG494" s="2483"/>
      <c r="AH494" s="2483"/>
      <c r="AI494" s="1590"/>
      <c r="AJ494" s="1636"/>
      <c r="AK494" s="1636"/>
      <c r="AL494" s="1636"/>
      <c r="AM494" s="1636"/>
      <c r="AN494" s="1636"/>
      <c r="AO494" s="1636"/>
      <c r="AP494" s="1636"/>
      <c r="AQ494" s="1636"/>
      <c r="AR494" s="1636"/>
      <c r="AS494" s="1636"/>
      <c r="AT494" s="1636"/>
      <c r="AU494" s="1636"/>
      <c r="AV494" s="1636"/>
      <c r="AW494" s="1636"/>
    </row>
    <row r="495" spans="1:49" s="1637" customFormat="1" ht="10.5" customHeight="1">
      <c r="A495" s="2482"/>
      <c r="B495" s="2483"/>
      <c r="C495" s="2483"/>
      <c r="D495" s="2483"/>
      <c r="E495" s="2483"/>
      <c r="F495" s="2483"/>
      <c r="G495" s="2483"/>
      <c r="H495" s="2483"/>
      <c r="I495" s="2483"/>
      <c r="J495" s="2483"/>
      <c r="K495" s="2483"/>
      <c r="L495" s="2483"/>
      <c r="M495" s="2483"/>
      <c r="N495" s="2483"/>
      <c r="O495" s="2483"/>
      <c r="P495" s="2483"/>
      <c r="Q495" s="2483"/>
      <c r="R495" s="2483"/>
      <c r="S495" s="2483"/>
      <c r="T495" s="2483"/>
      <c r="U495" s="2483"/>
      <c r="V495" s="2483"/>
      <c r="W495" s="2483"/>
      <c r="X495" s="2483"/>
      <c r="Y495" s="2483"/>
      <c r="Z495" s="2483"/>
      <c r="AA495" s="2483"/>
      <c r="AB495" s="2483"/>
      <c r="AC495" s="2483"/>
      <c r="AD495" s="2483"/>
      <c r="AE495" s="2483"/>
      <c r="AF495" s="2483"/>
      <c r="AG495" s="2483"/>
      <c r="AH495" s="2483"/>
      <c r="AI495" s="1590"/>
      <c r="AJ495" s="1636"/>
      <c r="AK495" s="1636"/>
      <c r="AL495" s="1636"/>
      <c r="AM495" s="1636"/>
      <c r="AN495" s="1636"/>
      <c r="AO495" s="1636"/>
      <c r="AP495" s="1636"/>
      <c r="AQ495" s="1636"/>
      <c r="AR495" s="1636"/>
      <c r="AS495" s="1636"/>
      <c r="AT495" s="1636"/>
      <c r="AU495" s="1636"/>
      <c r="AV495" s="1636"/>
      <c r="AW495" s="1636"/>
    </row>
    <row r="496" spans="1:49" s="1637" customFormat="1" ht="10.5" customHeight="1">
      <c r="A496" s="2482"/>
      <c r="B496" s="2483"/>
      <c r="C496" s="2483"/>
      <c r="D496" s="2483"/>
      <c r="E496" s="2483"/>
      <c r="F496" s="2483"/>
      <c r="G496" s="2483"/>
      <c r="H496" s="2483"/>
      <c r="I496" s="2483"/>
      <c r="J496" s="2483"/>
      <c r="K496" s="2483"/>
      <c r="L496" s="2483"/>
      <c r="M496" s="2483"/>
      <c r="N496" s="2483"/>
      <c r="O496" s="2483"/>
      <c r="P496" s="2483"/>
      <c r="Q496" s="2483"/>
      <c r="R496" s="2483"/>
      <c r="S496" s="2483"/>
      <c r="T496" s="2483"/>
      <c r="U496" s="2483"/>
      <c r="V496" s="2483"/>
      <c r="W496" s="2483"/>
      <c r="X496" s="2483"/>
      <c r="Y496" s="2483"/>
      <c r="Z496" s="2483"/>
      <c r="AA496" s="2483"/>
      <c r="AB496" s="2483"/>
      <c r="AC496" s="2483"/>
      <c r="AD496" s="2483"/>
      <c r="AE496" s="2483"/>
      <c r="AF496" s="2483"/>
      <c r="AG496" s="2483"/>
      <c r="AH496" s="2483"/>
      <c r="AI496" s="1590"/>
      <c r="AJ496" s="1636"/>
      <c r="AK496" s="1636"/>
      <c r="AL496" s="1636"/>
      <c r="AM496" s="1636"/>
      <c r="AN496" s="1636"/>
      <c r="AO496" s="1636"/>
      <c r="AP496" s="1636"/>
      <c r="AQ496" s="1636"/>
      <c r="AR496" s="1636"/>
      <c r="AS496" s="1636"/>
      <c r="AT496" s="1636"/>
      <c r="AU496" s="1636"/>
      <c r="AV496" s="1636"/>
      <c r="AW496" s="1636"/>
    </row>
    <row r="497" spans="1:49" s="1637" customFormat="1" ht="10.5" customHeight="1">
      <c r="A497" s="2482"/>
      <c r="B497" s="2483"/>
      <c r="C497" s="2483"/>
      <c r="D497" s="2483"/>
      <c r="E497" s="2483"/>
      <c r="F497" s="2483"/>
      <c r="G497" s="2483"/>
      <c r="H497" s="2483"/>
      <c r="I497" s="2483"/>
      <c r="J497" s="2483"/>
      <c r="K497" s="2483"/>
      <c r="L497" s="2483"/>
      <c r="M497" s="2483"/>
      <c r="N497" s="2483"/>
      <c r="O497" s="2483"/>
      <c r="P497" s="2483"/>
      <c r="Q497" s="2483"/>
      <c r="R497" s="2483"/>
      <c r="S497" s="2483"/>
      <c r="T497" s="2483"/>
      <c r="U497" s="2483"/>
      <c r="V497" s="2483"/>
      <c r="W497" s="2483"/>
      <c r="X497" s="2483"/>
      <c r="Y497" s="2483"/>
      <c r="Z497" s="2483"/>
      <c r="AA497" s="2483"/>
      <c r="AB497" s="2483"/>
      <c r="AC497" s="2483"/>
      <c r="AD497" s="2483"/>
      <c r="AE497" s="2483"/>
      <c r="AF497" s="2483"/>
      <c r="AG497" s="2483"/>
      <c r="AH497" s="2483"/>
      <c r="AI497" s="1590"/>
      <c r="AJ497" s="1636"/>
      <c r="AK497" s="1636"/>
      <c r="AL497" s="1636"/>
      <c r="AM497" s="1636"/>
      <c r="AN497" s="1636"/>
      <c r="AO497" s="1636"/>
      <c r="AP497" s="1636"/>
      <c r="AQ497" s="1636"/>
      <c r="AR497" s="1636"/>
      <c r="AS497" s="1636"/>
      <c r="AT497" s="1636"/>
      <c r="AU497" s="1636"/>
      <c r="AV497" s="1636"/>
      <c r="AW497" s="1636"/>
    </row>
    <row r="498" spans="1:49" s="1637" customFormat="1" ht="10.5" customHeight="1">
      <c r="A498" s="2482"/>
      <c r="B498" s="2483"/>
      <c r="C498" s="2483"/>
      <c r="D498" s="2483"/>
      <c r="E498" s="2483"/>
      <c r="F498" s="2483"/>
      <c r="G498" s="2483"/>
      <c r="H498" s="2483"/>
      <c r="I498" s="2483"/>
      <c r="J498" s="2483"/>
      <c r="K498" s="2483"/>
      <c r="L498" s="2483"/>
      <c r="M498" s="2483"/>
      <c r="N498" s="2483"/>
      <c r="O498" s="2483"/>
      <c r="P498" s="2483"/>
      <c r="Q498" s="2483"/>
      <c r="R498" s="2483"/>
      <c r="S498" s="2483"/>
      <c r="T498" s="2483"/>
      <c r="U498" s="2483"/>
      <c r="V498" s="2483"/>
      <c r="W498" s="2483"/>
      <c r="X498" s="2483"/>
      <c r="Y498" s="2483"/>
      <c r="Z498" s="2483"/>
      <c r="AA498" s="2483"/>
      <c r="AB498" s="2483"/>
      <c r="AC498" s="2483"/>
      <c r="AD498" s="2483"/>
      <c r="AE498" s="2483"/>
      <c r="AF498" s="2483"/>
      <c r="AG498" s="2483"/>
      <c r="AH498" s="2483"/>
      <c r="AI498" s="1590"/>
      <c r="AJ498" s="1636"/>
      <c r="AK498" s="1636"/>
      <c r="AL498" s="1636"/>
      <c r="AM498" s="1636"/>
      <c r="AN498" s="1636"/>
      <c r="AO498" s="1636"/>
      <c r="AP498" s="1636"/>
      <c r="AQ498" s="1636"/>
      <c r="AR498" s="1636"/>
      <c r="AS498" s="1636"/>
      <c r="AT498" s="1636"/>
      <c r="AU498" s="1636"/>
      <c r="AV498" s="1636"/>
      <c r="AW498" s="1636"/>
    </row>
    <row r="499" spans="1:49" s="1637" customFormat="1" ht="10.5" customHeight="1">
      <c r="A499" s="2482"/>
      <c r="B499" s="2483"/>
      <c r="C499" s="2483"/>
      <c r="D499" s="2483"/>
      <c r="E499" s="2483"/>
      <c r="F499" s="2483"/>
      <c r="G499" s="2483"/>
      <c r="H499" s="2483"/>
      <c r="I499" s="2483"/>
      <c r="J499" s="2483"/>
      <c r="K499" s="2483"/>
      <c r="L499" s="2483"/>
      <c r="M499" s="2483"/>
      <c r="N499" s="2483"/>
      <c r="O499" s="2483"/>
      <c r="P499" s="2483"/>
      <c r="Q499" s="2483"/>
      <c r="R499" s="2483"/>
      <c r="S499" s="2483"/>
      <c r="T499" s="2483"/>
      <c r="U499" s="2483"/>
      <c r="V499" s="2483"/>
      <c r="W499" s="2483"/>
      <c r="X499" s="2483"/>
      <c r="Y499" s="2483"/>
      <c r="Z499" s="2483"/>
      <c r="AA499" s="2483"/>
      <c r="AB499" s="2483"/>
      <c r="AC499" s="2483"/>
      <c r="AD499" s="2483"/>
      <c r="AE499" s="2483"/>
      <c r="AF499" s="2483"/>
      <c r="AG499" s="2483"/>
      <c r="AH499" s="2483"/>
      <c r="AI499" s="1590"/>
      <c r="AJ499" s="1636"/>
      <c r="AK499" s="1636"/>
      <c r="AL499" s="1636"/>
      <c r="AM499" s="1636"/>
      <c r="AN499" s="1636"/>
      <c r="AO499" s="1636"/>
      <c r="AP499" s="1636"/>
      <c r="AQ499" s="1636"/>
      <c r="AR499" s="1636"/>
      <c r="AS499" s="1636"/>
      <c r="AT499" s="1636"/>
      <c r="AU499" s="1636"/>
      <c r="AV499" s="1636"/>
      <c r="AW499" s="1636"/>
    </row>
    <row r="500" spans="1:49" s="1637" customFormat="1" ht="10.5" customHeight="1">
      <c r="A500" s="5152">
        <v>36</v>
      </c>
      <c r="B500" s="5153"/>
      <c r="C500" s="5153"/>
      <c r="D500" s="5153"/>
      <c r="E500" s="5153"/>
      <c r="F500" s="5153"/>
      <c r="G500" s="5153"/>
      <c r="H500" s="5153"/>
      <c r="I500" s="5153"/>
      <c r="J500" s="5153"/>
      <c r="K500" s="5153"/>
      <c r="L500" s="5153"/>
      <c r="M500" s="5153"/>
      <c r="N500" s="5153"/>
      <c r="O500" s="5153"/>
      <c r="P500" s="5153"/>
      <c r="Q500" s="5153"/>
      <c r="R500" s="5153"/>
      <c r="S500" s="5153"/>
      <c r="T500" s="5153"/>
      <c r="U500" s="5153"/>
      <c r="V500" s="5153"/>
      <c r="W500" s="5153"/>
      <c r="X500" s="5153"/>
      <c r="Y500" s="5153"/>
      <c r="Z500" s="5153"/>
      <c r="AA500" s="5153"/>
      <c r="AB500" s="5153"/>
      <c r="AC500" s="5153"/>
      <c r="AD500" s="5153"/>
      <c r="AE500" s="5153"/>
      <c r="AF500" s="5153"/>
      <c r="AG500" s="5153"/>
      <c r="AH500" s="5153"/>
      <c r="AI500" s="1590"/>
      <c r="AJ500" s="1636"/>
      <c r="AK500" s="1636"/>
      <c r="AL500" s="1636"/>
      <c r="AM500" s="1636"/>
      <c r="AN500" s="1636"/>
      <c r="AO500" s="1636"/>
      <c r="AP500" s="1636"/>
      <c r="AQ500" s="1636"/>
      <c r="AR500" s="1636"/>
      <c r="AS500" s="1636"/>
      <c r="AT500" s="1636"/>
      <c r="AU500" s="1636"/>
      <c r="AV500" s="1636"/>
      <c r="AW500" s="1636"/>
    </row>
    <row r="501" spans="1:49" s="1637" customFormat="1" ht="10.5" customHeight="1">
      <c r="A501" s="2482"/>
      <c r="B501" s="2483"/>
      <c r="C501" s="2483"/>
      <c r="D501" s="2483"/>
      <c r="E501" s="2483"/>
      <c r="F501" s="2483"/>
      <c r="G501" s="2483"/>
      <c r="H501" s="2483"/>
      <c r="I501" s="2483"/>
      <c r="J501" s="2483"/>
      <c r="K501" s="2483"/>
      <c r="L501" s="2483"/>
      <c r="M501" s="2483"/>
      <c r="N501" s="2483"/>
      <c r="O501" s="2483"/>
      <c r="P501" s="2483"/>
      <c r="Q501" s="2483"/>
      <c r="R501" s="2483"/>
      <c r="S501" s="2483"/>
      <c r="T501" s="2483"/>
      <c r="U501" s="2483"/>
      <c r="V501" s="2483"/>
      <c r="W501" s="2483"/>
      <c r="X501" s="2483"/>
      <c r="Y501" s="2483"/>
      <c r="Z501" s="2483"/>
      <c r="AA501" s="2483"/>
      <c r="AB501" s="2483"/>
      <c r="AC501" s="2483"/>
      <c r="AD501" s="2483"/>
      <c r="AE501" s="2483"/>
      <c r="AF501" s="2483"/>
      <c r="AG501" s="2483"/>
      <c r="AH501" s="2483"/>
      <c r="AI501" s="1590"/>
      <c r="AJ501" s="1636"/>
      <c r="AK501" s="1636"/>
      <c r="AL501" s="1636"/>
      <c r="AM501" s="1636"/>
      <c r="AN501" s="1636"/>
      <c r="AO501" s="1636"/>
      <c r="AP501" s="1636"/>
      <c r="AQ501" s="1636"/>
      <c r="AR501" s="1636"/>
      <c r="AS501" s="1636"/>
      <c r="AT501" s="1636"/>
      <c r="AU501" s="1636"/>
      <c r="AV501" s="1636"/>
      <c r="AW501" s="1636"/>
    </row>
  </sheetData>
  <sheetProtection selectLockedCells="1" selectUnlockedCells="1"/>
  <mergeCells count="240">
    <mergeCell ref="AC471:AE472"/>
    <mergeCell ref="AF471:AF472"/>
    <mergeCell ref="A475:AH475"/>
    <mergeCell ref="A500:AH500"/>
    <mergeCell ref="AD463:AE463"/>
    <mergeCell ref="AB464:AB465"/>
    <mergeCell ref="AC464:AE465"/>
    <mergeCell ref="AF464:AF465"/>
    <mergeCell ref="AB467:AB468"/>
    <mergeCell ref="AC467:AE468"/>
    <mergeCell ref="AF467:AF468"/>
    <mergeCell ref="AB454:AB455"/>
    <mergeCell ref="AC454:AE455"/>
    <mergeCell ref="AF454:AF455"/>
    <mergeCell ref="AC457:AE458"/>
    <mergeCell ref="AF457:AF458"/>
    <mergeCell ref="B461:C461"/>
    <mergeCell ref="AB446:AB447"/>
    <mergeCell ref="AC446:AE447"/>
    <mergeCell ref="AF446:AF447"/>
    <mergeCell ref="AB450:AB451"/>
    <mergeCell ref="AC450:AE451"/>
    <mergeCell ref="AF450:AF451"/>
    <mergeCell ref="AD435:AE435"/>
    <mergeCell ref="AB436:AB437"/>
    <mergeCell ref="AC436:AE437"/>
    <mergeCell ref="AF436:AF437"/>
    <mergeCell ref="B442:C442"/>
    <mergeCell ref="AD445:AE445"/>
    <mergeCell ref="AB413:AD414"/>
    <mergeCell ref="AE413:AE414"/>
    <mergeCell ref="B417:C417"/>
    <mergeCell ref="D421:D422"/>
    <mergeCell ref="E421:E422"/>
    <mergeCell ref="F421:H422"/>
    <mergeCell ref="N421:N422"/>
    <mergeCell ref="O421:O422"/>
    <mergeCell ref="P421:R422"/>
    <mergeCell ref="AA407:AA408"/>
    <mergeCell ref="AB407:AD408"/>
    <mergeCell ref="AE407:AE408"/>
    <mergeCell ref="AA410:AA411"/>
    <mergeCell ref="AB410:AD411"/>
    <mergeCell ref="AE410:AE411"/>
    <mergeCell ref="AA396:AA397"/>
    <mergeCell ref="AB396:AD397"/>
    <mergeCell ref="AE396:AE397"/>
    <mergeCell ref="AB400:AD401"/>
    <mergeCell ref="AE400:AE401"/>
    <mergeCell ref="B404:C404"/>
    <mergeCell ref="AA388:AA389"/>
    <mergeCell ref="AB388:AD389"/>
    <mergeCell ref="AE388:AE389"/>
    <mergeCell ref="AA392:AA393"/>
    <mergeCell ref="AB392:AD393"/>
    <mergeCell ref="AE392:AE393"/>
    <mergeCell ref="B377:G378"/>
    <mergeCell ref="H377:I378"/>
    <mergeCell ref="B381:E381"/>
    <mergeCell ref="F381:G382"/>
    <mergeCell ref="B382:E382"/>
    <mergeCell ref="B384:C384"/>
    <mergeCell ref="AC353:AD353"/>
    <mergeCell ref="B354:C354"/>
    <mergeCell ref="AA354:AA355"/>
    <mergeCell ref="AB354:AD355"/>
    <mergeCell ref="AE354:AE355"/>
    <mergeCell ref="D334:D335"/>
    <mergeCell ref="E334:E335"/>
    <mergeCell ref="F334:H335"/>
    <mergeCell ref="N334:N335"/>
    <mergeCell ref="O334:O335"/>
    <mergeCell ref="P334:R335"/>
    <mergeCell ref="B318:C318"/>
    <mergeCell ref="AD322:AD323"/>
    <mergeCell ref="AE322:AE323"/>
    <mergeCell ref="AD326:AD327"/>
    <mergeCell ref="AE326:AE327"/>
    <mergeCell ref="B330:C330"/>
    <mergeCell ref="AD308:AD309"/>
    <mergeCell ref="AE308:AE309"/>
    <mergeCell ref="AD311:AD312"/>
    <mergeCell ref="AE311:AE312"/>
    <mergeCell ref="AD314:AD315"/>
    <mergeCell ref="AE314:AE315"/>
    <mergeCell ref="P237:P238"/>
    <mergeCell ref="Q237:S238"/>
    <mergeCell ref="P293:R294"/>
    <mergeCell ref="B297:C297"/>
    <mergeCell ref="AD302:AD303"/>
    <mergeCell ref="AE302:AE303"/>
    <mergeCell ref="AD305:AD306"/>
    <mergeCell ref="AE305:AE306"/>
    <mergeCell ref="B289:C289"/>
    <mergeCell ref="D293:D294"/>
    <mergeCell ref="E293:E294"/>
    <mergeCell ref="F293:H294"/>
    <mergeCell ref="N293:N294"/>
    <mergeCell ref="O293:O294"/>
    <mergeCell ref="B283:G284"/>
    <mergeCell ref="H283:I284"/>
    <mergeCell ref="B286:E286"/>
    <mergeCell ref="F286:G287"/>
    <mergeCell ref="B287:E287"/>
    <mergeCell ref="E237:E238"/>
    <mergeCell ref="F237:F238"/>
    <mergeCell ref="G237:I238"/>
    <mergeCell ref="O237:O238"/>
    <mergeCell ref="Z225:AA225"/>
    <mergeCell ref="E226:AA227"/>
    <mergeCell ref="AD229:AD230"/>
    <mergeCell ref="AE229:AE230"/>
    <mergeCell ref="B233:C233"/>
    <mergeCell ref="E236:F236"/>
    <mergeCell ref="AD217:AD218"/>
    <mergeCell ref="AE217:AE218"/>
    <mergeCell ref="AD220:AD221"/>
    <mergeCell ref="AE220:AE221"/>
    <mergeCell ref="AD223:AD224"/>
    <mergeCell ref="AE223:AE224"/>
    <mergeCell ref="AD208:AD209"/>
    <mergeCell ref="AE208:AE209"/>
    <mergeCell ref="AD211:AD212"/>
    <mergeCell ref="AE211:AE212"/>
    <mergeCell ref="AD214:AD215"/>
    <mergeCell ref="AE214:AE215"/>
    <mergeCell ref="B196:C196"/>
    <mergeCell ref="AD199:AD200"/>
    <mergeCell ref="AE199:AE200"/>
    <mergeCell ref="AD202:AD203"/>
    <mergeCell ref="AE202:AE203"/>
    <mergeCell ref="AD205:AD206"/>
    <mergeCell ref="AE205:AE206"/>
    <mergeCell ref="AD172:AD173"/>
    <mergeCell ref="AE172:AE173"/>
    <mergeCell ref="B189:G190"/>
    <mergeCell ref="H189:I190"/>
    <mergeCell ref="AD163:AD164"/>
    <mergeCell ref="AE163:AE164"/>
    <mergeCell ref="AD166:AD167"/>
    <mergeCell ref="AE166:AE167"/>
    <mergeCell ref="AD169:AD170"/>
    <mergeCell ref="AE169:AE170"/>
    <mergeCell ref="AD146:AD147"/>
    <mergeCell ref="AE146:AE147"/>
    <mergeCell ref="D157:D158"/>
    <mergeCell ref="E157:E158"/>
    <mergeCell ref="F157:H158"/>
    <mergeCell ref="N157:N158"/>
    <mergeCell ref="O157:O158"/>
    <mergeCell ref="P157:R158"/>
    <mergeCell ref="E140:AC140"/>
    <mergeCell ref="AD140:AD141"/>
    <mergeCell ref="AE140:AE141"/>
    <mergeCell ref="E143:AC143"/>
    <mergeCell ref="AD143:AD144"/>
    <mergeCell ref="AE143:AE144"/>
    <mergeCell ref="B151:M151"/>
    <mergeCell ref="AD128:AD129"/>
    <mergeCell ref="AE128:AE129"/>
    <mergeCell ref="AD131:AD132"/>
    <mergeCell ref="AE131:AE132"/>
    <mergeCell ref="AD137:AD138"/>
    <mergeCell ref="AE137:AE138"/>
    <mergeCell ref="AD119:AD120"/>
    <mergeCell ref="AE119:AE120"/>
    <mergeCell ref="AD122:AD123"/>
    <mergeCell ref="AE122:AE123"/>
    <mergeCell ref="AD125:AD126"/>
    <mergeCell ref="AE125:AE126"/>
    <mergeCell ref="AD110:AD111"/>
    <mergeCell ref="AE110:AE111"/>
    <mergeCell ref="AD113:AD114"/>
    <mergeCell ref="AE113:AE114"/>
    <mergeCell ref="AD116:AD117"/>
    <mergeCell ref="AE116:AE117"/>
    <mergeCell ref="B101:C101"/>
    <mergeCell ref="AD104:AD105"/>
    <mergeCell ref="AE104:AE105"/>
    <mergeCell ref="B105:C105"/>
    <mergeCell ref="AD107:AD108"/>
    <mergeCell ref="AE107:AE108"/>
    <mergeCell ref="A91:AH91"/>
    <mergeCell ref="B94:G95"/>
    <mergeCell ref="H94:I95"/>
    <mergeCell ref="B97:E97"/>
    <mergeCell ref="F97:G98"/>
    <mergeCell ref="B98:E98"/>
    <mergeCell ref="AD70:AD71"/>
    <mergeCell ref="AE70:AE71"/>
    <mergeCell ref="AD73:AD74"/>
    <mergeCell ref="AE73:AE74"/>
    <mergeCell ref="AD76:AD77"/>
    <mergeCell ref="AE76:AE77"/>
    <mergeCell ref="B60:C60"/>
    <mergeCell ref="AD61:AD62"/>
    <mergeCell ref="AE61:AE62"/>
    <mergeCell ref="AD64:AD65"/>
    <mergeCell ref="AE64:AE65"/>
    <mergeCell ref="B67:C67"/>
    <mergeCell ref="AD67:AD68"/>
    <mergeCell ref="AE67:AE68"/>
    <mergeCell ref="AE50:AE51"/>
    <mergeCell ref="G18:I19"/>
    <mergeCell ref="AF50:AF51"/>
    <mergeCell ref="E53:E54"/>
    <mergeCell ref="F53:F54"/>
    <mergeCell ref="G53:I54"/>
    <mergeCell ref="B57:C57"/>
    <mergeCell ref="E38:F38"/>
    <mergeCell ref="E39:E40"/>
    <mergeCell ref="F39:F40"/>
    <mergeCell ref="G39:I40"/>
    <mergeCell ref="AE47:AE48"/>
    <mergeCell ref="AF47:AF48"/>
    <mergeCell ref="B33:L33"/>
    <mergeCell ref="B8:M8"/>
    <mergeCell ref="B195:O195"/>
    <mergeCell ref="A375:AH375"/>
    <mergeCell ref="F192:G193"/>
    <mergeCell ref="A186:AH186"/>
    <mergeCell ref="A281:AH281"/>
    <mergeCell ref="A1:AH1"/>
    <mergeCell ref="A2:AH2"/>
    <mergeCell ref="A3:AH3"/>
    <mergeCell ref="AF5:AH5"/>
    <mergeCell ref="E23:E24"/>
    <mergeCell ref="F23:F24"/>
    <mergeCell ref="G23:I24"/>
    <mergeCell ref="B5:G6"/>
    <mergeCell ref="H5:I6"/>
    <mergeCell ref="AE28:AF28"/>
    <mergeCell ref="AD29:AF30"/>
    <mergeCell ref="AG29:AG30"/>
    <mergeCell ref="B10:E10"/>
    <mergeCell ref="F10:G11"/>
    <mergeCell ref="B11:E11"/>
    <mergeCell ref="E17:F17"/>
    <mergeCell ref="E18:E19"/>
    <mergeCell ref="F18:F19"/>
  </mergeCells>
  <printOptions horizontalCentered="1" verticalCentered="1"/>
  <pageMargins left="0.15748031496063" right="0.196850393700787" top="0.31496062992126" bottom="0.27559055118110198" header="0.511811023622047" footer="0.511811023622047"/>
  <pageSetup paperSize="9" scale="71" firstPageNumber="2" orientation="portrait" useFirstPageNumber="1" horizontalDpi="300" verticalDpi="300" r:id="rId1"/>
  <headerFooter alignWithMargins="0"/>
  <rowBreaks count="1" manualBreakCount="1">
    <brk id="476" max="33" man="1"/>
  </rowBreaks>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5175C-00C2-40A0-9443-25EB149DA41F}">
  <sheetPr>
    <tabColor rgb="FF002060"/>
  </sheetPr>
  <dimension ref="A1:AU146"/>
  <sheetViews>
    <sheetView showGridLines="0" view="pageBreakPreview" zoomScaleNormal="100" workbookViewId="0">
      <selection activeCell="W30" sqref="W30"/>
    </sheetView>
  </sheetViews>
  <sheetFormatPr defaultColWidth="9.140625" defaultRowHeight="11.25"/>
  <cols>
    <col min="1" max="1" width="3.7109375" style="1787" customWidth="1"/>
    <col min="2" max="2" width="0.7109375" style="1759" customWidth="1"/>
    <col min="3" max="3" width="4.42578125" style="1759" customWidth="1"/>
    <col min="4" max="4" width="3.85546875" style="1759" customWidth="1"/>
    <col min="5" max="6" width="4.85546875" style="1759" customWidth="1"/>
    <col min="7" max="9" width="3.42578125" style="1759" customWidth="1"/>
    <col min="10" max="13" width="3.7109375" style="1759" customWidth="1"/>
    <col min="14" max="14" width="4.42578125" style="1759" customWidth="1"/>
    <col min="15" max="17" width="3.28515625" style="1759" customWidth="1"/>
    <col min="18" max="20" width="3.85546875" style="1759" customWidth="1"/>
    <col min="21" max="21" width="7" style="1759" customWidth="1"/>
    <col min="22" max="23" width="3.85546875" style="1759" customWidth="1"/>
    <col min="24" max="24" width="2.85546875" style="1759" customWidth="1"/>
    <col min="25" max="34" width="3.85546875" style="1759" customWidth="1"/>
    <col min="35" max="36" width="3.7109375" style="1759" customWidth="1"/>
    <col min="37" max="16384" width="9.140625" style="1759"/>
  </cols>
  <sheetData>
    <row r="1" spans="1:36" ht="20.100000000000001" customHeight="1">
      <c r="A1" s="5052" t="s">
        <v>2811</v>
      </c>
      <c r="B1" s="5053"/>
      <c r="C1" s="5053"/>
      <c r="D1" s="5053"/>
      <c r="E1" s="5053"/>
      <c r="F1" s="5053"/>
      <c r="G1" s="5053"/>
      <c r="H1" s="5053"/>
      <c r="I1" s="5053"/>
      <c r="J1" s="5053"/>
      <c r="K1" s="5053"/>
      <c r="L1" s="5053"/>
      <c r="M1" s="5053"/>
      <c r="N1" s="5053"/>
      <c r="O1" s="5053"/>
      <c r="P1" s="5053"/>
      <c r="Q1" s="5053"/>
      <c r="R1" s="5053"/>
      <c r="S1" s="5053"/>
      <c r="T1" s="5053"/>
      <c r="U1" s="5053"/>
      <c r="V1" s="5053"/>
      <c r="W1" s="5053"/>
      <c r="X1" s="5053"/>
      <c r="Y1" s="5053"/>
      <c r="Z1" s="5053"/>
      <c r="AA1" s="5053"/>
      <c r="AB1" s="5053"/>
      <c r="AC1" s="5053"/>
      <c r="AD1" s="5053"/>
      <c r="AE1" s="5053"/>
      <c r="AF1" s="5053"/>
      <c r="AG1" s="5053"/>
      <c r="AH1" s="5054"/>
      <c r="AI1" s="1758"/>
    </row>
    <row r="2" spans="1:36">
      <c r="A2" s="5055" t="s">
        <v>1462</v>
      </c>
      <c r="B2" s="5056"/>
      <c r="C2" s="5056"/>
      <c r="D2" s="5056"/>
      <c r="E2" s="5056"/>
      <c r="F2" s="5056"/>
      <c r="G2" s="5056"/>
      <c r="H2" s="5056"/>
      <c r="I2" s="5056"/>
      <c r="J2" s="5056"/>
      <c r="K2" s="5056"/>
      <c r="L2" s="5056"/>
      <c r="M2" s="5056"/>
      <c r="N2" s="5056"/>
      <c r="O2" s="5056"/>
      <c r="P2" s="5056"/>
      <c r="Q2" s="5056"/>
      <c r="R2" s="5056"/>
      <c r="S2" s="5056"/>
      <c r="T2" s="5056"/>
      <c r="U2" s="5056"/>
      <c r="V2" s="5056"/>
      <c r="W2" s="5056"/>
      <c r="X2" s="5056"/>
      <c r="Y2" s="5056"/>
      <c r="Z2" s="5056"/>
      <c r="AA2" s="5056"/>
      <c r="AB2" s="5056"/>
      <c r="AC2" s="5056"/>
      <c r="AD2" s="5056"/>
      <c r="AE2" s="5056"/>
      <c r="AF2" s="5056"/>
      <c r="AG2" s="5056"/>
      <c r="AH2" s="5057"/>
      <c r="AI2" s="1760"/>
    </row>
    <row r="3" spans="1:36" ht="20.100000000000001" customHeight="1">
      <c r="A3" s="5058" t="s">
        <v>2812</v>
      </c>
      <c r="B3" s="5059"/>
      <c r="C3" s="5059"/>
      <c r="D3" s="5059"/>
      <c r="E3" s="5059"/>
      <c r="F3" s="5059"/>
      <c r="G3" s="5059"/>
      <c r="H3" s="5059"/>
      <c r="I3" s="5059"/>
      <c r="J3" s="5059"/>
      <c r="K3" s="5059"/>
      <c r="L3" s="5059"/>
      <c r="M3" s="5059"/>
      <c r="N3" s="5059"/>
      <c r="O3" s="5059"/>
      <c r="P3" s="5059"/>
      <c r="Q3" s="5059"/>
      <c r="R3" s="5059"/>
      <c r="S3" s="5059"/>
      <c r="T3" s="5059"/>
      <c r="U3" s="5059"/>
      <c r="V3" s="5059"/>
      <c r="W3" s="5059"/>
      <c r="X3" s="5059"/>
      <c r="Y3" s="5059"/>
      <c r="Z3" s="5059"/>
      <c r="AA3" s="5059"/>
      <c r="AB3" s="5059"/>
      <c r="AC3" s="5059"/>
      <c r="AD3" s="5059"/>
      <c r="AE3" s="5059"/>
      <c r="AF3" s="5059"/>
      <c r="AG3" s="5059"/>
      <c r="AH3" s="5060"/>
      <c r="AI3" s="1761"/>
    </row>
    <row r="4" spans="1:36" ht="17.25" customHeight="1">
      <c r="A4" s="2170"/>
      <c r="B4" s="1669"/>
      <c r="C4" s="1685"/>
      <c r="D4" s="1763"/>
      <c r="E4" s="1763"/>
      <c r="F4" s="1763"/>
      <c r="G4" s="1763"/>
      <c r="H4" s="1763"/>
      <c r="I4" s="1763"/>
      <c r="J4" s="1763"/>
      <c r="K4" s="1763"/>
      <c r="L4" s="1763"/>
      <c r="M4" s="1763"/>
      <c r="N4" s="1763"/>
      <c r="O4" s="1763"/>
      <c r="P4" s="1763"/>
      <c r="Q4" s="1763"/>
      <c r="R4" s="1764"/>
      <c r="S4" s="1764"/>
      <c r="T4" s="1764"/>
      <c r="U4" s="1764"/>
      <c r="V4" s="1764"/>
      <c r="W4" s="1764"/>
      <c r="X4" s="1764"/>
      <c r="Y4" s="1764"/>
      <c r="Z4" s="1764"/>
      <c r="AA4" s="1764"/>
      <c r="AB4" s="1764"/>
      <c r="AC4" s="1764"/>
      <c r="AD4" s="1764"/>
      <c r="AE4" s="1764"/>
      <c r="AF4" s="1764"/>
      <c r="AG4" s="1764"/>
      <c r="AH4" s="2171"/>
      <c r="AI4" s="1763"/>
      <c r="AJ4" s="1765"/>
    </row>
    <row r="5" spans="1:36" ht="15" customHeight="1">
      <c r="A5" s="2170"/>
      <c r="B5" s="5067" t="s">
        <v>2813</v>
      </c>
      <c r="C5" s="5068"/>
      <c r="D5" s="5068"/>
      <c r="E5" s="5068"/>
      <c r="F5" s="5068"/>
      <c r="G5" s="5069"/>
      <c r="H5" s="5073" t="s">
        <v>3059</v>
      </c>
      <c r="I5" s="5074"/>
      <c r="J5" s="1766"/>
      <c r="K5" s="1767" t="s">
        <v>3060</v>
      </c>
      <c r="L5" s="1766"/>
      <c r="M5" s="1766"/>
      <c r="N5" s="1560"/>
      <c r="O5" s="1763"/>
      <c r="P5" s="1763"/>
      <c r="Q5" s="1763"/>
      <c r="R5" s="1764"/>
      <c r="S5" s="1764"/>
      <c r="T5" s="1764"/>
      <c r="U5" s="1764"/>
      <c r="V5" s="1764"/>
      <c r="W5" s="1764"/>
      <c r="X5" s="1764"/>
      <c r="Y5" s="1764"/>
      <c r="Z5" s="1764"/>
      <c r="AA5" s="1764"/>
      <c r="AB5" s="1764"/>
      <c r="AC5" s="1764"/>
      <c r="AD5" s="1764"/>
      <c r="AE5" s="1764"/>
      <c r="AF5" s="1764"/>
      <c r="AG5" s="1764"/>
      <c r="AH5" s="2171"/>
      <c r="AI5" s="1763"/>
      <c r="AJ5" s="1765"/>
    </row>
    <row r="6" spans="1:36" ht="15" customHeight="1">
      <c r="A6" s="2170"/>
      <c r="B6" s="5070"/>
      <c r="C6" s="5071"/>
      <c r="D6" s="5071"/>
      <c r="E6" s="5071"/>
      <c r="F6" s="5071"/>
      <c r="G6" s="5072"/>
      <c r="H6" s="5075"/>
      <c r="I6" s="5076"/>
      <c r="J6" s="1768"/>
      <c r="K6" s="1616" t="s">
        <v>3061</v>
      </c>
      <c r="L6" s="1768"/>
      <c r="M6" s="1768"/>
      <c r="N6" s="1560"/>
      <c r="O6" s="1763"/>
      <c r="P6" s="1763"/>
      <c r="Q6" s="1763"/>
      <c r="R6" s="1764"/>
      <c r="S6" s="1764"/>
      <c r="T6" s="1764"/>
      <c r="U6" s="1764"/>
      <c r="V6" s="1764"/>
      <c r="W6" s="1764"/>
      <c r="X6" s="1764"/>
      <c r="Y6" s="1764"/>
      <c r="Z6" s="1764"/>
      <c r="AA6" s="1764"/>
      <c r="AB6" s="1764"/>
      <c r="AC6" s="1764"/>
      <c r="AD6" s="1764"/>
      <c r="AE6" s="1764"/>
      <c r="AF6" s="1764"/>
      <c r="AG6" s="1764"/>
      <c r="AH6" s="2171"/>
      <c r="AI6" s="1763"/>
      <c r="AJ6" s="1765"/>
    </row>
    <row r="7" spans="1:36" ht="18" customHeight="1">
      <c r="A7" s="2170"/>
      <c r="B7" s="1669"/>
      <c r="C7" s="1685"/>
      <c r="D7" s="1763"/>
      <c r="E7" s="1763"/>
      <c r="F7" s="1763"/>
      <c r="G7" s="1763"/>
      <c r="H7" s="1763"/>
      <c r="I7" s="1763"/>
      <c r="J7" s="1763"/>
      <c r="K7" s="1763"/>
      <c r="L7" s="1763"/>
      <c r="M7" s="1763"/>
      <c r="N7" s="1763"/>
      <c r="O7" s="1763"/>
      <c r="P7" s="1763"/>
      <c r="Q7" s="1763"/>
      <c r="R7" s="1764"/>
      <c r="S7" s="1764"/>
      <c r="T7" s="1764"/>
      <c r="U7" s="1764"/>
      <c r="V7" s="1764"/>
      <c r="W7" s="1764"/>
      <c r="X7" s="1764"/>
      <c r="Y7" s="1764"/>
      <c r="Z7" s="1764"/>
      <c r="AA7" s="1764"/>
      <c r="AB7" s="1764"/>
      <c r="AC7" s="1764"/>
      <c r="AD7" s="1764"/>
      <c r="AE7" s="1764"/>
      <c r="AF7" s="1764"/>
      <c r="AG7" s="1764"/>
      <c r="AH7" s="2171"/>
      <c r="AI7" s="1763"/>
      <c r="AJ7" s="1765"/>
    </row>
    <row r="8" spans="1:36" ht="12" customHeight="1">
      <c r="A8" s="2172" t="s">
        <v>3062</v>
      </c>
      <c r="B8" s="1560"/>
      <c r="C8" s="1769" t="s">
        <v>3063</v>
      </c>
      <c r="D8" s="1769"/>
      <c r="E8" s="1770"/>
      <c r="F8" s="1771"/>
      <c r="G8" s="1772"/>
      <c r="H8" s="1772"/>
      <c r="I8" s="1772"/>
      <c r="J8" s="2486"/>
      <c r="K8" s="2486"/>
      <c r="L8" s="2486"/>
      <c r="M8" s="2486"/>
      <c r="N8" s="1773"/>
      <c r="O8" s="1772"/>
      <c r="P8" s="1772"/>
      <c r="Q8" s="1560"/>
      <c r="R8" s="2465"/>
      <c r="S8" s="1647"/>
      <c r="T8" s="917"/>
      <c r="U8" s="917"/>
      <c r="V8" s="917"/>
      <c r="W8" s="917"/>
      <c r="X8" s="917"/>
      <c r="Y8" s="917"/>
      <c r="Z8" s="917"/>
      <c r="AA8" s="2486"/>
      <c r="AB8" s="2486"/>
      <c r="AC8" s="2486"/>
      <c r="AD8" s="2486"/>
      <c r="AE8" s="2486"/>
      <c r="AF8" s="1560"/>
      <c r="AG8" s="1560"/>
      <c r="AH8" s="2173"/>
      <c r="AI8" s="1765"/>
      <c r="AJ8" s="1765"/>
    </row>
    <row r="9" spans="1:36" ht="12" customHeight="1">
      <c r="A9" s="2174"/>
      <c r="B9" s="1560"/>
      <c r="C9" s="1775" t="s">
        <v>3064</v>
      </c>
      <c r="D9" s="1775"/>
      <c r="E9" s="1770"/>
      <c r="F9" s="1771"/>
      <c r="G9" s="1772"/>
      <c r="H9" s="1772"/>
      <c r="I9" s="1772"/>
      <c r="J9" s="2486"/>
      <c r="K9" s="2486"/>
      <c r="L9" s="2486"/>
      <c r="M9" s="2486"/>
      <c r="N9" s="1773"/>
      <c r="O9" s="1772"/>
      <c r="P9" s="1772"/>
      <c r="Q9" s="1560"/>
      <c r="R9" s="2465"/>
      <c r="S9" s="1647"/>
      <c r="T9" s="917"/>
      <c r="U9" s="917"/>
      <c r="V9" s="917"/>
      <c r="W9" s="917"/>
      <c r="X9" s="917"/>
      <c r="Y9" s="917"/>
      <c r="Z9" s="917"/>
      <c r="AA9" s="2486"/>
      <c r="AB9" s="2486"/>
      <c r="AC9" s="2486"/>
      <c r="AD9" s="2486"/>
      <c r="AE9" s="2486"/>
      <c r="AF9" s="1560"/>
      <c r="AG9" s="1560"/>
      <c r="AH9" s="2173"/>
      <c r="AI9" s="1765"/>
      <c r="AJ9" s="1765"/>
    </row>
    <row r="10" spans="1:36" ht="11.25" customHeight="1">
      <c r="A10" s="2170"/>
      <c r="B10" s="1669"/>
      <c r="C10" s="1685"/>
      <c r="D10" s="1763"/>
      <c r="E10" s="1763"/>
      <c r="F10" s="1763"/>
      <c r="G10" s="1763"/>
      <c r="H10" s="1763"/>
      <c r="I10" s="1763"/>
      <c r="J10" s="1763"/>
      <c r="K10" s="1763"/>
      <c r="L10" s="1763"/>
      <c r="M10" s="1763"/>
      <c r="N10" s="1763"/>
      <c r="O10" s="1763"/>
      <c r="P10" s="1763"/>
      <c r="Q10" s="1763"/>
      <c r="R10" s="1764"/>
      <c r="S10" s="1764"/>
      <c r="T10" s="1764"/>
      <c r="U10" s="1764"/>
      <c r="V10" s="1764"/>
      <c r="W10" s="1764"/>
      <c r="X10" s="1764"/>
      <c r="Y10" s="1764"/>
      <c r="Z10" s="1764"/>
      <c r="AA10" s="1764"/>
      <c r="AB10" s="1764"/>
      <c r="AC10" s="1764"/>
      <c r="AD10" s="1764"/>
      <c r="AE10" s="1764"/>
      <c r="AF10" s="1764"/>
      <c r="AG10" s="1764"/>
      <c r="AH10" s="2176"/>
      <c r="AI10" s="1763"/>
      <c r="AJ10" s="1765"/>
    </row>
    <row r="11" spans="1:36" s="1777" customFormat="1">
      <c r="A11" s="2170"/>
      <c r="B11" s="1776"/>
      <c r="C11" s="5171">
        <v>410001</v>
      </c>
      <c r="D11" s="5171"/>
      <c r="E11" s="2497"/>
      <c r="F11" s="1772"/>
      <c r="G11" s="1770"/>
      <c r="H11" s="1770"/>
      <c r="I11" s="1770"/>
      <c r="J11" s="1685"/>
      <c r="K11" s="1685"/>
      <c r="L11" s="1685"/>
      <c r="M11" s="1685"/>
      <c r="N11" s="1685"/>
      <c r="O11" s="1770"/>
      <c r="P11" s="1770"/>
      <c r="Q11" s="1560"/>
      <c r="R11" s="1560"/>
      <c r="S11" s="1765"/>
      <c r="T11" s="1765"/>
      <c r="U11" s="1560"/>
      <c r="V11" s="1560"/>
      <c r="W11" s="1560"/>
      <c r="X11" s="1560"/>
      <c r="Y11" s="1560"/>
      <c r="Z11" s="1560"/>
      <c r="AA11" s="1685"/>
      <c r="AB11" s="1685"/>
      <c r="AC11" s="1685"/>
      <c r="AD11" s="1685"/>
      <c r="AE11" s="1685"/>
      <c r="AF11" s="1560"/>
      <c r="AG11" s="1560"/>
      <c r="AH11" s="2173"/>
      <c r="AI11" s="916"/>
      <c r="AJ11" s="1560"/>
    </row>
    <row r="12" spans="1:36" s="1777" customFormat="1" ht="11.25" customHeight="1">
      <c r="A12" s="2170"/>
      <c r="B12" s="1776"/>
      <c r="C12" s="5172">
        <v>1</v>
      </c>
      <c r="D12" s="5064"/>
      <c r="E12" s="5173" t="s">
        <v>2825</v>
      </c>
      <c r="F12" s="5174"/>
      <c r="G12" s="1770"/>
      <c r="H12" s="1770"/>
      <c r="I12" s="5172">
        <v>2</v>
      </c>
      <c r="J12" s="5064"/>
      <c r="K12" s="5175" t="s">
        <v>2849</v>
      </c>
      <c r="L12" s="5176"/>
      <c r="M12" s="5176"/>
      <c r="N12" s="1778"/>
      <c r="O12" s="5155" t="s">
        <v>3065</v>
      </c>
      <c r="P12" s="5156"/>
      <c r="Q12" s="5156"/>
      <c r="R12" s="5156"/>
      <c r="S12" s="5156"/>
      <c r="T12" s="5156"/>
      <c r="U12" s="5156"/>
      <c r="V12" s="5157"/>
      <c r="W12" s="1765"/>
      <c r="X12" s="1560"/>
      <c r="Y12" s="1560"/>
      <c r="Z12" s="1560"/>
      <c r="AA12" s="1685"/>
      <c r="AB12" s="1685"/>
      <c r="AC12" s="1685"/>
      <c r="AD12" s="1685"/>
      <c r="AE12" s="1685"/>
      <c r="AF12" s="1560"/>
      <c r="AG12" s="1560"/>
      <c r="AH12" s="2173"/>
      <c r="AI12" s="916"/>
      <c r="AJ12" s="1560"/>
    </row>
    <row r="13" spans="1:36" s="1777" customFormat="1" ht="11.25" customHeight="1">
      <c r="A13" s="2170"/>
      <c r="B13" s="1776"/>
      <c r="C13" s="5172"/>
      <c r="D13" s="5065"/>
      <c r="E13" s="5173"/>
      <c r="F13" s="5174"/>
      <c r="G13" s="1770"/>
      <c r="H13" s="1770"/>
      <c r="I13" s="5172"/>
      <c r="J13" s="5065"/>
      <c r="K13" s="5175"/>
      <c r="L13" s="5176"/>
      <c r="M13" s="5176"/>
      <c r="N13" s="1778"/>
      <c r="O13" s="5158" t="s">
        <v>3066</v>
      </c>
      <c r="P13" s="5159"/>
      <c r="Q13" s="5159"/>
      <c r="R13" s="5159"/>
      <c r="S13" s="5159"/>
      <c r="T13" s="5159"/>
      <c r="U13" s="5159"/>
      <c r="V13" s="5160"/>
      <c r="W13" s="1765"/>
      <c r="X13" s="1560"/>
      <c r="Y13" s="1560"/>
      <c r="Z13" s="1560"/>
      <c r="AA13" s="1560"/>
      <c r="AB13" s="1560"/>
      <c r="AC13" s="1560"/>
      <c r="AD13" s="1560"/>
      <c r="AE13" s="1560"/>
      <c r="AF13" s="1560"/>
      <c r="AG13" s="1560"/>
      <c r="AH13" s="2173"/>
      <c r="AI13" s="916"/>
      <c r="AJ13" s="1560"/>
    </row>
    <row r="14" spans="1:36" ht="11.25" customHeight="1">
      <c r="A14" s="2175"/>
      <c r="B14" s="3265"/>
      <c r="C14" s="3266"/>
      <c r="D14" s="3267"/>
      <c r="E14" s="3267"/>
      <c r="F14" s="3267"/>
      <c r="G14" s="3267"/>
      <c r="H14" s="3267"/>
      <c r="I14" s="3267"/>
      <c r="J14" s="3267"/>
      <c r="K14" s="3267"/>
      <c r="L14" s="3267"/>
      <c r="M14" s="3267"/>
      <c r="N14" s="3267"/>
      <c r="O14" s="3267"/>
      <c r="P14" s="3267"/>
      <c r="Q14" s="3267"/>
      <c r="R14" s="3268"/>
      <c r="S14" s="3268"/>
      <c r="T14" s="3268"/>
      <c r="U14" s="3268"/>
      <c r="V14" s="3268"/>
      <c r="W14" s="3268"/>
      <c r="X14" s="3268"/>
      <c r="Y14" s="3268"/>
      <c r="Z14" s="3268"/>
      <c r="AA14" s="3268"/>
      <c r="AB14" s="3268"/>
      <c r="AC14" s="3268"/>
      <c r="AD14" s="3268"/>
      <c r="AE14" s="3268"/>
      <c r="AF14" s="3268"/>
      <c r="AG14" s="3268"/>
      <c r="AH14" s="3269"/>
      <c r="AI14" s="1763"/>
      <c r="AJ14" s="1765"/>
    </row>
    <row r="15" spans="1:36" ht="11.25" customHeight="1">
      <c r="A15" s="2170"/>
      <c r="B15" s="1669"/>
      <c r="C15" s="1685"/>
      <c r="D15" s="1763"/>
      <c r="E15" s="1763"/>
      <c r="F15" s="1763"/>
      <c r="G15" s="1763"/>
      <c r="H15" s="1763"/>
      <c r="I15" s="1763"/>
      <c r="J15" s="1763"/>
      <c r="K15" s="1763"/>
      <c r="L15" s="1763"/>
      <c r="M15" s="1763"/>
      <c r="N15" s="1763"/>
      <c r="O15" s="1763"/>
      <c r="P15" s="1763"/>
      <c r="Q15" s="1763"/>
      <c r="R15" s="1764"/>
      <c r="S15" s="1764"/>
      <c r="T15" s="1764"/>
      <c r="U15" s="1764"/>
      <c r="V15" s="1764"/>
      <c r="W15" s="1764"/>
      <c r="X15" s="1764"/>
      <c r="Y15" s="1764"/>
      <c r="Z15" s="1764"/>
      <c r="AA15" s="1764"/>
      <c r="AB15" s="1764"/>
      <c r="AC15" s="1764"/>
      <c r="AD15" s="1764"/>
      <c r="AE15" s="1764"/>
      <c r="AF15" s="1764"/>
      <c r="AG15" s="1764"/>
      <c r="AH15" s="2176"/>
      <c r="AI15" s="1763"/>
      <c r="AJ15" s="1765"/>
    </row>
    <row r="16" spans="1:36" ht="11.25" customHeight="1">
      <c r="A16" s="2170"/>
      <c r="B16" s="1669"/>
      <c r="C16" s="1685"/>
      <c r="D16" s="1763"/>
      <c r="E16" s="1763"/>
      <c r="F16" s="1763"/>
      <c r="G16" s="1763"/>
      <c r="H16" s="1763"/>
      <c r="I16" s="1763"/>
      <c r="J16" s="1763"/>
      <c r="K16" s="1763"/>
      <c r="L16" s="1763"/>
      <c r="M16" s="1763"/>
      <c r="N16" s="1763"/>
      <c r="O16" s="1763"/>
      <c r="P16" s="1763"/>
      <c r="Q16" s="1763"/>
      <c r="R16" s="1764"/>
      <c r="S16" s="1764"/>
      <c r="T16" s="1764"/>
      <c r="U16" s="1764"/>
      <c r="V16" s="1764"/>
      <c r="W16" s="1764"/>
      <c r="X16" s="1764"/>
      <c r="Y16" s="1764"/>
      <c r="Z16" s="1764"/>
      <c r="AA16" s="1764"/>
      <c r="AB16" s="1764"/>
      <c r="AC16" s="1764"/>
      <c r="AD16" s="1764"/>
      <c r="AE16" s="1764"/>
      <c r="AF16" s="1764"/>
      <c r="AG16" s="1764"/>
      <c r="AH16" s="2176"/>
      <c r="AI16" s="1763"/>
      <c r="AJ16" s="1765"/>
    </row>
    <row r="17" spans="1:47" ht="12" customHeight="1">
      <c r="A17" s="2172" t="s">
        <v>3067</v>
      </c>
      <c r="B17" s="1560"/>
      <c r="C17" s="1769" t="s">
        <v>3068</v>
      </c>
      <c r="D17" s="1769"/>
      <c r="E17" s="1770"/>
      <c r="F17" s="1771"/>
      <c r="G17" s="1772"/>
      <c r="H17" s="1772"/>
      <c r="I17" s="1772"/>
      <c r="J17" s="2486"/>
      <c r="K17" s="2486"/>
      <c r="L17" s="2486"/>
      <c r="M17" s="2486"/>
      <c r="N17" s="1773"/>
      <c r="O17" s="1772"/>
      <c r="P17" s="1772"/>
      <c r="Q17" s="1560"/>
      <c r="R17" s="2465"/>
      <c r="S17" s="1647"/>
      <c r="T17" s="917"/>
      <c r="U17" s="917"/>
      <c r="V17" s="917"/>
      <c r="W17" s="917"/>
      <c r="X17" s="917"/>
      <c r="Y17" s="917"/>
      <c r="Z17" s="917"/>
      <c r="AA17" s="2486"/>
      <c r="AB17" s="2486"/>
      <c r="AC17" s="2486"/>
      <c r="AD17" s="2486"/>
      <c r="AE17" s="2486"/>
      <c r="AF17" s="1560"/>
      <c r="AG17" s="1560"/>
      <c r="AH17" s="2173"/>
      <c r="AI17" s="1765"/>
      <c r="AJ17" s="1765"/>
    </row>
    <row r="18" spans="1:47" ht="12" customHeight="1">
      <c r="A18" s="2174"/>
      <c r="B18" s="1560"/>
      <c r="C18" s="1775" t="s">
        <v>3069</v>
      </c>
      <c r="D18" s="1775"/>
      <c r="E18" s="1770"/>
      <c r="F18" s="1771"/>
      <c r="G18" s="1772"/>
      <c r="H18" s="1772"/>
      <c r="I18" s="1772"/>
      <c r="J18" s="2486"/>
      <c r="K18" s="2486"/>
      <c r="L18" s="2486"/>
      <c r="M18" s="2486"/>
      <c r="N18" s="1773"/>
      <c r="O18" s="1772"/>
      <c r="P18" s="1772"/>
      <c r="Q18" s="1560"/>
      <c r="R18" s="2465"/>
      <c r="S18" s="1647"/>
      <c r="T18" s="917"/>
      <c r="U18" s="917"/>
      <c r="V18" s="917"/>
      <c r="W18" s="917"/>
      <c r="X18" s="917"/>
      <c r="Y18" s="917"/>
      <c r="Z18" s="917"/>
      <c r="AA18" s="2486"/>
      <c r="AB18" s="2486"/>
      <c r="AC18" s="2486"/>
      <c r="AD18" s="2486"/>
      <c r="AE18" s="2486"/>
      <c r="AF18" s="1560"/>
      <c r="AG18" s="1560"/>
      <c r="AH18" s="2173"/>
      <c r="AI18" s="1765"/>
      <c r="AJ18" s="1765"/>
    </row>
    <row r="19" spans="1:47" s="1642" customFormat="1" ht="8.25" customHeight="1">
      <c r="A19" s="1638"/>
      <c r="B19" s="933"/>
      <c r="C19" s="1609"/>
      <c r="D19" s="1779"/>
      <c r="E19" s="1780"/>
      <c r="F19" s="1779"/>
      <c r="G19" s="1780"/>
      <c r="H19" s="1780"/>
      <c r="I19" s="1780"/>
      <c r="J19" s="1780"/>
      <c r="K19" s="1780"/>
      <c r="L19" s="1685"/>
      <c r="M19" s="1685"/>
      <c r="N19" s="1685"/>
      <c r="O19" s="1685"/>
      <c r="P19" s="1685"/>
      <c r="Q19" s="1781"/>
      <c r="R19" s="1598"/>
      <c r="S19" s="1600"/>
      <c r="T19" s="1600"/>
      <c r="U19" s="2485"/>
      <c r="V19" s="1782"/>
      <c r="W19" s="1782"/>
      <c r="X19" s="1782"/>
      <c r="Y19" s="1782"/>
      <c r="Z19" s="1782"/>
      <c r="AA19" s="1782"/>
      <c r="AB19" s="1782"/>
      <c r="AC19" s="3270"/>
      <c r="AD19" s="3271"/>
      <c r="AE19" s="3272"/>
      <c r="AF19" s="3273"/>
      <c r="AG19" s="3274"/>
      <c r="AH19" s="2125"/>
      <c r="AI19" s="1641"/>
      <c r="AJ19" s="1641"/>
      <c r="AK19" s="1641"/>
      <c r="AL19" s="1641"/>
      <c r="AM19" s="1641"/>
      <c r="AN19" s="1641"/>
      <c r="AO19" s="1641"/>
      <c r="AP19" s="1641"/>
      <c r="AQ19" s="1641"/>
      <c r="AR19" s="1641"/>
      <c r="AS19" s="1641"/>
      <c r="AT19" s="1641"/>
      <c r="AU19" s="1641"/>
    </row>
    <row r="20" spans="1:47" s="1642" customFormat="1" ht="11.25" customHeight="1">
      <c r="A20" s="1638"/>
      <c r="B20" s="933"/>
      <c r="C20" s="1598"/>
      <c r="D20" s="1598"/>
      <c r="E20" s="1598"/>
      <c r="F20" s="1598"/>
      <c r="G20" s="1598"/>
      <c r="H20" s="1598"/>
      <c r="I20" s="1598"/>
      <c r="J20" s="1598"/>
      <c r="K20" s="1598"/>
      <c r="L20" s="1598"/>
      <c r="M20" s="1685"/>
      <c r="N20" s="1685"/>
      <c r="O20" s="1685"/>
      <c r="P20" s="1685"/>
      <c r="Q20" s="1781"/>
      <c r="R20" s="1598"/>
      <c r="S20" s="1600"/>
      <c r="T20" s="1600"/>
      <c r="U20" s="2485"/>
      <c r="V20" s="1782"/>
      <c r="W20" s="1782"/>
      <c r="X20" s="1782"/>
      <c r="Y20" s="1782"/>
      <c r="Z20" s="1782"/>
      <c r="AA20" s="1782"/>
      <c r="AB20" s="1782"/>
      <c r="AC20" s="5161" t="s">
        <v>1490</v>
      </c>
      <c r="AD20" s="5162"/>
      <c r="AE20" s="5162"/>
      <c r="AF20" s="5162"/>
      <c r="AG20" s="5163"/>
      <c r="AH20" s="2125"/>
      <c r="AI20" s="1641"/>
      <c r="AJ20" s="1641"/>
      <c r="AK20" s="1641"/>
      <c r="AL20" s="1641"/>
      <c r="AM20" s="1641"/>
      <c r="AN20" s="1641"/>
      <c r="AO20" s="1641"/>
      <c r="AP20" s="1641"/>
      <c r="AQ20" s="1641"/>
      <c r="AR20" s="1641"/>
      <c r="AS20" s="1641"/>
      <c r="AT20" s="1641"/>
      <c r="AU20" s="1641"/>
    </row>
    <row r="21" spans="1:47" s="1642" customFormat="1" ht="11.25" customHeight="1">
      <c r="A21" s="1638"/>
      <c r="B21" s="933"/>
      <c r="C21" s="1593"/>
      <c r="D21" s="1593"/>
      <c r="E21" s="1593"/>
      <c r="F21" s="1593"/>
      <c r="G21" s="1593"/>
      <c r="H21" s="1593"/>
      <c r="I21" s="1593"/>
      <c r="J21" s="1593"/>
      <c r="K21" s="1593"/>
      <c r="L21" s="1593"/>
      <c r="M21" s="1685"/>
      <c r="N21" s="1685"/>
      <c r="O21" s="1685"/>
      <c r="P21" s="1685"/>
      <c r="Q21" s="1781"/>
      <c r="R21" s="1598"/>
      <c r="S21" s="1600"/>
      <c r="T21" s="1600"/>
      <c r="U21" s="2485"/>
      <c r="V21" s="1782"/>
      <c r="W21" s="1782"/>
      <c r="X21" s="1782"/>
      <c r="Y21" s="1782"/>
      <c r="Z21" s="1782"/>
      <c r="AA21" s="1782"/>
      <c r="AB21" s="1782"/>
      <c r="AC21" s="5164" t="s">
        <v>1491</v>
      </c>
      <c r="AD21" s="5165"/>
      <c r="AE21" s="5165"/>
      <c r="AF21" s="5165"/>
      <c r="AG21" s="5166"/>
      <c r="AH21" s="2125"/>
      <c r="AI21" s="1641"/>
      <c r="AJ21" s="1641"/>
      <c r="AK21" s="1641"/>
      <c r="AL21" s="1641"/>
      <c r="AM21" s="1641"/>
      <c r="AN21" s="1641"/>
      <c r="AO21" s="1641"/>
      <c r="AP21" s="1641"/>
      <c r="AQ21" s="1641"/>
      <c r="AR21" s="1641"/>
      <c r="AS21" s="1641"/>
      <c r="AT21" s="1641"/>
      <c r="AU21" s="1641"/>
    </row>
    <row r="22" spans="1:47" s="1642" customFormat="1" ht="15" customHeight="1">
      <c r="A22" s="1638"/>
      <c r="B22" s="933"/>
      <c r="C22" s="2465"/>
      <c r="D22" s="1779"/>
      <c r="E22" s="1780"/>
      <c r="F22" s="1779"/>
      <c r="G22" s="1780"/>
      <c r="H22" s="1780"/>
      <c r="I22" s="1780"/>
      <c r="J22" s="1780"/>
      <c r="K22" s="1780"/>
      <c r="L22" s="1685"/>
      <c r="M22" s="1685"/>
      <c r="N22" s="1685"/>
      <c r="O22" s="1685"/>
      <c r="P22" s="1685"/>
      <c r="Q22" s="1781"/>
      <c r="R22" s="1598"/>
      <c r="S22" s="1600"/>
      <c r="T22" s="1600"/>
      <c r="U22" s="2485"/>
      <c r="V22" s="1782"/>
      <c r="W22" s="1782"/>
      <c r="X22" s="1782"/>
      <c r="Y22" s="1782"/>
      <c r="Z22" s="1782"/>
      <c r="AA22" s="1782"/>
      <c r="AB22" s="1782"/>
      <c r="AC22" s="3275"/>
      <c r="AD22" s="2044"/>
      <c r="AE22" s="5167">
        <v>4100</v>
      </c>
      <c r="AF22" s="5167"/>
      <c r="AG22" s="3276"/>
      <c r="AH22" s="2125"/>
      <c r="AI22" s="1641"/>
      <c r="AJ22" s="1641"/>
      <c r="AK22" s="1641"/>
      <c r="AL22" s="1641"/>
      <c r="AM22" s="1641"/>
      <c r="AN22" s="1641"/>
      <c r="AO22" s="1641"/>
      <c r="AP22" s="1641"/>
      <c r="AQ22" s="1641"/>
      <c r="AR22" s="1641"/>
      <c r="AS22" s="1641"/>
      <c r="AT22" s="1641"/>
      <c r="AU22" s="1641"/>
    </row>
    <row r="23" spans="1:47" s="1642" customFormat="1" ht="11.25" customHeight="1">
      <c r="A23" s="1638"/>
      <c r="B23" s="933"/>
      <c r="C23" s="2465"/>
      <c r="D23" s="1779"/>
      <c r="E23" s="1780"/>
      <c r="F23" s="1779"/>
      <c r="G23" s="1780"/>
      <c r="H23" s="1780"/>
      <c r="I23" s="1780"/>
      <c r="J23" s="1780"/>
      <c r="K23" s="1780"/>
      <c r="L23" s="1685"/>
      <c r="M23" s="1685"/>
      <c r="N23" s="1685"/>
      <c r="O23" s="1685"/>
      <c r="P23" s="1685"/>
      <c r="Q23" s="1685"/>
      <c r="R23" s="1598"/>
      <c r="S23" s="1598"/>
      <c r="T23" s="1685"/>
      <c r="U23" s="1685"/>
      <c r="V23" s="1685"/>
      <c r="W23" s="1685"/>
      <c r="X23" s="1782"/>
      <c r="Y23" s="1782"/>
      <c r="Z23" s="1782"/>
      <c r="AA23" s="1782"/>
      <c r="AB23" s="1782"/>
      <c r="AC23" s="5168" t="s">
        <v>1638</v>
      </c>
      <c r="AD23" s="5127"/>
      <c r="AE23" s="5128"/>
      <c r="AF23" s="5129"/>
      <c r="AG23" s="3277"/>
      <c r="AH23" s="2125"/>
      <c r="AI23" s="1641"/>
      <c r="AJ23" s="1641"/>
      <c r="AK23" s="1641"/>
      <c r="AL23" s="1641"/>
      <c r="AM23" s="1641"/>
      <c r="AN23" s="1641"/>
      <c r="AO23" s="1641"/>
      <c r="AP23" s="1641"/>
      <c r="AQ23" s="1641"/>
      <c r="AR23" s="1641"/>
      <c r="AS23" s="1641"/>
      <c r="AT23" s="1641"/>
      <c r="AU23" s="1641"/>
    </row>
    <row r="24" spans="1:47" s="1642" customFormat="1" ht="11.25" customHeight="1">
      <c r="A24" s="1638"/>
      <c r="B24" s="933"/>
      <c r="C24" s="2465" t="s">
        <v>1494</v>
      </c>
      <c r="D24" s="5170"/>
      <c r="E24" s="5170"/>
      <c r="F24" s="5170"/>
      <c r="G24" s="5170"/>
      <c r="H24" s="5170"/>
      <c r="I24" s="5170"/>
      <c r="J24" s="5170"/>
      <c r="K24" s="5170"/>
      <c r="L24" s="1685"/>
      <c r="M24" s="1685"/>
      <c r="N24" s="1685"/>
      <c r="O24" s="1685"/>
      <c r="P24" s="1685"/>
      <c r="Q24" s="1685"/>
      <c r="R24" s="1598"/>
      <c r="S24" s="1598"/>
      <c r="T24" s="1685"/>
      <c r="U24" s="1685"/>
      <c r="V24" s="1685"/>
      <c r="W24" s="1685"/>
      <c r="X24" s="1782"/>
      <c r="Y24" s="1782"/>
      <c r="Z24" s="1782"/>
      <c r="AA24" s="1782"/>
      <c r="AB24" s="1782"/>
      <c r="AC24" s="5169"/>
      <c r="AD24" s="5130"/>
      <c r="AE24" s="5131"/>
      <c r="AF24" s="5132"/>
      <c r="AG24" s="3277"/>
      <c r="AH24" s="2125"/>
      <c r="AI24" s="1641"/>
      <c r="AJ24" s="1641"/>
      <c r="AK24" s="1641"/>
      <c r="AL24" s="1641"/>
      <c r="AM24" s="1641"/>
      <c r="AN24" s="1641"/>
      <c r="AO24" s="1641"/>
      <c r="AP24" s="1641"/>
      <c r="AQ24" s="1641"/>
      <c r="AR24" s="1641"/>
      <c r="AS24" s="1641"/>
      <c r="AT24" s="1641"/>
      <c r="AU24" s="1641"/>
    </row>
    <row r="25" spans="1:47" s="1642" customFormat="1" ht="15" customHeight="1">
      <c r="A25" s="1638"/>
      <c r="B25" s="933"/>
      <c r="C25" s="2465"/>
      <c r="D25" s="1779"/>
      <c r="E25" s="1780"/>
      <c r="F25" s="1779"/>
      <c r="G25" s="1780"/>
      <c r="H25" s="1780"/>
      <c r="I25" s="1780"/>
      <c r="J25" s="1780"/>
      <c r="K25" s="1780"/>
      <c r="L25" s="1685"/>
      <c r="M25" s="1685"/>
      <c r="N25" s="1685"/>
      <c r="O25" s="2486"/>
      <c r="P25" s="1685"/>
      <c r="Q25" s="1781"/>
      <c r="R25" s="1598"/>
      <c r="S25" s="1600"/>
      <c r="T25" s="2486"/>
      <c r="U25" s="1685"/>
      <c r="V25" s="1781"/>
      <c r="W25" s="1782"/>
      <c r="X25" s="1782"/>
      <c r="Y25" s="1782"/>
      <c r="Z25" s="1782"/>
      <c r="AA25" s="1782"/>
      <c r="AB25" s="1782"/>
      <c r="AC25" s="3275"/>
      <c r="AD25" s="2045"/>
      <c r="AE25" s="2045"/>
      <c r="AF25" s="2046"/>
      <c r="AG25" s="3278"/>
      <c r="AH25" s="2125"/>
      <c r="AI25" s="1641"/>
      <c r="AJ25" s="1641"/>
      <c r="AK25" s="1641"/>
      <c r="AL25" s="1641"/>
      <c r="AM25" s="1641"/>
      <c r="AN25" s="1641"/>
      <c r="AO25" s="1641"/>
      <c r="AP25" s="1641"/>
      <c r="AQ25" s="1641"/>
      <c r="AR25" s="1641"/>
      <c r="AS25" s="1641"/>
      <c r="AT25" s="1641"/>
      <c r="AU25" s="1641"/>
    </row>
    <row r="26" spans="1:47" s="1642" customFormat="1" ht="11.25" customHeight="1">
      <c r="A26" s="1638"/>
      <c r="B26" s="933"/>
      <c r="C26" s="2465"/>
      <c r="D26" s="1779"/>
      <c r="E26" s="1780"/>
      <c r="F26" s="1779"/>
      <c r="G26" s="1780"/>
      <c r="H26" s="1780"/>
      <c r="I26" s="1780"/>
      <c r="J26" s="1780"/>
      <c r="K26" s="1780"/>
      <c r="L26" s="1685"/>
      <c r="M26" s="1685"/>
      <c r="N26" s="1685"/>
      <c r="O26" s="1685"/>
      <c r="P26" s="1685"/>
      <c r="Q26" s="1685"/>
      <c r="R26" s="1598"/>
      <c r="S26" s="1598"/>
      <c r="T26" s="1685"/>
      <c r="U26" s="1685"/>
      <c r="V26" s="1685"/>
      <c r="W26" s="1685"/>
      <c r="X26" s="1782"/>
      <c r="Y26" s="1782"/>
      <c r="Z26" s="1782"/>
      <c r="AA26" s="1782"/>
      <c r="AB26" s="1782"/>
      <c r="AC26" s="5168" t="s">
        <v>1729</v>
      </c>
      <c r="AD26" s="5127"/>
      <c r="AE26" s="5128"/>
      <c r="AF26" s="5129"/>
      <c r="AG26" s="3276"/>
      <c r="AH26" s="2125"/>
      <c r="AI26" s="1641"/>
      <c r="AJ26" s="1641"/>
      <c r="AK26" s="1641"/>
      <c r="AL26" s="1641"/>
      <c r="AM26" s="1641"/>
      <c r="AN26" s="1641"/>
      <c r="AO26" s="1641"/>
      <c r="AP26" s="1641"/>
      <c r="AQ26" s="1641"/>
      <c r="AR26" s="1641"/>
      <c r="AS26" s="1641"/>
      <c r="AT26" s="1641"/>
      <c r="AU26" s="1641"/>
    </row>
    <row r="27" spans="1:47" s="1642" customFormat="1" ht="11.25" customHeight="1">
      <c r="A27" s="1638"/>
      <c r="B27" s="933"/>
      <c r="C27" s="2465" t="s">
        <v>1497</v>
      </c>
      <c r="D27" s="5170"/>
      <c r="E27" s="5170"/>
      <c r="F27" s="5170"/>
      <c r="G27" s="5170"/>
      <c r="H27" s="5170"/>
      <c r="I27" s="5170"/>
      <c r="J27" s="5170"/>
      <c r="K27" s="5170"/>
      <c r="L27" s="1685"/>
      <c r="M27" s="1685"/>
      <c r="N27" s="1685"/>
      <c r="O27" s="1685"/>
      <c r="P27" s="1685"/>
      <c r="Q27" s="1685"/>
      <c r="R27" s="1598"/>
      <c r="S27" s="1598"/>
      <c r="T27" s="1685"/>
      <c r="U27" s="1685"/>
      <c r="V27" s="1685"/>
      <c r="W27" s="1685"/>
      <c r="X27" s="1782"/>
      <c r="Y27" s="1782"/>
      <c r="Z27" s="1782"/>
      <c r="AA27" s="1782"/>
      <c r="AB27" s="1782"/>
      <c r="AC27" s="5169"/>
      <c r="AD27" s="5130"/>
      <c r="AE27" s="5131"/>
      <c r="AF27" s="5132"/>
      <c r="AG27" s="3276"/>
      <c r="AH27" s="2125"/>
      <c r="AI27" s="1641"/>
      <c r="AJ27" s="1641"/>
      <c r="AK27" s="1641"/>
      <c r="AL27" s="1641"/>
      <c r="AM27" s="1641"/>
      <c r="AN27" s="1641"/>
      <c r="AO27" s="1641"/>
      <c r="AP27" s="1641"/>
      <c r="AQ27" s="1641"/>
      <c r="AR27" s="1641"/>
      <c r="AS27" s="1641"/>
      <c r="AT27" s="1641"/>
      <c r="AU27" s="1641"/>
    </row>
    <row r="28" spans="1:47" s="1642" customFormat="1" ht="15" customHeight="1">
      <c r="A28" s="1638"/>
      <c r="B28" s="933"/>
      <c r="C28" s="2465"/>
      <c r="D28" s="1779"/>
      <c r="E28" s="1780"/>
      <c r="F28" s="1779"/>
      <c r="G28" s="1780"/>
      <c r="H28" s="1780"/>
      <c r="I28" s="1780"/>
      <c r="J28" s="1780"/>
      <c r="K28" s="1780"/>
      <c r="L28" s="1685"/>
      <c r="M28" s="1685"/>
      <c r="N28" s="1685"/>
      <c r="O28" s="2486"/>
      <c r="P28" s="1685"/>
      <c r="Q28" s="1781"/>
      <c r="R28" s="1598"/>
      <c r="S28" s="1600"/>
      <c r="T28" s="2486"/>
      <c r="U28" s="1685"/>
      <c r="V28" s="1781"/>
      <c r="W28" s="1782"/>
      <c r="X28" s="1782"/>
      <c r="Y28" s="1782"/>
      <c r="Z28" s="1782"/>
      <c r="AA28" s="1782"/>
      <c r="AB28" s="1782"/>
      <c r="AC28" s="3275"/>
      <c r="AD28" s="2045"/>
      <c r="AE28" s="2045"/>
      <c r="AF28" s="2047"/>
      <c r="AG28" s="3276"/>
      <c r="AH28" s="2125"/>
      <c r="AI28" s="1641"/>
      <c r="AJ28" s="1641"/>
      <c r="AK28" s="1641"/>
      <c r="AL28" s="1641"/>
      <c r="AM28" s="1641"/>
      <c r="AN28" s="1641"/>
      <c r="AO28" s="1641"/>
      <c r="AP28" s="1641"/>
      <c r="AQ28" s="1641"/>
      <c r="AR28" s="1641"/>
      <c r="AS28" s="1641"/>
      <c r="AT28" s="1641"/>
      <c r="AU28" s="1641"/>
    </row>
    <row r="29" spans="1:47" s="1642" customFormat="1" ht="11.25" customHeight="1">
      <c r="A29" s="1638"/>
      <c r="B29" s="933"/>
      <c r="C29" s="2465"/>
      <c r="D29" s="1779"/>
      <c r="E29" s="1780"/>
      <c r="F29" s="1779"/>
      <c r="G29" s="1780"/>
      <c r="H29" s="1780"/>
      <c r="I29" s="1780"/>
      <c r="J29" s="1780"/>
      <c r="K29" s="1780"/>
      <c r="L29" s="1685"/>
      <c r="M29" s="1685"/>
      <c r="N29" s="1685"/>
      <c r="O29" s="1685"/>
      <c r="P29" s="1685"/>
      <c r="Q29" s="1685"/>
      <c r="R29" s="1598"/>
      <c r="S29" s="1598"/>
      <c r="T29" s="1685"/>
      <c r="U29" s="1685"/>
      <c r="V29" s="1685"/>
      <c r="W29" s="1685"/>
      <c r="X29" s="1782"/>
      <c r="Y29" s="1782"/>
      <c r="Z29" s="1782"/>
      <c r="AA29" s="1782"/>
      <c r="AB29" s="1782"/>
      <c r="AC29" s="5168" t="s">
        <v>1734</v>
      </c>
      <c r="AD29" s="5127"/>
      <c r="AE29" s="5128"/>
      <c r="AF29" s="5129"/>
      <c r="AG29" s="3276"/>
      <c r="AH29" s="2125"/>
      <c r="AI29" s="1641"/>
      <c r="AJ29" s="1641"/>
      <c r="AK29" s="1641"/>
      <c r="AL29" s="1641"/>
      <c r="AM29" s="1641"/>
      <c r="AN29" s="1641"/>
      <c r="AO29" s="1641"/>
      <c r="AP29" s="1641"/>
      <c r="AQ29" s="1641"/>
      <c r="AR29" s="1641"/>
      <c r="AS29" s="1641"/>
      <c r="AT29" s="1641"/>
      <c r="AU29" s="1641"/>
    </row>
    <row r="30" spans="1:47" s="1642" customFormat="1" ht="11.25" customHeight="1">
      <c r="A30" s="1638"/>
      <c r="B30" s="933"/>
      <c r="C30" s="1784" t="s">
        <v>1530</v>
      </c>
      <c r="D30" s="5170"/>
      <c r="E30" s="5170"/>
      <c r="F30" s="5170"/>
      <c r="G30" s="5170"/>
      <c r="H30" s="5170"/>
      <c r="I30" s="5170"/>
      <c r="J30" s="5170"/>
      <c r="K30" s="5170"/>
      <c r="L30" s="1685"/>
      <c r="M30" s="1685"/>
      <c r="N30" s="1685"/>
      <c r="O30" s="1685"/>
      <c r="P30" s="1685"/>
      <c r="Q30" s="1685"/>
      <c r="R30" s="1598"/>
      <c r="S30" s="1598"/>
      <c r="T30" s="1685"/>
      <c r="U30" s="1685"/>
      <c r="V30" s="1685"/>
      <c r="W30" s="1685"/>
      <c r="X30" s="1782"/>
      <c r="Y30" s="1782"/>
      <c r="Z30" s="1782"/>
      <c r="AA30" s="1782"/>
      <c r="AB30" s="1782"/>
      <c r="AC30" s="5169"/>
      <c r="AD30" s="5130"/>
      <c r="AE30" s="5131"/>
      <c r="AF30" s="5132"/>
      <c r="AG30" s="3276"/>
      <c r="AH30" s="2125"/>
      <c r="AI30" s="1641"/>
      <c r="AJ30" s="1641"/>
      <c r="AK30" s="1641"/>
      <c r="AL30" s="1641"/>
      <c r="AM30" s="1641"/>
      <c r="AN30" s="1641"/>
      <c r="AO30" s="1641"/>
      <c r="AP30" s="1641"/>
      <c r="AQ30" s="1641"/>
      <c r="AR30" s="1641"/>
      <c r="AS30" s="1641"/>
      <c r="AT30" s="1641"/>
      <c r="AU30" s="1641"/>
    </row>
    <row r="31" spans="1:47" s="1642" customFormat="1" ht="15" customHeight="1">
      <c r="A31" s="1638"/>
      <c r="B31" s="933"/>
      <c r="C31" s="2465"/>
      <c r="D31" s="1779"/>
      <c r="E31" s="1780"/>
      <c r="F31" s="1779"/>
      <c r="G31" s="1780"/>
      <c r="H31" s="1780"/>
      <c r="I31" s="1780"/>
      <c r="J31" s="1780"/>
      <c r="K31" s="1780"/>
      <c r="L31" s="1685"/>
      <c r="M31" s="1685"/>
      <c r="N31" s="1685"/>
      <c r="O31" s="1685"/>
      <c r="P31" s="1685"/>
      <c r="Q31" s="1781"/>
      <c r="R31" s="1598"/>
      <c r="S31" s="1600"/>
      <c r="T31" s="1600"/>
      <c r="U31" s="2485"/>
      <c r="V31" s="1782"/>
      <c r="W31" s="1782"/>
      <c r="X31" s="1782"/>
      <c r="Y31" s="1782"/>
      <c r="Z31" s="1782"/>
      <c r="AA31" s="1782"/>
      <c r="AB31" s="1782"/>
      <c r="AC31" s="3275"/>
      <c r="AD31" s="2045"/>
      <c r="AE31" s="2045"/>
      <c r="AF31" s="2046"/>
      <c r="AG31" s="3278"/>
      <c r="AH31" s="2125"/>
      <c r="AI31" s="1641"/>
      <c r="AJ31" s="1641"/>
      <c r="AK31" s="1641"/>
      <c r="AL31" s="1641"/>
      <c r="AM31" s="1641"/>
      <c r="AN31" s="1641"/>
      <c r="AO31" s="1641"/>
      <c r="AP31" s="1641"/>
      <c r="AQ31" s="1641"/>
      <c r="AR31" s="1641"/>
      <c r="AS31" s="1641"/>
      <c r="AT31" s="1641"/>
      <c r="AU31" s="1641"/>
    </row>
    <row r="32" spans="1:47" s="1642" customFormat="1" ht="11.25" customHeight="1">
      <c r="A32" s="1638"/>
      <c r="B32" s="933"/>
      <c r="C32" s="2465"/>
      <c r="D32" s="1779"/>
      <c r="E32" s="1780"/>
      <c r="F32" s="1779"/>
      <c r="G32" s="1780"/>
      <c r="H32" s="1780"/>
      <c r="I32" s="1780"/>
      <c r="J32" s="1780"/>
      <c r="K32" s="1780"/>
      <c r="L32" s="1685"/>
      <c r="M32" s="1685"/>
      <c r="N32" s="1685"/>
      <c r="O32" s="1685"/>
      <c r="P32" s="1685"/>
      <c r="Q32" s="1685"/>
      <c r="R32" s="1598"/>
      <c r="S32" s="1598"/>
      <c r="T32" s="1685"/>
      <c r="U32" s="1685"/>
      <c r="V32" s="1685"/>
      <c r="W32" s="1685"/>
      <c r="X32" s="1782"/>
      <c r="Y32" s="1782"/>
      <c r="Z32" s="1782"/>
      <c r="AA32" s="1782"/>
      <c r="AB32" s="1782"/>
      <c r="AC32" s="5168" t="s">
        <v>1738</v>
      </c>
      <c r="AD32" s="5127"/>
      <c r="AE32" s="5128"/>
      <c r="AF32" s="5129"/>
      <c r="AG32" s="3277"/>
      <c r="AH32" s="2125"/>
      <c r="AI32" s="1641"/>
      <c r="AJ32" s="1641"/>
      <c r="AK32" s="1641"/>
      <c r="AL32" s="1641"/>
      <c r="AM32" s="1641"/>
      <c r="AN32" s="1641"/>
      <c r="AO32" s="1641"/>
      <c r="AP32" s="1641"/>
      <c r="AQ32" s="1641"/>
      <c r="AR32" s="1641"/>
      <c r="AS32" s="1641"/>
      <c r="AT32" s="1641"/>
      <c r="AU32" s="1641"/>
    </row>
    <row r="33" spans="1:47" s="1642" customFormat="1" ht="11.25" customHeight="1">
      <c r="A33" s="1638"/>
      <c r="B33" s="933"/>
      <c r="C33" s="2465" t="s">
        <v>1575</v>
      </c>
      <c r="D33" s="5170"/>
      <c r="E33" s="5170"/>
      <c r="F33" s="5170"/>
      <c r="G33" s="5170"/>
      <c r="H33" s="5170"/>
      <c r="I33" s="5170"/>
      <c r="J33" s="5170"/>
      <c r="K33" s="5170"/>
      <c r="L33" s="1685"/>
      <c r="M33" s="1685"/>
      <c r="N33" s="1685"/>
      <c r="O33" s="1685"/>
      <c r="P33" s="1685"/>
      <c r="Q33" s="1685"/>
      <c r="R33" s="1598"/>
      <c r="S33" s="1598"/>
      <c r="T33" s="1685"/>
      <c r="U33" s="1685"/>
      <c r="V33" s="1685"/>
      <c r="W33" s="1685"/>
      <c r="X33" s="1782"/>
      <c r="Y33" s="1782"/>
      <c r="Z33" s="1782"/>
      <c r="AA33" s="1782"/>
      <c r="AB33" s="1782"/>
      <c r="AC33" s="5169"/>
      <c r="AD33" s="5130"/>
      <c r="AE33" s="5131"/>
      <c r="AF33" s="5132"/>
      <c r="AG33" s="3277"/>
      <c r="AH33" s="2125"/>
      <c r="AI33" s="1641"/>
      <c r="AJ33" s="1641"/>
      <c r="AK33" s="1641"/>
      <c r="AL33" s="1641"/>
      <c r="AM33" s="1641"/>
      <c r="AN33" s="1641"/>
      <c r="AO33" s="1641"/>
      <c r="AP33" s="1641"/>
      <c r="AQ33" s="1641"/>
      <c r="AR33" s="1641"/>
      <c r="AS33" s="1641"/>
      <c r="AT33" s="1641"/>
      <c r="AU33" s="1641"/>
    </row>
    <row r="34" spans="1:47" s="1642" customFormat="1" ht="15" customHeight="1">
      <c r="A34" s="1638"/>
      <c r="B34" s="933"/>
      <c r="C34" s="2465"/>
      <c r="D34" s="1779"/>
      <c r="E34" s="1780"/>
      <c r="F34" s="1779"/>
      <c r="G34" s="1780"/>
      <c r="H34" s="1780"/>
      <c r="I34" s="1780"/>
      <c r="J34" s="1780"/>
      <c r="K34" s="1780"/>
      <c r="L34" s="1685"/>
      <c r="M34" s="1685"/>
      <c r="N34" s="1685"/>
      <c r="O34" s="2486"/>
      <c r="P34" s="1685"/>
      <c r="Q34" s="1781"/>
      <c r="R34" s="1598"/>
      <c r="S34" s="1600"/>
      <c r="T34" s="2486"/>
      <c r="U34" s="1685"/>
      <c r="V34" s="1781"/>
      <c r="W34" s="1782"/>
      <c r="X34" s="1782"/>
      <c r="Y34" s="1782"/>
      <c r="Z34" s="1782"/>
      <c r="AA34" s="1782"/>
      <c r="AB34" s="1782"/>
      <c r="AC34" s="3275"/>
      <c r="AD34" s="2045"/>
      <c r="AE34" s="2045"/>
      <c r="AF34" s="2046"/>
      <c r="AG34" s="3278"/>
      <c r="AH34" s="2125"/>
      <c r="AI34" s="1641"/>
      <c r="AJ34" s="1641"/>
      <c r="AK34" s="1641"/>
      <c r="AL34" s="1641"/>
      <c r="AM34" s="1641"/>
      <c r="AN34" s="1641"/>
      <c r="AO34" s="1641"/>
      <c r="AP34" s="1641"/>
      <c r="AQ34" s="1641"/>
      <c r="AR34" s="1641"/>
      <c r="AS34" s="1641"/>
      <c r="AT34" s="1641"/>
      <c r="AU34" s="1641"/>
    </row>
    <row r="35" spans="1:47" s="1642" customFormat="1" ht="11.25" customHeight="1">
      <c r="A35" s="1638"/>
      <c r="B35" s="933"/>
      <c r="C35" s="2465"/>
      <c r="D35" s="1779"/>
      <c r="E35" s="1780"/>
      <c r="F35" s="1779"/>
      <c r="G35" s="1780"/>
      <c r="H35" s="1780"/>
      <c r="I35" s="1780"/>
      <c r="J35" s="1780"/>
      <c r="K35" s="1780"/>
      <c r="L35" s="1685"/>
      <c r="M35" s="1685"/>
      <c r="N35" s="1685"/>
      <c r="O35" s="1685"/>
      <c r="P35" s="1685"/>
      <c r="Q35" s="1685"/>
      <c r="R35" s="1598"/>
      <c r="S35" s="1598"/>
      <c r="T35" s="1685"/>
      <c r="U35" s="1685"/>
      <c r="V35" s="1685"/>
      <c r="W35" s="1685"/>
      <c r="X35" s="1782"/>
      <c r="Y35" s="1782"/>
      <c r="Z35" s="1782"/>
      <c r="AA35" s="1782"/>
      <c r="AB35" s="1782"/>
      <c r="AC35" s="5168" t="s">
        <v>1744</v>
      </c>
      <c r="AD35" s="5127"/>
      <c r="AE35" s="5128"/>
      <c r="AF35" s="5129"/>
      <c r="AG35" s="3276"/>
      <c r="AH35" s="2125"/>
      <c r="AI35" s="1641"/>
      <c r="AJ35" s="1641"/>
      <c r="AK35" s="1641"/>
      <c r="AL35" s="1641"/>
      <c r="AM35" s="1641"/>
      <c r="AN35" s="1641"/>
      <c r="AO35" s="1641"/>
      <c r="AP35" s="1641"/>
      <c r="AQ35" s="1641"/>
      <c r="AR35" s="1641"/>
      <c r="AS35" s="1641"/>
      <c r="AT35" s="1641"/>
      <c r="AU35" s="1641"/>
    </row>
    <row r="36" spans="1:47" s="1642" customFormat="1" ht="11.25" customHeight="1">
      <c r="A36" s="1638"/>
      <c r="B36" s="933"/>
      <c r="C36" s="2465" t="s">
        <v>3070</v>
      </c>
      <c r="D36" s="5170"/>
      <c r="E36" s="5170"/>
      <c r="F36" s="5170"/>
      <c r="G36" s="5170"/>
      <c r="H36" s="5170"/>
      <c r="I36" s="5170"/>
      <c r="J36" s="5170"/>
      <c r="K36" s="5170"/>
      <c r="L36" s="1685"/>
      <c r="M36" s="1685"/>
      <c r="N36" s="1685"/>
      <c r="O36" s="1685"/>
      <c r="P36" s="1685"/>
      <c r="Q36" s="1685"/>
      <c r="R36" s="1598"/>
      <c r="S36" s="1598"/>
      <c r="T36" s="1685"/>
      <c r="U36" s="1685"/>
      <c r="V36" s="1685"/>
      <c r="W36" s="1685"/>
      <c r="X36" s="1782"/>
      <c r="Y36" s="1782"/>
      <c r="Z36" s="1782"/>
      <c r="AA36" s="1782"/>
      <c r="AB36" s="1782"/>
      <c r="AC36" s="5169"/>
      <c r="AD36" s="5130"/>
      <c r="AE36" s="5131"/>
      <c r="AF36" s="5132"/>
      <c r="AG36" s="3276"/>
      <c r="AH36" s="2125"/>
      <c r="AI36" s="1641"/>
      <c r="AJ36" s="1641"/>
      <c r="AK36" s="1641"/>
      <c r="AL36" s="1641"/>
      <c r="AM36" s="1641"/>
      <c r="AN36" s="1641"/>
      <c r="AO36" s="1641"/>
      <c r="AP36" s="1641"/>
      <c r="AQ36" s="1641"/>
      <c r="AR36" s="1641"/>
      <c r="AS36" s="1641"/>
      <c r="AT36" s="1641"/>
      <c r="AU36" s="1641"/>
    </row>
    <row r="37" spans="1:47" s="1642" customFormat="1" ht="15" customHeight="1">
      <c r="A37" s="1638"/>
      <c r="B37" s="933"/>
      <c r="C37" s="2465"/>
      <c r="D37" s="1779"/>
      <c r="E37" s="1780"/>
      <c r="F37" s="1779"/>
      <c r="G37" s="1780"/>
      <c r="H37" s="1780"/>
      <c r="I37" s="1780"/>
      <c r="J37" s="1780"/>
      <c r="K37" s="1780"/>
      <c r="L37" s="1685"/>
      <c r="M37" s="1685"/>
      <c r="N37" s="1685"/>
      <c r="O37" s="2486"/>
      <c r="P37" s="1685"/>
      <c r="Q37" s="1781"/>
      <c r="R37" s="1598"/>
      <c r="S37" s="1600"/>
      <c r="T37" s="2486"/>
      <c r="U37" s="1685"/>
      <c r="V37" s="1781"/>
      <c r="W37" s="1782"/>
      <c r="X37" s="1782"/>
      <c r="Y37" s="1782"/>
      <c r="Z37" s="1782"/>
      <c r="AA37" s="1782"/>
      <c r="AB37" s="1782"/>
      <c r="AC37" s="3279"/>
      <c r="AD37" s="3280"/>
      <c r="AE37" s="3281"/>
      <c r="AF37" s="3282"/>
      <c r="AG37" s="3283"/>
      <c r="AH37" s="2125"/>
      <c r="AI37" s="1641"/>
      <c r="AJ37" s="1641"/>
      <c r="AK37" s="1641"/>
      <c r="AL37" s="1641"/>
      <c r="AM37" s="1641"/>
      <c r="AN37" s="1641"/>
      <c r="AO37" s="1641"/>
      <c r="AP37" s="1641"/>
      <c r="AQ37" s="1641"/>
      <c r="AR37" s="1641"/>
      <c r="AS37" s="1641"/>
      <c r="AT37" s="1641"/>
      <c r="AU37" s="1641"/>
    </row>
    <row r="38" spans="1:47" ht="11.25" customHeight="1">
      <c r="A38" s="2175"/>
      <c r="B38" s="3265"/>
      <c r="C38" s="3266"/>
      <c r="D38" s="3267"/>
      <c r="E38" s="3267"/>
      <c r="F38" s="3267"/>
      <c r="G38" s="3267"/>
      <c r="H38" s="3267"/>
      <c r="I38" s="3267"/>
      <c r="J38" s="3267"/>
      <c r="K38" s="3267"/>
      <c r="L38" s="3267"/>
      <c r="M38" s="3267"/>
      <c r="N38" s="3267"/>
      <c r="O38" s="3267"/>
      <c r="P38" s="3267"/>
      <c r="Q38" s="3267"/>
      <c r="R38" s="3268"/>
      <c r="S38" s="3268"/>
      <c r="T38" s="3268"/>
      <c r="U38" s="3268"/>
      <c r="V38" s="3268"/>
      <c r="W38" s="3268"/>
      <c r="X38" s="3268"/>
      <c r="Y38" s="3268"/>
      <c r="Z38" s="3268"/>
      <c r="AA38" s="3268"/>
      <c r="AB38" s="3268"/>
      <c r="AC38" s="3268"/>
      <c r="AD38" s="3268"/>
      <c r="AE38" s="3268"/>
      <c r="AF38" s="3268"/>
      <c r="AG38" s="3268"/>
      <c r="AH38" s="3269"/>
      <c r="AI38" s="1763"/>
      <c r="AJ38" s="1765"/>
    </row>
    <row r="39" spans="1:47" ht="15.75" customHeight="1">
      <c r="A39" s="2170"/>
      <c r="B39" s="1669"/>
      <c r="C39" s="1685"/>
      <c r="D39" s="1763"/>
      <c r="E39" s="1763"/>
      <c r="F39" s="1763"/>
      <c r="G39" s="1763"/>
      <c r="H39" s="1763"/>
      <c r="I39" s="1763"/>
      <c r="J39" s="1763"/>
      <c r="K39" s="1763"/>
      <c r="L39" s="1763"/>
      <c r="M39" s="1763"/>
      <c r="N39" s="1763"/>
      <c r="O39" s="1763"/>
      <c r="P39" s="1763"/>
      <c r="Q39" s="1763"/>
      <c r="R39" s="1764"/>
      <c r="S39" s="1764"/>
      <c r="T39" s="1764"/>
      <c r="U39" s="1764"/>
      <c r="V39" s="1764"/>
      <c r="W39" s="1764"/>
      <c r="X39" s="1764"/>
      <c r="Y39" s="1764"/>
      <c r="Z39" s="1764"/>
      <c r="AA39" s="1764"/>
      <c r="AB39" s="1764"/>
      <c r="AC39" s="1764"/>
      <c r="AD39" s="1764"/>
      <c r="AE39" s="1764"/>
      <c r="AF39" s="1764"/>
      <c r="AG39" s="1764"/>
      <c r="AH39" s="2176"/>
      <c r="AI39" s="1763"/>
      <c r="AJ39" s="1765"/>
    </row>
    <row r="40" spans="1:47" ht="11.25" customHeight="1">
      <c r="A40" s="2170"/>
      <c r="B40" s="1669"/>
      <c r="C40" s="1685"/>
      <c r="D40" s="1763"/>
      <c r="E40" s="1763"/>
      <c r="F40" s="1763"/>
      <c r="G40" s="1763"/>
      <c r="H40" s="1763"/>
      <c r="I40" s="1763"/>
      <c r="J40" s="1763"/>
      <c r="K40" s="1763"/>
      <c r="L40" s="1763"/>
      <c r="M40" s="1763"/>
      <c r="N40" s="1763"/>
      <c r="O40" s="1763"/>
      <c r="P40" s="1763"/>
      <c r="Q40" s="1763"/>
      <c r="R40" s="1764"/>
      <c r="S40" s="1764"/>
      <c r="T40" s="1764"/>
      <c r="U40" s="1764"/>
      <c r="V40" s="1764"/>
      <c r="W40" s="1764"/>
      <c r="X40" s="1764"/>
      <c r="Y40" s="5177" t="s">
        <v>3071</v>
      </c>
      <c r="Z40" s="5177"/>
      <c r="AA40" s="5177"/>
      <c r="AB40" s="5177"/>
      <c r="AC40" s="5177"/>
      <c r="AD40" s="5177"/>
      <c r="AE40" s="5177"/>
      <c r="AF40" s="5177"/>
      <c r="AG40" s="1764"/>
      <c r="AH40" s="2176"/>
      <c r="AI40" s="1763"/>
      <c r="AJ40" s="1765"/>
    </row>
    <row r="41" spans="1:47" ht="11.25" customHeight="1">
      <c r="A41" s="2170"/>
      <c r="B41" s="1669"/>
      <c r="C41" s="1685"/>
      <c r="D41" s="1763"/>
      <c r="E41" s="1763"/>
      <c r="F41" s="1763"/>
      <c r="G41" s="1763"/>
      <c r="H41" s="1763"/>
      <c r="I41" s="1763"/>
      <c r="J41" s="1763"/>
      <c r="K41" s="1763"/>
      <c r="L41" s="1763"/>
      <c r="M41" s="1763"/>
      <c r="N41" s="1763"/>
      <c r="O41" s="1763"/>
      <c r="P41" s="1763"/>
      <c r="Q41" s="1763"/>
      <c r="R41" s="1764"/>
      <c r="S41" s="1764"/>
      <c r="T41" s="1764"/>
      <c r="U41" s="1764"/>
      <c r="V41" s="1764"/>
      <c r="W41" s="1764"/>
      <c r="X41" s="1764"/>
      <c r="Y41" s="5035" t="s">
        <v>1633</v>
      </c>
      <c r="Z41" s="5035"/>
      <c r="AA41" s="5035"/>
      <c r="AB41" s="5035"/>
      <c r="AC41" s="5035"/>
      <c r="AD41" s="5035"/>
      <c r="AE41" s="5035"/>
      <c r="AF41" s="5035"/>
      <c r="AG41" s="1764"/>
      <c r="AH41" s="2176"/>
      <c r="AI41" s="1763"/>
      <c r="AJ41" s="1765"/>
    </row>
    <row r="42" spans="1:47" ht="16.5" customHeight="1">
      <c r="A42" s="2170"/>
      <c r="B42" s="1669"/>
      <c r="C42" s="1685"/>
      <c r="D42" s="1763"/>
      <c r="E42" s="1763"/>
      <c r="F42" s="1763"/>
      <c r="G42" s="1763"/>
      <c r="H42" s="1763"/>
      <c r="I42" s="1763"/>
      <c r="J42" s="1763"/>
      <c r="K42" s="1763"/>
      <c r="L42" s="1763"/>
      <c r="M42" s="1763"/>
      <c r="N42" s="1763"/>
      <c r="O42" s="1763"/>
      <c r="P42" s="1763"/>
      <c r="Q42" s="1763"/>
      <c r="R42" s="1764"/>
      <c r="S42" s="1764"/>
      <c r="T42" s="1764"/>
      <c r="U42" s="1764"/>
      <c r="V42" s="1764"/>
      <c r="W42" s="1764"/>
      <c r="X42" s="1764"/>
      <c r="Y42" s="1764"/>
      <c r="Z42" s="1764"/>
      <c r="AA42" s="1764"/>
      <c r="AB42" s="1764"/>
      <c r="AC42" s="1764"/>
      <c r="AD42" s="1764"/>
      <c r="AE42" s="5077">
        <v>410007</v>
      </c>
      <c r="AF42" s="5077"/>
      <c r="AG42" s="1764"/>
      <c r="AH42" s="2176"/>
      <c r="AI42" s="1763"/>
      <c r="AJ42" s="1765"/>
    </row>
    <row r="43" spans="1:47" s="1637" customFormat="1" ht="11.25" customHeight="1">
      <c r="A43" s="2172" t="s">
        <v>3072</v>
      </c>
      <c r="B43" s="1560"/>
      <c r="C43" s="1769" t="s">
        <v>3073</v>
      </c>
      <c r="D43" s="1635"/>
      <c r="E43" s="1635"/>
      <c r="F43" s="1635"/>
      <c r="G43" s="1635"/>
      <c r="H43" s="1635"/>
      <c r="I43" s="1635"/>
      <c r="J43" s="1635"/>
      <c r="K43" s="1635"/>
      <c r="L43" s="1635"/>
      <c r="M43" s="1635"/>
      <c r="N43" s="1635"/>
      <c r="O43" s="1635"/>
      <c r="P43" s="1635"/>
      <c r="Q43" s="1635"/>
      <c r="R43" s="1635"/>
      <c r="S43" s="1635"/>
      <c r="T43" s="1635"/>
      <c r="U43" s="1635"/>
      <c r="V43" s="1635"/>
      <c r="W43" s="1635"/>
      <c r="X43" s="1602"/>
      <c r="Y43" s="5127"/>
      <c r="Z43" s="5128"/>
      <c r="AA43" s="5128"/>
      <c r="AB43" s="5128"/>
      <c r="AC43" s="5128"/>
      <c r="AD43" s="5128"/>
      <c r="AE43" s="5128"/>
      <c r="AF43" s="5129"/>
      <c r="AG43" s="2473"/>
      <c r="AH43" s="2128"/>
      <c r="AI43" s="1590"/>
      <c r="AJ43" s="1590"/>
      <c r="AK43" s="1636"/>
      <c r="AL43" s="1636"/>
      <c r="AM43" s="1636"/>
      <c r="AN43" s="1636"/>
      <c r="AO43" s="1636"/>
      <c r="AP43" s="1636"/>
      <c r="AQ43" s="1636"/>
      <c r="AR43" s="1636"/>
      <c r="AS43" s="1636"/>
      <c r="AT43" s="1636"/>
    </row>
    <row r="44" spans="1:47" s="1637" customFormat="1" ht="11.25" customHeight="1">
      <c r="A44" s="2174"/>
      <c r="B44" s="1560"/>
      <c r="C44" s="1775" t="s">
        <v>3074</v>
      </c>
      <c r="D44" s="1639"/>
      <c r="E44" s="1635"/>
      <c r="F44" s="1635"/>
      <c r="G44" s="1635"/>
      <c r="H44" s="1635"/>
      <c r="I44" s="1635"/>
      <c r="J44" s="1635"/>
      <c r="K44" s="1635"/>
      <c r="L44" s="1635"/>
      <c r="M44" s="1635"/>
      <c r="N44" s="1635"/>
      <c r="O44" s="1635"/>
      <c r="P44" s="1635"/>
      <c r="Q44" s="1635"/>
      <c r="R44" s="1635"/>
      <c r="S44" s="1635"/>
      <c r="T44" s="1635"/>
      <c r="U44" s="1635"/>
      <c r="V44" s="1635"/>
      <c r="W44" s="1635"/>
      <c r="X44" s="1600"/>
      <c r="Y44" s="5130"/>
      <c r="Z44" s="5131"/>
      <c r="AA44" s="5131"/>
      <c r="AB44" s="5131"/>
      <c r="AC44" s="5131"/>
      <c r="AD44" s="5131"/>
      <c r="AE44" s="5131"/>
      <c r="AF44" s="5132"/>
      <c r="AG44" s="1592"/>
      <c r="AH44" s="2128"/>
      <c r="AI44" s="1590"/>
      <c r="AJ44" s="1590"/>
      <c r="AK44" s="1636"/>
      <c r="AL44" s="1636"/>
      <c r="AM44" s="1636"/>
      <c r="AN44" s="1636"/>
      <c r="AO44" s="1636"/>
      <c r="AP44" s="1636"/>
      <c r="AQ44" s="1636"/>
      <c r="AR44" s="1636"/>
      <c r="AS44" s="1636"/>
      <c r="AT44" s="1636"/>
    </row>
    <row r="45" spans="1:47" s="1637" customFormat="1" ht="6.75" customHeight="1">
      <c r="A45" s="1627"/>
      <c r="B45" s="1604"/>
      <c r="C45" s="1598"/>
      <c r="D45" s="1648"/>
      <c r="E45" s="1604"/>
      <c r="F45" s="1645"/>
      <c r="G45" s="1645"/>
      <c r="H45" s="1645"/>
      <c r="I45" s="1645"/>
      <c r="J45" s="1645"/>
      <c r="K45" s="1645"/>
      <c r="L45" s="1645"/>
      <c r="M45" s="1645"/>
      <c r="N45" s="1645"/>
      <c r="O45" s="1645"/>
      <c r="P45" s="1645"/>
      <c r="Q45" s="1645"/>
      <c r="R45" s="1590"/>
      <c r="S45" s="1590"/>
      <c r="T45" s="1590"/>
      <c r="U45" s="1590"/>
      <c r="V45" s="1590"/>
      <c r="W45" s="1590"/>
      <c r="X45" s="1600"/>
      <c r="Y45" s="1600"/>
      <c r="Z45" s="1600"/>
      <c r="AA45" s="1600"/>
      <c r="AB45" s="1590"/>
      <c r="AC45" s="1602"/>
      <c r="AD45" s="5077"/>
      <c r="AE45" s="5077"/>
      <c r="AF45" s="1645"/>
      <c r="AG45" s="1592"/>
      <c r="AH45" s="2128"/>
      <c r="AI45" s="1590"/>
      <c r="AJ45" s="1590"/>
      <c r="AK45" s="1636"/>
      <c r="AL45" s="1636"/>
      <c r="AM45" s="1636"/>
      <c r="AN45" s="1636"/>
      <c r="AO45" s="1636"/>
      <c r="AP45" s="1636"/>
      <c r="AQ45" s="1636"/>
      <c r="AR45" s="1636"/>
      <c r="AS45" s="1636"/>
      <c r="AT45" s="1636"/>
    </row>
    <row r="46" spans="1:47" s="1637" customFormat="1" ht="13.5" customHeight="1">
      <c r="A46" s="1627"/>
      <c r="B46" s="1604"/>
      <c r="C46" s="1598"/>
      <c r="D46" s="1643"/>
      <c r="E46" s="1590"/>
      <c r="F46" s="1590"/>
      <c r="G46" s="1590"/>
      <c r="H46" s="1590"/>
      <c r="I46" s="1645"/>
      <c r="J46" s="1645"/>
      <c r="K46" s="1645"/>
      <c r="L46" s="1645"/>
      <c r="M46" s="1645"/>
      <c r="N46" s="1645"/>
      <c r="O46" s="1645"/>
      <c r="P46" s="1645"/>
      <c r="Q46" s="1645"/>
      <c r="R46" s="1590"/>
      <c r="S46" s="1590"/>
      <c r="T46" s="1590"/>
      <c r="U46" s="1590"/>
      <c r="V46" s="1590"/>
      <c r="W46" s="1590"/>
      <c r="X46" s="1600"/>
      <c r="Y46" s="1600"/>
      <c r="Z46" s="1600"/>
      <c r="AA46" s="1600"/>
      <c r="AB46" s="1590"/>
      <c r="AC46" s="1598"/>
      <c r="AD46" s="1598"/>
      <c r="AE46" s="5077">
        <v>410008</v>
      </c>
      <c r="AF46" s="5077"/>
      <c r="AG46" s="1592"/>
      <c r="AH46" s="2128"/>
      <c r="AI46" s="1590"/>
      <c r="AJ46" s="1590"/>
      <c r="AK46" s="1636"/>
      <c r="AL46" s="1636"/>
      <c r="AM46" s="1636"/>
      <c r="AN46" s="1636"/>
      <c r="AO46" s="1636"/>
      <c r="AP46" s="1636"/>
      <c r="AQ46" s="1636"/>
      <c r="AR46" s="1636"/>
      <c r="AS46" s="1636"/>
      <c r="AT46" s="1636"/>
    </row>
    <row r="47" spans="1:47" s="1637" customFormat="1" ht="11.25" customHeight="1">
      <c r="A47" s="1627"/>
      <c r="B47" s="1604"/>
      <c r="C47" s="1635" t="s">
        <v>3075</v>
      </c>
      <c r="D47" s="1590"/>
      <c r="E47" s="1635"/>
      <c r="F47" s="1635"/>
      <c r="G47" s="1635"/>
      <c r="H47" s="1635"/>
      <c r="I47" s="1635"/>
      <c r="J47" s="1635"/>
      <c r="K47" s="1635"/>
      <c r="L47" s="1635"/>
      <c r="M47" s="1635"/>
      <c r="N47" s="1635"/>
      <c r="O47" s="1635"/>
      <c r="P47" s="1635"/>
      <c r="Q47" s="1635"/>
      <c r="R47" s="1635"/>
      <c r="S47" s="1635"/>
      <c r="T47" s="1635"/>
      <c r="U47" s="1635"/>
      <c r="V47" s="1635"/>
      <c r="W47" s="1635"/>
      <c r="X47" s="1635"/>
      <c r="Y47" s="1635"/>
      <c r="Z47" s="1600"/>
      <c r="AA47" s="1600"/>
      <c r="AB47" s="1590"/>
      <c r="AC47" s="1598"/>
      <c r="AD47" s="5127"/>
      <c r="AE47" s="5128"/>
      <c r="AF47" s="5129"/>
      <c r="AG47" s="5084" t="s">
        <v>1536</v>
      </c>
      <c r="AH47" s="2128"/>
      <c r="AI47" s="1590"/>
      <c r="AJ47" s="1590"/>
      <c r="AK47" s="1636"/>
      <c r="AL47" s="1636"/>
      <c r="AM47" s="1636"/>
      <c r="AN47" s="1636"/>
      <c r="AO47" s="1636"/>
      <c r="AP47" s="1636"/>
      <c r="AQ47" s="1636"/>
      <c r="AR47" s="1636"/>
      <c r="AS47" s="1636"/>
      <c r="AT47" s="1636"/>
    </row>
    <row r="48" spans="1:47" s="1606" customFormat="1" ht="11.25" customHeight="1">
      <c r="A48" s="1627"/>
      <c r="B48" s="1604"/>
      <c r="C48" s="1604" t="s">
        <v>3076</v>
      </c>
      <c r="D48" s="1590"/>
      <c r="E48" s="1635"/>
      <c r="F48" s="1635"/>
      <c r="G48" s="1635"/>
      <c r="H48" s="1635"/>
      <c r="I48" s="1635"/>
      <c r="J48" s="1635"/>
      <c r="K48" s="1635"/>
      <c r="L48" s="1635"/>
      <c r="M48" s="1635"/>
      <c r="N48" s="1635"/>
      <c r="O48" s="1635"/>
      <c r="P48" s="1635"/>
      <c r="Q48" s="1635"/>
      <c r="R48" s="1635"/>
      <c r="S48" s="1635"/>
      <c r="T48" s="1635"/>
      <c r="U48" s="1635"/>
      <c r="V48" s="1635"/>
      <c r="W48" s="1635"/>
      <c r="X48" s="1635"/>
      <c r="Y48" s="1635"/>
      <c r="Z48" s="1600"/>
      <c r="AA48" s="1600"/>
      <c r="AB48" s="1590"/>
      <c r="AC48" s="1590"/>
      <c r="AD48" s="5130"/>
      <c r="AE48" s="5131"/>
      <c r="AF48" s="5132"/>
      <c r="AG48" s="5084"/>
      <c r="AH48" s="2128"/>
      <c r="AI48" s="1590"/>
      <c r="AJ48" s="1590"/>
      <c r="AK48" s="1590"/>
      <c r="AL48" s="1590"/>
      <c r="AM48" s="1590"/>
      <c r="AN48" s="1590"/>
      <c r="AO48" s="1590"/>
      <c r="AP48" s="1590"/>
      <c r="AQ48" s="1590"/>
      <c r="AR48" s="1590"/>
      <c r="AS48" s="1590"/>
      <c r="AT48" s="1590"/>
    </row>
    <row r="49" spans="1:36" ht="11.25" customHeight="1">
      <c r="A49" s="2170"/>
      <c r="B49" s="1669"/>
      <c r="C49" s="1639" t="s">
        <v>3077</v>
      </c>
      <c r="D49" s="1763"/>
      <c r="E49" s="1763"/>
      <c r="F49" s="1763"/>
      <c r="G49" s="1763"/>
      <c r="H49" s="1763"/>
      <c r="I49" s="1763"/>
      <c r="J49" s="1763"/>
      <c r="K49" s="1763"/>
      <c r="L49" s="1763"/>
      <c r="M49" s="1763"/>
      <c r="N49" s="1763"/>
      <c r="O49" s="1763"/>
      <c r="P49" s="1763"/>
      <c r="Q49" s="1763"/>
      <c r="R49" s="1764"/>
      <c r="S49" s="1764"/>
      <c r="T49" s="1764"/>
      <c r="U49" s="1764"/>
      <c r="V49" s="1764"/>
      <c r="W49" s="1764"/>
      <c r="X49" s="1764"/>
      <c r="Y49" s="1764"/>
      <c r="Z49" s="1764"/>
      <c r="AA49" s="1764"/>
      <c r="AB49" s="1764"/>
      <c r="AC49" s="1764"/>
      <c r="AD49" s="1764"/>
      <c r="AE49" s="1764"/>
      <c r="AF49" s="1764"/>
      <c r="AG49" s="1764"/>
      <c r="AH49" s="2176"/>
      <c r="AI49" s="1763"/>
      <c r="AJ49" s="1765"/>
    </row>
    <row r="50" spans="1:36" ht="11.25" customHeight="1">
      <c r="A50" s="2170"/>
      <c r="B50" s="1669"/>
      <c r="C50" s="1560"/>
      <c r="D50" s="1763"/>
      <c r="E50" s="1763"/>
      <c r="F50" s="1763"/>
      <c r="G50" s="1763"/>
      <c r="H50" s="1763"/>
      <c r="I50" s="1763"/>
      <c r="J50" s="1763"/>
      <c r="K50" s="1763"/>
      <c r="L50" s="1763"/>
      <c r="M50" s="1763"/>
      <c r="N50" s="1763"/>
      <c r="O50" s="1763"/>
      <c r="P50" s="1763"/>
      <c r="Q50" s="1763"/>
      <c r="R50" s="1764"/>
      <c r="S50" s="1764"/>
      <c r="T50" s="1764"/>
      <c r="U50" s="1764"/>
      <c r="V50" s="1764"/>
      <c r="W50" s="1764"/>
      <c r="X50" s="1764"/>
      <c r="Y50" s="1764"/>
      <c r="Z50" s="1764"/>
      <c r="AA50" s="1764"/>
      <c r="AB50" s="1764"/>
      <c r="AC50" s="1764"/>
      <c r="AD50" s="1764"/>
      <c r="AE50" s="1764"/>
      <c r="AF50" s="1764"/>
      <c r="AG50" s="1764"/>
      <c r="AH50" s="2176"/>
      <c r="AI50" s="1763"/>
      <c r="AJ50" s="1765"/>
    </row>
    <row r="51" spans="1:36" ht="11.25" customHeight="1">
      <c r="A51" s="2170"/>
      <c r="B51" s="1669"/>
      <c r="C51" s="1685"/>
      <c r="D51" s="1763"/>
      <c r="E51" s="1763"/>
      <c r="F51" s="1763"/>
      <c r="G51" s="1763"/>
      <c r="H51" s="1763"/>
      <c r="I51" s="1763"/>
      <c r="J51" s="1763"/>
      <c r="K51" s="1763"/>
      <c r="L51" s="1763"/>
      <c r="M51" s="1763"/>
      <c r="N51" s="1763"/>
      <c r="O51" s="1763"/>
      <c r="P51" s="1763"/>
      <c r="Q51" s="1763"/>
      <c r="R51" s="1764"/>
      <c r="S51" s="1764"/>
      <c r="T51" s="1764"/>
      <c r="U51" s="1764"/>
      <c r="V51" s="1764"/>
      <c r="W51" s="1764"/>
      <c r="X51" s="1764"/>
      <c r="Y51" s="1764"/>
      <c r="Z51" s="1764"/>
      <c r="AA51" s="1764"/>
      <c r="AB51" s="1764"/>
      <c r="AC51" s="1764"/>
      <c r="AD51" s="1764"/>
      <c r="AE51" s="1764"/>
      <c r="AF51" s="1764"/>
      <c r="AG51" s="1764"/>
      <c r="AH51" s="2176"/>
      <c r="AI51" s="1763"/>
      <c r="AJ51" s="1765"/>
    </row>
    <row r="52" spans="1:36" ht="11.25" customHeight="1">
      <c r="A52" s="2170"/>
      <c r="B52" s="1669"/>
      <c r="C52" s="1685"/>
      <c r="D52" s="1763"/>
      <c r="E52" s="1763"/>
      <c r="F52" s="1763"/>
      <c r="G52" s="1763"/>
      <c r="H52" s="1763"/>
      <c r="I52" s="1763"/>
      <c r="J52" s="1763"/>
      <c r="K52" s="1763"/>
      <c r="L52" s="1763"/>
      <c r="M52" s="1763"/>
      <c r="N52" s="1763"/>
      <c r="O52" s="1763"/>
      <c r="P52" s="1763"/>
      <c r="Q52" s="1763"/>
      <c r="R52" s="1764"/>
      <c r="S52" s="1764"/>
      <c r="T52" s="1764"/>
      <c r="U52" s="1764"/>
      <c r="V52" s="1764"/>
      <c r="W52" s="1764"/>
      <c r="X52" s="1764"/>
      <c r="Y52" s="1764"/>
      <c r="Z52" s="1764"/>
      <c r="AA52" s="1764"/>
      <c r="AB52" s="1764"/>
      <c r="AC52" s="1764"/>
      <c r="AD52" s="1764"/>
      <c r="AE52" s="1764"/>
      <c r="AF52" s="1764"/>
      <c r="AG52" s="1764"/>
      <c r="AH52" s="2176"/>
      <c r="AI52" s="1763"/>
      <c r="AJ52" s="1765"/>
    </row>
    <row r="53" spans="1:36" ht="11.25" customHeight="1">
      <c r="A53" s="2170"/>
      <c r="B53" s="1669"/>
      <c r="C53" s="1685"/>
      <c r="D53" s="1763"/>
      <c r="E53" s="1763"/>
      <c r="F53" s="1763"/>
      <c r="G53" s="1763"/>
      <c r="H53" s="1763"/>
      <c r="I53" s="1763"/>
      <c r="J53" s="1763"/>
      <c r="K53" s="1763"/>
      <c r="L53" s="1763"/>
      <c r="M53" s="1763"/>
      <c r="N53" s="1763"/>
      <c r="O53" s="1763"/>
      <c r="P53" s="1763"/>
      <c r="Q53" s="1763"/>
      <c r="R53" s="1764"/>
      <c r="S53" s="1764"/>
      <c r="T53" s="1764"/>
      <c r="U53" s="1764"/>
      <c r="V53" s="1764"/>
      <c r="W53" s="1764"/>
      <c r="X53" s="1764"/>
      <c r="Y53" s="1764"/>
      <c r="Z53" s="1764"/>
      <c r="AA53" s="1764"/>
      <c r="AB53" s="1764"/>
      <c r="AC53" s="1764"/>
      <c r="AD53" s="1764"/>
      <c r="AE53" s="1764"/>
      <c r="AF53" s="1764"/>
      <c r="AG53" s="1764"/>
      <c r="AH53" s="2176"/>
      <c r="AI53" s="1763"/>
      <c r="AJ53" s="1765"/>
    </row>
    <row r="54" spans="1:36" ht="11.25" customHeight="1" thickBot="1">
      <c r="A54" s="2170"/>
      <c r="B54" s="1669"/>
      <c r="C54" s="1685"/>
      <c r="D54" s="1763"/>
      <c r="E54" s="1763"/>
      <c r="F54" s="1763"/>
      <c r="G54" s="1763"/>
      <c r="H54" s="1763"/>
      <c r="I54" s="1763"/>
      <c r="J54" s="1763"/>
      <c r="K54" s="1763"/>
      <c r="L54" s="1763"/>
      <c r="M54" s="1763"/>
      <c r="N54" s="1763"/>
      <c r="O54" s="1763"/>
      <c r="P54" s="1763"/>
      <c r="Q54" s="1763"/>
      <c r="R54" s="1764"/>
      <c r="S54" s="1764"/>
      <c r="T54" s="1764"/>
      <c r="U54" s="1764"/>
      <c r="V54" s="1764"/>
      <c r="W54" s="1764"/>
      <c r="X54" s="1764"/>
      <c r="Y54" s="1764"/>
      <c r="Z54" s="1764"/>
      <c r="AA54" s="1764"/>
      <c r="AB54" s="1764"/>
      <c r="AC54" s="1764"/>
      <c r="AD54" s="1764"/>
      <c r="AE54" s="1764"/>
      <c r="AF54" s="1764"/>
      <c r="AG54" s="1764"/>
      <c r="AH54" s="2176"/>
      <c r="AI54" s="1763"/>
      <c r="AJ54" s="1765"/>
    </row>
    <row r="55" spans="1:36" ht="11.25" customHeight="1">
      <c r="A55" s="2205"/>
      <c r="B55" s="2206"/>
      <c r="C55" s="2207"/>
      <c r="D55" s="2208"/>
      <c r="E55" s="2208"/>
      <c r="F55" s="2208"/>
      <c r="G55" s="2208"/>
      <c r="H55" s="2208"/>
      <c r="I55" s="2208"/>
      <c r="J55" s="2208"/>
      <c r="K55" s="2208"/>
      <c r="L55" s="2208"/>
      <c r="M55" s="2208"/>
      <c r="N55" s="2208"/>
      <c r="O55" s="2208"/>
      <c r="P55" s="2208"/>
      <c r="Q55" s="2208"/>
      <c r="R55" s="2209"/>
      <c r="S55" s="2209"/>
      <c r="T55" s="2209"/>
      <c r="U55" s="2209"/>
      <c r="V55" s="2209"/>
      <c r="W55" s="2209"/>
      <c r="X55" s="2209"/>
      <c r="Y55" s="2209"/>
      <c r="Z55" s="2209"/>
      <c r="AA55" s="2209"/>
      <c r="AB55" s="2209"/>
      <c r="AC55" s="2209"/>
      <c r="AD55" s="2209"/>
      <c r="AE55" s="2209"/>
      <c r="AF55" s="2209"/>
      <c r="AG55" s="2209"/>
      <c r="AH55" s="2234"/>
      <c r="AI55" s="1763"/>
      <c r="AJ55" s="1765"/>
    </row>
    <row r="56" spans="1:36" ht="11.25" customHeight="1">
      <c r="A56" s="1762"/>
      <c r="B56" s="1669"/>
      <c r="C56" s="1685"/>
      <c r="D56" s="1763"/>
      <c r="E56" s="1763"/>
      <c r="F56" s="1763"/>
      <c r="G56" s="1763"/>
      <c r="H56" s="1763"/>
      <c r="I56" s="1763"/>
      <c r="J56" s="1763"/>
      <c r="K56" s="1763"/>
      <c r="L56" s="1763"/>
      <c r="M56" s="1763"/>
      <c r="N56" s="1763"/>
      <c r="O56" s="1763"/>
      <c r="P56" s="1763"/>
      <c r="Q56" s="1763"/>
      <c r="R56" s="1764"/>
      <c r="S56" s="1764"/>
      <c r="T56" s="1764"/>
      <c r="U56" s="1764"/>
      <c r="V56" s="1764"/>
      <c r="W56" s="1764"/>
      <c r="X56" s="1764"/>
      <c r="Y56" s="1764"/>
      <c r="Z56" s="1764"/>
      <c r="AA56" s="1764"/>
      <c r="AB56" s="1764"/>
      <c r="AC56" s="1764"/>
      <c r="AD56" s="1764"/>
      <c r="AE56" s="1764"/>
      <c r="AF56" s="1764"/>
      <c r="AG56" s="1764"/>
      <c r="AH56" s="2496"/>
      <c r="AI56" s="1763"/>
      <c r="AJ56" s="1765"/>
    </row>
    <row r="57" spans="1:36" ht="11.25" customHeight="1">
      <c r="A57" s="1762"/>
      <c r="B57" s="1669"/>
      <c r="C57" s="1685"/>
      <c r="D57" s="1763"/>
      <c r="E57" s="1763"/>
      <c r="F57" s="1763"/>
      <c r="G57" s="1763"/>
      <c r="H57" s="1763"/>
      <c r="I57" s="1763"/>
      <c r="J57" s="1763"/>
      <c r="K57" s="1763"/>
      <c r="L57" s="1763"/>
      <c r="M57" s="1763"/>
      <c r="N57" s="1763"/>
      <c r="O57" s="1763"/>
      <c r="P57" s="1763"/>
      <c r="Q57" s="1763"/>
      <c r="R57" s="1764"/>
      <c r="S57" s="1764"/>
      <c r="T57" s="1764"/>
      <c r="U57" s="1764"/>
      <c r="V57" s="1764"/>
      <c r="W57" s="1764"/>
      <c r="X57" s="1764"/>
      <c r="Y57" s="1764"/>
      <c r="Z57" s="1764"/>
      <c r="AA57" s="1764"/>
      <c r="AB57" s="1764"/>
      <c r="AC57" s="1764"/>
      <c r="AD57" s="1764"/>
      <c r="AE57" s="1764"/>
      <c r="AF57" s="1764"/>
      <c r="AG57" s="1764"/>
      <c r="AH57" s="2496"/>
      <c r="AI57" s="1763"/>
      <c r="AJ57" s="1765"/>
    </row>
    <row r="58" spans="1:36" ht="11.25" customHeight="1">
      <c r="A58" s="1762"/>
      <c r="B58" s="1669"/>
      <c r="C58" s="1685"/>
      <c r="D58" s="1763"/>
      <c r="E58" s="1763"/>
      <c r="F58" s="1763"/>
      <c r="G58" s="1763"/>
      <c r="H58" s="1763"/>
      <c r="I58" s="1763"/>
      <c r="J58" s="1763"/>
      <c r="K58" s="1763"/>
      <c r="L58" s="1763"/>
      <c r="M58" s="1763"/>
      <c r="N58" s="1763"/>
      <c r="O58" s="1763"/>
      <c r="P58" s="1763"/>
      <c r="Q58" s="1763"/>
      <c r="R58" s="1764"/>
      <c r="S58" s="1764"/>
      <c r="T58" s="1764"/>
      <c r="U58" s="1764"/>
      <c r="V58" s="1764"/>
      <c r="W58" s="1764"/>
      <c r="X58" s="1764"/>
      <c r="Y58" s="1764"/>
      <c r="Z58" s="1764"/>
      <c r="AA58" s="1764"/>
      <c r="AB58" s="1764"/>
      <c r="AC58" s="1764"/>
      <c r="AD58" s="1764"/>
      <c r="AE58" s="1764"/>
      <c r="AF58" s="1764"/>
      <c r="AG58" s="1764"/>
      <c r="AH58" s="2496"/>
      <c r="AI58" s="1763"/>
      <c r="AJ58" s="1765"/>
    </row>
    <row r="59" spans="1:36" ht="11.25" customHeight="1">
      <c r="A59" s="1762"/>
      <c r="B59" s="1669"/>
      <c r="C59" s="1685"/>
      <c r="D59" s="1763"/>
      <c r="E59" s="1763"/>
      <c r="F59" s="1763"/>
      <c r="G59" s="1763"/>
      <c r="H59" s="1763"/>
      <c r="I59" s="1763"/>
      <c r="J59" s="1763"/>
      <c r="K59" s="1763"/>
      <c r="L59" s="1763"/>
      <c r="M59" s="1763"/>
      <c r="N59" s="1763"/>
      <c r="O59" s="1763"/>
      <c r="P59" s="1763"/>
      <c r="Q59" s="1763"/>
      <c r="R59" s="1764"/>
      <c r="S59" s="1764"/>
      <c r="T59" s="1764"/>
      <c r="U59" s="1764"/>
      <c r="V59" s="1764"/>
      <c r="W59" s="1764"/>
      <c r="X59" s="1764"/>
      <c r="Y59" s="1764"/>
      <c r="Z59" s="1764"/>
      <c r="AA59" s="1764"/>
      <c r="AB59" s="1764"/>
      <c r="AC59" s="1764"/>
      <c r="AD59" s="1764"/>
      <c r="AE59" s="1764"/>
      <c r="AF59" s="1764"/>
      <c r="AG59" s="1764"/>
      <c r="AH59" s="2496"/>
      <c r="AI59" s="1763"/>
      <c r="AJ59" s="1765"/>
    </row>
    <row r="60" spans="1:36" ht="11.25" customHeight="1">
      <c r="A60" s="1762"/>
      <c r="B60" s="1669"/>
      <c r="C60" s="1685"/>
      <c r="D60" s="1763"/>
      <c r="E60" s="1763"/>
      <c r="F60" s="1763"/>
      <c r="G60" s="1763"/>
      <c r="H60" s="1763"/>
      <c r="I60" s="1763"/>
      <c r="J60" s="1763"/>
      <c r="K60" s="1763"/>
      <c r="L60" s="1763"/>
      <c r="M60" s="1763"/>
      <c r="N60" s="1763"/>
      <c r="O60" s="1763"/>
      <c r="P60" s="1763"/>
      <c r="Q60" s="1763"/>
      <c r="R60" s="1764"/>
      <c r="S60" s="1764"/>
      <c r="T60" s="1764"/>
      <c r="U60" s="1764"/>
      <c r="V60" s="1764"/>
      <c r="W60" s="1764"/>
      <c r="X60" s="1764"/>
      <c r="Y60" s="1764"/>
      <c r="Z60" s="1764"/>
      <c r="AA60" s="1764"/>
      <c r="AB60" s="1764"/>
      <c r="AC60" s="1764"/>
      <c r="AD60" s="1764"/>
      <c r="AE60" s="1764"/>
      <c r="AF60" s="1764"/>
      <c r="AG60" s="1764"/>
      <c r="AH60" s="2496"/>
      <c r="AI60" s="1763"/>
      <c r="AJ60" s="1765"/>
    </row>
    <row r="61" spans="1:36" ht="11.25" customHeight="1">
      <c r="A61" s="1762"/>
      <c r="B61" s="1669"/>
      <c r="C61" s="1685"/>
      <c r="D61" s="1763"/>
      <c r="E61" s="1763"/>
      <c r="F61" s="1763"/>
      <c r="G61" s="1763"/>
      <c r="H61" s="1763"/>
      <c r="I61" s="1763"/>
      <c r="J61" s="1763"/>
      <c r="K61" s="1763"/>
      <c r="L61" s="1763"/>
      <c r="M61" s="1763"/>
      <c r="N61" s="1763"/>
      <c r="O61" s="1763"/>
      <c r="P61" s="1763"/>
      <c r="Q61" s="1763"/>
      <c r="R61" s="1764"/>
      <c r="S61" s="1764"/>
      <c r="T61" s="1764"/>
      <c r="U61" s="1764"/>
      <c r="V61" s="1764"/>
      <c r="W61" s="1764"/>
      <c r="X61" s="1764"/>
      <c r="Y61" s="1764"/>
      <c r="Z61" s="1764"/>
      <c r="AA61" s="1764"/>
      <c r="AB61" s="1764"/>
      <c r="AC61" s="1764"/>
      <c r="AD61" s="1764"/>
      <c r="AE61" s="1764"/>
      <c r="AF61" s="1764"/>
      <c r="AG61" s="1764"/>
      <c r="AH61" s="2496"/>
      <c r="AI61" s="1763"/>
      <c r="AJ61" s="1765"/>
    </row>
    <row r="62" spans="1:36" ht="11.25" customHeight="1">
      <c r="A62" s="1762"/>
      <c r="B62" s="1669"/>
      <c r="C62" s="1685"/>
      <c r="D62" s="1763"/>
      <c r="E62" s="1763"/>
      <c r="F62" s="1763"/>
      <c r="G62" s="1763"/>
      <c r="H62" s="1763"/>
      <c r="I62" s="1763"/>
      <c r="J62" s="1763"/>
      <c r="K62" s="1763"/>
      <c r="L62" s="1763"/>
      <c r="M62" s="1763"/>
      <c r="N62" s="1763"/>
      <c r="O62" s="1763"/>
      <c r="P62" s="1763"/>
      <c r="Q62" s="1763"/>
      <c r="R62" s="1764"/>
      <c r="S62" s="1764"/>
      <c r="T62" s="1764"/>
      <c r="U62" s="1764"/>
      <c r="V62" s="1764"/>
      <c r="W62" s="1764"/>
      <c r="X62" s="1764"/>
      <c r="Y62" s="1764"/>
      <c r="Z62" s="1764"/>
      <c r="AA62" s="1764"/>
      <c r="AB62" s="1764"/>
      <c r="AC62" s="1764"/>
      <c r="AD62" s="1764"/>
      <c r="AE62" s="1764"/>
      <c r="AF62" s="1764"/>
      <c r="AG62" s="1764"/>
      <c r="AH62" s="2496"/>
      <c r="AI62" s="1763"/>
      <c r="AJ62" s="1765"/>
    </row>
    <row r="63" spans="1:36" ht="11.25" customHeight="1">
      <c r="A63" s="1762"/>
      <c r="B63" s="1669"/>
      <c r="C63" s="1685"/>
      <c r="D63" s="1763"/>
      <c r="E63" s="1763"/>
      <c r="F63" s="1763"/>
      <c r="G63" s="1763"/>
      <c r="H63" s="1763"/>
      <c r="I63" s="1763"/>
      <c r="J63" s="1763"/>
      <c r="K63" s="1763"/>
      <c r="L63" s="1763"/>
      <c r="M63" s="1763"/>
      <c r="N63" s="1763"/>
      <c r="O63" s="1763"/>
      <c r="P63" s="1763"/>
      <c r="Q63" s="1763"/>
      <c r="R63" s="1764"/>
      <c r="S63" s="1764"/>
      <c r="T63" s="1764"/>
      <c r="U63" s="1764"/>
      <c r="V63" s="1764"/>
      <c r="W63" s="1764"/>
      <c r="X63" s="1764"/>
      <c r="Y63" s="1764"/>
      <c r="Z63" s="1764"/>
      <c r="AA63" s="1764"/>
      <c r="AB63" s="1764"/>
      <c r="AC63" s="1764"/>
      <c r="AD63" s="1764"/>
      <c r="AE63" s="1764"/>
      <c r="AF63" s="1764"/>
      <c r="AG63" s="1764"/>
      <c r="AH63" s="2496"/>
      <c r="AI63" s="1763"/>
      <c r="AJ63" s="1765"/>
    </row>
    <row r="64" spans="1:36" ht="11.25" customHeight="1">
      <c r="A64" s="1762"/>
      <c r="B64" s="1669"/>
      <c r="C64" s="1685"/>
      <c r="D64" s="1763"/>
      <c r="E64" s="1763"/>
      <c r="F64" s="1763"/>
      <c r="G64" s="1763"/>
      <c r="H64" s="1763"/>
      <c r="I64" s="1763"/>
      <c r="J64" s="1763"/>
      <c r="K64" s="1763"/>
      <c r="L64" s="1763"/>
      <c r="M64" s="1763"/>
      <c r="N64" s="1763"/>
      <c r="O64" s="1763"/>
      <c r="P64" s="1763"/>
      <c r="Q64" s="1763"/>
      <c r="R64" s="1764"/>
      <c r="S64" s="1764"/>
      <c r="T64" s="1764"/>
      <c r="U64" s="1764"/>
      <c r="V64" s="1764"/>
      <c r="W64" s="1764"/>
      <c r="X64" s="1764"/>
      <c r="Y64" s="1764"/>
      <c r="Z64" s="1764"/>
      <c r="AA64" s="1764"/>
      <c r="AB64" s="1764"/>
      <c r="AC64" s="1764"/>
      <c r="AD64" s="1764"/>
      <c r="AE64" s="1764"/>
      <c r="AF64" s="1764"/>
      <c r="AG64" s="1764"/>
      <c r="AH64" s="2496"/>
      <c r="AI64" s="1763"/>
      <c r="AJ64" s="1765"/>
    </row>
    <row r="65" spans="1:36" ht="11.25" customHeight="1">
      <c r="A65" s="1762"/>
      <c r="B65" s="1669"/>
      <c r="C65" s="1685"/>
      <c r="D65" s="1763"/>
      <c r="E65" s="1763"/>
      <c r="F65" s="1763"/>
      <c r="G65" s="1763"/>
      <c r="H65" s="1763"/>
      <c r="I65" s="1763"/>
      <c r="J65" s="1763"/>
      <c r="K65" s="1763"/>
      <c r="L65" s="1763"/>
      <c r="M65" s="1763"/>
      <c r="N65" s="1763"/>
      <c r="O65" s="1763"/>
      <c r="P65" s="1763"/>
      <c r="Q65" s="1763"/>
      <c r="R65" s="1764"/>
      <c r="S65" s="1764"/>
      <c r="T65" s="1764"/>
      <c r="U65" s="1764"/>
      <c r="V65" s="1764"/>
      <c r="W65" s="1764"/>
      <c r="X65" s="1764"/>
      <c r="Y65" s="1764"/>
      <c r="Z65" s="1764"/>
      <c r="AA65" s="1764"/>
      <c r="AB65" s="1764"/>
      <c r="AC65" s="1764"/>
      <c r="AD65" s="1764"/>
      <c r="AE65" s="1764"/>
      <c r="AF65" s="1764"/>
      <c r="AG65" s="1764"/>
      <c r="AH65" s="2496"/>
      <c r="AI65" s="1763"/>
      <c r="AJ65" s="1765"/>
    </row>
    <row r="66" spans="1:36" ht="11.25" customHeight="1">
      <c r="A66" s="1762"/>
      <c r="B66" s="1669"/>
      <c r="C66" s="1685"/>
      <c r="D66" s="1763"/>
      <c r="E66" s="1763"/>
      <c r="F66" s="1763"/>
      <c r="G66" s="1763"/>
      <c r="H66" s="1763"/>
      <c r="I66" s="1763"/>
      <c r="J66" s="1763"/>
      <c r="K66" s="1763"/>
      <c r="L66" s="1763"/>
      <c r="M66" s="1763"/>
      <c r="N66" s="1763"/>
      <c r="O66" s="1763"/>
      <c r="P66" s="1763"/>
      <c r="Q66" s="1763"/>
      <c r="R66" s="1764"/>
      <c r="S66" s="1764"/>
      <c r="T66" s="1764"/>
      <c r="U66" s="1764"/>
      <c r="V66" s="1764"/>
      <c r="W66" s="1764"/>
      <c r="X66" s="1764"/>
      <c r="Y66" s="1764"/>
      <c r="Z66" s="1764"/>
      <c r="AA66" s="1764"/>
      <c r="AB66" s="1764"/>
      <c r="AC66" s="1764"/>
      <c r="AD66" s="1764"/>
      <c r="AE66" s="1764"/>
      <c r="AF66" s="1764"/>
      <c r="AG66" s="1764"/>
      <c r="AH66" s="2496"/>
      <c r="AI66" s="1763"/>
      <c r="AJ66" s="1765"/>
    </row>
    <row r="67" spans="1:36" ht="11.25" customHeight="1">
      <c r="A67" s="1762"/>
      <c r="B67" s="1669"/>
      <c r="C67" s="1685"/>
      <c r="D67" s="1763"/>
      <c r="E67" s="1763"/>
      <c r="F67" s="1763"/>
      <c r="G67" s="1763"/>
      <c r="H67" s="1763"/>
      <c r="I67" s="1763"/>
      <c r="J67" s="1763"/>
      <c r="K67" s="1763"/>
      <c r="L67" s="1763"/>
      <c r="M67" s="1763"/>
      <c r="N67" s="1763"/>
      <c r="O67" s="1763"/>
      <c r="P67" s="1763"/>
      <c r="Q67" s="1763"/>
      <c r="R67" s="1764"/>
      <c r="S67" s="1764"/>
      <c r="T67" s="1764"/>
      <c r="U67" s="1764"/>
      <c r="V67" s="1764"/>
      <c r="W67" s="1764"/>
      <c r="X67" s="1764"/>
      <c r="Y67" s="1764"/>
      <c r="Z67" s="1764"/>
      <c r="AA67" s="1764"/>
      <c r="AB67" s="1764"/>
      <c r="AC67" s="1764"/>
      <c r="AD67" s="1764"/>
      <c r="AE67" s="1764"/>
      <c r="AF67" s="1764"/>
      <c r="AG67" s="1764"/>
      <c r="AH67" s="2496"/>
      <c r="AI67" s="1763"/>
      <c r="AJ67" s="1765"/>
    </row>
    <row r="68" spans="1:36" ht="11.25" customHeight="1">
      <c r="A68" s="1762"/>
      <c r="B68" s="1669"/>
      <c r="C68" s="1685"/>
      <c r="D68" s="1763"/>
      <c r="E68" s="1763"/>
      <c r="F68" s="1763"/>
      <c r="G68" s="1763"/>
      <c r="H68" s="1763"/>
      <c r="I68" s="1763"/>
      <c r="J68" s="1763"/>
      <c r="K68" s="1763"/>
      <c r="L68" s="1763"/>
      <c r="M68" s="1763"/>
      <c r="N68" s="1763"/>
      <c r="O68" s="1763"/>
      <c r="P68" s="1763"/>
      <c r="Q68" s="1763"/>
      <c r="R68" s="1764"/>
      <c r="S68" s="1764"/>
      <c r="T68" s="1764"/>
      <c r="U68" s="1764"/>
      <c r="V68" s="1764"/>
      <c r="W68" s="1764"/>
      <c r="X68" s="1764"/>
      <c r="Y68" s="1764"/>
      <c r="Z68" s="1764"/>
      <c r="AA68" s="1764"/>
      <c r="AB68" s="1764"/>
      <c r="AC68" s="1764"/>
      <c r="AD68" s="1764"/>
      <c r="AE68" s="1764"/>
      <c r="AF68" s="1764"/>
      <c r="AG68" s="1764"/>
      <c r="AH68" s="2496"/>
      <c r="AI68" s="1763"/>
      <c r="AJ68" s="1765"/>
    </row>
    <row r="69" spans="1:36" ht="11.25" customHeight="1">
      <c r="A69" s="1762"/>
      <c r="B69" s="1669"/>
      <c r="C69" s="1685"/>
      <c r="D69" s="1763"/>
      <c r="E69" s="1763"/>
      <c r="F69" s="1763"/>
      <c r="G69" s="1763"/>
      <c r="H69" s="1763"/>
      <c r="I69" s="1763"/>
      <c r="J69" s="1763"/>
      <c r="K69" s="1763"/>
      <c r="L69" s="1763"/>
      <c r="M69" s="1763"/>
      <c r="N69" s="1763"/>
      <c r="O69" s="1763"/>
      <c r="P69" s="1763"/>
      <c r="Q69" s="1763"/>
      <c r="R69" s="1764"/>
      <c r="S69" s="1764"/>
      <c r="T69" s="1764"/>
      <c r="U69" s="1764"/>
      <c r="V69" s="1764"/>
      <c r="W69" s="1764"/>
      <c r="X69" s="1764"/>
      <c r="Y69" s="1764"/>
      <c r="Z69" s="1764"/>
      <c r="AA69" s="1764"/>
      <c r="AB69" s="1764"/>
      <c r="AC69" s="1764"/>
      <c r="AD69" s="1764"/>
      <c r="AE69" s="1764"/>
      <c r="AF69" s="1764"/>
      <c r="AG69" s="1764"/>
      <c r="AH69" s="2496"/>
      <c r="AI69" s="1763"/>
      <c r="AJ69" s="1765"/>
    </row>
    <row r="70" spans="1:36" ht="11.25" customHeight="1">
      <c r="A70" s="1762"/>
      <c r="B70" s="1669"/>
      <c r="C70" s="1685"/>
      <c r="D70" s="1763"/>
      <c r="E70" s="1763"/>
      <c r="F70" s="1763"/>
      <c r="G70" s="1763"/>
      <c r="H70" s="1763"/>
      <c r="I70" s="1763"/>
      <c r="J70" s="1763"/>
      <c r="K70" s="1763"/>
      <c r="L70" s="1763"/>
      <c r="M70" s="1763"/>
      <c r="N70" s="1763"/>
      <c r="O70" s="1763"/>
      <c r="P70" s="1763"/>
      <c r="Q70" s="1763"/>
      <c r="R70" s="1764"/>
      <c r="S70" s="1764"/>
      <c r="T70" s="1764"/>
      <c r="U70" s="1764"/>
      <c r="V70" s="1764"/>
      <c r="W70" s="1764"/>
      <c r="X70" s="1764"/>
      <c r="Y70" s="1764"/>
      <c r="Z70" s="1764"/>
      <c r="AA70" s="1764"/>
      <c r="AB70" s="1764"/>
      <c r="AC70" s="1764"/>
      <c r="AD70" s="1764"/>
      <c r="AE70" s="1764"/>
      <c r="AF70" s="1764"/>
      <c r="AG70" s="1764"/>
      <c r="AH70" s="2496"/>
      <c r="AI70" s="1763"/>
      <c r="AJ70" s="1765"/>
    </row>
    <row r="71" spans="1:36" ht="11.25" customHeight="1">
      <c r="A71" s="1762"/>
      <c r="B71" s="1669"/>
      <c r="C71" s="1685"/>
      <c r="D71" s="1763"/>
      <c r="E71" s="1763"/>
      <c r="F71" s="1763"/>
      <c r="G71" s="1763"/>
      <c r="H71" s="1763"/>
      <c r="I71" s="1763"/>
      <c r="J71" s="1763"/>
      <c r="K71" s="1763"/>
      <c r="L71" s="1763"/>
      <c r="M71" s="1763"/>
      <c r="N71" s="1763"/>
      <c r="O71" s="1763"/>
      <c r="P71" s="1763"/>
      <c r="Q71" s="1763"/>
      <c r="R71" s="1764"/>
      <c r="S71" s="1764"/>
      <c r="T71" s="1764"/>
      <c r="U71" s="1764"/>
      <c r="V71" s="1764"/>
      <c r="W71" s="1764"/>
      <c r="X71" s="1764"/>
      <c r="Y71" s="1764"/>
      <c r="Z71" s="1764"/>
      <c r="AA71" s="1764"/>
      <c r="AB71" s="1764"/>
      <c r="AC71" s="1764"/>
      <c r="AD71" s="1764"/>
      <c r="AE71" s="1764"/>
      <c r="AF71" s="1764"/>
      <c r="AG71" s="1764"/>
      <c r="AH71" s="2496"/>
      <c r="AI71" s="1763"/>
      <c r="AJ71" s="1765"/>
    </row>
    <row r="72" spans="1:36" ht="11.25" customHeight="1">
      <c r="A72" s="1762"/>
      <c r="B72" s="1669"/>
      <c r="C72" s="1685"/>
      <c r="D72" s="1763"/>
      <c r="E72" s="1763"/>
      <c r="F72" s="1763"/>
      <c r="G72" s="1763"/>
      <c r="H72" s="1763"/>
      <c r="I72" s="1763"/>
      <c r="J72" s="1763"/>
      <c r="K72" s="1763"/>
      <c r="L72" s="1763"/>
      <c r="M72" s="1763"/>
      <c r="N72" s="1763"/>
      <c r="O72" s="1763"/>
      <c r="P72" s="1763"/>
      <c r="Q72" s="1763"/>
      <c r="R72" s="1764"/>
      <c r="S72" s="1764"/>
      <c r="T72" s="1764"/>
      <c r="U72" s="1764"/>
      <c r="V72" s="1764"/>
      <c r="W72" s="1764"/>
      <c r="X72" s="1764"/>
      <c r="Y72" s="1764"/>
      <c r="Z72" s="1764"/>
      <c r="AA72" s="1764"/>
      <c r="AB72" s="1764"/>
      <c r="AC72" s="1764"/>
      <c r="AD72" s="1764"/>
      <c r="AE72" s="1764"/>
      <c r="AF72" s="1764"/>
      <c r="AG72" s="1764"/>
      <c r="AH72" s="2496"/>
      <c r="AI72" s="1763"/>
      <c r="AJ72" s="1765"/>
    </row>
    <row r="73" spans="1:36" ht="11.25" customHeight="1">
      <c r="A73" s="1762"/>
      <c r="B73" s="1669"/>
      <c r="C73" s="1685"/>
      <c r="D73" s="1763"/>
      <c r="E73" s="1763"/>
      <c r="F73" s="1763"/>
      <c r="G73" s="1763"/>
      <c r="H73" s="1763"/>
      <c r="I73" s="1763"/>
      <c r="J73" s="1763"/>
      <c r="K73" s="1763"/>
      <c r="L73" s="1763"/>
      <c r="M73" s="1763"/>
      <c r="N73" s="1763"/>
      <c r="O73" s="1763"/>
      <c r="P73" s="1763"/>
      <c r="Q73" s="1763"/>
      <c r="R73" s="1764"/>
      <c r="S73" s="1764"/>
      <c r="T73" s="1764"/>
      <c r="U73" s="1764"/>
      <c r="V73" s="1764"/>
      <c r="W73" s="1764"/>
      <c r="X73" s="1764"/>
      <c r="Y73" s="1764"/>
      <c r="Z73" s="1764"/>
      <c r="AA73" s="1764"/>
      <c r="AB73" s="1764"/>
      <c r="AC73" s="1764"/>
      <c r="AD73" s="1764"/>
      <c r="AE73" s="1764"/>
      <c r="AF73" s="1764"/>
      <c r="AG73" s="1764"/>
      <c r="AH73" s="2496"/>
      <c r="AI73" s="1763"/>
      <c r="AJ73" s="1765"/>
    </row>
    <row r="74" spans="1:36" ht="11.25" customHeight="1">
      <c r="A74" s="1762"/>
      <c r="B74" s="1669"/>
      <c r="C74" s="1685"/>
      <c r="D74" s="1763"/>
      <c r="E74" s="1763"/>
      <c r="F74" s="1763"/>
      <c r="G74" s="1763"/>
      <c r="H74" s="1763"/>
      <c r="I74" s="1763"/>
      <c r="J74" s="1763"/>
      <c r="K74" s="1763"/>
      <c r="L74" s="1763"/>
      <c r="M74" s="1763"/>
      <c r="N74" s="1763"/>
      <c r="O74" s="1763"/>
      <c r="P74" s="1763"/>
      <c r="Q74" s="1763"/>
      <c r="R74" s="1764"/>
      <c r="S74" s="1764"/>
      <c r="T74" s="1764"/>
      <c r="U74" s="1764"/>
      <c r="V74" s="1764"/>
      <c r="W74" s="1764"/>
      <c r="X74" s="1764"/>
      <c r="Y74" s="1764"/>
      <c r="Z74" s="1764"/>
      <c r="AA74" s="1764"/>
      <c r="AB74" s="1764"/>
      <c r="AC74" s="1764"/>
      <c r="AD74" s="1764"/>
      <c r="AE74" s="1764"/>
      <c r="AF74" s="1764"/>
      <c r="AG74" s="1764"/>
      <c r="AH74" s="2496"/>
      <c r="AI74" s="1763"/>
      <c r="AJ74" s="1765"/>
    </row>
    <row r="75" spans="1:36" ht="11.25" customHeight="1">
      <c r="A75" s="1762"/>
      <c r="B75" s="1669"/>
      <c r="C75" s="1685"/>
      <c r="D75" s="1763"/>
      <c r="E75" s="1763"/>
      <c r="F75" s="1763"/>
      <c r="G75" s="1763"/>
      <c r="H75" s="1763"/>
      <c r="I75" s="1763"/>
      <c r="J75" s="1763"/>
      <c r="K75" s="1763"/>
      <c r="L75" s="1763"/>
      <c r="M75" s="1763"/>
      <c r="N75" s="1763"/>
      <c r="O75" s="1763"/>
      <c r="P75" s="1763"/>
      <c r="Q75" s="1763"/>
      <c r="R75" s="1764"/>
      <c r="S75" s="1764"/>
      <c r="T75" s="1764"/>
      <c r="U75" s="1764"/>
      <c r="V75" s="1764"/>
      <c r="W75" s="1764"/>
      <c r="X75" s="1764"/>
      <c r="Y75" s="1764"/>
      <c r="Z75" s="1764"/>
      <c r="AA75" s="1764"/>
      <c r="AB75" s="1764"/>
      <c r="AC75" s="1764"/>
      <c r="AD75" s="1764"/>
      <c r="AE75" s="1764"/>
      <c r="AF75" s="1764"/>
      <c r="AG75" s="1764"/>
      <c r="AH75" s="2496"/>
      <c r="AI75" s="1763"/>
      <c r="AJ75" s="1765"/>
    </row>
    <row r="76" spans="1:36" ht="11.25" customHeight="1">
      <c r="A76" s="1762"/>
      <c r="B76" s="1669"/>
      <c r="C76" s="1685"/>
      <c r="D76" s="1763"/>
      <c r="E76" s="1763"/>
      <c r="F76" s="1763"/>
      <c r="G76" s="1763"/>
      <c r="H76" s="1763"/>
      <c r="I76" s="1763"/>
      <c r="J76" s="1763"/>
      <c r="K76" s="1763"/>
      <c r="L76" s="1763"/>
      <c r="M76" s="1763"/>
      <c r="N76" s="1763"/>
      <c r="O76" s="1763"/>
      <c r="P76" s="1763"/>
      <c r="Q76" s="1763"/>
      <c r="R76" s="1764"/>
      <c r="S76" s="1764"/>
      <c r="T76" s="1764"/>
      <c r="U76" s="1764"/>
      <c r="V76" s="1764"/>
      <c r="W76" s="1764"/>
      <c r="X76" s="1764"/>
      <c r="Y76" s="1764"/>
      <c r="Z76" s="1764"/>
      <c r="AA76" s="1764"/>
      <c r="AB76" s="1764"/>
      <c r="AC76" s="1764"/>
      <c r="AD76" s="1764"/>
      <c r="AE76" s="1764"/>
      <c r="AF76" s="1764"/>
      <c r="AG76" s="1764"/>
      <c r="AH76" s="2496"/>
      <c r="AI76" s="1763"/>
      <c r="AJ76" s="1765"/>
    </row>
    <row r="77" spans="1:36" ht="11.25" customHeight="1">
      <c r="A77" s="1762"/>
      <c r="B77" s="1669"/>
      <c r="C77" s="1685"/>
      <c r="D77" s="1763"/>
      <c r="E77" s="1763"/>
      <c r="F77" s="1763"/>
      <c r="G77" s="1763"/>
      <c r="H77" s="1763"/>
      <c r="I77" s="1763"/>
      <c r="J77" s="1763"/>
      <c r="K77" s="1763"/>
      <c r="L77" s="1763"/>
      <c r="M77" s="1763"/>
      <c r="N77" s="1763"/>
      <c r="O77" s="1763"/>
      <c r="P77" s="1763"/>
      <c r="Q77" s="1763"/>
      <c r="R77" s="1764"/>
      <c r="S77" s="1764"/>
      <c r="T77" s="1764"/>
      <c r="U77" s="1764"/>
      <c r="V77" s="1764"/>
      <c r="W77" s="1764"/>
      <c r="X77" s="1764"/>
      <c r="Y77" s="1764"/>
      <c r="Z77" s="1764"/>
      <c r="AA77" s="1764"/>
      <c r="AB77" s="1764"/>
      <c r="AC77" s="1764"/>
      <c r="AD77" s="1764"/>
      <c r="AE77" s="1764"/>
      <c r="AF77" s="1764"/>
      <c r="AG77" s="1764"/>
      <c r="AH77" s="2496"/>
      <c r="AI77" s="1763"/>
      <c r="AJ77" s="1765"/>
    </row>
    <row r="78" spans="1:36" ht="11.25" customHeight="1">
      <c r="A78" s="1762"/>
      <c r="B78" s="1669"/>
      <c r="C78" s="1685"/>
      <c r="D78" s="1763"/>
      <c r="E78" s="1763"/>
      <c r="F78" s="1763"/>
      <c r="G78" s="1763"/>
      <c r="H78" s="1763"/>
      <c r="I78" s="1763"/>
      <c r="J78" s="1763"/>
      <c r="K78" s="1763"/>
      <c r="L78" s="1763"/>
      <c r="M78" s="1763"/>
      <c r="N78" s="1763"/>
      <c r="O78" s="1763"/>
      <c r="P78" s="1763"/>
      <c r="Q78" s="1763"/>
      <c r="R78" s="1764"/>
      <c r="S78" s="1764"/>
      <c r="T78" s="1764"/>
      <c r="U78" s="1764"/>
      <c r="V78" s="1764"/>
      <c r="W78" s="1764"/>
      <c r="X78" s="1764"/>
      <c r="Y78" s="1764"/>
      <c r="Z78" s="1764"/>
      <c r="AA78" s="1764"/>
      <c r="AB78" s="1764"/>
      <c r="AC78" s="1764"/>
      <c r="AD78" s="1764"/>
      <c r="AE78" s="1764"/>
      <c r="AF78" s="1764"/>
      <c r="AG78" s="1764"/>
      <c r="AH78" s="2496"/>
      <c r="AI78" s="1763"/>
      <c r="AJ78" s="1765"/>
    </row>
    <row r="79" spans="1:36" ht="11.25" customHeight="1">
      <c r="A79" s="1762"/>
      <c r="B79" s="1669"/>
      <c r="C79" s="1685"/>
      <c r="D79" s="1763"/>
      <c r="E79" s="1763"/>
      <c r="F79" s="1763"/>
      <c r="G79" s="1763"/>
      <c r="H79" s="1763"/>
      <c r="I79" s="1763"/>
      <c r="J79" s="1763"/>
      <c r="K79" s="1763"/>
      <c r="L79" s="1763"/>
      <c r="M79" s="1763"/>
      <c r="N79" s="1763"/>
      <c r="O79" s="1763"/>
      <c r="P79" s="1763"/>
      <c r="Q79" s="1763"/>
      <c r="R79" s="1764"/>
      <c r="S79" s="1764"/>
      <c r="T79" s="1764"/>
      <c r="U79" s="1764"/>
      <c r="V79" s="1764"/>
      <c r="W79" s="1764"/>
      <c r="X79" s="1764"/>
      <c r="Y79" s="1764"/>
      <c r="Z79" s="1764"/>
      <c r="AA79" s="1764"/>
      <c r="AB79" s="1764"/>
      <c r="AC79" s="1764"/>
      <c r="AD79" s="1764"/>
      <c r="AE79" s="1764"/>
      <c r="AF79" s="1764"/>
      <c r="AG79" s="1764"/>
      <c r="AH79" s="2496"/>
      <c r="AI79" s="1763"/>
      <c r="AJ79" s="1765"/>
    </row>
    <row r="80" spans="1:36" ht="11.25" customHeight="1">
      <c r="A80" s="1762"/>
      <c r="B80" s="1669"/>
      <c r="C80" s="1685"/>
      <c r="D80" s="1763"/>
      <c r="E80" s="1763"/>
      <c r="F80" s="1763"/>
      <c r="G80" s="1763"/>
      <c r="H80" s="1763"/>
      <c r="I80" s="1763"/>
      <c r="J80" s="1763"/>
      <c r="K80" s="1763"/>
      <c r="L80" s="1763"/>
      <c r="M80" s="1763"/>
      <c r="N80" s="1763"/>
      <c r="O80" s="1763"/>
      <c r="P80" s="1763"/>
      <c r="Q80" s="1763"/>
      <c r="R80" s="1764"/>
      <c r="S80" s="1764"/>
      <c r="T80" s="1764"/>
      <c r="U80" s="1764"/>
      <c r="V80" s="1764"/>
      <c r="W80" s="1764"/>
      <c r="X80" s="1764"/>
      <c r="Y80" s="1764"/>
      <c r="Z80" s="1764"/>
      <c r="AA80" s="1764"/>
      <c r="AB80" s="1764"/>
      <c r="AC80" s="1764"/>
      <c r="AD80" s="1764"/>
      <c r="AE80" s="1764"/>
      <c r="AF80" s="1764"/>
      <c r="AG80" s="1764"/>
      <c r="AH80" s="2496"/>
      <c r="AI80" s="1763"/>
      <c r="AJ80" s="1765"/>
    </row>
    <row r="81" spans="1:36" ht="11.25" customHeight="1">
      <c r="A81" s="1762"/>
      <c r="B81" s="1669"/>
      <c r="C81" s="1685"/>
      <c r="D81" s="1763"/>
      <c r="E81" s="1763"/>
      <c r="F81" s="1763"/>
      <c r="G81" s="1763"/>
      <c r="H81" s="1763"/>
      <c r="I81" s="1763"/>
      <c r="J81" s="1763"/>
      <c r="K81" s="1763"/>
      <c r="L81" s="1763"/>
      <c r="M81" s="1763"/>
      <c r="N81" s="1763"/>
      <c r="O81" s="1763"/>
      <c r="P81" s="1763"/>
      <c r="Q81" s="1763"/>
      <c r="R81" s="1764"/>
      <c r="S81" s="1764"/>
      <c r="T81" s="1764"/>
      <c r="U81" s="1764"/>
      <c r="V81" s="1764"/>
      <c r="W81" s="1764"/>
      <c r="X81" s="1764"/>
      <c r="Y81" s="1764"/>
      <c r="Z81" s="1764"/>
      <c r="AA81" s="1764"/>
      <c r="AB81" s="1764"/>
      <c r="AC81" s="1764"/>
      <c r="AD81" s="1764"/>
      <c r="AE81" s="1764"/>
      <c r="AF81" s="1764"/>
      <c r="AG81" s="1764"/>
      <c r="AH81" s="2496"/>
      <c r="AI81" s="1763"/>
      <c r="AJ81" s="1765"/>
    </row>
    <row r="82" spans="1:36" ht="11.25" customHeight="1">
      <c r="A82" s="1762"/>
      <c r="B82" s="1669"/>
      <c r="C82" s="1685"/>
      <c r="D82" s="1763"/>
      <c r="E82" s="1763"/>
      <c r="F82" s="1763"/>
      <c r="G82" s="1763"/>
      <c r="H82" s="1763"/>
      <c r="I82" s="1763"/>
      <c r="J82" s="1763"/>
      <c r="K82" s="1763"/>
      <c r="L82" s="1763"/>
      <c r="M82" s="1763"/>
      <c r="N82" s="1763"/>
      <c r="O82" s="1763"/>
      <c r="P82" s="1763"/>
      <c r="Q82" s="1763"/>
      <c r="R82" s="1764"/>
      <c r="S82" s="1764"/>
      <c r="T82" s="1764"/>
      <c r="U82" s="1764"/>
      <c r="V82" s="1764"/>
      <c r="W82" s="1764"/>
      <c r="X82" s="1764"/>
      <c r="Y82" s="1764"/>
      <c r="Z82" s="1764"/>
      <c r="AA82" s="1764"/>
      <c r="AB82" s="1764"/>
      <c r="AC82" s="1764"/>
      <c r="AD82" s="1764"/>
      <c r="AE82" s="1764"/>
      <c r="AF82" s="1764"/>
      <c r="AG82" s="1764"/>
      <c r="AH82" s="2496"/>
      <c r="AI82" s="1763"/>
      <c r="AJ82" s="1765"/>
    </row>
    <row r="83" spans="1:36" ht="11.25" customHeight="1">
      <c r="A83" s="1762"/>
      <c r="B83" s="1669"/>
      <c r="C83" s="1685"/>
      <c r="D83" s="1763"/>
      <c r="E83" s="1763"/>
      <c r="F83" s="1763"/>
      <c r="G83" s="1763"/>
      <c r="H83" s="1763"/>
      <c r="I83" s="1763"/>
      <c r="J83" s="1763"/>
      <c r="K83" s="1763"/>
      <c r="L83" s="1763"/>
      <c r="M83" s="1763"/>
      <c r="N83" s="1763"/>
      <c r="O83" s="1763"/>
      <c r="P83" s="1763"/>
      <c r="Q83" s="1763"/>
      <c r="R83" s="1764"/>
      <c r="S83" s="1764"/>
      <c r="T83" s="1764"/>
      <c r="U83" s="1764"/>
      <c r="V83" s="1764"/>
      <c r="W83" s="1764"/>
      <c r="X83" s="1764"/>
      <c r="Y83" s="1764"/>
      <c r="Z83" s="1764"/>
      <c r="AA83" s="1764"/>
      <c r="AB83" s="1764"/>
      <c r="AC83" s="1764"/>
      <c r="AD83" s="1764"/>
      <c r="AE83" s="1764"/>
      <c r="AF83" s="1764"/>
      <c r="AG83" s="1764"/>
      <c r="AH83" s="2496"/>
      <c r="AI83" s="1763"/>
      <c r="AJ83" s="1765"/>
    </row>
    <row r="84" spans="1:36" ht="11.25" customHeight="1">
      <c r="A84" s="1762"/>
      <c r="B84" s="1669"/>
      <c r="C84" s="1685"/>
      <c r="D84" s="1763"/>
      <c r="E84" s="1763"/>
      <c r="F84" s="1763"/>
      <c r="G84" s="1763"/>
      <c r="H84" s="1763"/>
      <c r="I84" s="1763"/>
      <c r="J84" s="1763"/>
      <c r="K84" s="1763"/>
      <c r="L84" s="1763"/>
      <c r="M84" s="1763"/>
      <c r="N84" s="1763"/>
      <c r="O84" s="1763"/>
      <c r="P84" s="1763"/>
      <c r="Q84" s="1763"/>
      <c r="R84" s="1764"/>
      <c r="S84" s="1764"/>
      <c r="T84" s="1764"/>
      <c r="U84" s="1764"/>
      <c r="V84" s="1764"/>
      <c r="W84" s="1764"/>
      <c r="X84" s="1764"/>
      <c r="Y84" s="1764"/>
      <c r="Z84" s="1764"/>
      <c r="AA84" s="1764"/>
      <c r="AB84" s="1764"/>
      <c r="AC84" s="1764"/>
      <c r="AD84" s="1764"/>
      <c r="AE84" s="1764"/>
      <c r="AF84" s="1764"/>
      <c r="AG84" s="1764"/>
      <c r="AH84" s="2496"/>
      <c r="AI84" s="1763"/>
      <c r="AJ84" s="1765"/>
    </row>
    <row r="85" spans="1:36" ht="11.25" customHeight="1">
      <c r="A85" s="1762"/>
      <c r="B85" s="1669"/>
      <c r="C85" s="1685"/>
      <c r="D85" s="1763"/>
      <c r="E85" s="1763"/>
      <c r="F85" s="1763"/>
      <c r="G85" s="1763"/>
      <c r="H85" s="1763"/>
      <c r="I85" s="1763"/>
      <c r="J85" s="1763"/>
      <c r="K85" s="1763"/>
      <c r="L85" s="1763"/>
      <c r="M85" s="1763"/>
      <c r="N85" s="1763"/>
      <c r="O85" s="1763"/>
      <c r="P85" s="1763"/>
      <c r="Q85" s="1763"/>
      <c r="R85" s="1764"/>
      <c r="S85" s="1764"/>
      <c r="T85" s="1764"/>
      <c r="U85" s="1764"/>
      <c r="V85" s="1764"/>
      <c r="W85" s="1764"/>
      <c r="X85" s="1764"/>
      <c r="Y85" s="1764"/>
      <c r="Z85" s="1764"/>
      <c r="AA85" s="1764"/>
      <c r="AB85" s="1764"/>
      <c r="AC85" s="1764"/>
      <c r="AD85" s="1764"/>
      <c r="AE85" s="1764"/>
      <c r="AF85" s="1764"/>
      <c r="AG85" s="1764"/>
      <c r="AH85" s="2496"/>
      <c r="AI85" s="1763"/>
      <c r="AJ85" s="1765"/>
    </row>
    <row r="86" spans="1:36" ht="11.25" customHeight="1">
      <c r="A86" s="1762"/>
      <c r="B86" s="1669"/>
      <c r="C86" s="1685"/>
      <c r="D86" s="1763"/>
      <c r="E86" s="1763"/>
      <c r="F86" s="1763"/>
      <c r="G86" s="1763"/>
      <c r="H86" s="1763"/>
      <c r="I86" s="1763"/>
      <c r="J86" s="1763"/>
      <c r="K86" s="1763"/>
      <c r="L86" s="1763"/>
      <c r="M86" s="1763"/>
      <c r="N86" s="1763"/>
      <c r="O86" s="1763"/>
      <c r="P86" s="1763"/>
      <c r="Q86" s="1763"/>
      <c r="R86" s="1764"/>
      <c r="S86" s="1764"/>
      <c r="T86" s="1764"/>
      <c r="U86" s="1764"/>
      <c r="V86" s="1764"/>
      <c r="W86" s="1764"/>
      <c r="X86" s="1764"/>
      <c r="Y86" s="1764"/>
      <c r="Z86" s="1764"/>
      <c r="AA86" s="1764"/>
      <c r="AB86" s="1764"/>
      <c r="AC86" s="1764"/>
      <c r="AD86" s="1764"/>
      <c r="AE86" s="1764"/>
      <c r="AF86" s="1764"/>
      <c r="AG86" s="1764"/>
      <c r="AH86" s="2496"/>
      <c r="AI86" s="1763"/>
      <c r="AJ86" s="1765"/>
    </row>
    <row r="87" spans="1:36" ht="11.25" customHeight="1">
      <c r="A87" s="1762"/>
      <c r="B87" s="1669"/>
      <c r="C87" s="1685"/>
      <c r="D87" s="1763"/>
      <c r="E87" s="1763"/>
      <c r="F87" s="1763"/>
      <c r="G87" s="1763"/>
      <c r="H87" s="1763"/>
      <c r="I87" s="1763"/>
      <c r="J87" s="1763"/>
      <c r="K87" s="1763"/>
      <c r="L87" s="1763"/>
      <c r="M87" s="1763"/>
      <c r="N87" s="1763"/>
      <c r="O87" s="1763"/>
      <c r="P87" s="1763"/>
      <c r="Q87" s="1763"/>
      <c r="R87" s="1764"/>
      <c r="S87" s="1764"/>
      <c r="T87" s="1764"/>
      <c r="U87" s="1764"/>
      <c r="V87" s="1764"/>
      <c r="W87" s="1764"/>
      <c r="X87" s="1764"/>
      <c r="Y87" s="1764"/>
      <c r="Z87" s="1764"/>
      <c r="AA87" s="1764"/>
      <c r="AB87" s="1764"/>
      <c r="AC87" s="1764"/>
      <c r="AD87" s="1764"/>
      <c r="AE87" s="1764"/>
      <c r="AF87" s="1764"/>
      <c r="AG87" s="1764"/>
      <c r="AH87" s="2496"/>
      <c r="AI87" s="1763"/>
      <c r="AJ87" s="1765"/>
    </row>
    <row r="88" spans="1:36" ht="11.25" customHeight="1">
      <c r="A88" s="1762"/>
      <c r="B88" s="1669"/>
      <c r="C88" s="1685"/>
      <c r="D88" s="1763"/>
      <c r="E88" s="1763"/>
      <c r="F88" s="1763"/>
      <c r="G88" s="1763"/>
      <c r="H88" s="1763"/>
      <c r="I88" s="1763"/>
      <c r="J88" s="1763"/>
      <c r="K88" s="1763"/>
      <c r="L88" s="1763"/>
      <c r="M88" s="1763"/>
      <c r="N88" s="1763"/>
      <c r="O88" s="1763"/>
      <c r="P88" s="1763"/>
      <c r="Q88" s="1763"/>
      <c r="R88" s="1764"/>
      <c r="S88" s="1764"/>
      <c r="T88" s="1764"/>
      <c r="U88" s="1764"/>
      <c r="V88" s="1764"/>
      <c r="W88" s="1764"/>
      <c r="X88" s="1764"/>
      <c r="Y88" s="1764"/>
      <c r="Z88" s="1764"/>
      <c r="AA88" s="1764"/>
      <c r="AB88" s="1764"/>
      <c r="AC88" s="1764"/>
      <c r="AD88" s="1764"/>
      <c r="AE88" s="1764"/>
      <c r="AF88" s="1764"/>
      <c r="AG88" s="1764"/>
      <c r="AH88" s="2496"/>
      <c r="AI88" s="1763"/>
      <c r="AJ88" s="1765"/>
    </row>
    <row r="89" spans="1:36" ht="11.25" customHeight="1">
      <c r="A89" s="1762"/>
      <c r="B89" s="1669"/>
      <c r="C89" s="1685"/>
      <c r="D89" s="1763"/>
      <c r="E89" s="1763"/>
      <c r="F89" s="1763"/>
      <c r="G89" s="1763"/>
      <c r="H89" s="1763"/>
      <c r="I89" s="1763"/>
      <c r="J89" s="1763"/>
      <c r="K89" s="1763"/>
      <c r="L89" s="1763"/>
      <c r="M89" s="1763"/>
      <c r="N89" s="1763"/>
      <c r="O89" s="1763"/>
      <c r="P89" s="1763"/>
      <c r="Q89" s="1763"/>
      <c r="R89" s="1764"/>
      <c r="S89" s="1764"/>
      <c r="T89" s="1764"/>
      <c r="U89" s="1764"/>
      <c r="V89" s="1764"/>
      <c r="W89" s="1764"/>
      <c r="X89" s="1764"/>
      <c r="Y89" s="1764"/>
      <c r="Z89" s="1764"/>
      <c r="AA89" s="1764"/>
      <c r="AB89" s="1764"/>
      <c r="AC89" s="1764"/>
      <c r="AD89" s="1764"/>
      <c r="AE89" s="1764"/>
      <c r="AF89" s="1764"/>
      <c r="AG89" s="1764"/>
      <c r="AH89" s="2496"/>
      <c r="AI89" s="1763"/>
      <c r="AJ89" s="1765"/>
    </row>
    <row r="90" spans="1:36" ht="11.25" customHeight="1">
      <c r="A90" s="1762"/>
      <c r="B90" s="1669"/>
      <c r="C90" s="1685"/>
      <c r="D90" s="1763"/>
      <c r="E90" s="1763"/>
      <c r="F90" s="1763"/>
      <c r="G90" s="1763"/>
      <c r="H90" s="1763"/>
      <c r="I90" s="1763"/>
      <c r="J90" s="1763"/>
      <c r="K90" s="1763"/>
      <c r="L90" s="1763"/>
      <c r="M90" s="1763"/>
      <c r="N90" s="1763"/>
      <c r="O90" s="1763"/>
      <c r="P90" s="1763"/>
      <c r="Q90" s="1763"/>
      <c r="R90" s="1764"/>
      <c r="S90" s="1764"/>
      <c r="T90" s="1764"/>
      <c r="U90" s="1764"/>
      <c r="V90" s="1764"/>
      <c r="W90" s="1764"/>
      <c r="X90" s="1764"/>
      <c r="Y90" s="1764"/>
      <c r="Z90" s="1764"/>
      <c r="AA90" s="1764"/>
      <c r="AB90" s="1764"/>
      <c r="AC90" s="1764"/>
      <c r="AD90" s="1764"/>
      <c r="AE90" s="1764"/>
      <c r="AF90" s="1764"/>
      <c r="AG90" s="1764"/>
      <c r="AH90" s="2496"/>
      <c r="AI90" s="1763"/>
      <c r="AJ90" s="1765"/>
    </row>
    <row r="91" spans="1:36" ht="11.25" customHeight="1">
      <c r="A91" s="1762"/>
      <c r="B91" s="1669"/>
      <c r="C91" s="1685"/>
      <c r="D91" s="1763"/>
      <c r="E91" s="1763"/>
      <c r="F91" s="1763"/>
      <c r="G91" s="1763"/>
      <c r="H91" s="1763"/>
      <c r="I91" s="1763"/>
      <c r="J91" s="1763"/>
      <c r="K91" s="1763"/>
      <c r="L91" s="1763"/>
      <c r="M91" s="1763"/>
      <c r="N91" s="1763"/>
      <c r="O91" s="1763"/>
      <c r="P91" s="1763"/>
      <c r="Q91" s="1763"/>
      <c r="R91" s="1764"/>
      <c r="S91" s="1764"/>
      <c r="T91" s="1764"/>
      <c r="U91" s="1764"/>
      <c r="V91" s="1764"/>
      <c r="W91" s="1764"/>
      <c r="X91" s="1764"/>
      <c r="Y91" s="1764"/>
      <c r="Z91" s="1764"/>
      <c r="AA91" s="1764"/>
      <c r="AB91" s="1764"/>
      <c r="AC91" s="1764"/>
      <c r="AD91" s="1764"/>
      <c r="AE91" s="1764"/>
      <c r="AF91" s="1764"/>
      <c r="AG91" s="1764"/>
      <c r="AH91" s="2496"/>
      <c r="AI91" s="1763"/>
      <c r="AJ91" s="1765"/>
    </row>
    <row r="92" spans="1:36" ht="11.25" customHeight="1">
      <c r="A92" s="1762"/>
      <c r="B92" s="1669"/>
      <c r="C92" s="1685"/>
      <c r="D92" s="1763"/>
      <c r="E92" s="1763"/>
      <c r="F92" s="1763"/>
      <c r="G92" s="1763"/>
      <c r="H92" s="1763"/>
      <c r="I92" s="1763"/>
      <c r="J92" s="1763"/>
      <c r="K92" s="1763"/>
      <c r="L92" s="1763"/>
      <c r="M92" s="1763"/>
      <c r="N92" s="1763"/>
      <c r="O92" s="1763"/>
      <c r="P92" s="1763"/>
      <c r="Q92" s="1763"/>
      <c r="R92" s="1764"/>
      <c r="S92" s="1764"/>
      <c r="T92" s="1764"/>
      <c r="U92" s="1764"/>
      <c r="V92" s="1764"/>
      <c r="W92" s="1764"/>
      <c r="X92" s="1764"/>
      <c r="Y92" s="1764"/>
      <c r="Z92" s="1764"/>
      <c r="AA92" s="1764"/>
      <c r="AB92" s="1764"/>
      <c r="AC92" s="1764"/>
      <c r="AD92" s="1764"/>
      <c r="AE92" s="1764"/>
      <c r="AF92" s="1764"/>
      <c r="AG92" s="1764"/>
      <c r="AH92" s="2496"/>
      <c r="AI92" s="1763"/>
      <c r="AJ92" s="1765"/>
    </row>
    <row r="93" spans="1:36" ht="11.25" customHeight="1">
      <c r="A93" s="1762"/>
      <c r="B93" s="1669"/>
      <c r="C93" s="1685"/>
      <c r="D93" s="1763"/>
      <c r="E93" s="1763"/>
      <c r="F93" s="1763"/>
      <c r="G93" s="1763"/>
      <c r="H93" s="1763"/>
      <c r="I93" s="1763"/>
      <c r="J93" s="1763"/>
      <c r="K93" s="1763"/>
      <c r="L93" s="1763"/>
      <c r="M93" s="1763"/>
      <c r="N93" s="1763"/>
      <c r="O93" s="1763"/>
      <c r="P93" s="1763"/>
      <c r="Q93" s="1763"/>
      <c r="R93" s="1764"/>
      <c r="S93" s="1764"/>
      <c r="T93" s="1764"/>
      <c r="U93" s="1764"/>
      <c r="V93" s="1764"/>
      <c r="W93" s="1764"/>
      <c r="X93" s="1764"/>
      <c r="Y93" s="1764"/>
      <c r="Z93" s="1764"/>
      <c r="AA93" s="1764"/>
      <c r="AB93" s="1764"/>
      <c r="AC93" s="1764"/>
      <c r="AD93" s="1764"/>
      <c r="AE93" s="1764"/>
      <c r="AF93" s="1764"/>
      <c r="AG93" s="1764"/>
      <c r="AH93" s="2496"/>
      <c r="AI93" s="1763"/>
      <c r="AJ93" s="1765"/>
    </row>
    <row r="94" spans="1:36" ht="11.25" customHeight="1">
      <c r="A94" s="1762"/>
      <c r="B94" s="1669"/>
      <c r="C94" s="1685"/>
      <c r="D94" s="1763"/>
      <c r="E94" s="1763"/>
      <c r="F94" s="1763"/>
      <c r="G94" s="1763"/>
      <c r="H94" s="1763"/>
      <c r="I94" s="1763"/>
      <c r="J94" s="1763"/>
      <c r="K94" s="1763"/>
      <c r="L94" s="1763"/>
      <c r="M94" s="1763"/>
      <c r="N94" s="1763"/>
      <c r="O94" s="1763"/>
      <c r="P94" s="1763"/>
      <c r="Q94" s="1763"/>
      <c r="R94" s="1764"/>
      <c r="S94" s="1764"/>
      <c r="T94" s="1764"/>
      <c r="U94" s="1764"/>
      <c r="V94" s="1764"/>
      <c r="W94" s="1764"/>
      <c r="X94" s="1764"/>
      <c r="Y94" s="1764"/>
      <c r="Z94" s="1764"/>
      <c r="AA94" s="1764"/>
      <c r="AB94" s="1764"/>
      <c r="AC94" s="1764"/>
      <c r="AD94" s="1764"/>
      <c r="AE94" s="1764"/>
      <c r="AF94" s="1764"/>
      <c r="AG94" s="1764"/>
      <c r="AH94" s="2496"/>
      <c r="AI94" s="1763"/>
      <c r="AJ94" s="1765"/>
    </row>
    <row r="95" spans="1:36" ht="6.95" customHeight="1">
      <c r="A95" s="2233"/>
      <c r="B95" s="2233"/>
      <c r="C95" s="2233"/>
      <c r="D95" s="2233"/>
      <c r="E95" s="2233"/>
      <c r="F95" s="2233"/>
      <c r="G95" s="2233"/>
      <c r="H95" s="2233"/>
      <c r="I95" s="2233"/>
      <c r="J95" s="2233"/>
      <c r="K95" s="2233"/>
      <c r="L95" s="2233"/>
      <c r="M95" s="2233"/>
      <c r="N95" s="2233"/>
      <c r="O95" s="2233"/>
      <c r="P95" s="2233"/>
      <c r="Q95" s="2233"/>
      <c r="R95" s="2233"/>
      <c r="S95" s="2233"/>
      <c r="T95" s="2233"/>
      <c r="U95" s="2233"/>
      <c r="V95" s="2233"/>
      <c r="W95" s="2233"/>
      <c r="X95" s="2233"/>
      <c r="Y95" s="2233"/>
      <c r="Z95" s="2233"/>
      <c r="AA95" s="2233"/>
      <c r="AB95" s="2233"/>
      <c r="AC95" s="2233"/>
      <c r="AD95" s="2233"/>
      <c r="AE95" s="2233"/>
      <c r="AF95" s="2233"/>
      <c r="AG95" s="2233"/>
      <c r="AH95" s="2233"/>
      <c r="AI95" s="1763"/>
      <c r="AJ95" s="1765"/>
    </row>
    <row r="96" spans="1:36" ht="18">
      <c r="A96" s="5154">
        <v>44</v>
      </c>
      <c r="B96" s="5154"/>
      <c r="C96" s="5154"/>
      <c r="D96" s="5154"/>
      <c r="E96" s="5154"/>
      <c r="F96" s="5154"/>
      <c r="G96" s="5154"/>
      <c r="H96" s="5154"/>
      <c r="I96" s="5154"/>
      <c r="J96" s="5154"/>
      <c r="K96" s="5154"/>
      <c r="L96" s="5154"/>
      <c r="M96" s="5154"/>
      <c r="N96" s="5154"/>
      <c r="O96" s="5154"/>
      <c r="P96" s="5154"/>
      <c r="Q96" s="5154"/>
      <c r="R96" s="5154"/>
      <c r="S96" s="5154"/>
      <c r="T96" s="5154"/>
      <c r="U96" s="5154"/>
      <c r="V96" s="5154"/>
      <c r="W96" s="5154"/>
      <c r="X96" s="5154"/>
      <c r="Y96" s="5154"/>
      <c r="Z96" s="5154"/>
      <c r="AA96" s="5154"/>
      <c r="AB96" s="5154"/>
      <c r="AC96" s="5154"/>
      <c r="AD96" s="5154"/>
      <c r="AE96" s="5154"/>
      <c r="AF96" s="5154"/>
      <c r="AG96" s="5154"/>
      <c r="AH96" s="5154"/>
      <c r="AI96" s="1763"/>
      <c r="AJ96" s="1765"/>
    </row>
    <row r="97" spans="1:36" ht="11.25" customHeight="1">
      <c r="A97" s="1762"/>
      <c r="B97" s="1669"/>
      <c r="C97" s="1685"/>
      <c r="D97" s="1763"/>
      <c r="E97" s="1763"/>
      <c r="F97" s="1763"/>
      <c r="G97" s="1763"/>
      <c r="H97" s="1763"/>
      <c r="I97" s="1763"/>
      <c r="J97" s="1763"/>
      <c r="K97" s="1763"/>
      <c r="L97" s="1763"/>
      <c r="M97" s="1763"/>
      <c r="N97" s="1763"/>
      <c r="O97" s="1763"/>
      <c r="P97" s="1763"/>
      <c r="Q97" s="1763"/>
      <c r="R97" s="1764"/>
      <c r="S97" s="1764"/>
      <c r="T97" s="1764"/>
      <c r="U97" s="1764"/>
      <c r="V97" s="1764"/>
      <c r="W97" s="1764"/>
      <c r="X97" s="1764"/>
      <c r="Y97" s="1764"/>
      <c r="Z97" s="1764"/>
      <c r="AA97" s="1764"/>
      <c r="AB97" s="1764"/>
      <c r="AC97" s="1764"/>
      <c r="AD97" s="1764"/>
      <c r="AE97" s="1764"/>
      <c r="AF97" s="1764"/>
      <c r="AG97" s="1764"/>
      <c r="AH97" s="2496"/>
      <c r="AI97" s="1763"/>
      <c r="AJ97" s="1765"/>
    </row>
    <row r="145" spans="14:14" ht="123.75">
      <c r="N145" s="1785" t="s">
        <v>3078</v>
      </c>
    </row>
    <row r="146" spans="14:14" ht="112.5">
      <c r="N146" s="1786" t="s">
        <v>3079</v>
      </c>
    </row>
  </sheetData>
  <sheetProtection selectLockedCells="1" selectUnlockedCells="1"/>
  <mergeCells count="41">
    <mergeCell ref="AC35:AC36"/>
    <mergeCell ref="AD35:AF36"/>
    <mergeCell ref="D36:K36"/>
    <mergeCell ref="AD47:AF48"/>
    <mergeCell ref="AG47:AG48"/>
    <mergeCell ref="Y40:AF40"/>
    <mergeCell ref="Y41:AF41"/>
    <mergeCell ref="AE42:AF42"/>
    <mergeCell ref="Y43:AF44"/>
    <mergeCell ref="AD45:AE45"/>
    <mergeCell ref="AE46:AF46"/>
    <mergeCell ref="AC29:AC30"/>
    <mergeCell ref="AD29:AF30"/>
    <mergeCell ref="D30:K30"/>
    <mergeCell ref="AC32:AC33"/>
    <mergeCell ref="AD32:AF33"/>
    <mergeCell ref="D33:K33"/>
    <mergeCell ref="A1:AH1"/>
    <mergeCell ref="C11:D11"/>
    <mergeCell ref="C12:C13"/>
    <mergeCell ref="D12:D13"/>
    <mergeCell ref="E12:F13"/>
    <mergeCell ref="I12:I13"/>
    <mergeCell ref="K12:M13"/>
    <mergeCell ref="J12:J13"/>
    <mergeCell ref="A96:AH96"/>
    <mergeCell ref="O12:V12"/>
    <mergeCell ref="O13:V13"/>
    <mergeCell ref="A2:AH2"/>
    <mergeCell ref="A3:AH3"/>
    <mergeCell ref="B5:G6"/>
    <mergeCell ref="H5:I6"/>
    <mergeCell ref="AC20:AG20"/>
    <mergeCell ref="AC21:AG21"/>
    <mergeCell ref="AE22:AF22"/>
    <mergeCell ref="AC23:AC24"/>
    <mergeCell ref="AD23:AF24"/>
    <mergeCell ref="D24:K24"/>
    <mergeCell ref="AC26:AC27"/>
    <mergeCell ref="AD26:AF27"/>
    <mergeCell ref="D27:K27"/>
  </mergeCells>
  <printOptions horizontalCentered="1"/>
  <pageMargins left="0.29027777777777802" right="0" top="0.55972222222222201" bottom="0.15972222222222199" header="0.51180555555555596" footer="0.51180555555555596"/>
  <pageSetup paperSize="9" scale="70" firstPageNumber="0" orientation="portrait" useFirstPageNumber="1" horizontalDpi="300" verticalDpi="300" r:id="rId1"/>
  <headerFooter alignWithMargins="0"/>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4A5DA-C0D0-47B8-AEFE-585915F8CB6D}">
  <sheetPr>
    <tabColor rgb="FF002060"/>
  </sheetPr>
  <dimension ref="A1:AI220"/>
  <sheetViews>
    <sheetView showGridLines="0" view="pageBreakPreview" topLeftCell="A70" zoomScaleNormal="100" workbookViewId="0">
      <selection activeCell="E108" sqref="E108:T108"/>
    </sheetView>
  </sheetViews>
  <sheetFormatPr defaultColWidth="9.140625" defaultRowHeight="12.75" customHeight="1"/>
  <cols>
    <col min="1" max="1" width="1" style="1607" customWidth="1"/>
    <col min="2" max="2" width="5.5703125" style="1608" customWidth="1"/>
    <col min="3" max="3" width="0.7109375" style="1607" customWidth="1"/>
    <col min="4" max="30" width="3.85546875" style="1607" customWidth="1"/>
    <col min="31" max="31" width="3.85546875" style="1610" customWidth="1"/>
    <col min="32" max="34" width="3.85546875" style="1607" customWidth="1"/>
    <col min="35" max="35" width="10.28515625" style="1607" customWidth="1"/>
    <col min="36" max="16384" width="9.140625" style="1609"/>
  </cols>
  <sheetData>
    <row r="1" spans="1:35" ht="15" customHeight="1">
      <c r="A1" s="5052" t="s">
        <v>2811</v>
      </c>
      <c r="B1" s="5053"/>
      <c r="C1" s="5053"/>
      <c r="D1" s="5053"/>
      <c r="E1" s="5053"/>
      <c r="F1" s="5053"/>
      <c r="G1" s="5053"/>
      <c r="H1" s="5053"/>
      <c r="I1" s="5053"/>
      <c r="J1" s="5053"/>
      <c r="K1" s="5053"/>
      <c r="L1" s="5053"/>
      <c r="M1" s="5053"/>
      <c r="N1" s="5053"/>
      <c r="O1" s="5053"/>
      <c r="P1" s="5053"/>
      <c r="Q1" s="5053"/>
      <c r="R1" s="5053"/>
      <c r="S1" s="5053"/>
      <c r="T1" s="5053"/>
      <c r="U1" s="5053"/>
      <c r="V1" s="5053"/>
      <c r="W1" s="5053"/>
      <c r="X1" s="5053"/>
      <c r="Y1" s="5053"/>
      <c r="Z1" s="5053"/>
      <c r="AA1" s="5053"/>
      <c r="AB1" s="5053"/>
      <c r="AC1" s="5053"/>
      <c r="AD1" s="5053"/>
      <c r="AE1" s="5053"/>
      <c r="AF1" s="5053"/>
      <c r="AG1" s="5053"/>
      <c r="AH1" s="5053"/>
      <c r="AI1" s="5054"/>
    </row>
    <row r="2" spans="1:35" ht="12.75" customHeight="1">
      <c r="A2" s="5055" t="s">
        <v>1462</v>
      </c>
      <c r="B2" s="5056"/>
      <c r="C2" s="5056"/>
      <c r="D2" s="5056"/>
      <c r="E2" s="5056"/>
      <c r="F2" s="5056"/>
      <c r="G2" s="5056"/>
      <c r="H2" s="5056"/>
      <c r="I2" s="5056"/>
      <c r="J2" s="5056"/>
      <c r="K2" s="5056"/>
      <c r="L2" s="5056"/>
      <c r="M2" s="5056"/>
      <c r="N2" s="5056"/>
      <c r="O2" s="5056"/>
      <c r="P2" s="5056"/>
      <c r="Q2" s="5056"/>
      <c r="R2" s="5056"/>
      <c r="S2" s="5056"/>
      <c r="T2" s="5056"/>
      <c r="U2" s="5056"/>
      <c r="V2" s="5056"/>
      <c r="W2" s="5056"/>
      <c r="X2" s="5056"/>
      <c r="Y2" s="5056"/>
      <c r="Z2" s="5056"/>
      <c r="AA2" s="5056"/>
      <c r="AB2" s="5056"/>
      <c r="AC2" s="5056"/>
      <c r="AD2" s="5056"/>
      <c r="AE2" s="5056"/>
      <c r="AF2" s="5056"/>
      <c r="AG2" s="5056"/>
      <c r="AH2" s="5056"/>
      <c r="AI2" s="5057"/>
    </row>
    <row r="3" spans="1:35" ht="15" customHeight="1">
      <c r="A3" s="5058" t="s">
        <v>2812</v>
      </c>
      <c r="B3" s="5059"/>
      <c r="C3" s="5059"/>
      <c r="D3" s="5059"/>
      <c r="E3" s="5059"/>
      <c r="F3" s="5059"/>
      <c r="G3" s="5059"/>
      <c r="H3" s="5059"/>
      <c r="I3" s="5059"/>
      <c r="J3" s="5059"/>
      <c r="K3" s="5059"/>
      <c r="L3" s="5059"/>
      <c r="M3" s="5059"/>
      <c r="N3" s="5059"/>
      <c r="O3" s="5059"/>
      <c r="P3" s="5059"/>
      <c r="Q3" s="5059"/>
      <c r="R3" s="5059"/>
      <c r="S3" s="5059"/>
      <c r="T3" s="5059"/>
      <c r="U3" s="5059"/>
      <c r="V3" s="5059"/>
      <c r="W3" s="5059"/>
      <c r="X3" s="5059"/>
      <c r="Y3" s="5059"/>
      <c r="Z3" s="5059"/>
      <c r="AA3" s="5059"/>
      <c r="AB3" s="5059"/>
      <c r="AC3" s="5059"/>
      <c r="AD3" s="5059"/>
      <c r="AE3" s="5059"/>
      <c r="AF3" s="5059"/>
      <c r="AG3" s="5059"/>
      <c r="AH3" s="5059"/>
      <c r="AI3" s="5060"/>
    </row>
    <row r="4" spans="1:35" ht="9.9499999999999993" customHeight="1">
      <c r="A4" s="1638"/>
      <c r="B4" s="1610"/>
      <c r="C4" s="1609"/>
      <c r="D4" s="1609"/>
      <c r="E4" s="1609"/>
      <c r="F4" s="1609"/>
      <c r="G4" s="1609"/>
      <c r="H4" s="1609"/>
      <c r="I4" s="1609"/>
      <c r="J4" s="1609"/>
      <c r="K4" s="1609"/>
      <c r="L4" s="1609"/>
      <c r="M4" s="1609"/>
      <c r="N4" s="1609"/>
      <c r="O4" s="1609"/>
      <c r="P4" s="1609"/>
      <c r="Q4" s="1609"/>
      <c r="R4" s="1609"/>
      <c r="S4" s="1609"/>
      <c r="T4" s="1609"/>
      <c r="U4" s="1609"/>
      <c r="V4" s="1609"/>
      <c r="W4" s="1609"/>
      <c r="X4" s="1609"/>
      <c r="Y4" s="1609"/>
      <c r="Z4" s="1609"/>
      <c r="AA4" s="1609"/>
      <c r="AB4" s="1609"/>
      <c r="AC4" s="1609"/>
      <c r="AD4" s="1609"/>
      <c r="AF4" s="1609"/>
      <c r="AG4" s="1609"/>
      <c r="AH4" s="1609"/>
      <c r="AI4" s="2125"/>
    </row>
    <row r="5" spans="1:35" ht="15" customHeight="1">
      <c r="A5" s="1611"/>
      <c r="B5" s="5067" t="s">
        <v>2813</v>
      </c>
      <c r="C5" s="5068"/>
      <c r="D5" s="5068"/>
      <c r="E5" s="5068"/>
      <c r="F5" s="5068"/>
      <c r="G5" s="5069"/>
      <c r="H5" s="5073" t="s">
        <v>3080</v>
      </c>
      <c r="I5" s="5074"/>
      <c r="J5" s="1615"/>
      <c r="K5" s="1613" t="s">
        <v>3081</v>
      </c>
      <c r="L5" s="2126"/>
      <c r="M5" s="1609"/>
      <c r="N5" s="1609"/>
      <c r="O5" s="1614"/>
      <c r="P5" s="1614"/>
      <c r="Q5" s="1614"/>
      <c r="R5" s="1614"/>
      <c r="S5" s="1614"/>
      <c r="T5" s="1614"/>
      <c r="U5" s="1614"/>
      <c r="V5" s="1614"/>
      <c r="W5" s="1614"/>
      <c r="X5" s="1614"/>
      <c r="Y5" s="1614"/>
      <c r="Z5" s="1614"/>
      <c r="AA5" s="1614"/>
      <c r="AB5" s="1614"/>
      <c r="AC5" s="1614"/>
      <c r="AD5" s="1614"/>
      <c r="AE5" s="1614"/>
      <c r="AF5" s="1614"/>
      <c r="AG5" s="1609"/>
      <c r="AH5" s="1609"/>
      <c r="AI5" s="2125"/>
    </row>
    <row r="6" spans="1:35" ht="15" customHeight="1">
      <c r="A6" s="1611"/>
      <c r="B6" s="5070"/>
      <c r="C6" s="5071"/>
      <c r="D6" s="5071"/>
      <c r="E6" s="5071"/>
      <c r="F6" s="5071"/>
      <c r="G6" s="5072"/>
      <c r="H6" s="5075"/>
      <c r="I6" s="5076"/>
      <c r="J6" s="1615"/>
      <c r="K6" s="1616" t="s">
        <v>3082</v>
      </c>
      <c r="L6" s="2126"/>
      <c r="M6" s="1609"/>
      <c r="N6" s="1609"/>
      <c r="O6" s="1614"/>
      <c r="P6" s="1614"/>
      <c r="Q6" s="1614"/>
      <c r="R6" s="1614"/>
      <c r="S6" s="1614"/>
      <c r="T6" s="1614"/>
      <c r="U6" s="1614"/>
      <c r="V6" s="1614"/>
      <c r="W6" s="1614"/>
      <c r="X6" s="1614"/>
      <c r="Y6" s="1614"/>
      <c r="Z6" s="1614"/>
      <c r="AA6" s="1614"/>
      <c r="AB6" s="1614"/>
      <c r="AC6" s="1614"/>
      <c r="AD6" s="1614"/>
      <c r="AE6" s="1614"/>
      <c r="AF6" s="1614"/>
      <c r="AG6" s="1609"/>
      <c r="AH6" s="1609"/>
      <c r="AI6" s="2125"/>
    </row>
    <row r="7" spans="1:35" ht="9.9499999999999993" customHeight="1">
      <c r="A7" s="1638"/>
      <c r="B7" s="1610"/>
      <c r="C7" s="1609"/>
      <c r="D7" s="1788"/>
      <c r="E7" s="1779"/>
      <c r="F7" s="1780"/>
      <c r="G7" s="1779"/>
      <c r="H7" s="1789"/>
      <c r="I7" s="1789"/>
      <c r="J7" s="1789"/>
      <c r="K7" s="1789"/>
      <c r="L7" s="1789"/>
      <c r="M7" s="1789"/>
      <c r="N7" s="1789"/>
      <c r="O7" s="1789"/>
      <c r="P7" s="1780"/>
      <c r="Q7" s="1780"/>
      <c r="R7" s="1780"/>
      <c r="S7" s="1780"/>
      <c r="T7" s="1780"/>
      <c r="U7" s="1780"/>
      <c r="V7" s="1780"/>
      <c r="W7" s="1780"/>
      <c r="X7" s="1780"/>
      <c r="Y7" s="1780"/>
      <c r="Z7" s="1780"/>
      <c r="AA7" s="1780"/>
      <c r="AB7" s="1780"/>
      <c r="AC7" s="1780"/>
      <c r="AD7" s="1780"/>
      <c r="AE7" s="1592"/>
      <c r="AF7" s="1590"/>
      <c r="AG7" s="1685"/>
      <c r="AH7" s="1790"/>
      <c r="AI7" s="2125"/>
    </row>
    <row r="8" spans="1:35" s="1636" customFormat="1" ht="11.25" customHeight="1">
      <c r="A8" s="1627"/>
      <c r="B8" s="934" t="s">
        <v>3083</v>
      </c>
      <c r="C8" s="918"/>
      <c r="D8" s="2497" t="s">
        <v>3084</v>
      </c>
      <c r="E8" s="1590"/>
      <c r="F8" s="1791"/>
      <c r="G8" s="1792"/>
      <c r="H8" s="1793"/>
      <c r="I8" s="1793"/>
      <c r="J8" s="1793"/>
      <c r="K8" s="1793"/>
      <c r="L8" s="1793"/>
      <c r="M8" s="1793"/>
      <c r="N8" s="1793"/>
      <c r="O8" s="1793"/>
      <c r="P8" s="1793"/>
      <c r="Q8" s="1793"/>
      <c r="R8" s="1793"/>
      <c r="S8" s="1793"/>
      <c r="T8" s="1793"/>
      <c r="U8" s="1793"/>
      <c r="V8" s="1793"/>
      <c r="W8" s="1793"/>
      <c r="X8" s="1793"/>
      <c r="Y8" s="1793"/>
      <c r="Z8" s="1793"/>
      <c r="AA8" s="1793"/>
      <c r="AB8" s="1793"/>
      <c r="AC8" s="1793"/>
      <c r="AD8" s="1793"/>
      <c r="AE8" s="1793"/>
      <c r="AF8" s="1592"/>
      <c r="AG8" s="1590"/>
      <c r="AH8" s="1590"/>
      <c r="AI8" s="2128"/>
    </row>
    <row r="9" spans="1:35" s="1636" customFormat="1" ht="9.75" customHeight="1">
      <c r="A9" s="1627"/>
      <c r="B9" s="933"/>
      <c r="C9" s="2489"/>
      <c r="D9" s="1794" t="s">
        <v>3085</v>
      </c>
      <c r="E9" s="1590"/>
      <c r="F9" s="1791"/>
      <c r="G9" s="1789"/>
      <c r="H9" s="1780"/>
      <c r="I9" s="1780"/>
      <c r="J9" s="1780"/>
      <c r="K9" s="1780"/>
      <c r="L9" s="1780"/>
      <c r="M9" s="1780"/>
      <c r="N9" s="1780"/>
      <c r="O9" s="1780"/>
      <c r="P9" s="1780"/>
      <c r="Q9" s="1780"/>
      <c r="R9" s="1780"/>
      <c r="S9" s="1780"/>
      <c r="T9" s="1780"/>
      <c r="U9" s="1780"/>
      <c r="V9" s="1780"/>
      <c r="W9" s="1780"/>
      <c r="X9" s="1780"/>
      <c r="Y9" s="1780"/>
      <c r="Z9" s="1780"/>
      <c r="AA9" s="1780"/>
      <c r="AB9" s="1780"/>
      <c r="AC9" s="1780"/>
      <c r="AD9" s="1780"/>
      <c r="AE9" s="1590"/>
      <c r="AF9" s="1592"/>
      <c r="AG9" s="1590"/>
      <c r="AH9" s="1590"/>
      <c r="AI9" s="2128"/>
    </row>
    <row r="10" spans="1:35" s="1636" customFormat="1" ht="9.75" customHeight="1">
      <c r="A10" s="1627"/>
      <c r="B10" s="933"/>
      <c r="C10" s="2489"/>
      <c r="D10" s="1794"/>
      <c r="E10" s="1590"/>
      <c r="F10" s="1791"/>
      <c r="G10" s="1789"/>
      <c r="H10" s="1780"/>
      <c r="I10" s="1780"/>
      <c r="J10" s="1780"/>
      <c r="K10" s="1780"/>
      <c r="L10" s="1780"/>
      <c r="M10" s="1780"/>
      <c r="N10" s="1780"/>
      <c r="O10" s="1780"/>
      <c r="P10" s="1780"/>
      <c r="Q10" s="1780"/>
      <c r="R10" s="1780"/>
      <c r="S10" s="1780"/>
      <c r="T10" s="1780"/>
      <c r="U10" s="1780"/>
      <c r="V10" s="1780"/>
      <c r="W10" s="1780"/>
      <c r="X10" s="1780"/>
      <c r="Y10" s="1780"/>
      <c r="Z10" s="1780"/>
      <c r="AA10" s="1780"/>
      <c r="AB10" s="1780"/>
      <c r="AC10" s="1780"/>
      <c r="AD10" s="1780"/>
      <c r="AE10" s="1592"/>
      <c r="AF10" s="1590"/>
      <c r="AG10" s="5184">
        <v>3300</v>
      </c>
      <c r="AH10" s="5184"/>
      <c r="AI10" s="2128"/>
    </row>
    <row r="11" spans="1:35" s="1636" customFormat="1" ht="11.25" customHeight="1">
      <c r="A11" s="1627"/>
      <c r="B11" s="916"/>
      <c r="C11" s="1795"/>
      <c r="D11" s="2465" t="s">
        <v>1494</v>
      </c>
      <c r="E11" s="916" t="s">
        <v>3086</v>
      </c>
      <c r="F11" s="1590"/>
      <c r="G11" s="917"/>
      <c r="H11" s="917"/>
      <c r="I11" s="917"/>
      <c r="J11" s="917"/>
      <c r="K11" s="917"/>
      <c r="L11" s="917"/>
      <c r="M11" s="917"/>
      <c r="N11" s="917"/>
      <c r="O11" s="917"/>
      <c r="P11" s="1770"/>
      <c r="Q11" s="1770"/>
      <c r="R11" s="1770"/>
      <c r="S11" s="1770"/>
      <c r="T11" s="1770"/>
      <c r="U11" s="1770"/>
      <c r="V11" s="1770"/>
      <c r="W11" s="1770"/>
      <c r="X11" s="1770"/>
      <c r="Y11" s="1770"/>
      <c r="Z11" s="1770"/>
      <c r="AA11" s="1770"/>
      <c r="AB11" s="1770"/>
      <c r="AC11" s="1770"/>
      <c r="AD11" s="1770"/>
      <c r="AE11" s="1592"/>
      <c r="AF11" s="1590"/>
      <c r="AG11" s="5186" t="s">
        <v>1636</v>
      </c>
      <c r="AH11" s="5097"/>
      <c r="AI11" s="2128"/>
    </row>
    <row r="12" spans="1:35" s="1636" customFormat="1" ht="11.25" customHeight="1">
      <c r="A12" s="1627"/>
      <c r="B12" s="933"/>
      <c r="C12" s="1788"/>
      <c r="D12" s="1598"/>
      <c r="E12" s="1604" t="s">
        <v>3087</v>
      </c>
      <c r="F12" s="1780"/>
      <c r="G12" s="1779"/>
      <c r="H12" s="1789"/>
      <c r="I12" s="1789"/>
      <c r="J12" s="1789"/>
      <c r="K12" s="1789"/>
      <c r="L12" s="1789"/>
      <c r="M12" s="1789"/>
      <c r="N12" s="1789"/>
      <c r="O12" s="1789"/>
      <c r="P12" s="1780"/>
      <c r="Q12" s="1780"/>
      <c r="R12" s="1780"/>
      <c r="S12" s="1780"/>
      <c r="T12" s="1780"/>
      <c r="U12" s="1780"/>
      <c r="V12" s="1780"/>
      <c r="W12" s="1780"/>
      <c r="X12" s="1780"/>
      <c r="Y12" s="1780"/>
      <c r="Z12" s="1780"/>
      <c r="AA12" s="1780"/>
      <c r="AB12" s="1780"/>
      <c r="AC12" s="1780"/>
      <c r="AD12" s="1780"/>
      <c r="AE12" s="1592"/>
      <c r="AF12" s="1590"/>
      <c r="AG12" s="5172"/>
      <c r="AH12" s="5098"/>
      <c r="AI12" s="2128"/>
    </row>
    <row r="13" spans="1:35" s="1636" customFormat="1" ht="11.25" customHeight="1">
      <c r="A13" s="1627"/>
      <c r="B13" s="933"/>
      <c r="C13" s="1788"/>
      <c r="D13" s="1598"/>
      <c r="E13" s="1779" t="s">
        <v>3088</v>
      </c>
      <c r="F13" s="1780"/>
      <c r="G13" s="1779"/>
      <c r="H13" s="1789"/>
      <c r="I13" s="1789"/>
      <c r="J13" s="1789"/>
      <c r="K13" s="1789"/>
      <c r="L13" s="1789"/>
      <c r="M13" s="1789"/>
      <c r="N13" s="1789"/>
      <c r="O13" s="1789"/>
      <c r="P13" s="1780"/>
      <c r="Q13" s="1780"/>
      <c r="R13" s="1780"/>
      <c r="S13" s="1780"/>
      <c r="T13" s="1780"/>
      <c r="U13" s="1780"/>
      <c r="V13" s="1780"/>
      <c r="W13" s="1780"/>
      <c r="X13" s="1780"/>
      <c r="Y13" s="1780"/>
      <c r="Z13" s="1780"/>
      <c r="AA13" s="1780"/>
      <c r="AB13" s="1780"/>
      <c r="AC13" s="1780"/>
      <c r="AD13" s="1780"/>
      <c r="AE13" s="1592"/>
      <c r="AF13" s="1590"/>
      <c r="AG13" s="2486"/>
      <c r="AH13" s="1796"/>
      <c r="AI13" s="2128"/>
    </row>
    <row r="14" spans="1:35" s="1636" customFormat="1" ht="11.25" customHeight="1">
      <c r="A14" s="1627"/>
      <c r="B14" s="933"/>
      <c r="C14" s="1788"/>
      <c r="D14" s="1598"/>
      <c r="E14" s="1779" t="s">
        <v>3089</v>
      </c>
      <c r="F14" s="1780"/>
      <c r="G14" s="1779"/>
      <c r="H14" s="1789"/>
      <c r="I14" s="1789"/>
      <c r="J14" s="1789"/>
      <c r="K14" s="1789"/>
      <c r="L14" s="1789"/>
      <c r="M14" s="1789"/>
      <c r="N14" s="1789"/>
      <c r="O14" s="1789"/>
      <c r="P14" s="1780"/>
      <c r="Q14" s="1780"/>
      <c r="R14" s="1780"/>
      <c r="S14" s="1780"/>
      <c r="T14" s="1780"/>
      <c r="U14" s="1780"/>
      <c r="V14" s="1780"/>
      <c r="W14" s="1780"/>
      <c r="X14" s="1780"/>
      <c r="Y14" s="1780"/>
      <c r="Z14" s="1780"/>
      <c r="AA14" s="1780"/>
      <c r="AB14" s="1780"/>
      <c r="AC14" s="1780"/>
      <c r="AD14" s="1780"/>
      <c r="AE14" s="1592"/>
      <c r="AF14" s="1590"/>
      <c r="AG14" s="2486"/>
      <c r="AH14" s="1796"/>
      <c r="AI14" s="2128"/>
    </row>
    <row r="15" spans="1:35" s="1636" customFormat="1" ht="6.75" customHeight="1">
      <c r="A15" s="1627"/>
      <c r="B15" s="933"/>
      <c r="C15" s="1788"/>
      <c r="D15" s="1788"/>
      <c r="E15" s="1793"/>
      <c r="F15" s="1780"/>
      <c r="G15" s="1779"/>
      <c r="H15" s="1789"/>
      <c r="I15" s="1789"/>
      <c r="J15" s="1789"/>
      <c r="K15" s="1789"/>
      <c r="L15" s="1789"/>
      <c r="M15" s="1789"/>
      <c r="N15" s="1789"/>
      <c r="O15" s="1789"/>
      <c r="P15" s="1780"/>
      <c r="Q15" s="1780"/>
      <c r="R15" s="1780"/>
      <c r="S15" s="1780"/>
      <c r="T15" s="1780"/>
      <c r="U15" s="1780"/>
      <c r="V15" s="1780"/>
      <c r="W15" s="1780"/>
      <c r="X15" s="1780"/>
      <c r="Y15" s="1780"/>
      <c r="Z15" s="1780"/>
      <c r="AA15" s="1780"/>
      <c r="AB15" s="1780"/>
      <c r="AC15" s="1780"/>
      <c r="AD15" s="1780"/>
      <c r="AE15" s="1592"/>
      <c r="AF15" s="1590"/>
      <c r="AG15" s="1685"/>
      <c r="AH15" s="1793"/>
      <c r="AI15" s="2128"/>
    </row>
    <row r="16" spans="1:35" s="1636" customFormat="1" ht="11.25" customHeight="1">
      <c r="A16" s="1627"/>
      <c r="B16" s="738"/>
      <c r="C16" s="929"/>
      <c r="D16" s="2465" t="s">
        <v>1497</v>
      </c>
      <c r="E16" s="2497" t="s">
        <v>3090</v>
      </c>
      <c r="F16" s="1590"/>
      <c r="G16" s="786"/>
      <c r="H16" s="786"/>
      <c r="I16" s="786"/>
      <c r="J16" s="786"/>
      <c r="K16" s="786"/>
      <c r="L16" s="786"/>
      <c r="M16" s="786"/>
      <c r="N16" s="786"/>
      <c r="O16" s="786"/>
      <c r="P16" s="786"/>
      <c r="Q16" s="786"/>
      <c r="R16" s="786"/>
      <c r="S16" s="786"/>
      <c r="T16" s="786"/>
      <c r="U16" s="786"/>
      <c r="V16" s="786"/>
      <c r="W16" s="786"/>
      <c r="X16" s="786"/>
      <c r="Y16" s="786"/>
      <c r="Z16" s="786"/>
      <c r="AA16" s="786"/>
      <c r="AB16" s="786"/>
      <c r="AC16" s="786"/>
      <c r="AD16" s="1652"/>
      <c r="AE16" s="1592"/>
      <c r="AF16" s="1590"/>
      <c r="AG16" s="5186" t="s">
        <v>1638</v>
      </c>
      <c r="AH16" s="5097"/>
      <c r="AI16" s="2128"/>
    </row>
    <row r="17" spans="1:35" s="1636" customFormat="1" ht="11.25" customHeight="1">
      <c r="A17" s="1627"/>
      <c r="B17" s="738"/>
      <c r="C17" s="929"/>
      <c r="D17" s="1598"/>
      <c r="E17" s="1794"/>
      <c r="F17" s="1590"/>
      <c r="G17" s="786" t="s">
        <v>1374</v>
      </c>
      <c r="H17" s="786"/>
      <c r="I17" s="786"/>
      <c r="J17" s="786"/>
      <c r="K17" s="786"/>
      <c r="L17" s="786"/>
      <c r="M17" s="786"/>
      <c r="N17" s="786"/>
      <c r="O17" s="786"/>
      <c r="P17" s="786"/>
      <c r="Q17" s="786"/>
      <c r="R17" s="786"/>
      <c r="S17" s="786"/>
      <c r="T17" s="786"/>
      <c r="U17" s="786"/>
      <c r="V17" s="786"/>
      <c r="W17" s="786"/>
      <c r="X17" s="786"/>
      <c r="Y17" s="786"/>
      <c r="Z17" s="786"/>
      <c r="AA17" s="786"/>
      <c r="AB17" s="786"/>
      <c r="AC17" s="786"/>
      <c r="AD17" s="1652"/>
      <c r="AE17" s="1592"/>
      <c r="AF17" s="1590"/>
      <c r="AG17" s="5172"/>
      <c r="AH17" s="5098"/>
      <c r="AI17" s="2128"/>
    </row>
    <row r="18" spans="1:35" s="1636" customFormat="1" ht="6.75" customHeight="1">
      <c r="A18" s="1627"/>
      <c r="B18" s="933"/>
      <c r="C18" s="1797"/>
      <c r="D18" s="1797"/>
      <c r="E18" s="1798"/>
      <c r="F18" s="1791"/>
      <c r="G18" s="1789"/>
      <c r="H18" s="1799"/>
      <c r="I18" s="1799"/>
      <c r="J18" s="1799"/>
      <c r="K18" s="1799"/>
      <c r="L18" s="1799"/>
      <c r="M18" s="1799"/>
      <c r="N18" s="1799"/>
      <c r="O18" s="1799"/>
      <c r="P18" s="1780"/>
      <c r="Q18" s="1780"/>
      <c r="R18" s="1780"/>
      <c r="S18" s="1780"/>
      <c r="T18" s="1780"/>
      <c r="U18" s="1780"/>
      <c r="V18" s="1780"/>
      <c r="W18" s="1780"/>
      <c r="X18" s="1780"/>
      <c r="Y18" s="1780"/>
      <c r="Z18" s="1780"/>
      <c r="AA18" s="1780"/>
      <c r="AB18" s="1780"/>
      <c r="AC18" s="1780"/>
      <c r="AD18" s="1780"/>
      <c r="AE18" s="1592"/>
      <c r="AF18" s="1590"/>
      <c r="AG18" s="1780"/>
      <c r="AH18" s="1793"/>
      <c r="AI18" s="2128"/>
    </row>
    <row r="19" spans="1:35" s="1636" customFormat="1" ht="11.25" customHeight="1">
      <c r="A19" s="1627"/>
      <c r="B19" s="916"/>
      <c r="C19" s="1800"/>
      <c r="D19" s="2465" t="s">
        <v>1530</v>
      </c>
      <c r="E19" s="916" t="s">
        <v>3091</v>
      </c>
      <c r="F19" s="1590"/>
      <c r="G19" s="917"/>
      <c r="H19" s="917"/>
      <c r="I19" s="917"/>
      <c r="J19" s="917"/>
      <c r="K19" s="917"/>
      <c r="L19" s="917"/>
      <c r="M19" s="917"/>
      <c r="N19" s="917"/>
      <c r="O19" s="917"/>
      <c r="P19" s="1770"/>
      <c r="Q19" s="1770"/>
      <c r="R19" s="1770"/>
      <c r="S19" s="1770"/>
      <c r="T19" s="1770"/>
      <c r="U19" s="1770"/>
      <c r="V19" s="1770"/>
      <c r="W19" s="1770"/>
      <c r="X19" s="1770"/>
      <c r="Y19" s="1770"/>
      <c r="Z19" s="1770"/>
      <c r="AA19" s="1770"/>
      <c r="AB19" s="1770"/>
      <c r="AC19" s="1770"/>
      <c r="AD19" s="1770"/>
      <c r="AE19" s="1592"/>
      <c r="AF19" s="1590"/>
      <c r="AG19" s="5186" t="s">
        <v>1729</v>
      </c>
      <c r="AH19" s="5097"/>
      <c r="AI19" s="2128"/>
    </row>
    <row r="20" spans="1:35" s="1636" customFormat="1" ht="11.25" customHeight="1">
      <c r="A20" s="1627"/>
      <c r="B20" s="916"/>
      <c r="C20" s="1800"/>
      <c r="D20" s="2485"/>
      <c r="E20" s="935"/>
      <c r="F20" s="1590"/>
      <c r="G20" s="917"/>
      <c r="H20" s="917"/>
      <c r="I20" s="917"/>
      <c r="J20" s="917"/>
      <c r="K20" s="917"/>
      <c r="L20" s="917"/>
      <c r="M20" s="917"/>
      <c r="N20" s="917"/>
      <c r="O20" s="917"/>
      <c r="P20" s="1770"/>
      <c r="Q20" s="1770"/>
      <c r="R20" s="1770"/>
      <c r="S20" s="1770"/>
      <c r="T20" s="1770"/>
      <c r="U20" s="1770"/>
      <c r="V20" s="1770"/>
      <c r="W20" s="1770"/>
      <c r="X20" s="1770"/>
      <c r="Y20" s="1770"/>
      <c r="Z20" s="1770"/>
      <c r="AA20" s="1770"/>
      <c r="AB20" s="1770"/>
      <c r="AC20" s="1770"/>
      <c r="AD20" s="1770"/>
      <c r="AE20" s="1592"/>
      <c r="AF20" s="1590"/>
      <c r="AG20" s="5172"/>
      <c r="AH20" s="5098"/>
      <c r="AI20" s="2128"/>
    </row>
    <row r="21" spans="1:35" s="1590" customFormat="1" ht="6.75" customHeight="1">
      <c r="A21" s="1629"/>
      <c r="B21" s="1602"/>
      <c r="C21" s="1600"/>
      <c r="D21" s="930"/>
      <c r="E21" s="1781"/>
      <c r="F21" s="1781"/>
      <c r="G21" s="1781"/>
      <c r="H21" s="1781"/>
      <c r="I21" s="1781"/>
      <c r="J21" s="1781"/>
      <c r="K21" s="1781"/>
      <c r="L21" s="1781"/>
      <c r="M21" s="1781"/>
      <c r="N21" s="1781"/>
      <c r="O21" s="1781"/>
      <c r="P21" s="1781"/>
      <c r="Q21" s="1781"/>
      <c r="R21" s="1781"/>
      <c r="S21" s="1781"/>
      <c r="T21" s="2483"/>
      <c r="U21" s="2483"/>
      <c r="V21" s="2483"/>
      <c r="W21" s="1631"/>
      <c r="X21" s="1631"/>
      <c r="Y21" s="1631"/>
      <c r="Z21" s="1631"/>
      <c r="AA21" s="1631"/>
      <c r="AB21" s="1631"/>
      <c r="AC21" s="1631"/>
      <c r="AD21" s="1631"/>
      <c r="AE21" s="2487"/>
      <c r="AF21" s="2488"/>
      <c r="AG21" s="2471"/>
      <c r="AH21" s="1634"/>
      <c r="AI21" s="2128"/>
    </row>
    <row r="22" spans="1:35" s="1636" customFormat="1" ht="11.25" customHeight="1">
      <c r="A22" s="1627"/>
      <c r="B22" s="916"/>
      <c r="C22" s="1795"/>
      <c r="D22" s="2465" t="s">
        <v>1575</v>
      </c>
      <c r="E22" s="916" t="s">
        <v>3092</v>
      </c>
      <c r="F22" s="1590"/>
      <c r="G22" s="917"/>
      <c r="H22" s="917"/>
      <c r="I22" s="917"/>
      <c r="J22" s="917"/>
      <c r="K22" s="917"/>
      <c r="L22" s="917"/>
      <c r="M22" s="917"/>
      <c r="N22" s="917"/>
      <c r="O22" s="917"/>
      <c r="P22" s="1770"/>
      <c r="Q22" s="1770"/>
      <c r="R22" s="1770"/>
      <c r="S22" s="1770"/>
      <c r="T22" s="1770"/>
      <c r="U22" s="1770"/>
      <c r="V22" s="1770"/>
      <c r="W22" s="1770"/>
      <c r="X22" s="1770"/>
      <c r="Y22" s="1770"/>
      <c r="Z22" s="1770"/>
      <c r="AA22" s="1770"/>
      <c r="AB22" s="1770"/>
      <c r="AC22" s="1770"/>
      <c r="AD22" s="1770"/>
      <c r="AE22" s="1592"/>
      <c r="AF22" s="1590"/>
      <c r="AG22" s="5186" t="s">
        <v>1734</v>
      </c>
      <c r="AH22" s="5097"/>
      <c r="AI22" s="2128"/>
    </row>
    <row r="23" spans="1:35" s="1636" customFormat="1" ht="11.25" customHeight="1">
      <c r="A23" s="1627"/>
      <c r="B23" s="933"/>
      <c r="C23" s="1788"/>
      <c r="D23" s="1788"/>
      <c r="E23" s="1779"/>
      <c r="F23" s="1780"/>
      <c r="G23" s="1779"/>
      <c r="H23" s="1789"/>
      <c r="I23" s="1789"/>
      <c r="J23" s="1789"/>
      <c r="K23" s="1789"/>
      <c r="L23" s="1789"/>
      <c r="M23" s="1789"/>
      <c r="N23" s="1789"/>
      <c r="O23" s="1789"/>
      <c r="P23" s="1780"/>
      <c r="Q23" s="1780"/>
      <c r="R23" s="1780"/>
      <c r="S23" s="1780"/>
      <c r="T23" s="1780"/>
      <c r="U23" s="1780"/>
      <c r="V23" s="1780"/>
      <c r="W23" s="1780"/>
      <c r="X23" s="1780"/>
      <c r="Y23" s="1780"/>
      <c r="Z23" s="1780"/>
      <c r="AA23" s="1780"/>
      <c r="AB23" s="1780"/>
      <c r="AC23" s="1780"/>
      <c r="AD23" s="1780"/>
      <c r="AE23" s="1592"/>
      <c r="AF23" s="1590"/>
      <c r="AG23" s="5172"/>
      <c r="AH23" s="5098"/>
      <c r="AI23" s="2128"/>
    </row>
    <row r="24" spans="1:35" s="1636" customFormat="1" ht="11.25" customHeight="1">
      <c r="A24" s="2131"/>
      <c r="B24" s="3284"/>
      <c r="C24" s="3285"/>
      <c r="D24" s="3285"/>
      <c r="E24" s="3286"/>
      <c r="F24" s="3287"/>
      <c r="G24" s="3286"/>
      <c r="H24" s="3288"/>
      <c r="I24" s="3288"/>
      <c r="J24" s="3288"/>
      <c r="K24" s="3288"/>
      <c r="L24" s="3288"/>
      <c r="M24" s="3288"/>
      <c r="N24" s="3288"/>
      <c r="O24" s="3288"/>
      <c r="P24" s="3287"/>
      <c r="Q24" s="3287"/>
      <c r="R24" s="3287"/>
      <c r="S24" s="3287"/>
      <c r="T24" s="3287"/>
      <c r="U24" s="3287"/>
      <c r="V24" s="3287"/>
      <c r="W24" s="3287"/>
      <c r="X24" s="3287"/>
      <c r="Y24" s="3287"/>
      <c r="Z24" s="3287"/>
      <c r="AA24" s="3287"/>
      <c r="AB24" s="3287"/>
      <c r="AC24" s="3287"/>
      <c r="AD24" s="3287"/>
      <c r="AE24" s="3227"/>
      <c r="AF24" s="3206"/>
      <c r="AG24" s="3289"/>
      <c r="AH24" s="3290"/>
      <c r="AI24" s="3214"/>
    </row>
    <row r="25" spans="1:35" s="1590" customFormat="1" ht="9.9499999999999993" customHeight="1">
      <c r="A25" s="1629"/>
      <c r="B25" s="1602"/>
      <c r="C25" s="1600"/>
      <c r="D25" s="930"/>
      <c r="E25" s="1781"/>
      <c r="F25" s="1781"/>
      <c r="G25" s="1781"/>
      <c r="H25" s="1781"/>
      <c r="I25" s="1781"/>
      <c r="J25" s="1781"/>
      <c r="K25" s="1781"/>
      <c r="L25" s="1781"/>
      <c r="M25" s="1781"/>
      <c r="N25" s="1781"/>
      <c r="O25" s="1781"/>
      <c r="P25" s="1781"/>
      <c r="Q25" s="1781"/>
      <c r="R25" s="1781"/>
      <c r="S25" s="1781"/>
      <c r="T25" s="2483"/>
      <c r="U25" s="2483"/>
      <c r="V25" s="2483"/>
      <c r="W25" s="1631"/>
      <c r="X25" s="1631"/>
      <c r="Y25" s="1631"/>
      <c r="Z25" s="1631"/>
      <c r="AA25" s="1631"/>
      <c r="AB25" s="1631"/>
      <c r="AC25" s="1631"/>
      <c r="AD25" s="1631"/>
      <c r="AE25" s="2487"/>
      <c r="AF25" s="2488"/>
      <c r="AI25" s="2128"/>
    </row>
    <row r="26" spans="1:35" s="1636" customFormat="1" ht="11.25" customHeight="1">
      <c r="A26" s="1627"/>
      <c r="B26" s="934" t="s">
        <v>3093</v>
      </c>
      <c r="C26" s="918"/>
      <c r="D26" s="2497" t="s">
        <v>3094</v>
      </c>
      <c r="E26" s="1590"/>
      <c r="F26" s="1791"/>
      <c r="G26" s="1792"/>
      <c r="H26" s="1793"/>
      <c r="I26" s="1793"/>
      <c r="J26" s="1793"/>
      <c r="K26" s="1793"/>
      <c r="L26" s="1793"/>
      <c r="M26" s="1793"/>
      <c r="N26" s="1793"/>
      <c r="O26" s="1793"/>
      <c r="P26" s="1793"/>
      <c r="Q26" s="1793"/>
      <c r="R26" s="1793"/>
      <c r="S26" s="1793"/>
      <c r="T26" s="1793"/>
      <c r="U26" s="1793"/>
      <c r="V26" s="1793"/>
      <c r="W26" s="1793"/>
      <c r="X26" s="1793"/>
      <c r="Y26" s="1793"/>
      <c r="Z26" s="1793"/>
      <c r="AA26" s="1793"/>
      <c r="AB26" s="1793"/>
      <c r="AC26" s="1793"/>
      <c r="AD26" s="1793"/>
      <c r="AE26" s="1793"/>
      <c r="AF26" s="1592"/>
      <c r="AG26" s="1590"/>
      <c r="AH26" s="1590"/>
      <c r="AI26" s="2128"/>
    </row>
    <row r="27" spans="1:35" s="1636" customFormat="1" ht="9.75" customHeight="1">
      <c r="A27" s="1627"/>
      <c r="B27" s="933"/>
      <c r="C27" s="2489"/>
      <c r="D27" s="1794" t="s">
        <v>3095</v>
      </c>
      <c r="E27" s="1590"/>
      <c r="F27" s="1791"/>
      <c r="G27" s="1789"/>
      <c r="H27" s="1780"/>
      <c r="I27" s="1780"/>
      <c r="J27" s="1780"/>
      <c r="K27" s="1780"/>
      <c r="L27" s="1780"/>
      <c r="M27" s="1780"/>
      <c r="N27" s="1780"/>
      <c r="O27" s="1780"/>
      <c r="P27" s="1780"/>
      <c r="Q27" s="1780"/>
      <c r="R27" s="1780"/>
      <c r="S27" s="1780"/>
      <c r="T27" s="1780"/>
      <c r="U27" s="1780"/>
      <c r="V27" s="1780"/>
      <c r="W27" s="1780"/>
      <c r="X27" s="1780"/>
      <c r="Y27" s="1780"/>
      <c r="Z27" s="1780"/>
      <c r="AA27" s="1780"/>
      <c r="AB27" s="1780"/>
      <c r="AC27" s="1780"/>
      <c r="AD27" s="1780"/>
      <c r="AE27" s="1590"/>
      <c r="AF27" s="1592"/>
      <c r="AG27" s="1590"/>
      <c r="AH27" s="1590"/>
      <c r="AI27" s="2128"/>
    </row>
    <row r="28" spans="1:35" s="1636" customFormat="1" ht="9.75" customHeight="1">
      <c r="A28" s="1627"/>
      <c r="B28" s="933"/>
      <c r="C28" s="2489"/>
      <c r="D28" s="1794"/>
      <c r="E28" s="1590"/>
      <c r="F28" s="1791"/>
      <c r="G28" s="1789"/>
      <c r="H28" s="1780"/>
      <c r="I28" s="1780"/>
      <c r="J28" s="1780"/>
      <c r="K28" s="1780"/>
      <c r="L28" s="1780"/>
      <c r="M28" s="1780"/>
      <c r="N28" s="1780"/>
      <c r="O28" s="1780"/>
      <c r="P28" s="1780"/>
      <c r="Q28" s="1780"/>
      <c r="R28" s="1780"/>
      <c r="S28" s="1780"/>
      <c r="T28" s="1780"/>
      <c r="U28" s="1780"/>
      <c r="V28" s="1780"/>
      <c r="W28" s="1780"/>
      <c r="X28" s="1780"/>
      <c r="Y28" s="1780"/>
      <c r="Z28" s="1780"/>
      <c r="AA28" s="1780"/>
      <c r="AB28" s="1780"/>
      <c r="AC28" s="1780"/>
      <c r="AD28" s="1780"/>
      <c r="AE28" s="1592"/>
      <c r="AF28" s="1590"/>
      <c r="AG28" s="5184">
        <v>3300</v>
      </c>
      <c r="AH28" s="5184"/>
      <c r="AI28" s="2128"/>
    </row>
    <row r="29" spans="1:35" s="1636" customFormat="1" ht="11.25" customHeight="1">
      <c r="A29" s="1627"/>
      <c r="B29" s="916"/>
      <c r="C29" s="1795"/>
      <c r="D29" s="2465" t="s">
        <v>1494</v>
      </c>
      <c r="E29" s="916" t="s">
        <v>3096</v>
      </c>
      <c r="F29" s="1590"/>
      <c r="G29" s="917"/>
      <c r="H29" s="917"/>
      <c r="I29" s="917"/>
      <c r="J29" s="917"/>
      <c r="K29" s="917"/>
      <c r="L29" s="917"/>
      <c r="M29" s="917"/>
      <c r="N29" s="917"/>
      <c r="O29" s="917"/>
      <c r="P29" s="1770"/>
      <c r="Q29" s="1770"/>
      <c r="R29" s="1770"/>
      <c r="S29" s="1770"/>
      <c r="T29" s="1770"/>
      <c r="U29" s="1770"/>
      <c r="V29" s="1770"/>
      <c r="W29" s="1770"/>
      <c r="X29" s="1770"/>
      <c r="Y29" s="1770"/>
      <c r="Z29" s="1770"/>
      <c r="AA29" s="1770"/>
      <c r="AB29" s="1770"/>
      <c r="AC29" s="1770"/>
      <c r="AD29" s="1770"/>
      <c r="AE29" s="1592"/>
      <c r="AF29" s="1590"/>
      <c r="AG29" s="5186" t="s">
        <v>1738</v>
      </c>
      <c r="AH29" s="5097"/>
      <c r="AI29" s="2128"/>
    </row>
    <row r="30" spans="1:35" s="1636" customFormat="1" ht="11.25" customHeight="1">
      <c r="A30" s="1627"/>
      <c r="B30" s="933"/>
      <c r="C30" s="1788"/>
      <c r="D30" s="1788"/>
      <c r="E30" s="1779" t="s">
        <v>1799</v>
      </c>
      <c r="F30" s="1780"/>
      <c r="G30" s="1779"/>
      <c r="H30" s="1789"/>
      <c r="I30" s="1789"/>
      <c r="J30" s="1789"/>
      <c r="K30" s="1789"/>
      <c r="L30" s="1789"/>
      <c r="M30" s="1789"/>
      <c r="N30" s="1789"/>
      <c r="O30" s="1789"/>
      <c r="P30" s="1780"/>
      <c r="Q30" s="1780"/>
      <c r="R30" s="1780"/>
      <c r="S30" s="1780"/>
      <c r="T30" s="1780"/>
      <c r="U30" s="1780"/>
      <c r="V30" s="1780"/>
      <c r="W30" s="1780"/>
      <c r="X30" s="1780"/>
      <c r="Y30" s="1780"/>
      <c r="Z30" s="1780"/>
      <c r="AA30" s="1780"/>
      <c r="AB30" s="1780"/>
      <c r="AC30" s="1780"/>
      <c r="AD30" s="1780"/>
      <c r="AE30" s="1592"/>
      <c r="AF30" s="1590"/>
      <c r="AG30" s="5172"/>
      <c r="AH30" s="5098"/>
      <c r="AI30" s="2128"/>
    </row>
    <row r="31" spans="1:35" s="1636" customFormat="1" ht="6.75" customHeight="1">
      <c r="A31" s="1627"/>
      <c r="B31" s="933"/>
      <c r="C31" s="1788"/>
      <c r="D31" s="1788"/>
      <c r="E31" s="1793"/>
      <c r="F31" s="1780"/>
      <c r="G31" s="1779"/>
      <c r="H31" s="1789"/>
      <c r="I31" s="1789"/>
      <c r="J31" s="1789"/>
      <c r="K31" s="1789"/>
      <c r="L31" s="1789"/>
      <c r="M31" s="1789"/>
      <c r="N31" s="1789"/>
      <c r="O31" s="1789"/>
      <c r="P31" s="1780"/>
      <c r="Q31" s="1780"/>
      <c r="R31" s="1780"/>
      <c r="S31" s="1780"/>
      <c r="T31" s="1780"/>
      <c r="U31" s="1780"/>
      <c r="V31" s="1780"/>
      <c r="W31" s="1780"/>
      <c r="X31" s="1780"/>
      <c r="Y31" s="1780"/>
      <c r="Z31" s="1780"/>
      <c r="AA31" s="1780"/>
      <c r="AB31" s="1780"/>
      <c r="AC31" s="1780"/>
      <c r="AD31" s="1780"/>
      <c r="AE31" s="1592"/>
      <c r="AF31" s="1590"/>
      <c r="AG31" s="1685"/>
      <c r="AH31" s="1793"/>
      <c r="AI31" s="2128"/>
    </row>
    <row r="32" spans="1:35" s="1636" customFormat="1" ht="11.25" customHeight="1">
      <c r="A32" s="1627"/>
      <c r="B32" s="738"/>
      <c r="C32" s="929"/>
      <c r="D32" s="5185" t="s">
        <v>1497</v>
      </c>
      <c r="E32" s="2497" t="s">
        <v>3097</v>
      </c>
      <c r="F32" s="1590"/>
      <c r="G32" s="786"/>
      <c r="H32" s="786"/>
      <c r="I32" s="786"/>
      <c r="J32" s="786"/>
      <c r="K32" s="786"/>
      <c r="L32" s="786"/>
      <c r="M32" s="786"/>
      <c r="N32" s="786"/>
      <c r="O32" s="786"/>
      <c r="P32" s="786"/>
      <c r="Q32" s="786"/>
      <c r="R32" s="786"/>
      <c r="S32" s="786"/>
      <c r="T32" s="786"/>
      <c r="U32" s="786"/>
      <c r="V32" s="786"/>
      <c r="W32" s="786"/>
      <c r="X32" s="786"/>
      <c r="Y32" s="786"/>
      <c r="Z32" s="786"/>
      <c r="AA32" s="786"/>
      <c r="AB32" s="786"/>
      <c r="AC32" s="786"/>
      <c r="AD32" s="1652"/>
      <c r="AE32" s="1592"/>
      <c r="AF32" s="1590"/>
      <c r="AG32" s="5186" t="s">
        <v>1744</v>
      </c>
      <c r="AH32" s="5097"/>
      <c r="AI32" s="2128"/>
    </row>
    <row r="33" spans="1:35" s="1636" customFormat="1" ht="11.25" customHeight="1">
      <c r="A33" s="1627"/>
      <c r="B33" s="738"/>
      <c r="C33" s="929"/>
      <c r="D33" s="5185"/>
      <c r="E33" s="1794" t="s">
        <v>3098</v>
      </c>
      <c r="F33" s="1590"/>
      <c r="G33" s="786"/>
      <c r="H33" s="786"/>
      <c r="I33" s="786"/>
      <c r="J33" s="786"/>
      <c r="K33" s="786"/>
      <c r="L33" s="786"/>
      <c r="M33" s="786"/>
      <c r="N33" s="786"/>
      <c r="O33" s="786"/>
      <c r="P33" s="786"/>
      <c r="Q33" s="786"/>
      <c r="R33" s="786"/>
      <c r="S33" s="786"/>
      <c r="T33" s="786"/>
      <c r="U33" s="786"/>
      <c r="V33" s="786"/>
      <c r="W33" s="786"/>
      <c r="X33" s="786"/>
      <c r="Y33" s="786"/>
      <c r="Z33" s="786"/>
      <c r="AA33" s="786"/>
      <c r="AB33" s="786"/>
      <c r="AC33" s="786"/>
      <c r="AD33" s="1652"/>
      <c r="AE33" s="1592"/>
      <c r="AF33" s="1590"/>
      <c r="AG33" s="5172"/>
      <c r="AH33" s="5098"/>
      <c r="AI33" s="2128"/>
    </row>
    <row r="34" spans="1:35" s="1636" customFormat="1" ht="6.75" customHeight="1">
      <c r="A34" s="1627"/>
      <c r="B34" s="933"/>
      <c r="C34" s="5189"/>
      <c r="D34" s="5189"/>
      <c r="E34" s="1798"/>
      <c r="F34" s="1791"/>
      <c r="G34" s="1789"/>
      <c r="H34" s="1799"/>
      <c r="I34" s="1799"/>
      <c r="J34" s="1799"/>
      <c r="K34" s="1799"/>
      <c r="L34" s="1799"/>
      <c r="M34" s="1799"/>
      <c r="N34" s="1799"/>
      <c r="O34" s="1799"/>
      <c r="P34" s="1780"/>
      <c r="Q34" s="1780"/>
      <c r="R34" s="1780"/>
      <c r="S34" s="1780"/>
      <c r="T34" s="1780"/>
      <c r="U34" s="1780"/>
      <c r="V34" s="1780"/>
      <c r="W34" s="1780"/>
      <c r="X34" s="1780"/>
      <c r="Y34" s="1780"/>
      <c r="Z34" s="1780"/>
      <c r="AA34" s="1780"/>
      <c r="AB34" s="1780"/>
      <c r="AC34" s="1780"/>
      <c r="AD34" s="1780"/>
      <c r="AE34" s="1592"/>
      <c r="AF34" s="1590"/>
      <c r="AG34" s="1780"/>
      <c r="AH34" s="1793"/>
      <c r="AI34" s="2128"/>
    </row>
    <row r="35" spans="1:35" s="1636" customFormat="1" ht="11.25" customHeight="1">
      <c r="A35" s="1627"/>
      <c r="B35" s="916"/>
      <c r="C35" s="1800"/>
      <c r="D35" s="2465" t="s">
        <v>1530</v>
      </c>
      <c r="E35" s="916" t="s">
        <v>3099</v>
      </c>
      <c r="F35" s="1590"/>
      <c r="G35" s="917"/>
      <c r="H35" s="917"/>
      <c r="I35" s="917"/>
      <c r="J35" s="917"/>
      <c r="K35" s="917"/>
      <c r="L35" s="917"/>
      <c r="M35" s="917"/>
      <c r="N35" s="917"/>
      <c r="O35" s="917"/>
      <c r="P35" s="1770"/>
      <c r="Q35" s="1770"/>
      <c r="R35" s="1770"/>
      <c r="S35" s="1770"/>
      <c r="T35" s="1770"/>
      <c r="U35" s="1770"/>
      <c r="V35" s="1770"/>
      <c r="W35" s="1770"/>
      <c r="X35" s="1770"/>
      <c r="Y35" s="1770"/>
      <c r="Z35" s="1770"/>
      <c r="AA35" s="1770"/>
      <c r="AB35" s="1770"/>
      <c r="AC35" s="1770"/>
      <c r="AD35" s="1770"/>
      <c r="AE35" s="1592"/>
      <c r="AF35" s="1590"/>
      <c r="AG35" s="5186" t="s">
        <v>1748</v>
      </c>
      <c r="AH35" s="5097"/>
      <c r="AI35" s="2128"/>
    </row>
    <row r="36" spans="1:35" s="1636" customFormat="1" ht="11.25" customHeight="1">
      <c r="A36" s="1627"/>
      <c r="B36" s="916"/>
      <c r="C36" s="1800"/>
      <c r="D36" s="2485"/>
      <c r="E36" s="935" t="s">
        <v>3100</v>
      </c>
      <c r="F36" s="1590"/>
      <c r="G36" s="917"/>
      <c r="H36" s="917"/>
      <c r="I36" s="917"/>
      <c r="J36" s="917"/>
      <c r="K36" s="917"/>
      <c r="L36" s="917"/>
      <c r="M36" s="917"/>
      <c r="N36" s="917"/>
      <c r="O36" s="917"/>
      <c r="P36" s="1770"/>
      <c r="Q36" s="1770"/>
      <c r="R36" s="1770"/>
      <c r="S36" s="1770"/>
      <c r="T36" s="1770"/>
      <c r="U36" s="1770"/>
      <c r="V36" s="1770"/>
      <c r="W36" s="1770"/>
      <c r="X36" s="1770"/>
      <c r="Y36" s="1770"/>
      <c r="Z36" s="1770"/>
      <c r="AA36" s="1770"/>
      <c r="AB36" s="1770"/>
      <c r="AC36" s="1770"/>
      <c r="AD36" s="1770"/>
      <c r="AE36" s="1592"/>
      <c r="AF36" s="1590"/>
      <c r="AG36" s="5172"/>
      <c r="AH36" s="5098"/>
      <c r="AI36" s="2128"/>
    </row>
    <row r="37" spans="1:35" s="1590" customFormat="1" ht="6.75" customHeight="1">
      <c r="A37" s="1629"/>
      <c r="B37" s="1602"/>
      <c r="C37" s="1600"/>
      <c r="D37" s="930"/>
      <c r="E37" s="1781"/>
      <c r="F37" s="1781"/>
      <c r="G37" s="1781"/>
      <c r="H37" s="1781"/>
      <c r="I37" s="1781"/>
      <c r="J37" s="1781"/>
      <c r="K37" s="1781"/>
      <c r="L37" s="1781"/>
      <c r="M37" s="1781"/>
      <c r="N37" s="1781"/>
      <c r="O37" s="1781"/>
      <c r="P37" s="1781"/>
      <c r="Q37" s="1781"/>
      <c r="R37" s="1781"/>
      <c r="S37" s="1781"/>
      <c r="T37" s="2483"/>
      <c r="U37" s="2483"/>
      <c r="V37" s="2483"/>
      <c r="W37" s="1631"/>
      <c r="X37" s="1631"/>
      <c r="Y37" s="1631"/>
      <c r="Z37" s="1631"/>
      <c r="AA37" s="1631"/>
      <c r="AB37" s="1631"/>
      <c r="AC37" s="1631"/>
      <c r="AD37" s="1631"/>
      <c r="AE37" s="2487"/>
      <c r="AF37" s="2488"/>
      <c r="AG37" s="2471"/>
      <c r="AH37" s="1634"/>
      <c r="AI37" s="2128"/>
    </row>
    <row r="38" spans="1:35" s="1636" customFormat="1" ht="11.25" customHeight="1">
      <c r="A38" s="1627"/>
      <c r="B38" s="916"/>
      <c r="C38" s="1795"/>
      <c r="D38" s="2465" t="s">
        <v>1575</v>
      </c>
      <c r="E38" s="916" t="s">
        <v>3101</v>
      </c>
      <c r="F38" s="1590"/>
      <c r="G38" s="917"/>
      <c r="H38" s="917"/>
      <c r="I38" s="917"/>
      <c r="J38" s="917"/>
      <c r="K38" s="917"/>
      <c r="L38" s="917"/>
      <c r="M38" s="917"/>
      <c r="N38" s="917"/>
      <c r="O38" s="917"/>
      <c r="P38" s="1770"/>
      <c r="Q38" s="1770"/>
      <c r="R38" s="1770"/>
      <c r="S38" s="1770"/>
      <c r="T38" s="1770"/>
      <c r="U38" s="1770"/>
      <c r="V38" s="1770"/>
      <c r="W38" s="1770"/>
      <c r="X38" s="1770"/>
      <c r="Y38" s="1770"/>
      <c r="Z38" s="1770"/>
      <c r="AA38" s="1770"/>
      <c r="AB38" s="1770"/>
      <c r="AC38" s="1770"/>
      <c r="AD38" s="1770"/>
      <c r="AE38" s="1592"/>
      <c r="AF38" s="1590"/>
      <c r="AG38" s="5186" t="s">
        <v>1673</v>
      </c>
      <c r="AH38" s="5097"/>
      <c r="AI38" s="2128"/>
    </row>
    <row r="39" spans="1:35" s="1590" customFormat="1" ht="11.25" customHeight="1">
      <c r="A39" s="1629"/>
      <c r="B39" s="1602"/>
      <c r="C39" s="1600"/>
      <c r="D39" s="930"/>
      <c r="E39" s="1781" t="s">
        <v>3102</v>
      </c>
      <c r="F39" s="1781"/>
      <c r="G39" s="1781"/>
      <c r="H39" s="1781"/>
      <c r="I39" s="1781"/>
      <c r="J39" s="1781"/>
      <c r="K39" s="1781"/>
      <c r="L39" s="1781"/>
      <c r="M39" s="1781"/>
      <c r="N39" s="1781"/>
      <c r="O39" s="1781"/>
      <c r="P39" s="1781"/>
      <c r="Q39" s="1781"/>
      <c r="R39" s="1781"/>
      <c r="S39" s="1781"/>
      <c r="T39" s="2483"/>
      <c r="U39" s="2483"/>
      <c r="V39" s="2483"/>
      <c r="W39" s="1631"/>
      <c r="X39" s="1631"/>
      <c r="Y39" s="1631"/>
      <c r="Z39" s="1631"/>
      <c r="AA39" s="1631"/>
      <c r="AB39" s="1631"/>
      <c r="AC39" s="1631"/>
      <c r="AD39" s="1631"/>
      <c r="AE39" s="2487"/>
      <c r="AF39" s="2488"/>
      <c r="AG39" s="5172"/>
      <c r="AH39" s="5098"/>
      <c r="AI39" s="2128"/>
    </row>
    <row r="40" spans="1:35" s="1590" customFormat="1" ht="6.75" customHeight="1">
      <c r="A40" s="1629"/>
      <c r="B40" s="1602"/>
      <c r="C40" s="1600"/>
      <c r="D40" s="930"/>
      <c r="E40" s="1781"/>
      <c r="F40" s="1781"/>
      <c r="G40" s="1781"/>
      <c r="H40" s="1781"/>
      <c r="I40" s="1781"/>
      <c r="J40" s="1781"/>
      <c r="K40" s="1781"/>
      <c r="L40" s="1781"/>
      <c r="M40" s="1781"/>
      <c r="N40" s="1781"/>
      <c r="O40" s="1781"/>
      <c r="P40" s="1781"/>
      <c r="Q40" s="1781"/>
      <c r="R40" s="1781"/>
      <c r="S40" s="1781"/>
      <c r="T40" s="2483"/>
      <c r="U40" s="2483"/>
      <c r="V40" s="2483"/>
      <c r="W40" s="1631"/>
      <c r="X40" s="1631"/>
      <c r="Y40" s="1631"/>
      <c r="Z40" s="1631"/>
      <c r="AA40" s="1631"/>
      <c r="AB40" s="1631"/>
      <c r="AC40" s="1631"/>
      <c r="AD40" s="1631"/>
      <c r="AE40" s="2487"/>
      <c r="AF40" s="2488"/>
      <c r="AG40" s="2486"/>
      <c r="AH40" s="2486"/>
      <c r="AI40" s="2128"/>
    </row>
    <row r="41" spans="1:35" s="1636" customFormat="1" ht="11.25" customHeight="1">
      <c r="A41" s="1627"/>
      <c r="B41" s="916"/>
      <c r="C41" s="1795"/>
      <c r="D41" s="2465" t="s">
        <v>1578</v>
      </c>
      <c r="E41" s="916" t="s">
        <v>2953</v>
      </c>
      <c r="F41" s="1590"/>
      <c r="G41" s="917"/>
      <c r="H41" s="917"/>
      <c r="I41" s="917"/>
      <c r="J41" s="917"/>
      <c r="K41" s="917"/>
      <c r="L41" s="917"/>
      <c r="M41" s="917"/>
      <c r="N41" s="917"/>
      <c r="O41" s="917"/>
      <c r="P41" s="1770"/>
      <c r="Q41" s="1770"/>
      <c r="R41" s="1770"/>
      <c r="S41" s="1770"/>
      <c r="T41" s="1770"/>
      <c r="U41" s="1770"/>
      <c r="V41" s="1770"/>
      <c r="W41" s="1770"/>
      <c r="X41" s="1770"/>
      <c r="Y41" s="1770"/>
      <c r="Z41" s="1770"/>
      <c r="AA41" s="1770"/>
      <c r="AB41" s="1770"/>
      <c r="AC41" s="1770"/>
      <c r="AD41" s="1770"/>
      <c r="AE41" s="1592"/>
      <c r="AF41" s="1590"/>
      <c r="AG41" s="5186" t="s">
        <v>1675</v>
      </c>
      <c r="AH41" s="5097"/>
      <c r="AI41" s="2128"/>
    </row>
    <row r="42" spans="1:35" s="1590" customFormat="1" ht="11.25" customHeight="1">
      <c r="A42" s="1629"/>
      <c r="B42" s="1602"/>
      <c r="C42" s="1600"/>
      <c r="D42" s="930"/>
      <c r="E42" s="1781" t="s">
        <v>2954</v>
      </c>
      <c r="F42" s="1781"/>
      <c r="G42" s="1781"/>
      <c r="H42" s="1781"/>
      <c r="I42" s="1781"/>
      <c r="J42" s="1781"/>
      <c r="K42" s="1781"/>
      <c r="L42" s="1781"/>
      <c r="M42" s="1781"/>
      <c r="N42" s="1781"/>
      <c r="O42" s="1781"/>
      <c r="P42" s="1781"/>
      <c r="Q42" s="1781"/>
      <c r="R42" s="1781"/>
      <c r="S42" s="1781"/>
      <c r="T42" s="2483"/>
      <c r="U42" s="2483"/>
      <c r="V42" s="2483"/>
      <c r="W42" s="1631"/>
      <c r="X42" s="1631"/>
      <c r="Y42" s="1631"/>
      <c r="Z42" s="1631"/>
      <c r="AA42" s="1631"/>
      <c r="AB42" s="1631"/>
      <c r="AC42" s="1631"/>
      <c r="AD42" s="1631"/>
      <c r="AE42" s="2487"/>
      <c r="AF42" s="2488"/>
      <c r="AG42" s="5172"/>
      <c r="AH42" s="5098"/>
      <c r="AI42" s="2128"/>
    </row>
    <row r="43" spans="1:35" s="1590" customFormat="1" ht="6" customHeight="1">
      <c r="A43" s="2129"/>
      <c r="B43" s="3243"/>
      <c r="C43" s="3220"/>
      <c r="D43" s="3291"/>
      <c r="E43" s="3292"/>
      <c r="F43" s="3292"/>
      <c r="G43" s="3292"/>
      <c r="H43" s="3292"/>
      <c r="I43" s="3292"/>
      <c r="J43" s="3292"/>
      <c r="K43" s="3292"/>
      <c r="L43" s="3292"/>
      <c r="M43" s="3292"/>
      <c r="N43" s="3292"/>
      <c r="O43" s="3292"/>
      <c r="P43" s="3292"/>
      <c r="Q43" s="3292"/>
      <c r="R43" s="3292"/>
      <c r="S43" s="3292"/>
      <c r="T43" s="3251"/>
      <c r="U43" s="3251"/>
      <c r="V43" s="3251"/>
      <c r="W43" s="3210"/>
      <c r="X43" s="3210"/>
      <c r="Y43" s="3210"/>
      <c r="Z43" s="3210"/>
      <c r="AA43" s="3210"/>
      <c r="AB43" s="3210"/>
      <c r="AC43" s="3210"/>
      <c r="AD43" s="3210"/>
      <c r="AE43" s="3213"/>
      <c r="AF43" s="3209"/>
      <c r="AG43" s="3289"/>
      <c r="AH43" s="3289"/>
      <c r="AI43" s="3214"/>
    </row>
    <row r="44" spans="1:35" s="1590" customFormat="1" ht="9.9499999999999993" customHeight="1">
      <c r="A44" s="1629"/>
      <c r="B44" s="1602"/>
      <c r="C44" s="1600"/>
      <c r="D44" s="930"/>
      <c r="E44" s="1781"/>
      <c r="F44" s="1781"/>
      <c r="G44" s="1781"/>
      <c r="H44" s="1781"/>
      <c r="I44" s="1781"/>
      <c r="J44" s="1781"/>
      <c r="K44" s="1781"/>
      <c r="L44" s="1781"/>
      <c r="M44" s="1781"/>
      <c r="N44" s="1781"/>
      <c r="O44" s="1781"/>
      <c r="P44" s="1781"/>
      <c r="Q44" s="1781"/>
      <c r="R44" s="1781"/>
      <c r="S44" s="1781"/>
      <c r="T44" s="2483"/>
      <c r="U44" s="2483"/>
      <c r="V44" s="2483"/>
      <c r="W44" s="1631"/>
      <c r="X44" s="1631"/>
      <c r="Y44" s="1631"/>
      <c r="Z44" s="1631"/>
      <c r="AA44" s="1631"/>
      <c r="AB44" s="1631"/>
      <c r="AC44" s="1631"/>
      <c r="AD44" s="1631"/>
      <c r="AE44" s="2487"/>
      <c r="AF44" s="2488"/>
      <c r="AG44" s="2486"/>
      <c r="AH44" s="2486"/>
      <c r="AI44" s="2128"/>
    </row>
    <row r="45" spans="1:35" s="1600" customFormat="1" ht="11.25" customHeight="1">
      <c r="A45" s="1801"/>
      <c r="D45" s="2034" t="s">
        <v>3103</v>
      </c>
      <c r="E45" s="2012"/>
      <c r="F45" s="2013"/>
      <c r="G45" s="2013"/>
      <c r="H45" s="2013"/>
      <c r="I45" s="2013"/>
      <c r="J45" s="2013"/>
      <c r="K45" s="2021"/>
      <c r="L45" s="2023"/>
      <c r="M45" s="2021"/>
      <c r="N45" s="2021"/>
      <c r="O45" s="2021"/>
      <c r="P45" s="2021"/>
      <c r="Q45" s="2021"/>
      <c r="R45" s="2021"/>
      <c r="S45" s="2048"/>
      <c r="T45" s="1602"/>
      <c r="U45" s="1602"/>
      <c r="W45" s="2465"/>
      <c r="X45" s="2465"/>
      <c r="Y45" s="2465"/>
      <c r="Z45" s="2465"/>
      <c r="AA45" s="2465"/>
      <c r="AB45" s="2465"/>
      <c r="AC45" s="2465"/>
      <c r="AD45" s="2465"/>
      <c r="AE45" s="2465"/>
      <c r="AF45" s="2465"/>
      <c r="AG45" s="2465"/>
      <c r="AH45" s="2465"/>
      <c r="AI45" s="2150"/>
    </row>
    <row r="46" spans="1:35" s="1600" customFormat="1" ht="11.25" customHeight="1">
      <c r="A46" s="1801"/>
      <c r="D46" s="2035" t="s">
        <v>3104</v>
      </c>
      <c r="E46" s="2015"/>
      <c r="F46" s="2016"/>
      <c r="G46" s="2017"/>
      <c r="H46" s="2017"/>
      <c r="I46" s="2017"/>
      <c r="J46" s="2017"/>
      <c r="K46" s="2049"/>
      <c r="L46" s="2016"/>
      <c r="M46" s="2050"/>
      <c r="N46" s="2050"/>
      <c r="O46" s="2050"/>
      <c r="P46" s="2050"/>
      <c r="Q46" s="2050"/>
      <c r="R46" s="2050"/>
      <c r="S46" s="2051"/>
      <c r="T46" s="1602"/>
      <c r="U46" s="1602"/>
      <c r="W46" s="2465"/>
      <c r="X46" s="2465"/>
      <c r="Y46" s="2465"/>
      <c r="Z46" s="2465"/>
      <c r="AA46" s="2465"/>
      <c r="AB46" s="2465"/>
      <c r="AC46" s="2465"/>
      <c r="AD46" s="2465"/>
      <c r="AE46" s="2465"/>
      <c r="AF46" s="2465"/>
      <c r="AG46" s="2465"/>
      <c r="AH46" s="2465"/>
      <c r="AI46" s="2150"/>
    </row>
    <row r="47" spans="1:35" s="1600" customFormat="1" ht="6.75" customHeight="1">
      <c r="A47" s="1801"/>
      <c r="D47" s="1598"/>
      <c r="E47" s="1598"/>
      <c r="F47" s="1602"/>
      <c r="G47" s="1602"/>
      <c r="H47" s="1602"/>
      <c r="I47" s="1602"/>
      <c r="J47" s="1602"/>
      <c r="K47" s="1602"/>
      <c r="L47" s="1602"/>
      <c r="M47" s="1602"/>
      <c r="N47" s="1602"/>
      <c r="O47" s="1602"/>
      <c r="P47" s="1602"/>
      <c r="Q47" s="1602"/>
      <c r="R47" s="1602"/>
      <c r="S47" s="1602"/>
      <c r="T47" s="1602"/>
      <c r="U47" s="1602"/>
      <c r="W47" s="2465"/>
      <c r="X47" s="2465"/>
      <c r="Y47" s="2465"/>
      <c r="Z47" s="2465"/>
      <c r="AA47" s="2465"/>
      <c r="AB47" s="2465"/>
      <c r="AC47" s="2465"/>
      <c r="AD47" s="2465"/>
      <c r="AE47" s="2465"/>
      <c r="AF47" s="2465"/>
      <c r="AG47" s="2465"/>
      <c r="AH47" s="2465"/>
      <c r="AI47" s="2150"/>
    </row>
    <row r="48" spans="1:35" s="1636" customFormat="1" ht="11.25" customHeight="1">
      <c r="A48" s="1627"/>
      <c r="B48" s="934" t="s">
        <v>3105</v>
      </c>
      <c r="C48" s="918"/>
      <c r="D48" s="2497" t="s">
        <v>3106</v>
      </c>
      <c r="E48" s="1590"/>
      <c r="F48" s="1791"/>
      <c r="G48" s="1792"/>
      <c r="H48" s="1793"/>
      <c r="I48" s="1793"/>
      <c r="J48" s="1793"/>
      <c r="K48" s="1793"/>
      <c r="L48" s="1793"/>
      <c r="M48" s="1793"/>
      <c r="N48" s="1793"/>
      <c r="O48" s="1793"/>
      <c r="P48" s="1793"/>
      <c r="Q48" s="1793"/>
      <c r="R48" s="1793"/>
      <c r="S48" s="1793"/>
      <c r="T48" s="1793"/>
      <c r="U48" s="1793"/>
      <c r="V48" s="1793"/>
      <c r="W48" s="1793"/>
      <c r="X48" s="1793"/>
      <c r="Y48" s="1793"/>
      <c r="Z48" s="1793"/>
      <c r="AA48" s="1793"/>
      <c r="AB48" s="1793"/>
      <c r="AC48" s="1793"/>
      <c r="AD48" s="1793"/>
      <c r="AE48" s="1793"/>
      <c r="AF48" s="1592"/>
      <c r="AG48" s="1590"/>
      <c r="AH48" s="1590"/>
      <c r="AI48" s="2128"/>
    </row>
    <row r="49" spans="1:35" s="1636" customFormat="1" ht="11.25" customHeight="1">
      <c r="A49" s="1627"/>
      <c r="B49" s="934"/>
      <c r="C49" s="918"/>
      <c r="D49" s="2497" t="s">
        <v>3107</v>
      </c>
      <c r="E49" s="1590"/>
      <c r="F49" s="1791"/>
      <c r="G49" s="1792"/>
      <c r="H49" s="1793"/>
      <c r="I49" s="1793"/>
      <c r="J49" s="1793"/>
      <c r="K49" s="1793"/>
      <c r="L49" s="1793"/>
      <c r="M49" s="1793"/>
      <c r="N49" s="1793"/>
      <c r="O49" s="1793"/>
      <c r="P49" s="1793"/>
      <c r="Q49" s="1793"/>
      <c r="R49" s="1793"/>
      <c r="S49" s="1793"/>
      <c r="T49" s="1793"/>
      <c r="U49" s="1793"/>
      <c r="V49" s="1793"/>
      <c r="W49" s="1793"/>
      <c r="X49" s="1793"/>
      <c r="Y49" s="1793"/>
      <c r="Z49" s="1793"/>
      <c r="AA49" s="1793"/>
      <c r="AB49" s="1793"/>
      <c r="AC49" s="1793"/>
      <c r="AD49" s="1793"/>
      <c r="AE49" s="1793"/>
      <c r="AF49" s="1592"/>
      <c r="AG49" s="1590"/>
      <c r="AH49" s="1590"/>
      <c r="AI49" s="2128"/>
    </row>
    <row r="50" spans="1:35" s="1636" customFormat="1" ht="11.25" customHeight="1">
      <c r="A50" s="1627"/>
      <c r="B50" s="934"/>
      <c r="C50" s="918"/>
      <c r="D50" s="1794" t="s">
        <v>3108</v>
      </c>
      <c r="E50" s="1590"/>
      <c r="F50" s="1791"/>
      <c r="G50" s="1792"/>
      <c r="H50" s="1793"/>
      <c r="I50" s="1793"/>
      <c r="J50" s="1793"/>
      <c r="K50" s="1793"/>
      <c r="L50" s="1793"/>
      <c r="M50" s="1793"/>
      <c r="N50" s="1793"/>
      <c r="O50" s="1793"/>
      <c r="P50" s="1793"/>
      <c r="Q50" s="1793"/>
      <c r="R50" s="1793"/>
      <c r="S50" s="1793"/>
      <c r="T50" s="1793"/>
      <c r="U50" s="1793"/>
      <c r="V50" s="1793"/>
      <c r="W50" s="1793"/>
      <c r="X50" s="1793"/>
      <c r="Y50" s="1793"/>
      <c r="Z50" s="1793"/>
      <c r="AA50" s="1793"/>
      <c r="AB50" s="1793"/>
      <c r="AC50" s="1793"/>
      <c r="AD50" s="1793"/>
      <c r="AE50" s="1793"/>
      <c r="AF50" s="1592"/>
      <c r="AG50" s="1590"/>
      <c r="AH50" s="1590"/>
      <c r="AI50" s="2128"/>
    </row>
    <row r="51" spans="1:35" s="1636" customFormat="1" ht="11.25" customHeight="1">
      <c r="A51" s="1627"/>
      <c r="B51" s="934"/>
      <c r="C51" s="918"/>
      <c r="D51" s="1643" t="s">
        <v>3109</v>
      </c>
      <c r="E51" s="1590"/>
      <c r="F51" s="1791"/>
      <c r="G51" s="1792"/>
      <c r="H51" s="1793"/>
      <c r="I51" s="1793"/>
      <c r="J51" s="1793"/>
      <c r="K51" s="1793"/>
      <c r="L51" s="1793"/>
      <c r="M51" s="1793"/>
      <c r="N51" s="1793"/>
      <c r="O51" s="1793"/>
      <c r="P51" s="1793"/>
      <c r="Q51" s="1793"/>
      <c r="R51" s="1793"/>
      <c r="S51" s="1793"/>
      <c r="T51" s="1793"/>
      <c r="U51" s="1793"/>
      <c r="V51" s="1793"/>
      <c r="W51" s="1793"/>
      <c r="X51" s="1793"/>
      <c r="Y51" s="1793"/>
      <c r="Z51" s="1793"/>
      <c r="AA51" s="1793"/>
      <c r="AB51" s="1793"/>
      <c r="AC51" s="1793"/>
      <c r="AD51" s="1793"/>
      <c r="AE51" s="1793"/>
      <c r="AF51" s="1592"/>
      <c r="AG51" s="1590"/>
      <c r="AH51" s="1590"/>
      <c r="AI51" s="2128"/>
    </row>
    <row r="52" spans="1:35" s="1636" customFormat="1" ht="6" customHeight="1">
      <c r="A52" s="1627"/>
      <c r="B52" s="933"/>
      <c r="C52" s="2489"/>
      <c r="D52" s="1794"/>
      <c r="E52" s="1590"/>
      <c r="F52" s="1791"/>
      <c r="G52" s="1789"/>
      <c r="H52" s="1780"/>
      <c r="I52" s="1780"/>
      <c r="J52" s="1780"/>
      <c r="K52" s="1780"/>
      <c r="L52" s="1780"/>
      <c r="M52" s="1780"/>
      <c r="N52" s="1780"/>
      <c r="O52" s="1672"/>
      <c r="P52" s="1672"/>
      <c r="Q52" s="1672"/>
      <c r="R52" s="1780"/>
      <c r="S52" s="1780"/>
      <c r="T52" s="1780"/>
      <c r="U52" s="1780"/>
      <c r="V52" s="1780"/>
      <c r="W52" s="1631"/>
      <c r="X52" s="1631"/>
      <c r="Y52" s="1631"/>
      <c r="Z52" s="1631"/>
      <c r="AA52" s="1631"/>
      <c r="AB52" s="1631"/>
      <c r="AC52" s="1631"/>
      <c r="AD52" s="1631"/>
      <c r="AE52" s="1631"/>
      <c r="AF52" s="1631"/>
      <c r="AG52" s="1631"/>
      <c r="AH52" s="1631"/>
      <c r="AI52" s="2128"/>
    </row>
    <row r="53" spans="1:35" s="1636" customFormat="1" ht="11.25" customHeight="1">
      <c r="A53" s="1627"/>
      <c r="B53" s="916"/>
      <c r="C53" s="1795"/>
      <c r="D53" s="5039">
        <v>330035</v>
      </c>
      <c r="E53" s="5039"/>
      <c r="F53" s="1802"/>
      <c r="G53" s="1598"/>
      <c r="H53" s="1598"/>
      <c r="I53" s="917"/>
      <c r="J53" s="917"/>
      <c r="K53" s="917"/>
      <c r="L53" s="917"/>
      <c r="M53" s="917"/>
      <c r="N53" s="917"/>
      <c r="O53" s="1672"/>
      <c r="P53" s="1672"/>
      <c r="Q53" s="1672"/>
      <c r="R53" s="1770"/>
      <c r="S53" s="1770"/>
      <c r="T53" s="1770"/>
      <c r="U53" s="1770"/>
      <c r="V53" s="1778"/>
      <c r="W53" s="1631"/>
      <c r="X53" s="1631"/>
      <c r="Y53" s="1631"/>
      <c r="Z53" s="1631"/>
      <c r="AA53" s="1631"/>
      <c r="AB53" s="1631"/>
      <c r="AC53" s="1631"/>
      <c r="AD53" s="1631"/>
      <c r="AE53" s="1631"/>
      <c r="AF53" s="1631"/>
      <c r="AG53" s="1631"/>
      <c r="AH53" s="1631"/>
      <c r="AI53" s="2128"/>
    </row>
    <row r="54" spans="1:35" s="1636" customFormat="1" ht="11.25" customHeight="1">
      <c r="A54" s="1627"/>
      <c r="B54" s="933"/>
      <c r="C54" s="1788"/>
      <c r="D54" s="5035">
        <v>1</v>
      </c>
      <c r="E54" s="5064"/>
      <c r="F54" s="5066" t="s">
        <v>2825</v>
      </c>
      <c r="G54" s="5035"/>
      <c r="H54" s="1598"/>
      <c r="I54" s="1789"/>
      <c r="J54" s="2034" t="s">
        <v>3110</v>
      </c>
      <c r="K54" s="2012"/>
      <c r="L54" s="2013"/>
      <c r="M54" s="2013"/>
      <c r="N54" s="2013"/>
      <c r="O54" s="2013"/>
      <c r="P54" s="2013"/>
      <c r="Q54" s="2021"/>
      <c r="R54" s="2052"/>
      <c r="S54" s="2053"/>
      <c r="T54" s="1780"/>
      <c r="U54" s="1780"/>
      <c r="V54" s="1778"/>
      <c r="W54" s="1631"/>
      <c r="X54" s="1631"/>
      <c r="Y54" s="1631"/>
      <c r="Z54" s="1631"/>
      <c r="AA54" s="1631"/>
      <c r="AB54" s="1631"/>
      <c r="AC54" s="1631"/>
      <c r="AD54" s="1631"/>
      <c r="AE54" s="1631"/>
      <c r="AF54" s="1631"/>
      <c r="AG54" s="1631"/>
      <c r="AH54" s="1631"/>
      <c r="AI54" s="2128"/>
    </row>
    <row r="55" spans="1:35" s="1600" customFormat="1" ht="11.25" customHeight="1">
      <c r="A55" s="1801"/>
      <c r="D55" s="5035"/>
      <c r="E55" s="5065"/>
      <c r="F55" s="5066"/>
      <c r="G55" s="5035"/>
      <c r="H55" s="1598"/>
      <c r="J55" s="2035" t="s">
        <v>3111</v>
      </c>
      <c r="K55" s="2015"/>
      <c r="L55" s="2016"/>
      <c r="M55" s="2017"/>
      <c r="N55" s="2017"/>
      <c r="O55" s="2017"/>
      <c r="P55" s="2017"/>
      <c r="Q55" s="2049"/>
      <c r="R55" s="2042"/>
      <c r="S55" s="2043"/>
      <c r="W55" s="1631"/>
      <c r="X55" s="1631"/>
      <c r="Y55" s="1631"/>
      <c r="Z55" s="1631"/>
      <c r="AA55" s="1631"/>
      <c r="AB55" s="1631"/>
      <c r="AC55" s="1631"/>
      <c r="AD55" s="1631"/>
      <c r="AE55" s="1631"/>
      <c r="AF55" s="1631"/>
      <c r="AG55" s="1631"/>
      <c r="AH55" s="1631"/>
      <c r="AI55" s="2150"/>
    </row>
    <row r="56" spans="1:35" s="1636" customFormat="1" ht="6.75" customHeight="1">
      <c r="A56" s="1627"/>
      <c r="B56" s="916"/>
      <c r="C56" s="1795"/>
      <c r="D56" s="1631"/>
      <c r="E56" s="1590"/>
      <c r="F56" s="1631"/>
      <c r="G56" s="1631"/>
      <c r="H56" s="1631"/>
      <c r="I56" s="917"/>
      <c r="J56" s="917"/>
      <c r="K56" s="917"/>
      <c r="L56" s="917"/>
      <c r="M56" s="917"/>
      <c r="N56" s="917"/>
      <c r="O56" s="1672"/>
      <c r="P56" s="1672"/>
      <c r="Q56" s="1672"/>
      <c r="R56" s="1770"/>
      <c r="S56" s="1770"/>
      <c r="T56" s="1770"/>
      <c r="U56" s="1770"/>
      <c r="V56" s="1778"/>
      <c r="W56" s="1631"/>
      <c r="X56" s="1631"/>
      <c r="Y56" s="1631"/>
      <c r="Z56" s="1631"/>
      <c r="AA56" s="1631"/>
      <c r="AB56" s="1631"/>
      <c r="AC56" s="1631"/>
      <c r="AD56" s="1631"/>
      <c r="AE56" s="1631"/>
      <c r="AF56" s="1631"/>
      <c r="AG56" s="1631"/>
      <c r="AH56" s="1631"/>
      <c r="AI56" s="2128"/>
    </row>
    <row r="57" spans="1:35" s="1636" customFormat="1" ht="11.25" customHeight="1">
      <c r="A57" s="1627"/>
      <c r="B57" s="933"/>
      <c r="C57" s="1788"/>
      <c r="D57" s="5063">
        <v>2</v>
      </c>
      <c r="E57" s="5064"/>
      <c r="F57" s="5187" t="s">
        <v>3112</v>
      </c>
      <c r="G57" s="5188"/>
      <c r="H57" s="5188"/>
      <c r="I57" s="1789"/>
      <c r="J57" s="2034" t="s">
        <v>3113</v>
      </c>
      <c r="K57" s="2012"/>
      <c r="L57" s="2013"/>
      <c r="M57" s="2013"/>
      <c r="N57" s="2013"/>
      <c r="O57" s="2013"/>
      <c r="P57" s="2013"/>
      <c r="Q57" s="2021"/>
      <c r="R57" s="2054"/>
      <c r="S57" s="2055"/>
      <c r="T57" s="1780"/>
      <c r="U57" s="1780"/>
      <c r="V57" s="1778"/>
      <c r="W57" s="1631"/>
      <c r="X57" s="1631"/>
      <c r="Y57" s="1631"/>
      <c r="Z57" s="1631"/>
      <c r="AA57" s="1631"/>
      <c r="AB57" s="1631"/>
      <c r="AC57" s="1631"/>
      <c r="AD57" s="1631"/>
      <c r="AE57" s="1631"/>
      <c r="AF57" s="1631"/>
      <c r="AG57" s="1631"/>
      <c r="AH57" s="1631"/>
      <c r="AI57" s="2128"/>
    </row>
    <row r="58" spans="1:35" s="1600" customFormat="1" ht="11.25" customHeight="1">
      <c r="A58" s="1801"/>
      <c r="D58" s="5063"/>
      <c r="E58" s="5065"/>
      <c r="F58" s="5187"/>
      <c r="G58" s="5188"/>
      <c r="H58" s="5188"/>
      <c r="J58" s="2035" t="s">
        <v>3114</v>
      </c>
      <c r="K58" s="2015"/>
      <c r="L58" s="2016"/>
      <c r="M58" s="2017"/>
      <c r="N58" s="2017"/>
      <c r="O58" s="2017"/>
      <c r="P58" s="2017"/>
      <c r="Q58" s="2049"/>
      <c r="R58" s="2056"/>
      <c r="S58" s="2057"/>
      <c r="W58" s="1631"/>
      <c r="X58" s="1631"/>
      <c r="Y58" s="1631"/>
      <c r="Z58" s="1631"/>
      <c r="AA58" s="1631"/>
      <c r="AB58" s="1631"/>
      <c r="AC58" s="1631"/>
      <c r="AD58" s="1631"/>
      <c r="AE58" s="1631"/>
      <c r="AF58" s="1631"/>
      <c r="AG58" s="1631"/>
      <c r="AH58" s="1631"/>
      <c r="AI58" s="2150"/>
    </row>
    <row r="59" spans="1:35" s="1600" customFormat="1" ht="21" customHeight="1">
      <c r="A59" s="2177"/>
      <c r="B59" s="3220"/>
      <c r="C59" s="3220"/>
      <c r="D59" s="3208"/>
      <c r="E59" s="3251"/>
      <c r="F59" s="3209"/>
      <c r="G59" s="3209"/>
      <c r="H59" s="3209"/>
      <c r="I59" s="3220"/>
      <c r="J59" s="3211"/>
      <c r="K59" s="3211"/>
      <c r="L59" s="3206"/>
      <c r="M59" s="3293"/>
      <c r="N59" s="3293"/>
      <c r="O59" s="3293"/>
      <c r="P59" s="3293"/>
      <c r="Q59" s="3216"/>
      <c r="R59" s="3213"/>
      <c r="S59" s="3209"/>
      <c r="T59" s="3220"/>
      <c r="U59" s="3220"/>
      <c r="V59" s="3220"/>
      <c r="W59" s="3210"/>
      <c r="X59" s="3210"/>
      <c r="Y59" s="3210"/>
      <c r="Z59" s="3210"/>
      <c r="AA59" s="3210"/>
      <c r="AB59" s="3210"/>
      <c r="AC59" s="3210"/>
      <c r="AD59" s="3210"/>
      <c r="AE59" s="3210"/>
      <c r="AF59" s="3210"/>
      <c r="AG59" s="3210"/>
      <c r="AH59" s="3210"/>
      <c r="AI59" s="3294"/>
    </row>
    <row r="60" spans="1:35" s="1590" customFormat="1" ht="9.9499999999999993" customHeight="1">
      <c r="A60" s="1629"/>
      <c r="B60" s="1602"/>
      <c r="C60" s="1600"/>
      <c r="D60" s="930"/>
      <c r="E60" s="1781"/>
      <c r="F60" s="1781"/>
      <c r="G60" s="1781"/>
      <c r="H60" s="1781"/>
      <c r="I60" s="1781"/>
      <c r="J60" s="1781"/>
      <c r="K60" s="1781"/>
      <c r="L60" s="1781"/>
      <c r="M60" s="1781"/>
      <c r="N60" s="1781"/>
      <c r="O60" s="1781"/>
      <c r="P60" s="1781"/>
      <c r="Q60" s="1781"/>
      <c r="R60" s="1781"/>
      <c r="S60" s="1781"/>
      <c r="T60" s="2483"/>
      <c r="U60" s="2483"/>
      <c r="V60" s="2483"/>
      <c r="W60" s="1631"/>
      <c r="X60" s="1631"/>
      <c r="Y60" s="1631"/>
      <c r="Z60" s="1631"/>
      <c r="AA60" s="1631"/>
      <c r="AB60" s="1631"/>
      <c r="AC60" s="1631"/>
      <c r="AD60" s="1631"/>
      <c r="AE60" s="2487"/>
      <c r="AF60" s="2488"/>
      <c r="AG60" s="2486"/>
      <c r="AH60" s="2486"/>
      <c r="AI60" s="2128"/>
    </row>
    <row r="61" spans="1:35" s="1636" customFormat="1" ht="11.25" customHeight="1">
      <c r="A61" s="1627"/>
      <c r="B61" s="934" t="s">
        <v>3115</v>
      </c>
      <c r="C61" s="918"/>
      <c r="D61" s="2497" t="s">
        <v>3116</v>
      </c>
      <c r="E61" s="1590"/>
      <c r="F61" s="1791"/>
      <c r="G61" s="1792"/>
      <c r="H61" s="1793"/>
      <c r="I61" s="1793"/>
      <c r="J61" s="1793"/>
      <c r="K61" s="1793"/>
      <c r="L61" s="1793"/>
      <c r="M61" s="1793"/>
      <c r="N61" s="1793"/>
      <c r="O61" s="1793"/>
      <c r="P61" s="1793"/>
      <c r="Q61" s="1793"/>
      <c r="R61" s="1793"/>
      <c r="S61" s="1793"/>
      <c r="T61" s="1793"/>
      <c r="U61" s="1793"/>
      <c r="V61" s="1793"/>
      <c r="W61" s="1793"/>
      <c r="X61" s="5189"/>
      <c r="Y61" s="5189"/>
      <c r="Z61" s="5189"/>
      <c r="AA61" s="5189"/>
      <c r="AB61" s="5189"/>
      <c r="AC61" s="5189"/>
      <c r="AD61" s="5189"/>
      <c r="AE61" s="5189"/>
      <c r="AF61" s="5189"/>
      <c r="AG61" s="5189"/>
      <c r="AH61" s="5189"/>
      <c r="AI61" s="2128"/>
    </row>
    <row r="62" spans="1:35" s="1600" customFormat="1" ht="9.75" customHeight="1">
      <c r="A62" s="1801"/>
      <c r="D62" s="1643" t="s">
        <v>3117</v>
      </c>
      <c r="X62" s="5191"/>
      <c r="Y62" s="5191"/>
      <c r="Z62" s="5191"/>
      <c r="AA62" s="5191"/>
      <c r="AB62" s="5191"/>
      <c r="AC62" s="5191"/>
      <c r="AD62" s="5191"/>
      <c r="AE62" s="5191"/>
      <c r="AF62" s="5191"/>
      <c r="AG62" s="5191"/>
      <c r="AH62" s="5191"/>
      <c r="AI62" s="2150"/>
    </row>
    <row r="63" spans="1:35" s="1636" customFormat="1" ht="9.75" customHeight="1">
      <c r="A63" s="1627"/>
      <c r="B63" s="933"/>
      <c r="C63" s="2489"/>
      <c r="D63" s="1794"/>
      <c r="E63" s="1590"/>
      <c r="F63" s="1791"/>
      <c r="G63" s="1789"/>
      <c r="H63" s="1780"/>
      <c r="I63" s="1780"/>
      <c r="J63" s="1780"/>
      <c r="K63" s="1780"/>
      <c r="L63" s="1780"/>
      <c r="M63" s="1780"/>
      <c r="N63" s="1780"/>
      <c r="O63" s="1672"/>
      <c r="P63" s="1672"/>
      <c r="Q63" s="1672"/>
      <c r="R63" s="1780"/>
      <c r="S63" s="1780"/>
      <c r="T63" s="1780"/>
      <c r="U63" s="1780"/>
      <c r="V63" s="1780"/>
      <c r="W63" s="1590"/>
      <c r="X63" s="1602"/>
      <c r="Y63" s="1602"/>
      <c r="Z63" s="1602"/>
      <c r="AA63" s="1602"/>
      <c r="AB63" s="1602"/>
      <c r="AC63" s="1602"/>
      <c r="AD63" s="1602"/>
      <c r="AE63" s="1590"/>
      <c r="AF63" s="1590"/>
      <c r="AG63" s="5077">
        <v>3300</v>
      </c>
      <c r="AH63" s="5077"/>
      <c r="AI63" s="2128"/>
    </row>
    <row r="64" spans="1:35" s="1636" customFormat="1" ht="11.25" customHeight="1">
      <c r="A64" s="1627"/>
      <c r="B64" s="916"/>
      <c r="C64" s="1795"/>
      <c r="D64" s="1598" t="s">
        <v>1494</v>
      </c>
      <c r="E64" s="916" t="s">
        <v>3118</v>
      </c>
      <c r="F64" s="1590"/>
      <c r="G64" s="917"/>
      <c r="H64" s="917"/>
      <c r="I64" s="917"/>
      <c r="J64" s="917"/>
      <c r="K64" s="917"/>
      <c r="L64" s="917"/>
      <c r="M64" s="917"/>
      <c r="N64" s="917"/>
      <c r="O64" s="1672"/>
      <c r="P64" s="1672"/>
      <c r="Q64" s="1672"/>
      <c r="R64" s="1770"/>
      <c r="S64" s="1770"/>
      <c r="T64" s="1770"/>
      <c r="U64" s="1770"/>
      <c r="V64" s="1778"/>
      <c r="W64" s="1590"/>
      <c r="X64" s="1598"/>
      <c r="Y64" s="1598"/>
      <c r="Z64" s="1598"/>
      <c r="AA64" s="1598"/>
      <c r="AB64" s="1598"/>
      <c r="AC64" s="1598"/>
      <c r="AD64" s="1598"/>
      <c r="AE64" s="5099">
        <v>58</v>
      </c>
      <c r="AF64" s="5127"/>
      <c r="AG64" s="5128"/>
      <c r="AH64" s="5129"/>
      <c r="AI64" s="5190"/>
    </row>
    <row r="65" spans="1:35" s="1636" customFormat="1" ht="11.25" customHeight="1">
      <c r="A65" s="1627"/>
      <c r="B65" s="933"/>
      <c r="C65" s="1788"/>
      <c r="D65" s="1598"/>
      <c r="E65" s="1779" t="s">
        <v>3119</v>
      </c>
      <c r="F65" s="1780"/>
      <c r="G65" s="1779"/>
      <c r="H65" s="1789"/>
      <c r="I65" s="1789"/>
      <c r="J65" s="1789"/>
      <c r="K65" s="1789"/>
      <c r="L65" s="1789"/>
      <c r="M65" s="1789"/>
      <c r="N65" s="1789"/>
      <c r="O65" s="1672"/>
      <c r="P65" s="1672"/>
      <c r="Q65" s="1672"/>
      <c r="R65" s="1780"/>
      <c r="S65" s="1780"/>
      <c r="T65" s="1780"/>
      <c r="U65" s="1780"/>
      <c r="V65" s="1778"/>
      <c r="W65" s="1590"/>
      <c r="X65" s="1598"/>
      <c r="Y65" s="1598"/>
      <c r="Z65" s="1598"/>
      <c r="AA65" s="1598"/>
      <c r="AB65" s="1598"/>
      <c r="AC65" s="1598"/>
      <c r="AD65" s="1598"/>
      <c r="AE65" s="5099"/>
      <c r="AF65" s="5130"/>
      <c r="AG65" s="5131"/>
      <c r="AH65" s="5132"/>
      <c r="AI65" s="5190"/>
    </row>
    <row r="66" spans="1:35" s="1600" customFormat="1" ht="6.95" customHeight="1">
      <c r="A66" s="1801"/>
      <c r="O66" s="1672"/>
      <c r="P66" s="1672"/>
      <c r="Q66" s="1672"/>
      <c r="X66" s="1597"/>
      <c r="Y66" s="1597"/>
      <c r="Z66" s="1597"/>
      <c r="AA66" s="1597"/>
      <c r="AB66" s="1597"/>
      <c r="AC66" s="1597"/>
      <c r="AD66" s="1597"/>
      <c r="AE66" s="1778"/>
      <c r="AF66" s="2469"/>
      <c r="AG66" s="1597"/>
      <c r="AH66" s="1597"/>
      <c r="AI66" s="2128"/>
    </row>
    <row r="67" spans="1:35" s="1636" customFormat="1" ht="11.25" customHeight="1">
      <c r="A67" s="1627"/>
      <c r="B67" s="916"/>
      <c r="C67" s="1795"/>
      <c r="D67" s="1598" t="s">
        <v>1497</v>
      </c>
      <c r="E67" s="916" t="s">
        <v>3120</v>
      </c>
      <c r="F67" s="1590"/>
      <c r="G67" s="917"/>
      <c r="H67" s="917"/>
      <c r="I67" s="917"/>
      <c r="J67" s="917"/>
      <c r="K67" s="917"/>
      <c r="L67" s="917"/>
      <c r="M67" s="917"/>
      <c r="N67" s="917"/>
      <c r="O67" s="1672"/>
      <c r="P67" s="1672"/>
      <c r="Q67" s="1672"/>
      <c r="R67" s="1770"/>
      <c r="S67" s="1770"/>
      <c r="T67" s="1770"/>
      <c r="U67" s="1770"/>
      <c r="V67" s="1778"/>
      <c r="W67" s="1590"/>
      <c r="X67" s="1598"/>
      <c r="Y67" s="1598"/>
      <c r="Z67" s="1598"/>
      <c r="AA67" s="1598"/>
      <c r="AB67" s="1598"/>
      <c r="AC67" s="1598"/>
      <c r="AD67" s="1598"/>
      <c r="AE67" s="5099">
        <v>59</v>
      </c>
      <c r="AF67" s="5127"/>
      <c r="AG67" s="5128"/>
      <c r="AH67" s="5129"/>
      <c r="AI67" s="5190"/>
    </row>
    <row r="68" spans="1:35" s="1636" customFormat="1" ht="11.25" customHeight="1">
      <c r="A68" s="1627"/>
      <c r="B68" s="933"/>
      <c r="C68" s="1788"/>
      <c r="D68" s="1598"/>
      <c r="E68" s="1779" t="s">
        <v>3121</v>
      </c>
      <c r="F68" s="1780"/>
      <c r="G68" s="1779"/>
      <c r="H68" s="1789"/>
      <c r="I68" s="1789"/>
      <c r="J68" s="1789"/>
      <c r="K68" s="1789"/>
      <c r="L68" s="1789"/>
      <c r="M68" s="1789"/>
      <c r="N68" s="1789"/>
      <c r="O68" s="1672"/>
      <c r="P68" s="1672"/>
      <c r="Q68" s="1672"/>
      <c r="R68" s="1780"/>
      <c r="S68" s="1780"/>
      <c r="T68" s="1780"/>
      <c r="U68" s="1780"/>
      <c r="V68" s="1778"/>
      <c r="W68" s="1590"/>
      <c r="X68" s="1598"/>
      <c r="Y68" s="1598"/>
      <c r="Z68" s="1598"/>
      <c r="AA68" s="1598"/>
      <c r="AB68" s="1598"/>
      <c r="AC68" s="1598"/>
      <c r="AD68" s="1598"/>
      <c r="AE68" s="5099"/>
      <c r="AF68" s="5130"/>
      <c r="AG68" s="5131"/>
      <c r="AH68" s="5132"/>
      <c r="AI68" s="5190"/>
    </row>
    <row r="69" spans="1:35" s="1600" customFormat="1" ht="6.95" customHeight="1">
      <c r="A69" s="1801"/>
      <c r="X69" s="1597"/>
      <c r="Y69" s="1597"/>
      <c r="Z69" s="1597"/>
      <c r="AA69" s="1597"/>
      <c r="AB69" s="1597"/>
      <c r="AC69" s="1597"/>
      <c r="AD69" s="1597"/>
      <c r="AE69" s="1778"/>
      <c r="AF69" s="2469"/>
      <c r="AG69" s="1597"/>
      <c r="AH69" s="1597"/>
      <c r="AI69" s="2128"/>
    </row>
    <row r="70" spans="1:35" s="1636" customFormat="1" ht="11.25" customHeight="1">
      <c r="A70" s="1627"/>
      <c r="B70" s="916"/>
      <c r="C70" s="1795"/>
      <c r="D70" s="1598" t="s">
        <v>1530</v>
      </c>
      <c r="E70" s="916" t="s">
        <v>3122</v>
      </c>
      <c r="F70" s="1590"/>
      <c r="G70" s="917"/>
      <c r="H70" s="917"/>
      <c r="I70" s="917"/>
      <c r="J70" s="917"/>
      <c r="K70" s="917"/>
      <c r="L70" s="917"/>
      <c r="M70" s="917"/>
      <c r="N70" s="917"/>
      <c r="O70" s="1672"/>
      <c r="P70" s="1672"/>
      <c r="Q70" s="1672"/>
      <c r="R70" s="1770"/>
      <c r="S70" s="1770"/>
      <c r="T70" s="1770"/>
      <c r="U70" s="1770"/>
      <c r="V70" s="1778"/>
      <c r="W70" s="1590"/>
      <c r="X70" s="1598"/>
      <c r="Y70" s="1598"/>
      <c r="Z70" s="1598"/>
      <c r="AA70" s="1598"/>
      <c r="AB70" s="1598"/>
      <c r="AC70" s="1598"/>
      <c r="AD70" s="1598"/>
      <c r="AE70" s="5099">
        <v>60</v>
      </c>
      <c r="AF70" s="5127"/>
      <c r="AG70" s="5128"/>
      <c r="AH70" s="5129"/>
      <c r="AI70" s="5190"/>
    </row>
    <row r="71" spans="1:35" s="1636" customFormat="1" ht="11.25" customHeight="1">
      <c r="A71" s="1627"/>
      <c r="B71" s="933"/>
      <c r="C71" s="1788"/>
      <c r="D71" s="1598"/>
      <c r="E71" s="1779" t="s">
        <v>3123</v>
      </c>
      <c r="F71" s="1780"/>
      <c r="G71" s="1779"/>
      <c r="H71" s="1789"/>
      <c r="I71" s="1789"/>
      <c r="J71" s="1789"/>
      <c r="K71" s="1789"/>
      <c r="L71" s="1789"/>
      <c r="M71" s="1789"/>
      <c r="N71" s="1789"/>
      <c r="O71" s="1672"/>
      <c r="P71" s="1672"/>
      <c r="Q71" s="1672"/>
      <c r="R71" s="1780"/>
      <c r="S71" s="1780"/>
      <c r="T71" s="1780"/>
      <c r="U71" s="1780"/>
      <c r="V71" s="1778"/>
      <c r="W71" s="1590"/>
      <c r="X71" s="1598"/>
      <c r="Y71" s="1598"/>
      <c r="Z71" s="1598"/>
      <c r="AA71" s="1598"/>
      <c r="AB71" s="1598"/>
      <c r="AC71" s="1598"/>
      <c r="AD71" s="1598"/>
      <c r="AE71" s="5099"/>
      <c r="AF71" s="5130"/>
      <c r="AG71" s="5131"/>
      <c r="AH71" s="5132"/>
      <c r="AI71" s="5190"/>
    </row>
    <row r="72" spans="1:35" s="1636" customFormat="1" ht="6.95" customHeight="1">
      <c r="A72" s="1627"/>
      <c r="B72" s="933"/>
      <c r="C72" s="1788"/>
      <c r="D72" s="1598"/>
      <c r="E72" s="1779"/>
      <c r="F72" s="1780"/>
      <c r="G72" s="1779"/>
      <c r="H72" s="1789"/>
      <c r="I72" s="1789"/>
      <c r="J72" s="1789"/>
      <c r="K72" s="1789"/>
      <c r="L72" s="1789"/>
      <c r="M72" s="1789"/>
      <c r="N72" s="1789"/>
      <c r="O72" s="1672"/>
      <c r="P72" s="1672"/>
      <c r="Q72" s="1672"/>
      <c r="R72" s="1780"/>
      <c r="S72" s="1780"/>
      <c r="T72" s="1780"/>
      <c r="U72" s="1780"/>
      <c r="V72" s="1778"/>
      <c r="W72" s="1590"/>
      <c r="X72" s="2465"/>
      <c r="Y72" s="2465"/>
      <c r="Z72" s="2465"/>
      <c r="AA72" s="2465"/>
      <c r="AB72" s="2465"/>
      <c r="AC72" s="2465"/>
      <c r="AD72" s="2465"/>
      <c r="AE72" s="1598"/>
      <c r="AF72" s="2469"/>
      <c r="AG72" s="1803"/>
      <c r="AH72" s="1803"/>
      <c r="AI72" s="2125"/>
    </row>
    <row r="73" spans="1:35" s="1600" customFormat="1" ht="12" customHeight="1">
      <c r="A73" s="2177"/>
      <c r="B73" s="3220"/>
      <c r="C73" s="3220"/>
      <c r="D73" s="3208"/>
      <c r="E73" s="3251"/>
      <c r="F73" s="3209"/>
      <c r="G73" s="3209"/>
      <c r="H73" s="3209"/>
      <c r="I73" s="3220"/>
      <c r="J73" s="3211"/>
      <c r="K73" s="3211"/>
      <c r="L73" s="3206"/>
      <c r="M73" s="3293"/>
      <c r="N73" s="3293"/>
      <c r="O73" s="3293"/>
      <c r="P73" s="3293"/>
      <c r="Q73" s="3216"/>
      <c r="R73" s="3213"/>
      <c r="S73" s="3209"/>
      <c r="T73" s="3220"/>
      <c r="U73" s="3220"/>
      <c r="V73" s="3220"/>
      <c r="W73" s="3220"/>
      <c r="X73" s="3210"/>
      <c r="Y73" s="3210"/>
      <c r="Z73" s="3210"/>
      <c r="AA73" s="3210"/>
      <c r="AB73" s="3210"/>
      <c r="AC73" s="3210"/>
      <c r="AD73" s="3210"/>
      <c r="AE73" s="3210"/>
      <c r="AF73" s="3210"/>
      <c r="AG73" s="3210"/>
      <c r="AH73" s="3210"/>
      <c r="AI73" s="3294"/>
    </row>
    <row r="74" spans="1:35" s="1600" customFormat="1" ht="9.9499999999999993" customHeight="1">
      <c r="A74" s="1801"/>
      <c r="D74" s="2471"/>
      <c r="E74" s="2483"/>
      <c r="F74" s="2488"/>
      <c r="G74" s="2488"/>
      <c r="H74" s="2488"/>
      <c r="J74" s="1633"/>
      <c r="K74" s="1633"/>
      <c r="L74" s="1590"/>
      <c r="M74" s="1805"/>
      <c r="N74" s="1805"/>
      <c r="O74" s="1805"/>
      <c r="P74" s="1805"/>
      <c r="Q74" s="1643"/>
      <c r="R74" s="2487"/>
      <c r="S74" s="2488"/>
      <c r="X74" s="1631"/>
      <c r="Y74" s="1631"/>
      <c r="Z74" s="1631"/>
      <c r="AA74" s="1631"/>
      <c r="AB74" s="1631"/>
      <c r="AC74" s="1631"/>
      <c r="AD74" s="1631"/>
      <c r="AE74" s="1631"/>
      <c r="AF74" s="1631"/>
      <c r="AG74" s="1631"/>
      <c r="AH74" s="1631"/>
      <c r="AI74" s="2150"/>
    </row>
    <row r="75" spans="1:35" s="1636" customFormat="1" ht="11.25" customHeight="1">
      <c r="A75" s="1627"/>
      <c r="B75" s="934" t="s">
        <v>3124</v>
      </c>
      <c r="C75" s="918"/>
      <c r="D75" s="2497" t="s">
        <v>3125</v>
      </c>
      <c r="E75" s="1590"/>
      <c r="F75" s="1791"/>
      <c r="G75" s="1792"/>
      <c r="H75" s="1793"/>
      <c r="I75" s="1793"/>
      <c r="J75" s="1793"/>
      <c r="K75" s="1793"/>
      <c r="L75" s="1793"/>
      <c r="M75" s="1793"/>
      <c r="N75" s="1793"/>
      <c r="O75" s="1793"/>
      <c r="P75" s="1793"/>
      <c r="Q75" s="1793"/>
      <c r="R75" s="1793"/>
      <c r="S75" s="1793"/>
      <c r="T75" s="1793"/>
      <c r="U75" s="1793"/>
      <c r="V75" s="1793"/>
      <c r="W75" s="1590"/>
      <c r="X75" s="1793"/>
      <c r="Y75" s="1793"/>
      <c r="Z75" s="1793"/>
      <c r="AA75" s="1793"/>
      <c r="AB75" s="1793"/>
      <c r="AC75" s="1793"/>
      <c r="AD75" s="1793"/>
      <c r="AE75" s="1793"/>
      <c r="AF75" s="1793"/>
      <c r="AG75" s="1590"/>
      <c r="AH75" s="1590"/>
      <c r="AI75" s="2128"/>
    </row>
    <row r="76" spans="1:35" s="1600" customFormat="1" ht="9.75" customHeight="1">
      <c r="A76" s="1801"/>
      <c r="D76" s="1643" t="s">
        <v>3126</v>
      </c>
      <c r="X76" s="1631"/>
      <c r="Y76" s="1631"/>
      <c r="Z76" s="1631"/>
      <c r="AA76" s="1631"/>
      <c r="AB76" s="1631"/>
      <c r="AC76" s="1631"/>
      <c r="AD76" s="1631"/>
      <c r="AE76" s="1631"/>
      <c r="AG76" s="1631"/>
      <c r="AH76" s="1590"/>
      <c r="AI76" s="2150"/>
    </row>
    <row r="77" spans="1:35" s="1636" customFormat="1" ht="4.5" customHeight="1">
      <c r="A77" s="1627"/>
      <c r="B77" s="933"/>
      <c r="C77" s="2489"/>
      <c r="D77" s="1794"/>
      <c r="E77" s="1590"/>
      <c r="F77" s="1791"/>
      <c r="G77" s="1789"/>
      <c r="H77" s="1780"/>
      <c r="I77" s="1780"/>
      <c r="J77" s="1780"/>
      <c r="K77" s="1780"/>
      <c r="L77" s="1780"/>
      <c r="M77" s="1780"/>
      <c r="N77" s="1780"/>
      <c r="O77" s="1672"/>
      <c r="P77" s="1672"/>
      <c r="Q77" s="1672"/>
      <c r="R77" s="1780"/>
      <c r="S77" s="1780"/>
      <c r="T77" s="1780"/>
      <c r="U77" s="1780"/>
      <c r="V77" s="1780"/>
      <c r="W77" s="1590"/>
      <c r="X77" s="1602"/>
      <c r="Y77" s="1602"/>
      <c r="Z77" s="1602"/>
      <c r="AA77" s="1602"/>
      <c r="AB77" s="1602"/>
      <c r="AC77" s="1602"/>
      <c r="AD77" s="1602"/>
      <c r="AE77" s="1602"/>
      <c r="AF77" s="1590"/>
      <c r="AG77" s="1797"/>
      <c r="AH77" s="1797"/>
      <c r="AI77" s="2128"/>
    </row>
    <row r="78" spans="1:35" s="1636" customFormat="1" ht="11.25" customHeight="1">
      <c r="A78" s="1627"/>
      <c r="B78" s="916"/>
      <c r="C78" s="1795"/>
      <c r="D78" s="1598" t="s">
        <v>1494</v>
      </c>
      <c r="E78" s="916" t="s">
        <v>3127</v>
      </c>
      <c r="F78" s="1590"/>
      <c r="G78" s="917"/>
      <c r="H78" s="917"/>
      <c r="I78" s="917"/>
      <c r="J78" s="917"/>
      <c r="K78" s="917"/>
      <c r="L78" s="917"/>
      <c r="M78" s="917"/>
      <c r="N78" s="917"/>
      <c r="O78" s="1672"/>
      <c r="P78" s="1672"/>
      <c r="Q78" s="1672"/>
      <c r="R78" s="1770"/>
      <c r="S78" s="1770"/>
      <c r="T78" s="1770"/>
      <c r="U78" s="1770"/>
      <c r="V78" s="1778"/>
      <c r="W78" s="1590"/>
      <c r="X78" s="1598"/>
      <c r="Y78" s="1598"/>
      <c r="Z78" s="1598"/>
      <c r="AA78" s="1598"/>
      <c r="AB78" s="1598"/>
      <c r="AC78" s="1598"/>
      <c r="AD78" s="1598"/>
      <c r="AE78" s="5099">
        <v>61</v>
      </c>
      <c r="AF78" s="5127"/>
      <c r="AG78" s="5128"/>
      <c r="AH78" s="5129"/>
      <c r="AI78" s="5190" t="s">
        <v>1536</v>
      </c>
    </row>
    <row r="79" spans="1:35" s="1636" customFormat="1" ht="11.25" customHeight="1">
      <c r="A79" s="1627"/>
      <c r="B79" s="933"/>
      <c r="C79" s="1788"/>
      <c r="D79" s="1598"/>
      <c r="E79" s="1779" t="s">
        <v>3128</v>
      </c>
      <c r="F79" s="1780"/>
      <c r="G79" s="1779"/>
      <c r="H79" s="1789"/>
      <c r="I79" s="1789"/>
      <c r="J79" s="1789"/>
      <c r="K79" s="1789"/>
      <c r="L79" s="1789"/>
      <c r="M79" s="1789"/>
      <c r="N79" s="1789"/>
      <c r="O79" s="1672"/>
      <c r="P79" s="1672"/>
      <c r="Q79" s="1672"/>
      <c r="R79" s="1780"/>
      <c r="S79" s="1780"/>
      <c r="T79" s="1780"/>
      <c r="U79" s="1780"/>
      <c r="V79" s="1778"/>
      <c r="W79" s="1590"/>
      <c r="X79" s="1598"/>
      <c r="Y79" s="1598"/>
      <c r="Z79" s="1598"/>
      <c r="AA79" s="1598"/>
      <c r="AB79" s="1598"/>
      <c r="AC79" s="1598"/>
      <c r="AD79" s="1598"/>
      <c r="AE79" s="5099"/>
      <c r="AF79" s="5130"/>
      <c r="AG79" s="5131"/>
      <c r="AH79" s="5132"/>
      <c r="AI79" s="5190"/>
    </row>
    <row r="80" spans="1:35" s="1600" customFormat="1" ht="6.75" customHeight="1">
      <c r="A80" s="1801"/>
      <c r="O80" s="1672"/>
      <c r="P80" s="1672"/>
      <c r="Q80" s="1672"/>
      <c r="X80" s="1597"/>
      <c r="Y80" s="1597"/>
      <c r="Z80" s="1597"/>
      <c r="AA80" s="1597"/>
      <c r="AB80" s="1597"/>
      <c r="AC80" s="1597"/>
      <c r="AD80" s="1597"/>
      <c r="AE80" s="1778"/>
      <c r="AF80" s="2469"/>
      <c r="AG80" s="1597"/>
      <c r="AH80" s="1597"/>
      <c r="AI80" s="2128"/>
    </row>
    <row r="81" spans="1:35" s="1636" customFormat="1" ht="11.25" customHeight="1">
      <c r="A81" s="1627"/>
      <c r="B81" s="916"/>
      <c r="C81" s="1795"/>
      <c r="D81" s="1598" t="s">
        <v>1497</v>
      </c>
      <c r="E81" s="916" t="s">
        <v>3129</v>
      </c>
      <c r="F81" s="1590"/>
      <c r="G81" s="917"/>
      <c r="H81" s="917"/>
      <c r="I81" s="917"/>
      <c r="J81" s="917"/>
      <c r="K81" s="917"/>
      <c r="L81" s="917"/>
      <c r="M81" s="917"/>
      <c r="N81" s="917"/>
      <c r="O81" s="1672"/>
      <c r="P81" s="1672"/>
      <c r="Q81" s="1672"/>
      <c r="R81" s="1770"/>
      <c r="S81" s="1770"/>
      <c r="T81" s="1770"/>
      <c r="U81" s="1770"/>
      <c r="V81" s="1778"/>
      <c r="W81" s="1590"/>
      <c r="X81" s="1598"/>
      <c r="Y81" s="1598"/>
      <c r="Z81" s="1598"/>
      <c r="AA81" s="1598"/>
      <c r="AB81" s="1598"/>
      <c r="AC81" s="1598"/>
      <c r="AD81" s="1598"/>
      <c r="AE81" s="5099">
        <v>62</v>
      </c>
      <c r="AF81" s="5127"/>
      <c r="AG81" s="5128"/>
      <c r="AH81" s="5129"/>
      <c r="AI81" s="5190" t="s">
        <v>1536</v>
      </c>
    </row>
    <row r="82" spans="1:35" s="1636" customFormat="1" ht="11.25" customHeight="1">
      <c r="A82" s="1627"/>
      <c r="B82" s="933"/>
      <c r="C82" s="1788"/>
      <c r="D82" s="1598"/>
      <c r="E82" s="1779" t="s">
        <v>3130</v>
      </c>
      <c r="F82" s="1780"/>
      <c r="G82" s="1779"/>
      <c r="H82" s="1789"/>
      <c r="I82" s="1789"/>
      <c r="J82" s="1789"/>
      <c r="K82" s="1789"/>
      <c r="L82" s="1789"/>
      <c r="M82" s="1789"/>
      <c r="N82" s="1789"/>
      <c r="O82" s="1672"/>
      <c r="P82" s="1672"/>
      <c r="Q82" s="1672"/>
      <c r="R82" s="1780"/>
      <c r="S82" s="1780"/>
      <c r="T82" s="1780"/>
      <c r="U82" s="1780"/>
      <c r="V82" s="1778"/>
      <c r="W82" s="1590"/>
      <c r="X82" s="1598"/>
      <c r="Y82" s="1598"/>
      <c r="Z82" s="1598"/>
      <c r="AA82" s="1598"/>
      <c r="AB82" s="1598"/>
      <c r="AC82" s="1598"/>
      <c r="AD82" s="1598"/>
      <c r="AE82" s="5099"/>
      <c r="AF82" s="5130"/>
      <c r="AG82" s="5131"/>
      <c r="AH82" s="5132"/>
      <c r="AI82" s="5190"/>
    </row>
    <row r="83" spans="1:35" s="1600" customFormat="1" ht="6.75" customHeight="1">
      <c r="A83" s="1801"/>
      <c r="X83" s="1597"/>
      <c r="Y83" s="1597"/>
      <c r="Z83" s="1597"/>
      <c r="AA83" s="1597"/>
      <c r="AB83" s="1597"/>
      <c r="AC83" s="1597"/>
      <c r="AD83" s="1597"/>
      <c r="AE83" s="1778"/>
      <c r="AF83" s="2469"/>
      <c r="AG83" s="1597"/>
      <c r="AH83" s="1597"/>
      <c r="AI83" s="2128"/>
    </row>
    <row r="84" spans="1:35" s="1636" customFormat="1" ht="11.25" customHeight="1">
      <c r="A84" s="1627"/>
      <c r="B84" s="916"/>
      <c r="C84" s="1795"/>
      <c r="D84" s="1598" t="s">
        <v>1530</v>
      </c>
      <c r="E84" s="916" t="s">
        <v>2109</v>
      </c>
      <c r="F84" s="1590"/>
      <c r="G84" s="917"/>
      <c r="H84" s="917"/>
      <c r="I84" s="917"/>
      <c r="J84" s="917"/>
      <c r="K84" s="917"/>
      <c r="L84" s="917"/>
      <c r="M84" s="917"/>
      <c r="N84" s="917"/>
      <c r="O84" s="1672"/>
      <c r="P84" s="1672"/>
      <c r="Q84" s="1672"/>
      <c r="R84" s="1770"/>
      <c r="S84" s="1770"/>
      <c r="T84" s="1770"/>
      <c r="U84" s="1770"/>
      <c r="V84" s="1778"/>
      <c r="W84" s="1590"/>
      <c r="X84" s="1598"/>
      <c r="Y84" s="1598"/>
      <c r="Z84" s="1598"/>
      <c r="AA84" s="1598"/>
      <c r="AB84" s="1598"/>
      <c r="AC84" s="1598"/>
      <c r="AD84" s="1598"/>
      <c r="AE84" s="5099">
        <v>63</v>
      </c>
      <c r="AF84" s="5127"/>
      <c r="AG84" s="5128"/>
      <c r="AH84" s="5129"/>
      <c r="AI84" s="5190" t="s">
        <v>1536</v>
      </c>
    </row>
    <row r="85" spans="1:35" s="1636" customFormat="1" ht="11.25" customHeight="1">
      <c r="A85" s="1627"/>
      <c r="B85" s="933"/>
      <c r="C85" s="1788"/>
      <c r="D85" s="1598"/>
      <c r="E85" s="1779" t="s">
        <v>2110</v>
      </c>
      <c r="F85" s="1780"/>
      <c r="G85" s="1779"/>
      <c r="H85" s="1789"/>
      <c r="I85" s="1789"/>
      <c r="J85" s="1789"/>
      <c r="K85" s="1789"/>
      <c r="L85" s="1789"/>
      <c r="M85" s="1789"/>
      <c r="N85" s="1789"/>
      <c r="O85" s="1672"/>
      <c r="P85" s="1672"/>
      <c r="Q85" s="1672"/>
      <c r="R85" s="1780"/>
      <c r="S85" s="1780"/>
      <c r="T85" s="1780"/>
      <c r="U85" s="1780"/>
      <c r="V85" s="1778"/>
      <c r="W85" s="1590"/>
      <c r="X85" s="1598"/>
      <c r="Y85" s="1598"/>
      <c r="Z85" s="1598"/>
      <c r="AA85" s="1598"/>
      <c r="AB85" s="1598"/>
      <c r="AC85" s="1598"/>
      <c r="AD85" s="1598"/>
      <c r="AE85" s="5099"/>
      <c r="AF85" s="5130"/>
      <c r="AG85" s="5131"/>
      <c r="AH85" s="5132"/>
      <c r="AI85" s="5190"/>
    </row>
    <row r="86" spans="1:35" s="1636" customFormat="1" ht="15.75" customHeight="1">
      <c r="A86" s="2131"/>
      <c r="B86" s="3284"/>
      <c r="C86" s="3285"/>
      <c r="D86" s="3226"/>
      <c r="E86" s="3286"/>
      <c r="F86" s="3287"/>
      <c r="G86" s="3286"/>
      <c r="H86" s="3288"/>
      <c r="I86" s="3288"/>
      <c r="J86" s="3288"/>
      <c r="K86" s="3288"/>
      <c r="L86" s="3288"/>
      <c r="M86" s="3288"/>
      <c r="N86" s="3288"/>
      <c r="O86" s="3295"/>
      <c r="P86" s="3295"/>
      <c r="Q86" s="3295"/>
      <c r="R86" s="3287"/>
      <c r="S86" s="3287"/>
      <c r="T86" s="3287"/>
      <c r="U86" s="3287"/>
      <c r="V86" s="3296"/>
      <c r="W86" s="3297"/>
      <c r="X86" s="3297"/>
      <c r="Y86" s="3297"/>
      <c r="Z86" s="3297"/>
      <c r="AA86" s="3297"/>
      <c r="AB86" s="3297"/>
      <c r="AC86" s="3297"/>
      <c r="AD86" s="3297"/>
      <c r="AE86" s="3226"/>
      <c r="AF86" s="3298"/>
      <c r="AG86" s="3299"/>
      <c r="AH86" s="3299"/>
      <c r="AI86" s="3224"/>
    </row>
    <row r="87" spans="1:35" s="1590" customFormat="1" ht="9.9499999999999993" customHeight="1">
      <c r="A87" s="1629"/>
      <c r="B87" s="1602"/>
      <c r="C87" s="1600"/>
      <c r="D87" s="930"/>
      <c r="E87" s="1781"/>
      <c r="F87" s="1781"/>
      <c r="G87" s="1781"/>
      <c r="H87" s="1781"/>
      <c r="I87" s="1781"/>
      <c r="J87" s="1781"/>
      <c r="K87" s="1781"/>
      <c r="L87" s="1781"/>
      <c r="M87" s="1781"/>
      <c r="N87" s="1781"/>
      <c r="O87" s="1781"/>
      <c r="P87" s="1781"/>
      <c r="Q87" s="1781"/>
      <c r="R87" s="1781"/>
      <c r="S87" s="1781"/>
      <c r="T87" s="2483"/>
      <c r="U87" s="2483"/>
      <c r="V87" s="2483"/>
      <c r="W87" s="1631"/>
      <c r="X87" s="1631"/>
      <c r="Y87" s="1631"/>
      <c r="Z87" s="1631"/>
      <c r="AA87" s="1631"/>
      <c r="AB87" s="1631"/>
      <c r="AC87" s="1631"/>
      <c r="AD87" s="1631"/>
      <c r="AE87" s="1647"/>
      <c r="AF87" s="5192"/>
      <c r="AG87" s="5192"/>
      <c r="AH87" s="5192"/>
      <c r="AI87" s="5193"/>
    </row>
    <row r="88" spans="1:35" s="1636" customFormat="1" ht="11.25" customHeight="1">
      <c r="A88" s="1627"/>
      <c r="B88" s="934" t="s">
        <v>3131</v>
      </c>
      <c r="C88" s="918"/>
      <c r="D88" s="2497" t="s">
        <v>3132</v>
      </c>
      <c r="E88" s="1590"/>
      <c r="F88" s="1791"/>
      <c r="G88" s="1792"/>
      <c r="H88" s="1793"/>
      <c r="I88" s="1793"/>
      <c r="J88" s="1793"/>
      <c r="K88" s="1793"/>
      <c r="L88" s="1793"/>
      <c r="M88" s="1793"/>
      <c r="N88" s="1793"/>
      <c r="O88" s="1793"/>
      <c r="P88" s="1793"/>
      <c r="Q88" s="1793"/>
      <c r="R88" s="1793"/>
      <c r="S88" s="1793"/>
      <c r="T88" s="1793"/>
      <c r="U88" s="1793"/>
      <c r="V88" s="1793"/>
      <c r="W88" s="1793"/>
      <c r="X88" s="1793"/>
      <c r="Y88" s="1793"/>
      <c r="Z88" s="1793"/>
      <c r="AA88" s="1793"/>
      <c r="AB88" s="1793"/>
      <c r="AC88" s="1793"/>
      <c r="AD88" s="1793"/>
      <c r="AE88" s="1647"/>
      <c r="AF88" s="5192"/>
      <c r="AG88" s="5192"/>
      <c r="AH88" s="5192"/>
      <c r="AI88" s="5193"/>
    </row>
    <row r="89" spans="1:35" s="1590" customFormat="1" ht="11.25" customHeight="1">
      <c r="A89" s="1629"/>
      <c r="B89" s="1602"/>
      <c r="C89" s="1600"/>
      <c r="D89" s="1806" t="s">
        <v>3133</v>
      </c>
      <c r="E89" s="1781"/>
      <c r="F89" s="1781"/>
      <c r="G89" s="1781"/>
      <c r="H89" s="1781"/>
      <c r="I89" s="1781"/>
      <c r="J89" s="1781"/>
      <c r="K89" s="1781"/>
      <c r="L89" s="1781"/>
      <c r="M89" s="1781"/>
      <c r="N89" s="1781"/>
      <c r="O89" s="1781"/>
      <c r="P89" s="1781"/>
      <c r="Q89" s="1781"/>
      <c r="R89" s="1781"/>
      <c r="S89" s="1781"/>
      <c r="T89" s="2483"/>
      <c r="U89" s="2483"/>
      <c r="V89" s="2483"/>
      <c r="X89" s="5194"/>
      <c r="Y89" s="5194"/>
      <c r="Z89" s="5194"/>
      <c r="AA89" s="5194"/>
      <c r="AB89" s="5194"/>
      <c r="AC89" s="5194"/>
      <c r="AD89" s="5194"/>
      <c r="AE89" s="5194"/>
      <c r="AF89" s="5194"/>
      <c r="AG89" s="5194"/>
      <c r="AH89" s="5194"/>
      <c r="AI89" s="2128"/>
    </row>
    <row r="90" spans="1:35" s="1636" customFormat="1" ht="9.75" customHeight="1">
      <c r="A90" s="1627"/>
      <c r="B90" s="933"/>
      <c r="C90" s="2489"/>
      <c r="D90" s="1794"/>
      <c r="E90" s="1590"/>
      <c r="F90" s="1791"/>
      <c r="G90" s="1789"/>
      <c r="H90" s="1780"/>
      <c r="I90" s="1780"/>
      <c r="J90" s="1780"/>
      <c r="K90" s="1780"/>
      <c r="L90" s="1780"/>
      <c r="M90" s="1780"/>
      <c r="N90" s="1780"/>
      <c r="O90" s="5184"/>
      <c r="P90" s="5184"/>
      <c r="Q90" s="1780"/>
      <c r="R90" s="1780"/>
      <c r="S90" s="1780"/>
      <c r="T90" s="1780"/>
      <c r="U90" s="1780"/>
      <c r="V90" s="1780"/>
      <c r="W90" s="1799"/>
      <c r="X90" s="1602"/>
      <c r="Y90" s="1602"/>
      <c r="Z90" s="1602"/>
      <c r="AA90" s="1602"/>
      <c r="AB90" s="1602"/>
      <c r="AC90" s="1602"/>
      <c r="AD90" s="1602"/>
      <c r="AE90" s="1602"/>
      <c r="AF90" s="1602"/>
      <c r="AG90" s="5195"/>
      <c r="AH90" s="5195"/>
      <c r="AI90" s="2128"/>
    </row>
    <row r="91" spans="1:35" s="1636" customFormat="1" ht="11.25" customHeight="1">
      <c r="A91" s="1627"/>
      <c r="B91" s="916"/>
      <c r="C91" s="1795"/>
      <c r="D91" s="1598" t="s">
        <v>1494</v>
      </c>
      <c r="E91" s="916" t="s">
        <v>3134</v>
      </c>
      <c r="F91" s="1590"/>
      <c r="G91" s="917"/>
      <c r="H91" s="917"/>
      <c r="I91" s="917"/>
      <c r="J91" s="917"/>
      <c r="K91" s="917"/>
      <c r="L91" s="917"/>
      <c r="M91" s="917"/>
      <c r="N91" s="917"/>
      <c r="O91" s="1685"/>
      <c r="P91" s="1807"/>
      <c r="Q91" s="1770"/>
      <c r="R91" s="1770"/>
      <c r="S91" s="1770"/>
      <c r="T91" s="1770"/>
      <c r="U91" s="1770"/>
      <c r="V91" s="1778"/>
      <c r="W91" s="1598"/>
      <c r="X91" s="1598"/>
      <c r="Y91" s="1598"/>
      <c r="Z91" s="1598"/>
      <c r="AA91" s="1598"/>
      <c r="AB91" s="1598"/>
      <c r="AC91" s="1598"/>
      <c r="AD91" s="1598"/>
      <c r="AE91" s="5099">
        <v>64</v>
      </c>
      <c r="AF91" s="5127"/>
      <c r="AG91" s="5128"/>
      <c r="AH91" s="5129"/>
      <c r="AI91" s="5190" t="s">
        <v>1536</v>
      </c>
    </row>
    <row r="92" spans="1:35" s="1636" customFormat="1" ht="11.25" customHeight="1">
      <c r="A92" s="1627"/>
      <c r="B92" s="933"/>
      <c r="C92" s="1788"/>
      <c r="D92" s="1598"/>
      <c r="E92" s="1779" t="s">
        <v>3135</v>
      </c>
      <c r="F92" s="1780"/>
      <c r="G92" s="1779"/>
      <c r="H92" s="1789"/>
      <c r="I92" s="1789"/>
      <c r="J92" s="1789"/>
      <c r="K92" s="1789"/>
      <c r="L92" s="1789"/>
      <c r="M92" s="1789"/>
      <c r="N92" s="1789"/>
      <c r="O92" s="1685"/>
      <c r="P92" s="1807"/>
      <c r="Q92" s="1780"/>
      <c r="R92" s="1780"/>
      <c r="S92" s="1780"/>
      <c r="T92" s="1780"/>
      <c r="U92" s="1780"/>
      <c r="V92" s="1778"/>
      <c r="W92" s="1598"/>
      <c r="X92" s="1598"/>
      <c r="Y92" s="1598"/>
      <c r="Z92" s="1598"/>
      <c r="AA92" s="1598"/>
      <c r="AB92" s="1598"/>
      <c r="AC92" s="1598"/>
      <c r="AD92" s="1598"/>
      <c r="AE92" s="5099"/>
      <c r="AF92" s="5130"/>
      <c r="AG92" s="5131"/>
      <c r="AH92" s="5132"/>
      <c r="AI92" s="5190"/>
    </row>
    <row r="93" spans="1:35" s="1636" customFormat="1" ht="6.75" customHeight="1">
      <c r="A93" s="1627"/>
      <c r="B93" s="933"/>
      <c r="C93" s="1788"/>
      <c r="D93" s="1788"/>
      <c r="E93" s="1793"/>
      <c r="F93" s="1780"/>
      <c r="G93" s="1779"/>
      <c r="H93" s="1789"/>
      <c r="I93" s="1789"/>
      <c r="J93" s="1789"/>
      <c r="K93" s="1789"/>
      <c r="L93" s="1789"/>
      <c r="M93" s="1789"/>
      <c r="N93" s="1789"/>
      <c r="O93" s="1685"/>
      <c r="P93" s="1793"/>
      <c r="Q93" s="1780"/>
      <c r="R93" s="1780"/>
      <c r="S93" s="1780"/>
      <c r="T93" s="1780"/>
      <c r="U93" s="1780"/>
      <c r="V93" s="1780"/>
      <c r="W93" s="1780"/>
      <c r="X93" s="1780"/>
      <c r="Y93" s="1780"/>
      <c r="Z93" s="1780"/>
      <c r="AA93" s="1780"/>
      <c r="AB93" s="1780"/>
      <c r="AC93" s="1780"/>
      <c r="AD93" s="1780"/>
      <c r="AE93" s="1778"/>
      <c r="AF93" s="2469"/>
      <c r="AG93" s="1597"/>
      <c r="AH93" s="1597"/>
      <c r="AI93" s="2128"/>
    </row>
    <row r="94" spans="1:35" s="1636" customFormat="1" ht="11.25" customHeight="1">
      <c r="A94" s="1627"/>
      <c r="B94" s="738"/>
      <c r="C94" s="929"/>
      <c r="D94" s="1598" t="s">
        <v>1497</v>
      </c>
      <c r="E94" s="2497" t="s">
        <v>3136</v>
      </c>
      <c r="F94" s="1590"/>
      <c r="G94" s="786"/>
      <c r="H94" s="786"/>
      <c r="I94" s="786"/>
      <c r="J94" s="786"/>
      <c r="K94" s="786"/>
      <c r="L94" s="786"/>
      <c r="M94" s="786"/>
      <c r="N94" s="786"/>
      <c r="O94" s="1685"/>
      <c r="P94" s="1807"/>
      <c r="Q94" s="786"/>
      <c r="R94" s="786"/>
      <c r="S94" s="786"/>
      <c r="T94" s="786"/>
      <c r="U94" s="786"/>
      <c r="V94" s="1778"/>
      <c r="W94" s="1598"/>
      <c r="X94" s="1598"/>
      <c r="Y94" s="1598"/>
      <c r="Z94" s="1598"/>
      <c r="AA94" s="1598"/>
      <c r="AB94" s="1598"/>
      <c r="AC94" s="1598"/>
      <c r="AD94" s="1598"/>
      <c r="AE94" s="5099">
        <v>65</v>
      </c>
      <c r="AF94" s="5127"/>
      <c r="AG94" s="5128"/>
      <c r="AH94" s="5129"/>
      <c r="AI94" s="5190" t="s">
        <v>1536</v>
      </c>
    </row>
    <row r="95" spans="1:35" s="1636" customFormat="1" ht="11.25" customHeight="1">
      <c r="A95" s="1627"/>
      <c r="B95" s="738"/>
      <c r="C95" s="929"/>
      <c r="D95" s="1598"/>
      <c r="E95" s="1794" t="s">
        <v>3137</v>
      </c>
      <c r="F95" s="1590"/>
      <c r="G95" s="786"/>
      <c r="H95" s="786"/>
      <c r="I95" s="786"/>
      <c r="J95" s="786"/>
      <c r="K95" s="786"/>
      <c r="L95" s="786"/>
      <c r="M95" s="786"/>
      <c r="N95" s="786"/>
      <c r="O95" s="1685"/>
      <c r="P95" s="1807"/>
      <c r="Q95" s="786"/>
      <c r="R95" s="786"/>
      <c r="S95" s="786"/>
      <c r="T95" s="786"/>
      <c r="U95" s="786"/>
      <c r="V95" s="1778"/>
      <c r="W95" s="1598"/>
      <c r="X95" s="1598"/>
      <c r="Y95" s="1598"/>
      <c r="Z95" s="1598"/>
      <c r="AA95" s="1598"/>
      <c r="AB95" s="1598"/>
      <c r="AC95" s="1598"/>
      <c r="AD95" s="1598"/>
      <c r="AE95" s="5099"/>
      <c r="AF95" s="5130"/>
      <c r="AG95" s="5131"/>
      <c r="AH95" s="5132"/>
      <c r="AI95" s="5190"/>
    </row>
    <row r="96" spans="1:35" s="1636" customFormat="1" ht="6.75" customHeight="1">
      <c r="A96" s="1627"/>
      <c r="B96" s="933"/>
      <c r="C96" s="5189"/>
      <c r="D96" s="5189"/>
      <c r="E96" s="1798"/>
      <c r="F96" s="1791"/>
      <c r="G96" s="1789"/>
      <c r="H96" s="1799"/>
      <c r="I96" s="1799"/>
      <c r="J96" s="1799"/>
      <c r="K96" s="1799"/>
      <c r="L96" s="1799"/>
      <c r="M96" s="1799"/>
      <c r="N96" s="1799"/>
      <c r="O96" s="1780"/>
      <c r="P96" s="1793"/>
      <c r="Q96" s="1780"/>
      <c r="R96" s="1780"/>
      <c r="S96" s="1780"/>
      <c r="T96" s="1780"/>
      <c r="U96" s="1780"/>
      <c r="V96" s="1780"/>
      <c r="W96" s="1780"/>
      <c r="X96" s="1780"/>
      <c r="Y96" s="1780"/>
      <c r="Z96" s="1780"/>
      <c r="AA96" s="1780"/>
      <c r="AB96" s="1780"/>
      <c r="AC96" s="1780"/>
      <c r="AD96" s="1780"/>
      <c r="AE96" s="1778"/>
      <c r="AF96" s="2469"/>
      <c r="AG96" s="1597"/>
      <c r="AH96" s="1597"/>
      <c r="AI96" s="2128"/>
    </row>
    <row r="97" spans="1:35" s="1636" customFormat="1" ht="11.25" customHeight="1">
      <c r="A97" s="1627"/>
      <c r="B97" s="916"/>
      <c r="C97" s="1800"/>
      <c r="D97" s="1598" t="s">
        <v>1530</v>
      </c>
      <c r="E97" s="916" t="s">
        <v>3138</v>
      </c>
      <c r="F97" s="1590"/>
      <c r="G97" s="917"/>
      <c r="H97" s="917"/>
      <c r="I97" s="917"/>
      <c r="J97" s="917"/>
      <c r="K97" s="917"/>
      <c r="L97" s="917"/>
      <c r="M97" s="917"/>
      <c r="N97" s="917"/>
      <c r="O97" s="1685"/>
      <c r="P97" s="1807"/>
      <c r="Q97" s="1770"/>
      <c r="R97" s="1770"/>
      <c r="S97" s="1770"/>
      <c r="T97" s="1770"/>
      <c r="U97" s="1770"/>
      <c r="V97" s="1778"/>
      <c r="W97" s="1598"/>
      <c r="X97" s="1598"/>
      <c r="Y97" s="1598"/>
      <c r="Z97" s="1598"/>
      <c r="AA97" s="1598"/>
      <c r="AB97" s="1598"/>
      <c r="AC97" s="1598"/>
      <c r="AD97" s="1598"/>
      <c r="AE97" s="5099">
        <v>66</v>
      </c>
      <c r="AF97" s="5127"/>
      <c r="AG97" s="5128"/>
      <c r="AH97" s="5129"/>
      <c r="AI97" s="5190" t="s">
        <v>1536</v>
      </c>
    </row>
    <row r="98" spans="1:35" s="1636" customFormat="1" ht="11.25" customHeight="1">
      <c r="A98" s="1627"/>
      <c r="B98" s="916"/>
      <c r="C98" s="1800"/>
      <c r="D98" s="1598"/>
      <c r="E98" s="935" t="s">
        <v>3139</v>
      </c>
      <c r="F98" s="1590"/>
      <c r="G98" s="917"/>
      <c r="H98" s="917"/>
      <c r="I98" s="917"/>
      <c r="J98" s="917"/>
      <c r="K98" s="917"/>
      <c r="L98" s="917"/>
      <c r="M98" s="917"/>
      <c r="N98" s="917"/>
      <c r="O98" s="1685"/>
      <c r="P98" s="1807"/>
      <c r="Q98" s="1770"/>
      <c r="R98" s="1770"/>
      <c r="S98" s="1770"/>
      <c r="T98" s="1770"/>
      <c r="U98" s="1770"/>
      <c r="V98" s="1778"/>
      <c r="W98" s="1598"/>
      <c r="X98" s="1598"/>
      <c r="Y98" s="1598"/>
      <c r="Z98" s="1598"/>
      <c r="AA98" s="1598"/>
      <c r="AB98" s="1598"/>
      <c r="AC98" s="1598"/>
      <c r="AD98" s="1598"/>
      <c r="AE98" s="5099"/>
      <c r="AF98" s="5130"/>
      <c r="AG98" s="5131"/>
      <c r="AH98" s="5132"/>
      <c r="AI98" s="5190"/>
    </row>
    <row r="99" spans="1:35" s="1590" customFormat="1" ht="6.75" customHeight="1">
      <c r="A99" s="1629"/>
      <c r="B99" s="1602"/>
      <c r="C99" s="1600"/>
      <c r="D99" s="930"/>
      <c r="E99" s="1781"/>
      <c r="F99" s="1781"/>
      <c r="G99" s="1781"/>
      <c r="H99" s="1781"/>
      <c r="I99" s="1781"/>
      <c r="J99" s="1781"/>
      <c r="K99" s="1781"/>
      <c r="L99" s="1781"/>
      <c r="M99" s="1781"/>
      <c r="N99" s="1781"/>
      <c r="O99" s="2471"/>
      <c r="P99" s="1634"/>
      <c r="Q99" s="1781"/>
      <c r="R99" s="1781"/>
      <c r="S99" s="1781"/>
      <c r="T99" s="2483"/>
      <c r="U99" s="2483"/>
      <c r="V99" s="2483"/>
      <c r="W99" s="1631"/>
      <c r="X99" s="1631"/>
      <c r="Y99" s="1631"/>
      <c r="Z99" s="1631"/>
      <c r="AA99" s="1631"/>
      <c r="AB99" s="1631"/>
      <c r="AC99" s="1631"/>
      <c r="AD99" s="1631"/>
      <c r="AE99" s="2487"/>
      <c r="AF99" s="2488"/>
      <c r="AG99" s="1600"/>
      <c r="AH99" s="1600"/>
      <c r="AI99" s="2128"/>
    </row>
    <row r="100" spans="1:35" s="1636" customFormat="1" ht="11.25" customHeight="1">
      <c r="A100" s="1627"/>
      <c r="B100" s="916"/>
      <c r="C100" s="1795"/>
      <c r="D100" s="1598" t="s">
        <v>1575</v>
      </c>
      <c r="E100" s="916" t="s">
        <v>3140</v>
      </c>
      <c r="F100" s="1590"/>
      <c r="G100" s="917"/>
      <c r="H100" s="917"/>
      <c r="I100" s="917"/>
      <c r="J100" s="917"/>
      <c r="K100" s="917"/>
      <c r="L100" s="917"/>
      <c r="M100" s="917"/>
      <c r="N100" s="917"/>
      <c r="O100" s="1685"/>
      <c r="P100" s="1807"/>
      <c r="Q100" s="1770"/>
      <c r="R100" s="1770"/>
      <c r="S100" s="1770"/>
      <c r="T100" s="1770"/>
      <c r="U100" s="1770"/>
      <c r="V100" s="1778"/>
      <c r="W100" s="1598"/>
      <c r="X100" s="1598"/>
      <c r="Y100" s="1598"/>
      <c r="Z100" s="1598"/>
      <c r="AA100" s="1598"/>
      <c r="AB100" s="1598"/>
      <c r="AC100" s="1598"/>
      <c r="AD100" s="1598"/>
      <c r="AE100" s="5099">
        <v>67</v>
      </c>
      <c r="AF100" s="5127"/>
      <c r="AG100" s="5128"/>
      <c r="AH100" s="5129"/>
      <c r="AI100" s="5190" t="s">
        <v>1536</v>
      </c>
    </row>
    <row r="101" spans="1:35" s="1590" customFormat="1" ht="11.25" customHeight="1">
      <c r="A101" s="1629"/>
      <c r="B101" s="1602"/>
      <c r="C101" s="1600"/>
      <c r="D101" s="1598"/>
      <c r="E101" s="1794" t="s">
        <v>3141</v>
      </c>
      <c r="F101" s="1781"/>
      <c r="G101" s="1781"/>
      <c r="H101" s="1781"/>
      <c r="I101" s="1781"/>
      <c r="J101" s="1781"/>
      <c r="K101" s="1781"/>
      <c r="L101" s="1781"/>
      <c r="M101" s="1781"/>
      <c r="N101" s="1781"/>
      <c r="O101" s="1685"/>
      <c r="P101" s="1807"/>
      <c r="Q101" s="1781"/>
      <c r="R101" s="1781"/>
      <c r="S101" s="1781"/>
      <c r="T101" s="2483"/>
      <c r="U101" s="2483"/>
      <c r="V101" s="1778"/>
      <c r="W101" s="1598"/>
      <c r="X101" s="1598"/>
      <c r="Y101" s="1598"/>
      <c r="Z101" s="1598"/>
      <c r="AA101" s="1598"/>
      <c r="AB101" s="1598"/>
      <c r="AC101" s="1598"/>
      <c r="AD101" s="1598"/>
      <c r="AE101" s="5099"/>
      <c r="AF101" s="5130"/>
      <c r="AG101" s="5131"/>
      <c r="AH101" s="5132"/>
      <c r="AI101" s="5190"/>
    </row>
    <row r="102" spans="1:35" s="1590" customFormat="1" ht="6.75" customHeight="1">
      <c r="A102" s="1629"/>
      <c r="B102" s="1602"/>
      <c r="C102" s="1600"/>
      <c r="D102" s="930"/>
      <c r="E102" s="1781"/>
      <c r="F102" s="1781"/>
      <c r="G102" s="1781"/>
      <c r="H102" s="1781"/>
      <c r="I102" s="1781"/>
      <c r="J102" s="1781"/>
      <c r="K102" s="1781"/>
      <c r="L102" s="1781"/>
      <c r="M102" s="1781"/>
      <c r="N102" s="1781"/>
      <c r="O102" s="2486"/>
      <c r="P102" s="2486"/>
      <c r="Q102" s="1781"/>
      <c r="R102" s="1781"/>
      <c r="S102" s="1781"/>
      <c r="T102" s="2483"/>
      <c r="U102" s="2483"/>
      <c r="V102" s="2483"/>
      <c r="W102" s="1631"/>
      <c r="X102" s="1631"/>
      <c r="Y102" s="1631"/>
      <c r="Z102" s="1631"/>
      <c r="AA102" s="1631"/>
      <c r="AB102" s="1631"/>
      <c r="AC102" s="1631"/>
      <c r="AD102" s="1631"/>
      <c r="AE102" s="1778"/>
      <c r="AF102" s="2469"/>
      <c r="AG102" s="1597"/>
      <c r="AH102" s="1597"/>
      <c r="AI102" s="2128"/>
    </row>
    <row r="103" spans="1:35" s="1636" customFormat="1" ht="11.25" customHeight="1">
      <c r="A103" s="1627"/>
      <c r="B103" s="916"/>
      <c r="C103" s="1795"/>
      <c r="D103" s="1598" t="s">
        <v>1578</v>
      </c>
      <c r="E103" s="916" t="s">
        <v>3142</v>
      </c>
      <c r="F103" s="1590"/>
      <c r="G103" s="917"/>
      <c r="H103" s="917"/>
      <c r="I103" s="917"/>
      <c r="J103" s="917"/>
      <c r="K103" s="917"/>
      <c r="L103" s="917"/>
      <c r="M103" s="917"/>
      <c r="N103" s="917"/>
      <c r="O103" s="1685"/>
      <c r="P103" s="1807"/>
      <c r="Q103" s="1770"/>
      <c r="R103" s="1770"/>
      <c r="S103" s="1770"/>
      <c r="T103" s="1770"/>
      <c r="U103" s="1770"/>
      <c r="V103" s="1778"/>
      <c r="W103" s="1598"/>
      <c r="X103" s="1598"/>
      <c r="Y103" s="1598"/>
      <c r="Z103" s="1598"/>
      <c r="AA103" s="1598"/>
      <c r="AB103" s="1598"/>
      <c r="AC103" s="1598"/>
      <c r="AD103" s="1598"/>
      <c r="AE103" s="5099">
        <v>68</v>
      </c>
      <c r="AF103" s="5127"/>
      <c r="AG103" s="5128"/>
      <c r="AH103" s="5129"/>
      <c r="AI103" s="5190" t="s">
        <v>1536</v>
      </c>
    </row>
    <row r="104" spans="1:35" s="1590" customFormat="1" ht="11.25" customHeight="1">
      <c r="A104" s="1629"/>
      <c r="B104" s="1602"/>
      <c r="C104" s="1600"/>
      <c r="D104" s="1598"/>
      <c r="E104" s="1781" t="s">
        <v>3143</v>
      </c>
      <c r="F104" s="1781"/>
      <c r="G104" s="1781"/>
      <c r="H104" s="1781" t="s">
        <v>1374</v>
      </c>
      <c r="I104" s="1781"/>
      <c r="J104" s="1781"/>
      <c r="K104" s="1781"/>
      <c r="L104" s="1781"/>
      <c r="M104" s="1781"/>
      <c r="N104" s="1781"/>
      <c r="O104" s="1685"/>
      <c r="P104" s="1807"/>
      <c r="Q104" s="1781"/>
      <c r="R104" s="1781"/>
      <c r="S104" s="1781"/>
      <c r="T104" s="2483"/>
      <c r="U104" s="2483"/>
      <c r="V104" s="1778"/>
      <c r="W104" s="1598"/>
      <c r="X104" s="1598"/>
      <c r="Y104" s="1598"/>
      <c r="Z104" s="1598"/>
      <c r="AA104" s="1598"/>
      <c r="AB104" s="1598"/>
      <c r="AC104" s="1598"/>
      <c r="AD104" s="1598"/>
      <c r="AE104" s="5099"/>
      <c r="AF104" s="5130"/>
      <c r="AG104" s="5131"/>
      <c r="AH104" s="5132"/>
      <c r="AI104" s="5190"/>
    </row>
    <row r="105" spans="1:35" s="1590" customFormat="1" ht="6.75" customHeight="1">
      <c r="A105" s="1629"/>
      <c r="B105" s="1602"/>
      <c r="C105" s="1600"/>
      <c r="D105" s="1806"/>
      <c r="E105" s="1781"/>
      <c r="F105" s="1781"/>
      <c r="G105" s="1781"/>
      <c r="H105" s="1781"/>
      <c r="I105" s="1781"/>
      <c r="J105" s="1781"/>
      <c r="K105" s="1781"/>
      <c r="L105" s="1781"/>
      <c r="M105" s="1781"/>
      <c r="N105" s="1781"/>
      <c r="O105" s="1781"/>
      <c r="P105" s="1781"/>
      <c r="Q105" s="1781"/>
      <c r="R105" s="1781"/>
      <c r="S105" s="1781"/>
      <c r="T105" s="2483"/>
      <c r="U105" s="2483"/>
      <c r="V105" s="2483"/>
      <c r="W105" s="1631"/>
      <c r="X105" s="1631"/>
      <c r="Y105" s="1631"/>
      <c r="Z105" s="1631"/>
      <c r="AA105" s="1631"/>
      <c r="AB105" s="1631"/>
      <c r="AC105" s="1631"/>
      <c r="AD105" s="1631"/>
      <c r="AE105" s="1778"/>
      <c r="AF105" s="2469"/>
      <c r="AG105" s="1597"/>
      <c r="AH105" s="1597"/>
      <c r="AI105" s="2128"/>
    </row>
    <row r="106" spans="1:35" s="1636" customFormat="1" ht="11.25" customHeight="1">
      <c r="A106" s="1627"/>
      <c r="B106" s="916"/>
      <c r="C106" s="1795"/>
      <c r="D106" s="1598" t="s">
        <v>1581</v>
      </c>
      <c r="E106" s="916" t="s">
        <v>3144</v>
      </c>
      <c r="F106" s="1590"/>
      <c r="G106" s="917"/>
      <c r="H106" s="917"/>
      <c r="I106" s="917"/>
      <c r="J106" s="917"/>
      <c r="K106" s="917"/>
      <c r="L106" s="917"/>
      <c r="M106" s="917"/>
      <c r="N106" s="917"/>
      <c r="O106" s="1685"/>
      <c r="P106" s="1807"/>
      <c r="Q106" s="1770"/>
      <c r="R106" s="1770"/>
      <c r="S106" s="1770"/>
      <c r="T106" s="1770"/>
      <c r="U106" s="1770"/>
      <c r="V106" s="1778"/>
      <c r="W106" s="1598"/>
      <c r="X106" s="1598"/>
      <c r="Y106" s="1598"/>
      <c r="Z106" s="1598"/>
      <c r="AA106" s="1598"/>
      <c r="AB106" s="1598"/>
      <c r="AC106" s="1598"/>
      <c r="AD106" s="1598"/>
      <c r="AE106" s="5099">
        <v>69</v>
      </c>
      <c r="AF106" s="5127"/>
      <c r="AG106" s="5128"/>
      <c r="AH106" s="5129"/>
      <c r="AI106" s="5190" t="s">
        <v>1536</v>
      </c>
    </row>
    <row r="107" spans="1:35" s="1590" customFormat="1" ht="11.25" customHeight="1">
      <c r="A107" s="1629"/>
      <c r="B107" s="1602"/>
      <c r="C107" s="1600"/>
      <c r="D107" s="1598"/>
      <c r="E107" s="1781" t="s">
        <v>3145</v>
      </c>
      <c r="F107" s="1781"/>
      <c r="G107" s="1781"/>
      <c r="H107" s="1781"/>
      <c r="I107" s="1781"/>
      <c r="J107" s="1781"/>
      <c r="K107" s="1781"/>
      <c r="L107" s="1781"/>
      <c r="M107" s="1781"/>
      <c r="N107" s="1781"/>
      <c r="O107" s="1685"/>
      <c r="P107" s="1807"/>
      <c r="Q107" s="1781"/>
      <c r="R107" s="1781"/>
      <c r="S107" s="1781"/>
      <c r="T107" s="2483"/>
      <c r="U107" s="2483"/>
      <c r="V107" s="1778"/>
      <c r="W107" s="1598"/>
      <c r="X107" s="1598"/>
      <c r="Y107" s="1598"/>
      <c r="Z107" s="1598"/>
      <c r="AA107" s="1598"/>
      <c r="AB107" s="1598"/>
      <c r="AC107" s="1598"/>
      <c r="AD107" s="1598"/>
      <c r="AE107" s="5099"/>
      <c r="AF107" s="5130"/>
      <c r="AG107" s="5131"/>
      <c r="AH107" s="5132"/>
      <c r="AI107" s="5190"/>
    </row>
    <row r="108" spans="1:35" s="1590" customFormat="1" ht="11.25" customHeight="1">
      <c r="A108" s="1629"/>
      <c r="B108" s="1602"/>
      <c r="C108" s="1600"/>
      <c r="D108" s="930"/>
      <c r="E108" s="5196"/>
      <c r="F108" s="5196"/>
      <c r="G108" s="5196"/>
      <c r="H108" s="5196"/>
      <c r="I108" s="5196"/>
      <c r="J108" s="5196"/>
      <c r="K108" s="5196"/>
      <c r="L108" s="5196"/>
      <c r="M108" s="5196"/>
      <c r="N108" s="5196"/>
      <c r="O108" s="5196"/>
      <c r="P108" s="5196"/>
      <c r="Q108" s="5196"/>
      <c r="R108" s="5196"/>
      <c r="S108" s="5196"/>
      <c r="T108" s="5196"/>
      <c r="U108" s="2483"/>
      <c r="V108" s="2483"/>
      <c r="W108" s="1631"/>
      <c r="X108" s="1631"/>
      <c r="Y108" s="1631"/>
      <c r="Z108" s="1631"/>
      <c r="AA108" s="1631"/>
      <c r="AB108" s="1631"/>
      <c r="AC108" s="1631"/>
      <c r="AD108" s="1631"/>
      <c r="AE108" s="2487"/>
      <c r="AF108" s="2488"/>
      <c r="AG108" s="1600"/>
      <c r="AH108" s="1600"/>
      <c r="AI108" s="2128"/>
    </row>
    <row r="109" spans="1:35" s="1590" customFormat="1" ht="9" customHeight="1">
      <c r="A109" s="1629"/>
      <c r="B109" s="1602"/>
      <c r="C109" s="1600"/>
      <c r="D109" s="930"/>
      <c r="E109" s="1808"/>
      <c r="F109" s="1808"/>
      <c r="G109" s="1808"/>
      <c r="H109" s="1808"/>
      <c r="I109" s="1808"/>
      <c r="J109" s="1808"/>
      <c r="K109" s="1808"/>
      <c r="L109" s="1781"/>
      <c r="M109" s="1781"/>
      <c r="N109" s="1781"/>
      <c r="O109" s="2486"/>
      <c r="P109" s="2486"/>
      <c r="Q109" s="1781"/>
      <c r="R109" s="1781"/>
      <c r="S109" s="1781"/>
      <c r="T109" s="2483"/>
      <c r="U109" s="2483"/>
      <c r="V109" s="2483"/>
      <c r="W109" s="1631"/>
      <c r="X109" s="1631"/>
      <c r="Y109" s="1631"/>
      <c r="Z109" s="1631"/>
      <c r="AA109" s="1631"/>
      <c r="AB109" s="1631"/>
      <c r="AC109" s="1631"/>
      <c r="AD109" s="1631"/>
      <c r="AE109" s="2487"/>
      <c r="AF109" s="1809"/>
      <c r="AG109" s="1809"/>
      <c r="AH109" s="1809"/>
      <c r="AI109" s="2178"/>
    </row>
    <row r="110" spans="1:35" s="1590" customFormat="1" ht="11.25" customHeight="1">
      <c r="A110" s="1629"/>
      <c r="B110" s="1602"/>
      <c r="C110" s="1600"/>
      <c r="E110" s="1604" t="s">
        <v>1684</v>
      </c>
      <c r="F110" s="1808"/>
      <c r="G110" s="1808"/>
      <c r="H110" s="1808"/>
      <c r="I110" s="1808"/>
      <c r="J110" s="1808"/>
      <c r="K110" s="1808"/>
      <c r="L110" s="1781"/>
      <c r="M110" s="1781"/>
      <c r="N110" s="1781"/>
      <c r="O110" s="2486"/>
      <c r="P110" s="2486"/>
      <c r="Q110" s="1781"/>
      <c r="R110" s="1781"/>
      <c r="S110" s="1781"/>
      <c r="T110" s="2483"/>
      <c r="U110" s="2483"/>
      <c r="V110" s="2483"/>
      <c r="W110" s="1631"/>
      <c r="X110" s="1631"/>
      <c r="Y110" s="1631"/>
      <c r="Z110" s="1631"/>
      <c r="AA110" s="1631"/>
      <c r="AB110" s="1631"/>
      <c r="AC110" s="1631"/>
      <c r="AD110" s="1631"/>
      <c r="AE110" s="2487"/>
      <c r="AF110" s="5197">
        <f>AF91+AF94+AF97+AF100+AF103+AF106</f>
        <v>0</v>
      </c>
      <c r="AG110" s="5198"/>
      <c r="AH110" s="5199"/>
      <c r="AI110" s="5193" t="s">
        <v>1536</v>
      </c>
    </row>
    <row r="111" spans="1:35" ht="11.25" customHeight="1">
      <c r="A111" s="1629"/>
      <c r="B111" s="1602"/>
      <c r="C111" s="1600"/>
      <c r="D111" s="1609"/>
      <c r="E111" s="1591" t="s">
        <v>1685</v>
      </c>
      <c r="F111" s="1781"/>
      <c r="G111" s="1781"/>
      <c r="H111" s="1781"/>
      <c r="I111" s="1781"/>
      <c r="J111" s="1781"/>
      <c r="K111" s="1781"/>
      <c r="L111" s="1781"/>
      <c r="M111" s="1781"/>
      <c r="N111" s="1781"/>
      <c r="O111" s="1781"/>
      <c r="P111" s="1781"/>
      <c r="Q111" s="1781"/>
      <c r="R111" s="1781"/>
      <c r="S111" s="1781"/>
      <c r="T111" s="2483"/>
      <c r="U111" s="2483"/>
      <c r="V111" s="2483"/>
      <c r="W111" s="1631"/>
      <c r="X111" s="1631"/>
      <c r="Y111" s="1631"/>
      <c r="Z111" s="1631"/>
      <c r="AA111" s="1631"/>
      <c r="AB111" s="1631"/>
      <c r="AC111" s="1631"/>
      <c r="AD111" s="1631"/>
      <c r="AE111" s="2487"/>
      <c r="AF111" s="5200"/>
      <c r="AG111" s="5201"/>
      <c r="AH111" s="5202"/>
      <c r="AI111" s="5193"/>
    </row>
    <row r="112" spans="1:35" ht="19.5" customHeight="1" thickBot="1">
      <c r="A112" s="3300"/>
      <c r="B112" s="3301"/>
      <c r="C112" s="3239"/>
      <c r="D112" s="3302"/>
      <c r="E112" s="3303"/>
      <c r="F112" s="3304"/>
      <c r="G112" s="3304"/>
      <c r="H112" s="3304"/>
      <c r="I112" s="3304"/>
      <c r="J112" s="3304"/>
      <c r="K112" s="3304"/>
      <c r="L112" s="3304"/>
      <c r="M112" s="3304"/>
      <c r="N112" s="3304"/>
      <c r="O112" s="3304"/>
      <c r="P112" s="3304"/>
      <c r="Q112" s="3304"/>
      <c r="R112" s="3304"/>
      <c r="S112" s="3304"/>
      <c r="T112" s="3263"/>
      <c r="U112" s="3263"/>
      <c r="V112" s="3263"/>
      <c r="W112" s="3236"/>
      <c r="X112" s="3236"/>
      <c r="Y112" s="3236"/>
      <c r="Z112" s="3236"/>
      <c r="AA112" s="3236"/>
      <c r="AB112" s="3236"/>
      <c r="AC112" s="3236"/>
      <c r="AD112" s="3236"/>
      <c r="AE112" s="3305"/>
      <c r="AF112" s="3306"/>
      <c r="AG112" s="3306"/>
      <c r="AH112" s="3306"/>
      <c r="AI112" s="3307"/>
    </row>
    <row r="113" spans="1:35" ht="24.75" customHeight="1" thickBot="1">
      <c r="A113" s="5203">
        <v>44</v>
      </c>
      <c r="B113" s="5203"/>
      <c r="C113" s="5203"/>
      <c r="D113" s="5203"/>
      <c r="E113" s="5203"/>
      <c r="F113" s="5203"/>
      <c r="G113" s="5203"/>
      <c r="H113" s="5203"/>
      <c r="I113" s="5203"/>
      <c r="J113" s="5203"/>
      <c r="K113" s="5203"/>
      <c r="L113" s="5203"/>
      <c r="M113" s="5203"/>
      <c r="N113" s="5203"/>
      <c r="O113" s="5203"/>
      <c r="P113" s="5203"/>
      <c r="Q113" s="5203"/>
      <c r="R113" s="5203"/>
      <c r="S113" s="5203"/>
      <c r="T113" s="5203"/>
      <c r="U113" s="5203"/>
      <c r="V113" s="5203"/>
      <c r="W113" s="5203"/>
      <c r="X113" s="5203"/>
      <c r="Y113" s="5203"/>
      <c r="Z113" s="5203"/>
      <c r="AA113" s="5203"/>
      <c r="AB113" s="5203"/>
      <c r="AC113" s="5203"/>
      <c r="AD113" s="5203"/>
      <c r="AE113" s="5203"/>
      <c r="AF113" s="5203"/>
      <c r="AG113" s="5203"/>
      <c r="AH113" s="5203"/>
      <c r="AI113" s="5203"/>
    </row>
    <row r="114" spans="1:35" ht="11.25" customHeight="1">
      <c r="A114" s="2180"/>
      <c r="B114" s="2181"/>
      <c r="C114" s="2147"/>
      <c r="D114" s="2182"/>
      <c r="E114" s="2183"/>
      <c r="F114" s="2183"/>
      <c r="G114" s="2183"/>
      <c r="H114" s="2183"/>
      <c r="I114" s="2183"/>
      <c r="J114" s="2183"/>
      <c r="K114" s="2183"/>
      <c r="L114" s="2183"/>
      <c r="M114" s="2183"/>
      <c r="N114" s="2183"/>
      <c r="O114" s="2183"/>
      <c r="P114" s="2183"/>
      <c r="Q114" s="2183"/>
      <c r="R114" s="2183"/>
      <c r="S114" s="2183"/>
      <c r="T114" s="2151"/>
      <c r="U114" s="2151"/>
      <c r="V114" s="2151"/>
      <c r="W114" s="2144"/>
      <c r="X114" s="2144"/>
      <c r="Y114" s="2144"/>
      <c r="Z114" s="2144"/>
      <c r="AA114" s="2144"/>
      <c r="AB114" s="2144"/>
      <c r="AC114" s="2144"/>
      <c r="AD114" s="2144"/>
      <c r="AE114" s="2184"/>
      <c r="AF114" s="2143"/>
      <c r="AG114" s="2154"/>
      <c r="AH114" s="2154"/>
      <c r="AI114" s="2155"/>
    </row>
    <row r="115" spans="1:35" ht="11.25" customHeight="1">
      <c r="A115" s="1629"/>
      <c r="B115" s="1602"/>
      <c r="C115" s="1600"/>
      <c r="D115" s="1806"/>
      <c r="E115" s="1781"/>
      <c r="F115" s="1781"/>
      <c r="G115" s="1781"/>
      <c r="H115" s="1781"/>
      <c r="I115" s="1781"/>
      <c r="J115" s="1781"/>
      <c r="K115" s="1781"/>
      <c r="L115" s="1781"/>
      <c r="M115" s="1781"/>
      <c r="N115" s="1781"/>
      <c r="O115" s="1781"/>
      <c r="P115" s="1781"/>
      <c r="Q115" s="1781"/>
      <c r="R115" s="1781"/>
      <c r="S115" s="1781"/>
      <c r="T115" s="2483"/>
      <c r="U115" s="2483"/>
      <c r="V115" s="2483"/>
      <c r="W115" s="1631"/>
      <c r="X115" s="1631"/>
      <c r="Y115" s="1631"/>
      <c r="Z115" s="1631"/>
      <c r="AA115" s="1631"/>
      <c r="AB115" s="1631"/>
      <c r="AC115" s="1631"/>
      <c r="AD115" s="1631"/>
      <c r="AE115" s="2487"/>
      <c r="AF115" s="2488"/>
      <c r="AG115" s="1609"/>
      <c r="AH115" s="1609"/>
      <c r="AI115" s="2125"/>
    </row>
    <row r="116" spans="1:35" ht="15" customHeight="1">
      <c r="A116" s="1611"/>
      <c r="B116" s="5067" t="s">
        <v>2813</v>
      </c>
      <c r="C116" s="5068"/>
      <c r="D116" s="5068"/>
      <c r="E116" s="5068"/>
      <c r="F116" s="5068"/>
      <c r="G116" s="5069"/>
      <c r="H116" s="5073" t="s">
        <v>3080</v>
      </c>
      <c r="I116" s="5074"/>
      <c r="J116" s="1615"/>
      <c r="K116" s="1613" t="s">
        <v>3146</v>
      </c>
      <c r="L116" s="2126"/>
      <c r="M116" s="1609"/>
      <c r="N116" s="1609"/>
      <c r="O116" s="1614"/>
      <c r="P116" s="1614"/>
      <c r="Q116" s="1614"/>
      <c r="R116" s="1614"/>
      <c r="S116" s="1614"/>
      <c r="T116" s="1614"/>
      <c r="U116" s="1614"/>
      <c r="V116" s="1614"/>
      <c r="W116" s="1614"/>
      <c r="X116" s="1614"/>
      <c r="Y116" s="1614"/>
      <c r="Z116" s="1614"/>
      <c r="AA116" s="1614"/>
      <c r="AB116" s="1614"/>
      <c r="AC116" s="1614"/>
      <c r="AD116" s="1614"/>
      <c r="AE116" s="1614"/>
      <c r="AF116" s="1614"/>
      <c r="AG116" s="1609"/>
      <c r="AH116" s="1609"/>
      <c r="AI116" s="2125"/>
    </row>
    <row r="117" spans="1:35" ht="15" customHeight="1">
      <c r="A117" s="1611"/>
      <c r="B117" s="5070"/>
      <c r="C117" s="5071"/>
      <c r="D117" s="5071"/>
      <c r="E117" s="5071"/>
      <c r="F117" s="5071"/>
      <c r="G117" s="5072"/>
      <c r="H117" s="5075"/>
      <c r="I117" s="5076"/>
      <c r="J117" s="1615"/>
      <c r="K117" s="1616" t="s">
        <v>3147</v>
      </c>
      <c r="L117" s="2126"/>
      <c r="M117" s="1609"/>
      <c r="N117" s="1609"/>
      <c r="O117" s="1614"/>
      <c r="P117" s="1614"/>
      <c r="Q117" s="1614"/>
      <c r="R117" s="1614"/>
      <c r="S117" s="1614"/>
      <c r="T117" s="1614"/>
      <c r="U117" s="1614"/>
      <c r="V117" s="1614"/>
      <c r="W117" s="1614"/>
      <c r="X117" s="1614"/>
      <c r="Y117" s="1614"/>
      <c r="Z117" s="1614"/>
      <c r="AA117" s="1614"/>
      <c r="AB117" s="1614"/>
      <c r="AC117" s="1614"/>
      <c r="AD117" s="1614"/>
      <c r="AE117" s="1614"/>
      <c r="AF117" s="1614"/>
      <c r="AG117" s="1609"/>
      <c r="AH117" s="1609"/>
      <c r="AI117" s="2125"/>
    </row>
    <row r="118" spans="1:35" ht="11.25" customHeight="1">
      <c r="A118" s="1629"/>
      <c r="B118" s="1602"/>
      <c r="C118" s="1600"/>
      <c r="D118" s="1806"/>
      <c r="E118" s="1781"/>
      <c r="F118" s="1781"/>
      <c r="G118" s="1781"/>
      <c r="H118" s="1781"/>
      <c r="I118" s="1781"/>
      <c r="J118" s="1781"/>
      <c r="K118" s="1781"/>
      <c r="L118" s="1781"/>
      <c r="M118" s="1781"/>
      <c r="N118" s="1781"/>
      <c r="O118" s="1781"/>
      <c r="P118" s="1781"/>
      <c r="Q118" s="1781"/>
      <c r="R118" s="1781"/>
      <c r="S118" s="1781"/>
      <c r="T118" s="2483"/>
      <c r="U118" s="2483"/>
      <c r="V118" s="2483"/>
      <c r="W118" s="1631"/>
      <c r="X118" s="1631"/>
      <c r="Y118" s="1631"/>
      <c r="Z118" s="1631"/>
      <c r="AA118" s="1631"/>
      <c r="AB118" s="1631"/>
      <c r="AC118" s="1631"/>
      <c r="AD118" s="1631"/>
      <c r="AE118" s="2487"/>
      <c r="AF118" s="2488"/>
      <c r="AG118" s="1609"/>
      <c r="AH118" s="1609"/>
      <c r="AI118" s="2125"/>
    </row>
    <row r="119" spans="1:35" ht="11.25" customHeight="1">
      <c r="A119" s="1629"/>
      <c r="B119" s="1602"/>
      <c r="C119" s="1600"/>
      <c r="D119" s="1806"/>
      <c r="E119" s="1781"/>
      <c r="F119" s="1781"/>
      <c r="G119" s="1781"/>
      <c r="H119" s="1781"/>
      <c r="I119" s="1781"/>
      <c r="J119" s="1781"/>
      <c r="K119" s="1781"/>
      <c r="L119" s="1781"/>
      <c r="M119" s="1781"/>
      <c r="N119" s="1781"/>
      <c r="O119" s="1781"/>
      <c r="P119" s="1781"/>
      <c r="Q119" s="1781"/>
      <c r="R119" s="1781"/>
      <c r="S119" s="1781"/>
      <c r="T119" s="2483"/>
      <c r="U119" s="2483"/>
      <c r="V119" s="2483"/>
      <c r="W119" s="1631"/>
      <c r="X119" s="1631"/>
      <c r="Y119" s="1631"/>
      <c r="Z119" s="1631"/>
      <c r="AA119" s="1631"/>
      <c r="AB119" s="1631"/>
      <c r="AC119" s="1631"/>
      <c r="AD119" s="1631"/>
      <c r="AE119" s="2487"/>
      <c r="AF119" s="2488"/>
      <c r="AG119" s="1609"/>
      <c r="AH119" s="1609"/>
      <c r="AI119" s="2125"/>
    </row>
    <row r="120" spans="1:35" ht="11.25" customHeight="1">
      <c r="A120" s="1629"/>
      <c r="B120" s="934" t="s">
        <v>3148</v>
      </c>
      <c r="C120" s="918"/>
      <c r="D120" s="2497" t="s">
        <v>3149</v>
      </c>
      <c r="E120" s="1781"/>
      <c r="F120" s="1781"/>
      <c r="G120" s="1781"/>
      <c r="H120" s="1781"/>
      <c r="I120" s="1781"/>
      <c r="J120" s="1781"/>
      <c r="K120" s="1781"/>
      <c r="L120" s="1781"/>
      <c r="M120" s="1781"/>
      <c r="N120" s="1781"/>
      <c r="O120" s="1781"/>
      <c r="P120" s="1781"/>
      <c r="Q120" s="1781"/>
      <c r="R120" s="1781"/>
      <c r="S120" s="1781"/>
      <c r="T120" s="2483"/>
      <c r="U120" s="2483"/>
      <c r="V120" s="2483"/>
      <c r="W120" s="1631"/>
      <c r="X120" s="1631"/>
      <c r="Y120" s="1631"/>
      <c r="Z120" s="1631"/>
      <c r="AA120" s="1631"/>
      <c r="AB120" s="1631"/>
      <c r="AC120" s="1631"/>
      <c r="AD120" s="1631"/>
      <c r="AE120" s="2487"/>
      <c r="AF120" s="2488"/>
      <c r="AG120" s="1609"/>
      <c r="AH120" s="1609"/>
      <c r="AI120" s="2125"/>
    </row>
    <row r="121" spans="1:35" s="1636" customFormat="1" ht="11.25" customHeight="1">
      <c r="A121" s="1627"/>
      <c r="B121" s="1600"/>
      <c r="C121" s="1600"/>
      <c r="D121" s="1643" t="s">
        <v>3150</v>
      </c>
      <c r="E121" s="1600"/>
      <c r="F121" s="1600"/>
      <c r="G121" s="1600"/>
      <c r="H121" s="1600"/>
      <c r="I121" s="1600"/>
      <c r="J121" s="1600"/>
      <c r="K121" s="1600"/>
      <c r="L121" s="1600"/>
      <c r="M121" s="1600"/>
      <c r="N121" s="1600"/>
      <c r="O121" s="1600"/>
      <c r="P121" s="1600"/>
      <c r="Q121" s="1600"/>
      <c r="R121" s="1600"/>
      <c r="S121" s="1600"/>
      <c r="T121" s="1600"/>
      <c r="U121" s="1600"/>
      <c r="V121" s="1600"/>
      <c r="W121" s="1600"/>
      <c r="X121" s="1600"/>
      <c r="Y121" s="1600"/>
      <c r="Z121" s="1600"/>
      <c r="AA121" s="1600"/>
      <c r="AB121" s="1600"/>
      <c r="AC121" s="1600"/>
      <c r="AD121" s="1600"/>
      <c r="AE121" s="1600"/>
      <c r="AF121" s="1600"/>
      <c r="AG121" s="1600"/>
      <c r="AH121" s="1600"/>
      <c r="AI121" s="2150"/>
    </row>
    <row r="122" spans="1:35" s="1636" customFormat="1" ht="11.25" customHeight="1">
      <c r="A122" s="1627"/>
      <c r="B122" s="1604"/>
      <c r="C122" s="1590"/>
      <c r="D122" s="1590"/>
      <c r="E122" s="1590"/>
      <c r="F122" s="1590"/>
      <c r="G122" s="1590"/>
      <c r="H122" s="1590"/>
      <c r="I122" s="1590"/>
      <c r="J122" s="1590"/>
      <c r="K122" s="1590"/>
      <c r="L122" s="1590"/>
      <c r="M122" s="1590"/>
      <c r="N122" s="1590"/>
      <c r="O122" s="1672"/>
      <c r="P122" s="1672"/>
      <c r="Q122" s="1672"/>
      <c r="R122" s="1590"/>
      <c r="S122" s="1590"/>
      <c r="T122" s="1590"/>
      <c r="U122" s="1590"/>
      <c r="V122" s="1590"/>
      <c r="W122" s="1590"/>
      <c r="X122" s="1590"/>
      <c r="Y122" s="1590"/>
      <c r="Z122" s="1598"/>
      <c r="AA122" s="1598"/>
      <c r="AB122" s="1598"/>
      <c r="AC122" s="1598"/>
      <c r="AD122" s="1598"/>
      <c r="AE122" s="1590"/>
      <c r="AF122" s="1590"/>
      <c r="AG122" s="5077">
        <v>3300</v>
      </c>
      <c r="AH122" s="5077"/>
      <c r="AI122" s="2128"/>
    </row>
    <row r="123" spans="1:35" s="1636" customFormat="1" ht="11.25" customHeight="1">
      <c r="A123" s="1627"/>
      <c r="B123" s="1604"/>
      <c r="C123" s="1590"/>
      <c r="D123" s="1598" t="s">
        <v>1494</v>
      </c>
      <c r="E123" s="1810" t="s">
        <v>3151</v>
      </c>
      <c r="F123" s="1590"/>
      <c r="G123" s="1631"/>
      <c r="H123" s="1631"/>
      <c r="I123" s="1631"/>
      <c r="J123" s="1631"/>
      <c r="K123" s="1631"/>
      <c r="L123" s="1631"/>
      <c r="M123" s="1631"/>
      <c r="N123" s="1631"/>
      <c r="O123" s="1672"/>
      <c r="P123" s="1672"/>
      <c r="Q123" s="1672"/>
      <c r="R123" s="1631"/>
      <c r="S123" s="1598"/>
      <c r="T123" s="1600"/>
      <c r="U123" s="1600"/>
      <c r="V123" s="1778"/>
      <c r="W123" s="1778"/>
      <c r="X123" s="1778"/>
      <c r="Y123" s="1778"/>
      <c r="Z123" s="1778"/>
      <c r="AA123" s="1778"/>
      <c r="AB123" s="1598"/>
      <c r="AC123" s="1598"/>
      <c r="AD123" s="1598"/>
      <c r="AE123" s="5099">
        <v>48</v>
      </c>
      <c r="AF123" s="5127"/>
      <c r="AG123" s="5128"/>
      <c r="AH123" s="5129"/>
      <c r="AI123" s="5190" t="s">
        <v>1536</v>
      </c>
    </row>
    <row r="124" spans="1:35" s="1636" customFormat="1" ht="11.25" customHeight="1">
      <c r="A124" s="1627"/>
      <c r="B124" s="1604"/>
      <c r="C124" s="1590"/>
      <c r="D124" s="1598"/>
      <c r="E124" s="1781" t="s">
        <v>3152</v>
      </c>
      <c r="F124" s="1590"/>
      <c r="G124" s="1631"/>
      <c r="H124" s="1631"/>
      <c r="I124" s="1631"/>
      <c r="J124" s="1631"/>
      <c r="K124" s="1631"/>
      <c r="L124" s="1631"/>
      <c r="M124" s="1781"/>
      <c r="N124" s="1781"/>
      <c r="O124" s="1672"/>
      <c r="P124" s="1672"/>
      <c r="Q124" s="1672"/>
      <c r="R124" s="1781"/>
      <c r="S124" s="1598"/>
      <c r="T124" s="1600"/>
      <c r="U124" s="1600"/>
      <c r="V124" s="1778"/>
      <c r="W124" s="1778"/>
      <c r="X124" s="1778"/>
      <c r="Y124" s="1778"/>
      <c r="Z124" s="1778"/>
      <c r="AA124" s="1778"/>
      <c r="AB124" s="1598"/>
      <c r="AC124" s="1598"/>
      <c r="AD124" s="1598"/>
      <c r="AE124" s="5099"/>
      <c r="AF124" s="5130"/>
      <c r="AG124" s="5131"/>
      <c r="AH124" s="5132"/>
      <c r="AI124" s="5190"/>
    </row>
    <row r="125" spans="1:35" s="1636" customFormat="1" ht="11.25" customHeight="1">
      <c r="A125" s="1627"/>
      <c r="B125" s="1604"/>
      <c r="C125" s="1590"/>
      <c r="D125" s="1630"/>
      <c r="E125" s="1631"/>
      <c r="F125" s="1590"/>
      <c r="G125" s="1631"/>
      <c r="H125" s="1631"/>
      <c r="I125" s="1631"/>
      <c r="J125" s="1631"/>
      <c r="K125" s="1631"/>
      <c r="L125" s="1631"/>
      <c r="M125" s="1781"/>
      <c r="N125" s="1781"/>
      <c r="O125" s="1672"/>
      <c r="P125" s="1672"/>
      <c r="Q125" s="1672"/>
      <c r="R125" s="1781"/>
      <c r="S125" s="1781"/>
      <c r="T125" s="1781"/>
      <c r="U125" s="1633"/>
      <c r="V125" s="1778"/>
      <c r="W125" s="1778"/>
      <c r="X125" s="1778"/>
      <c r="Y125" s="1778"/>
      <c r="Z125" s="1778"/>
      <c r="AA125" s="1778"/>
      <c r="AB125" s="1598"/>
      <c r="AC125" s="1598"/>
      <c r="AD125" s="1598"/>
      <c r="AE125" s="1778"/>
      <c r="AF125" s="2469"/>
      <c r="AG125" s="1597"/>
      <c r="AH125" s="1597"/>
      <c r="AI125" s="2128"/>
    </row>
    <row r="126" spans="1:35" s="1636" customFormat="1" ht="11.25" customHeight="1">
      <c r="A126" s="1627"/>
      <c r="B126" s="1602"/>
      <c r="C126" s="1600"/>
      <c r="D126" s="1598" t="s">
        <v>1497</v>
      </c>
      <c r="E126" s="1810" t="s">
        <v>3153</v>
      </c>
      <c r="F126" s="1590"/>
      <c r="G126" s="1631"/>
      <c r="H126" s="1631"/>
      <c r="I126" s="1631"/>
      <c r="J126" s="1631"/>
      <c r="K126" s="1631"/>
      <c r="L126" s="1631"/>
      <c r="M126" s="1781"/>
      <c r="N126" s="1781"/>
      <c r="O126" s="1672"/>
      <c r="P126" s="1672"/>
      <c r="Q126" s="1672"/>
      <c r="R126" s="1781"/>
      <c r="S126" s="1781"/>
      <c r="T126" s="1781"/>
      <c r="U126" s="1633"/>
      <c r="V126" s="1778"/>
      <c r="W126" s="1778"/>
      <c r="X126" s="1778"/>
      <c r="Y126" s="1778"/>
      <c r="Z126" s="1778"/>
      <c r="AA126" s="1778"/>
      <c r="AB126" s="1598"/>
      <c r="AC126" s="1598"/>
      <c r="AD126" s="1598"/>
      <c r="AE126" s="5099">
        <v>49</v>
      </c>
      <c r="AF126" s="5127"/>
      <c r="AG126" s="5128"/>
      <c r="AH126" s="5129"/>
      <c r="AI126" s="5190" t="s">
        <v>1536</v>
      </c>
    </row>
    <row r="127" spans="1:35" s="1636" customFormat="1" ht="11.25" customHeight="1">
      <c r="A127" s="1627"/>
      <c r="B127" s="1602"/>
      <c r="C127" s="1600"/>
      <c r="D127" s="1598"/>
      <c r="E127" s="1781" t="s">
        <v>3154</v>
      </c>
      <c r="F127" s="1590"/>
      <c r="G127" s="1631"/>
      <c r="H127" s="1631"/>
      <c r="I127" s="1631"/>
      <c r="J127" s="1631"/>
      <c r="K127" s="1631"/>
      <c r="L127" s="1631"/>
      <c r="M127" s="1781"/>
      <c r="N127" s="1781"/>
      <c r="O127" s="1672"/>
      <c r="P127" s="1672"/>
      <c r="Q127" s="1672"/>
      <c r="R127" s="1781"/>
      <c r="S127" s="1781"/>
      <c r="T127" s="1781"/>
      <c r="U127" s="1633"/>
      <c r="V127" s="1778"/>
      <c r="W127" s="1778"/>
      <c r="X127" s="1778"/>
      <c r="Y127" s="1778"/>
      <c r="Z127" s="1778"/>
      <c r="AA127" s="1778"/>
      <c r="AB127" s="1598"/>
      <c r="AC127" s="1598"/>
      <c r="AD127" s="1598"/>
      <c r="AE127" s="5099"/>
      <c r="AF127" s="5130"/>
      <c r="AG127" s="5131"/>
      <c r="AH127" s="5132"/>
      <c r="AI127" s="5190"/>
    </row>
    <row r="128" spans="1:35" s="1636" customFormat="1" ht="11.25" customHeight="1">
      <c r="A128" s="1627"/>
      <c r="B128" s="1602"/>
      <c r="C128" s="1600"/>
      <c r="D128" s="2465"/>
      <c r="E128" s="1781"/>
      <c r="F128" s="1590"/>
      <c r="G128" s="1631"/>
      <c r="H128" s="1631"/>
      <c r="I128" s="1631"/>
      <c r="J128" s="1631"/>
      <c r="K128" s="1631"/>
      <c r="L128" s="1631"/>
      <c r="M128" s="1781"/>
      <c r="N128" s="1781"/>
      <c r="O128" s="1672"/>
      <c r="P128" s="1672"/>
      <c r="Q128" s="1672"/>
      <c r="R128" s="1781"/>
      <c r="S128" s="1781"/>
      <c r="T128" s="1781"/>
      <c r="U128" s="1633"/>
      <c r="V128" s="1778"/>
      <c r="W128" s="1778"/>
      <c r="X128" s="1778"/>
      <c r="Y128" s="1778"/>
      <c r="Z128" s="1778"/>
      <c r="AA128" s="1778"/>
      <c r="AB128" s="1598"/>
      <c r="AC128" s="1598"/>
      <c r="AD128" s="1598"/>
      <c r="AE128" s="1778"/>
      <c r="AF128" s="2469"/>
      <c r="AG128" s="1597"/>
      <c r="AH128" s="1597"/>
      <c r="AI128" s="2128"/>
    </row>
    <row r="129" spans="1:35" s="1636" customFormat="1" ht="11.25" customHeight="1">
      <c r="A129" s="1627"/>
      <c r="B129" s="1602"/>
      <c r="C129" s="1600"/>
      <c r="D129" s="1598" t="s">
        <v>1530</v>
      </c>
      <c r="E129" s="1810" t="s">
        <v>3155</v>
      </c>
      <c r="F129" s="1590"/>
      <c r="G129" s="1631"/>
      <c r="H129" s="1631"/>
      <c r="I129" s="1631"/>
      <c r="J129" s="1631"/>
      <c r="K129" s="1631"/>
      <c r="L129" s="1631"/>
      <c r="M129" s="1781"/>
      <c r="N129" s="1781"/>
      <c r="O129" s="1672"/>
      <c r="P129" s="1672"/>
      <c r="Q129" s="1672"/>
      <c r="R129" s="1781"/>
      <c r="S129" s="1781"/>
      <c r="T129" s="1781"/>
      <c r="U129" s="1633"/>
      <c r="V129" s="1778"/>
      <c r="W129" s="1778"/>
      <c r="X129" s="1778"/>
      <c r="Y129" s="1778"/>
      <c r="Z129" s="1778"/>
      <c r="AA129" s="1778"/>
      <c r="AB129" s="1598"/>
      <c r="AC129" s="1598"/>
      <c r="AD129" s="1598"/>
      <c r="AE129" s="5099">
        <v>50</v>
      </c>
      <c r="AF129" s="5127"/>
      <c r="AG129" s="5128"/>
      <c r="AH129" s="5129"/>
      <c r="AI129" s="5190" t="s">
        <v>1536</v>
      </c>
    </row>
    <row r="130" spans="1:35" s="1636" customFormat="1" ht="11.25" customHeight="1">
      <c r="A130" s="1627"/>
      <c r="B130" s="1602"/>
      <c r="C130" s="1600"/>
      <c r="D130" s="1598"/>
      <c r="E130" s="1781" t="s">
        <v>3156</v>
      </c>
      <c r="F130" s="1590"/>
      <c r="G130" s="1631"/>
      <c r="H130" s="1631"/>
      <c r="I130" s="1631"/>
      <c r="J130" s="1631"/>
      <c r="K130" s="1631"/>
      <c r="L130" s="1631"/>
      <c r="M130" s="1781"/>
      <c r="N130" s="1781"/>
      <c r="O130" s="1672"/>
      <c r="P130" s="1672"/>
      <c r="Q130" s="1672"/>
      <c r="R130" s="1781"/>
      <c r="S130" s="1781"/>
      <c r="T130" s="1781"/>
      <c r="U130" s="1633"/>
      <c r="V130" s="1778"/>
      <c r="W130" s="1778"/>
      <c r="X130" s="1778"/>
      <c r="Y130" s="1778"/>
      <c r="Z130" s="1778"/>
      <c r="AA130" s="1778"/>
      <c r="AB130" s="1598"/>
      <c r="AC130" s="1598"/>
      <c r="AD130" s="1598"/>
      <c r="AE130" s="5099"/>
      <c r="AF130" s="5130"/>
      <c r="AG130" s="5131"/>
      <c r="AH130" s="5132"/>
      <c r="AI130" s="5190"/>
    </row>
    <row r="131" spans="1:35" s="1636" customFormat="1" ht="11.25" customHeight="1">
      <c r="A131" s="1627"/>
      <c r="B131" s="1602"/>
      <c r="C131" s="1600"/>
      <c r="D131" s="1810"/>
      <c r="E131" s="1631"/>
      <c r="F131" s="1590"/>
      <c r="G131" s="1631"/>
      <c r="H131" s="1631"/>
      <c r="I131" s="1631"/>
      <c r="J131" s="1631"/>
      <c r="K131" s="1631"/>
      <c r="L131" s="1631"/>
      <c r="M131" s="1781"/>
      <c r="N131" s="1781"/>
      <c r="O131" s="1781"/>
      <c r="P131" s="1781"/>
      <c r="Q131" s="1781"/>
      <c r="R131" s="1781"/>
      <c r="S131" s="1598"/>
      <c r="T131" s="1600"/>
      <c r="U131" s="1600"/>
      <c r="V131" s="1600"/>
      <c r="W131" s="1811"/>
      <c r="X131" s="1631"/>
      <c r="Y131" s="1631"/>
      <c r="Z131" s="1598"/>
      <c r="AA131" s="1598"/>
      <c r="AB131" s="1598"/>
      <c r="AC131" s="1598"/>
      <c r="AD131" s="1598"/>
      <c r="AE131" s="1598"/>
      <c r="AF131" s="2469"/>
      <c r="AG131" s="1803"/>
      <c r="AH131" s="1803"/>
      <c r="AI131" s="2125"/>
    </row>
    <row r="132" spans="1:35" s="1636" customFormat="1" ht="11.25" customHeight="1">
      <c r="A132" s="1627"/>
      <c r="B132" s="1602"/>
      <c r="C132" s="1600"/>
      <c r="D132" s="1590"/>
      <c r="E132" s="1604" t="s">
        <v>1684</v>
      </c>
      <c r="F132" s="1590"/>
      <c r="G132" s="1590"/>
      <c r="H132" s="1590"/>
      <c r="I132" s="1590"/>
      <c r="J132" s="1590"/>
      <c r="K132" s="1590"/>
      <c r="L132" s="1590"/>
      <c r="M132" s="1590"/>
      <c r="N132" s="1590"/>
      <c r="O132" s="1590"/>
      <c r="P132" s="1590"/>
      <c r="Q132" s="1590"/>
      <c r="R132" s="1590"/>
      <c r="S132" s="1609"/>
      <c r="T132" s="1609"/>
      <c r="U132" s="1609"/>
      <c r="V132" s="1609"/>
      <c r="W132" s="1609"/>
      <c r="X132" s="1590"/>
      <c r="Y132" s="1590"/>
      <c r="Z132" s="1590"/>
      <c r="AA132" s="1590"/>
      <c r="AB132" s="1598"/>
      <c r="AC132" s="1598"/>
      <c r="AD132" s="1598"/>
      <c r="AE132" s="1647"/>
      <c r="AF132" s="5197">
        <f>AF123+AF126+AF129</f>
        <v>0</v>
      </c>
      <c r="AG132" s="5198"/>
      <c r="AH132" s="5199"/>
      <c r="AI132" s="5193" t="s">
        <v>1536</v>
      </c>
    </row>
    <row r="133" spans="1:35" s="1646" customFormat="1" ht="11.25" customHeight="1">
      <c r="A133" s="1812"/>
      <c r="B133" s="1602"/>
      <c r="C133" s="1600"/>
      <c r="E133" s="1591" t="s">
        <v>1685</v>
      </c>
      <c r="G133" s="1590"/>
      <c r="H133" s="1590"/>
      <c r="I133" s="1590"/>
      <c r="J133" s="1590"/>
      <c r="K133" s="1590"/>
      <c r="L133" s="1590"/>
      <c r="M133" s="1590"/>
      <c r="N133" s="1590"/>
      <c r="O133" s="1590"/>
      <c r="P133" s="1590"/>
      <c r="Q133" s="1590"/>
      <c r="R133" s="1590"/>
      <c r="S133" s="1609"/>
      <c r="T133" s="1609"/>
      <c r="U133" s="1609"/>
      <c r="V133" s="1609"/>
      <c r="W133" s="1609"/>
      <c r="X133" s="1590"/>
      <c r="Y133" s="1590"/>
      <c r="Z133" s="1590"/>
      <c r="AA133" s="1590"/>
      <c r="AB133" s="1598"/>
      <c r="AC133" s="1598"/>
      <c r="AD133" s="1598"/>
      <c r="AE133" s="1647"/>
      <c r="AF133" s="5200"/>
      <c r="AG133" s="5201"/>
      <c r="AH133" s="5202"/>
      <c r="AI133" s="5193"/>
    </row>
    <row r="134" spans="1:35" s="1646" customFormat="1" ht="11.25" customHeight="1">
      <c r="A134" s="2179"/>
      <c r="B134" s="3243"/>
      <c r="C134" s="3220"/>
      <c r="D134" s="3308"/>
      <c r="E134" s="3309"/>
      <c r="F134" s="3206"/>
      <c r="G134" s="3206"/>
      <c r="H134" s="3206"/>
      <c r="I134" s="3206"/>
      <c r="J134" s="3206"/>
      <c r="K134" s="3206"/>
      <c r="L134" s="3206"/>
      <c r="M134" s="3206"/>
      <c r="N134" s="3206"/>
      <c r="O134" s="3206"/>
      <c r="P134" s="3206"/>
      <c r="Q134" s="3206"/>
      <c r="R134" s="3206"/>
      <c r="S134" s="3221"/>
      <c r="T134" s="3221"/>
      <c r="U134" s="3221"/>
      <c r="V134" s="3221"/>
      <c r="W134" s="3221"/>
      <c r="X134" s="3206"/>
      <c r="Y134" s="3206"/>
      <c r="Z134" s="3206"/>
      <c r="AA134" s="3206"/>
      <c r="AB134" s="3226"/>
      <c r="AC134" s="3226"/>
      <c r="AD134" s="3226"/>
      <c r="AE134" s="3223"/>
      <c r="AF134" s="3310"/>
      <c r="AG134" s="3310"/>
      <c r="AH134" s="3310"/>
      <c r="AI134" s="3311"/>
    </row>
    <row r="135" spans="1:35" ht="8.25" customHeight="1">
      <c r="A135" s="1629"/>
      <c r="B135" s="1602"/>
      <c r="C135" s="1600"/>
      <c r="D135" s="1806"/>
      <c r="E135" s="1781"/>
      <c r="F135" s="1781"/>
      <c r="G135" s="1781"/>
      <c r="H135" s="1781"/>
      <c r="I135" s="1781"/>
      <c r="J135" s="1781"/>
      <c r="K135" s="1781"/>
      <c r="L135" s="1781"/>
      <c r="M135" s="1781"/>
      <c r="N135" s="1781"/>
      <c r="O135" s="1781"/>
      <c r="P135" s="1781"/>
      <c r="Q135" s="1781"/>
      <c r="R135" s="1781"/>
      <c r="S135" s="1781"/>
      <c r="T135" s="2483"/>
      <c r="U135" s="2483"/>
      <c r="V135" s="2483"/>
      <c r="W135" s="1631"/>
      <c r="X135" s="1631"/>
      <c r="Y135" s="1631"/>
      <c r="Z135" s="1631"/>
      <c r="AA135" s="1631"/>
      <c r="AB135" s="1631"/>
      <c r="AC135" s="1631"/>
      <c r="AD135" s="1631"/>
      <c r="AE135" s="2487"/>
      <c r="AF135" s="2488"/>
      <c r="AG135" s="1609"/>
      <c r="AH135" s="1609"/>
      <c r="AI135" s="2125"/>
    </row>
    <row r="136" spans="1:35" ht="12.75" customHeight="1">
      <c r="A136" s="1629"/>
      <c r="B136" s="1602"/>
      <c r="C136" s="1600"/>
      <c r="D136" s="1806"/>
      <c r="E136" s="1781"/>
      <c r="F136" s="1781"/>
      <c r="G136" s="1781"/>
      <c r="H136" s="1781"/>
      <c r="I136" s="1781"/>
      <c r="J136" s="1781"/>
      <c r="K136" s="1781"/>
      <c r="L136" s="1781"/>
      <c r="M136" s="1781"/>
      <c r="N136" s="1781"/>
      <c r="O136" s="1781"/>
      <c r="P136" s="1781"/>
      <c r="Q136" s="1781"/>
      <c r="R136" s="1781"/>
      <c r="S136" s="1781"/>
      <c r="T136" s="2483"/>
      <c r="U136" s="2483"/>
      <c r="V136" s="2483"/>
      <c r="W136" s="1631"/>
      <c r="X136" s="1631"/>
      <c r="Y136" s="1631"/>
      <c r="Z136" s="1631"/>
      <c r="AA136" s="1631"/>
      <c r="AB136" s="1631"/>
      <c r="AC136" s="1631"/>
      <c r="AD136" s="1631"/>
      <c r="AE136" s="2487"/>
      <c r="AF136" s="2488"/>
      <c r="AG136" s="1609"/>
      <c r="AH136" s="1609"/>
      <c r="AI136" s="2125"/>
    </row>
    <row r="137" spans="1:35" s="1636" customFormat="1" ht="11.25" customHeight="1">
      <c r="A137" s="1627"/>
      <c r="B137" s="934" t="s">
        <v>3157</v>
      </c>
      <c r="C137" s="918"/>
      <c r="D137" s="2497" t="s">
        <v>3158</v>
      </c>
      <c r="E137" s="1590"/>
      <c r="F137" s="1791"/>
      <c r="G137" s="1792"/>
      <c r="H137" s="1793"/>
      <c r="I137" s="1793"/>
      <c r="J137" s="1793"/>
      <c r="K137" s="1793"/>
      <c r="L137" s="1793"/>
      <c r="M137" s="1793"/>
      <c r="N137" s="1793"/>
      <c r="O137" s="1793"/>
      <c r="P137" s="1793"/>
      <c r="Q137" s="1793"/>
      <c r="R137" s="1793"/>
      <c r="S137" s="1793"/>
      <c r="T137" s="1793"/>
      <c r="U137" s="1793"/>
      <c r="V137" s="1793"/>
      <c r="W137" s="1793"/>
      <c r="X137" s="1793"/>
      <c r="Y137" s="1793"/>
      <c r="Z137" s="1793"/>
      <c r="AA137" s="1793"/>
      <c r="AB137" s="1793"/>
      <c r="AC137" s="1793"/>
      <c r="AD137" s="1793"/>
      <c r="AE137" s="1793"/>
      <c r="AF137" s="1592"/>
      <c r="AG137" s="1590"/>
      <c r="AH137" s="1590"/>
      <c r="AI137" s="2128"/>
    </row>
    <row r="138" spans="1:35" s="1636" customFormat="1" ht="9.75" customHeight="1">
      <c r="A138" s="1627"/>
      <c r="B138" s="933"/>
      <c r="C138" s="2489"/>
      <c r="D138" s="1794" t="s">
        <v>3159</v>
      </c>
      <c r="E138" s="1590"/>
      <c r="F138" s="1791"/>
      <c r="G138" s="1789"/>
      <c r="H138" s="1780"/>
      <c r="I138" s="1780"/>
      <c r="J138" s="1780"/>
      <c r="K138" s="1780"/>
      <c r="L138" s="1780"/>
      <c r="M138" s="1780"/>
      <c r="N138" s="1780"/>
      <c r="O138" s="1780"/>
      <c r="P138" s="1780"/>
      <c r="Q138" s="1780"/>
      <c r="R138" s="1780"/>
      <c r="S138" s="1780"/>
      <c r="T138" s="1780"/>
      <c r="U138" s="1780"/>
      <c r="V138" s="1780"/>
      <c r="W138" s="1780"/>
      <c r="X138" s="1780"/>
      <c r="Y138" s="1780"/>
      <c r="Z138" s="1780"/>
      <c r="AA138" s="1780"/>
      <c r="AB138" s="1780"/>
      <c r="AC138" s="1780"/>
      <c r="AD138" s="1780"/>
      <c r="AE138" s="1590"/>
      <c r="AF138" s="1592"/>
      <c r="AG138" s="1590"/>
      <c r="AH138" s="1590"/>
      <c r="AI138" s="2128"/>
    </row>
    <row r="139" spans="1:35" s="1636" customFormat="1" ht="4.5" customHeight="1">
      <c r="A139" s="1627"/>
      <c r="B139" s="933"/>
      <c r="C139" s="2489"/>
      <c r="D139" s="1794"/>
      <c r="E139" s="1590"/>
      <c r="F139" s="1791"/>
      <c r="G139" s="1789"/>
      <c r="H139" s="1780"/>
      <c r="I139" s="1780"/>
      <c r="J139" s="1780"/>
      <c r="K139" s="1780"/>
      <c r="L139" s="1780"/>
      <c r="M139" s="1780"/>
      <c r="N139" s="1780"/>
      <c r="O139" s="1780"/>
      <c r="P139" s="1780"/>
      <c r="Q139" s="1780"/>
      <c r="R139" s="1780"/>
      <c r="S139" s="1780"/>
      <c r="T139" s="1780"/>
      <c r="U139" s="1780"/>
      <c r="V139" s="1780"/>
      <c r="W139" s="1780"/>
      <c r="X139" s="1780"/>
      <c r="Y139" s="1780"/>
      <c r="Z139" s="1780"/>
      <c r="AA139" s="1780"/>
      <c r="AB139" s="1780"/>
      <c r="AC139" s="1780"/>
      <c r="AD139" s="1780"/>
      <c r="AE139" s="1590"/>
      <c r="AF139" s="1592"/>
      <c r="AG139" s="1590"/>
      <c r="AH139" s="1590"/>
      <c r="AI139" s="2128"/>
    </row>
    <row r="140" spans="1:35" s="1636" customFormat="1" ht="9.75" customHeight="1">
      <c r="A140" s="1627"/>
      <c r="B140" s="933"/>
      <c r="C140" s="2489"/>
      <c r="D140" s="1794"/>
      <c r="E140" s="1590"/>
      <c r="F140" s="1791"/>
      <c r="G140" s="1789"/>
      <c r="H140" s="1780"/>
      <c r="I140" s="1780"/>
      <c r="J140" s="1780"/>
      <c r="K140" s="1780"/>
      <c r="L140" s="1780"/>
      <c r="M140" s="1590"/>
      <c r="N140" s="1797"/>
      <c r="O140" s="1797"/>
      <c r="P140" s="5189" t="s">
        <v>3160</v>
      </c>
      <c r="Q140" s="5189"/>
      <c r="R140" s="5189"/>
      <c r="S140" s="5189"/>
      <c r="T140" s="1780"/>
      <c r="U140" s="1780"/>
      <c r="V140" s="1780"/>
      <c r="W140" s="1590"/>
      <c r="X140" s="5189" t="s">
        <v>3161</v>
      </c>
      <c r="Y140" s="5189"/>
      <c r="Z140" s="5189"/>
      <c r="AA140" s="5189"/>
      <c r="AB140" s="5189"/>
      <c r="AC140" s="5189"/>
      <c r="AD140" s="5189"/>
      <c r="AE140" s="5189"/>
      <c r="AF140" s="5189"/>
      <c r="AG140" s="5189"/>
      <c r="AH140" s="5189"/>
      <c r="AI140" s="2128"/>
    </row>
    <row r="141" spans="1:35" s="1636" customFormat="1" ht="9.75" customHeight="1">
      <c r="A141" s="1627"/>
      <c r="B141" s="933"/>
      <c r="C141" s="2489"/>
      <c r="D141" s="1794"/>
      <c r="E141" s="1590"/>
      <c r="F141" s="1791"/>
      <c r="G141" s="1789"/>
      <c r="H141" s="1780"/>
      <c r="I141" s="1780"/>
      <c r="J141" s="1780"/>
      <c r="K141" s="1780"/>
      <c r="L141" s="1780"/>
      <c r="M141" s="1590"/>
      <c r="N141" s="1813"/>
      <c r="O141" s="1813"/>
      <c r="P141" s="5204" t="s">
        <v>3162</v>
      </c>
      <c r="Q141" s="5204"/>
      <c r="R141" s="5204"/>
      <c r="S141" s="5204"/>
      <c r="T141" s="1780"/>
      <c r="U141" s="1780"/>
      <c r="V141" s="1780"/>
      <c r="W141" s="1590"/>
      <c r="X141" s="5204" t="s">
        <v>3163</v>
      </c>
      <c r="Y141" s="5204"/>
      <c r="Z141" s="5204"/>
      <c r="AA141" s="5204"/>
      <c r="AB141" s="5204"/>
      <c r="AC141" s="5204"/>
      <c r="AD141" s="5204"/>
      <c r="AE141" s="5204"/>
      <c r="AF141" s="5204"/>
      <c r="AG141" s="5204"/>
      <c r="AH141" s="5204"/>
      <c r="AI141" s="2128"/>
    </row>
    <row r="142" spans="1:35" s="1636" customFormat="1" ht="9.75" customHeight="1">
      <c r="A142" s="1627"/>
      <c r="B142" s="933"/>
      <c r="C142" s="2489"/>
      <c r="D142" s="1794"/>
      <c r="E142" s="1590"/>
      <c r="F142" s="1791"/>
      <c r="G142" s="1789"/>
      <c r="H142" s="1780"/>
      <c r="I142" s="1780"/>
      <c r="J142" s="1780"/>
      <c r="K142" s="1780"/>
      <c r="L142" s="1780"/>
      <c r="M142" s="1590"/>
      <c r="N142" s="1813"/>
      <c r="O142" s="1813"/>
      <c r="P142" s="2490"/>
      <c r="Q142" s="2490"/>
      <c r="R142" s="2490"/>
      <c r="S142" s="2490"/>
      <c r="T142" s="1780"/>
      <c r="U142" s="1780"/>
      <c r="V142" s="1780"/>
      <c r="W142" s="1590"/>
      <c r="X142" s="2490"/>
      <c r="Y142" s="2490"/>
      <c r="Z142" s="2490"/>
      <c r="AA142" s="2490"/>
      <c r="AB142" s="2490"/>
      <c r="AC142" s="2490"/>
      <c r="AD142" s="2490"/>
      <c r="AE142" s="2490"/>
      <c r="AF142" s="2490"/>
      <c r="AG142" s="2490"/>
      <c r="AH142" s="1590"/>
      <c r="AI142" s="2128"/>
    </row>
    <row r="143" spans="1:35" s="1636" customFormat="1" ht="9.75" customHeight="1">
      <c r="A143" s="1627"/>
      <c r="B143" s="933"/>
      <c r="C143" s="2489"/>
      <c r="D143" s="1794"/>
      <c r="E143" s="1590"/>
      <c r="F143" s="1791"/>
      <c r="G143" s="1789"/>
      <c r="H143" s="1780"/>
      <c r="I143" s="1780"/>
      <c r="J143" s="1780"/>
      <c r="K143" s="1780"/>
      <c r="L143" s="1780"/>
      <c r="M143" s="1780"/>
      <c r="N143" s="1799"/>
      <c r="O143" s="1780"/>
      <c r="P143" s="1780"/>
      <c r="Q143" s="1780"/>
      <c r="R143" s="1780"/>
      <c r="S143" s="1780"/>
      <c r="T143" s="1780"/>
      <c r="U143" s="1780"/>
      <c r="V143" s="1780"/>
      <c r="W143" s="1590"/>
      <c r="X143" s="5205" t="s">
        <v>3164</v>
      </c>
      <c r="Y143" s="5205"/>
      <c r="Z143" s="5205"/>
      <c r="AA143" s="5205"/>
      <c r="AB143" s="5205"/>
      <c r="AC143" s="5205"/>
      <c r="AD143" s="5205"/>
      <c r="AE143" s="5205"/>
      <c r="AF143" s="5205"/>
      <c r="AG143" s="5205"/>
      <c r="AH143" s="5205"/>
      <c r="AI143" s="2128"/>
    </row>
    <row r="144" spans="1:35" s="1636" customFormat="1" ht="9.75" customHeight="1">
      <c r="A144" s="1627"/>
      <c r="B144" s="933"/>
      <c r="C144" s="2489"/>
      <c r="D144" s="1794"/>
      <c r="E144" s="1590"/>
      <c r="F144" s="1791"/>
      <c r="G144" s="1789"/>
      <c r="H144" s="1780"/>
      <c r="I144" s="1780"/>
      <c r="J144" s="1780"/>
      <c r="K144" s="1780"/>
      <c r="L144" s="1780"/>
      <c r="M144" s="1780"/>
      <c r="N144" s="1799"/>
      <c r="O144" s="1780"/>
      <c r="P144" s="1780"/>
      <c r="Q144" s="1780"/>
      <c r="R144" s="1780"/>
      <c r="S144" s="1780"/>
      <c r="T144" s="1780"/>
      <c r="U144" s="1780"/>
      <c r="V144" s="1780"/>
      <c r="W144" s="1590"/>
      <c r="X144" s="5189" t="s">
        <v>1633</v>
      </c>
      <c r="Y144" s="5189"/>
      <c r="Z144" s="5189"/>
      <c r="AA144" s="5189"/>
      <c r="AB144" s="5189"/>
      <c r="AC144" s="5189"/>
      <c r="AD144" s="5189"/>
      <c r="AE144" s="5189"/>
      <c r="AF144" s="5189"/>
      <c r="AG144" s="5189"/>
      <c r="AH144" s="5189"/>
      <c r="AI144" s="2128"/>
    </row>
    <row r="145" spans="1:35" s="1636" customFormat="1" ht="9.75" customHeight="1">
      <c r="A145" s="1627"/>
      <c r="B145" s="933"/>
      <c r="C145" s="2489"/>
      <c r="D145" s="1794"/>
      <c r="E145" s="1590"/>
      <c r="F145" s="1791"/>
      <c r="G145" s="1789"/>
      <c r="H145" s="1780"/>
      <c r="I145" s="1780"/>
      <c r="J145" s="1780"/>
      <c r="K145" s="1780"/>
      <c r="L145" s="1780"/>
      <c r="M145" s="1685"/>
      <c r="N145" s="1685"/>
      <c r="O145" s="1780"/>
      <c r="P145" s="1590"/>
      <c r="Q145" s="1590"/>
      <c r="R145" s="5206">
        <v>3300</v>
      </c>
      <c r="S145" s="5206"/>
      <c r="T145" s="1590"/>
      <c r="U145" s="1590"/>
      <c r="V145" s="1590"/>
      <c r="W145" s="1590"/>
      <c r="X145" s="1590"/>
      <c r="Y145" s="1590"/>
      <c r="Z145" s="1598"/>
      <c r="AA145" s="1598"/>
      <c r="AB145" s="1598"/>
      <c r="AC145" s="1598"/>
      <c r="AD145" s="1598"/>
      <c r="AE145" s="1590"/>
      <c r="AF145" s="1592"/>
      <c r="AG145" s="5039">
        <v>3300</v>
      </c>
      <c r="AH145" s="5039"/>
      <c r="AI145" s="2128"/>
    </row>
    <row r="146" spans="1:35" s="1636" customFormat="1" ht="11.25" customHeight="1">
      <c r="A146" s="1627"/>
      <c r="B146" s="933"/>
      <c r="C146" s="2489"/>
      <c r="D146" s="1598" t="s">
        <v>1494</v>
      </c>
      <c r="E146" s="916" t="s">
        <v>3165</v>
      </c>
      <c r="F146" s="1590"/>
      <c r="G146" s="917"/>
      <c r="H146" s="1780"/>
      <c r="I146" s="1780"/>
      <c r="J146" s="1780"/>
      <c r="K146" s="1780"/>
      <c r="L146" s="1780"/>
      <c r="M146" s="1685"/>
      <c r="N146" s="1685"/>
      <c r="O146" s="5099">
        <v>51</v>
      </c>
      <c r="P146" s="5127"/>
      <c r="Q146" s="5128"/>
      <c r="R146" s="5128"/>
      <c r="S146" s="5129"/>
      <c r="T146" s="1600"/>
      <c r="U146" s="1600"/>
      <c r="V146" s="1778"/>
      <c r="W146" s="5035">
        <v>54</v>
      </c>
      <c r="X146" s="5127"/>
      <c r="Y146" s="5128"/>
      <c r="Z146" s="5128"/>
      <c r="AA146" s="5128"/>
      <c r="AB146" s="5128"/>
      <c r="AC146" s="5128"/>
      <c r="AD146" s="5128"/>
      <c r="AE146" s="5128"/>
      <c r="AF146" s="5128"/>
      <c r="AG146" s="5128"/>
      <c r="AH146" s="5129"/>
      <c r="AI146" s="2128"/>
    </row>
    <row r="147" spans="1:35" s="1636" customFormat="1" ht="11.25" customHeight="1">
      <c r="A147" s="1627"/>
      <c r="B147" s="933"/>
      <c r="C147" s="2489"/>
      <c r="D147" s="1598"/>
      <c r="E147" s="1779" t="s">
        <v>3166</v>
      </c>
      <c r="F147" s="1780"/>
      <c r="G147" s="1779"/>
      <c r="H147" s="1780"/>
      <c r="I147" s="1780"/>
      <c r="J147" s="1780"/>
      <c r="K147" s="1780"/>
      <c r="L147" s="1780"/>
      <c r="M147" s="1685"/>
      <c r="N147" s="1685"/>
      <c r="O147" s="5099"/>
      <c r="P147" s="5130"/>
      <c r="Q147" s="5131"/>
      <c r="R147" s="5131"/>
      <c r="S147" s="5132"/>
      <c r="T147" s="1600"/>
      <c r="U147" s="1600"/>
      <c r="V147" s="1778"/>
      <c r="W147" s="5035"/>
      <c r="X147" s="5130"/>
      <c r="Y147" s="5131"/>
      <c r="Z147" s="5131"/>
      <c r="AA147" s="5131"/>
      <c r="AB147" s="5131"/>
      <c r="AC147" s="5131"/>
      <c r="AD147" s="5131"/>
      <c r="AE147" s="5131"/>
      <c r="AF147" s="5131"/>
      <c r="AG147" s="5131"/>
      <c r="AH147" s="5132"/>
      <c r="AI147" s="2128"/>
    </row>
    <row r="148" spans="1:35" s="1636" customFormat="1" ht="11.25" customHeight="1">
      <c r="A148" s="1627"/>
      <c r="B148" s="933"/>
      <c r="C148" s="2489"/>
      <c r="D148" s="1600"/>
      <c r="E148" s="1600"/>
      <c r="F148" s="1600"/>
      <c r="G148" s="1600"/>
      <c r="H148" s="1780"/>
      <c r="I148" s="1780"/>
      <c r="J148" s="1780"/>
      <c r="K148" s="1780"/>
      <c r="L148" s="1780"/>
      <c r="M148" s="1780"/>
      <c r="N148" s="1780"/>
      <c r="O148" s="1780"/>
      <c r="P148" s="1788"/>
      <c r="Q148" s="1788"/>
      <c r="R148" s="1788"/>
      <c r="S148" s="1788"/>
      <c r="T148" s="1780"/>
      <c r="U148" s="1780"/>
      <c r="V148" s="1778"/>
      <c r="W148" s="1780"/>
      <c r="X148" s="1788"/>
      <c r="Y148" s="1788"/>
      <c r="Z148" s="1788"/>
      <c r="AA148" s="1788"/>
      <c r="AB148" s="1788"/>
      <c r="AC148" s="1788"/>
      <c r="AD148" s="1788"/>
      <c r="AE148" s="1597"/>
      <c r="AF148" s="1596"/>
      <c r="AG148" s="1597"/>
      <c r="AH148" s="1597"/>
      <c r="AI148" s="2128"/>
    </row>
    <row r="149" spans="1:35" s="1636" customFormat="1" ht="11.25" customHeight="1">
      <c r="A149" s="1627"/>
      <c r="B149" s="933"/>
      <c r="C149" s="2489"/>
      <c r="D149" s="1598" t="s">
        <v>1497</v>
      </c>
      <c r="E149" s="916" t="s">
        <v>3167</v>
      </c>
      <c r="F149" s="1590"/>
      <c r="G149" s="917"/>
      <c r="H149" s="1780"/>
      <c r="I149" s="1780"/>
      <c r="J149" s="1780"/>
      <c r="K149" s="1780"/>
      <c r="L149" s="1780"/>
      <c r="M149" s="1685"/>
      <c r="N149" s="1685"/>
      <c r="O149" s="5099">
        <v>52</v>
      </c>
      <c r="P149" s="5127"/>
      <c r="Q149" s="5128"/>
      <c r="R149" s="5128"/>
      <c r="S149" s="5129"/>
      <c r="T149" s="1600"/>
      <c r="U149" s="1600"/>
      <c r="V149" s="1778"/>
      <c r="W149" s="5035">
        <v>55</v>
      </c>
      <c r="X149" s="5127"/>
      <c r="Y149" s="5128"/>
      <c r="Z149" s="5128"/>
      <c r="AA149" s="5128"/>
      <c r="AB149" s="5128"/>
      <c r="AC149" s="5128"/>
      <c r="AD149" s="5128"/>
      <c r="AE149" s="5128"/>
      <c r="AF149" s="5128"/>
      <c r="AG149" s="5128"/>
      <c r="AH149" s="5129"/>
      <c r="AI149" s="2128"/>
    </row>
    <row r="150" spans="1:35" s="1636" customFormat="1" ht="11.25" customHeight="1">
      <c r="A150" s="1627"/>
      <c r="B150" s="933"/>
      <c r="C150" s="2489"/>
      <c r="D150" s="1598"/>
      <c r="E150" s="1779" t="s">
        <v>3168</v>
      </c>
      <c r="F150" s="1780"/>
      <c r="G150" s="1779"/>
      <c r="H150" s="1780"/>
      <c r="I150" s="1780"/>
      <c r="J150" s="1780"/>
      <c r="K150" s="1780"/>
      <c r="L150" s="1780"/>
      <c r="M150" s="1685"/>
      <c r="N150" s="1685"/>
      <c r="O150" s="5099"/>
      <c r="P150" s="5130"/>
      <c r="Q150" s="5131"/>
      <c r="R150" s="5131"/>
      <c r="S150" s="5132"/>
      <c r="T150" s="1600"/>
      <c r="U150" s="1600"/>
      <c r="V150" s="1778"/>
      <c r="W150" s="5035"/>
      <c r="X150" s="5130"/>
      <c r="Y150" s="5131"/>
      <c r="Z150" s="5131"/>
      <c r="AA150" s="5131"/>
      <c r="AB150" s="5131"/>
      <c r="AC150" s="5131"/>
      <c r="AD150" s="5131"/>
      <c r="AE150" s="5131"/>
      <c r="AF150" s="5131"/>
      <c r="AG150" s="5131"/>
      <c r="AH150" s="5132"/>
      <c r="AI150" s="2128"/>
    </row>
    <row r="151" spans="1:35" s="1636" customFormat="1" ht="11.25" customHeight="1">
      <c r="A151" s="1627"/>
      <c r="B151" s="933"/>
      <c r="C151" s="2489"/>
      <c r="D151" s="1600"/>
      <c r="E151" s="1600"/>
      <c r="F151" s="1600"/>
      <c r="G151" s="1600"/>
      <c r="H151" s="1780"/>
      <c r="I151" s="1780"/>
      <c r="J151" s="1780"/>
      <c r="K151" s="1780"/>
      <c r="L151" s="1780"/>
      <c r="M151" s="1685"/>
      <c r="N151" s="1685"/>
      <c r="O151" s="1685"/>
      <c r="P151" s="2484"/>
      <c r="Q151" s="2484"/>
      <c r="R151" s="1597"/>
      <c r="S151" s="1597"/>
      <c r="T151" s="1590"/>
      <c r="U151" s="1590"/>
      <c r="V151" s="1778"/>
      <c r="W151" s="1590"/>
      <c r="X151" s="1597"/>
      <c r="Y151" s="1597"/>
      <c r="Z151" s="1597"/>
      <c r="AA151" s="1597"/>
      <c r="AB151" s="1597"/>
      <c r="AC151" s="1597"/>
      <c r="AD151" s="1597"/>
      <c r="AE151" s="1597"/>
      <c r="AF151" s="1596"/>
      <c r="AG151" s="1597"/>
      <c r="AH151" s="1597"/>
      <c r="AI151" s="2128"/>
    </row>
    <row r="152" spans="1:35" s="1636" customFormat="1" ht="11.25" customHeight="1">
      <c r="A152" s="1627"/>
      <c r="B152" s="933"/>
      <c r="C152" s="2489"/>
      <c r="D152" s="1598" t="s">
        <v>1530</v>
      </c>
      <c r="E152" s="916" t="s">
        <v>3169</v>
      </c>
      <c r="F152" s="1590"/>
      <c r="G152" s="917"/>
      <c r="H152" s="1780"/>
      <c r="I152" s="1780"/>
      <c r="J152" s="1780"/>
      <c r="K152" s="1780"/>
      <c r="L152" s="1780"/>
      <c r="M152" s="1685"/>
      <c r="N152" s="1685"/>
      <c r="O152" s="5099">
        <v>53</v>
      </c>
      <c r="P152" s="5127"/>
      <c r="Q152" s="5128"/>
      <c r="R152" s="5128"/>
      <c r="S152" s="5129"/>
      <c r="T152" s="1600"/>
      <c r="U152" s="1600"/>
      <c r="V152" s="1778"/>
      <c r="W152" s="5035">
        <v>56</v>
      </c>
      <c r="X152" s="5127"/>
      <c r="Y152" s="5128"/>
      <c r="Z152" s="5128"/>
      <c r="AA152" s="5128"/>
      <c r="AB152" s="5128"/>
      <c r="AC152" s="5128"/>
      <c r="AD152" s="5128"/>
      <c r="AE152" s="5128"/>
      <c r="AF152" s="5128"/>
      <c r="AG152" s="5128"/>
      <c r="AH152" s="5129"/>
      <c r="AI152" s="2128"/>
    </row>
    <row r="153" spans="1:35" s="1636" customFormat="1" ht="11.25" customHeight="1">
      <c r="A153" s="1627"/>
      <c r="B153" s="933"/>
      <c r="C153" s="2489"/>
      <c r="D153" s="1598"/>
      <c r="E153" s="1779" t="s">
        <v>3170</v>
      </c>
      <c r="F153" s="1780"/>
      <c r="G153" s="1779"/>
      <c r="H153" s="1780"/>
      <c r="I153" s="1780"/>
      <c r="J153" s="1780"/>
      <c r="K153" s="1780"/>
      <c r="L153" s="1780"/>
      <c r="M153" s="1685"/>
      <c r="N153" s="1685"/>
      <c r="O153" s="5099"/>
      <c r="P153" s="5130"/>
      <c r="Q153" s="5131"/>
      <c r="R153" s="5131"/>
      <c r="S153" s="5132"/>
      <c r="T153" s="1600"/>
      <c r="U153" s="1600"/>
      <c r="V153" s="1778"/>
      <c r="W153" s="5035"/>
      <c r="X153" s="5130"/>
      <c r="Y153" s="5131"/>
      <c r="Z153" s="5131"/>
      <c r="AA153" s="5131"/>
      <c r="AB153" s="5131"/>
      <c r="AC153" s="5131"/>
      <c r="AD153" s="5131"/>
      <c r="AE153" s="5131"/>
      <c r="AF153" s="5131"/>
      <c r="AG153" s="5131"/>
      <c r="AH153" s="5132"/>
      <c r="AI153" s="2128"/>
    </row>
    <row r="154" spans="1:35" s="1636" customFormat="1" ht="11.25" customHeight="1">
      <c r="A154" s="2131"/>
      <c r="B154" s="3284"/>
      <c r="C154" s="3312"/>
      <c r="D154" s="3297"/>
      <c r="E154" s="3286"/>
      <c r="F154" s="3287"/>
      <c r="G154" s="3286"/>
      <c r="H154" s="3287"/>
      <c r="I154" s="3287"/>
      <c r="J154" s="3287"/>
      <c r="K154" s="3287"/>
      <c r="L154" s="3287"/>
      <c r="M154" s="3266"/>
      <c r="N154" s="3266"/>
      <c r="O154" s="3266"/>
      <c r="P154" s="3266"/>
      <c r="Q154" s="3266"/>
      <c r="R154" s="3292"/>
      <c r="S154" s="3226"/>
      <c r="T154" s="3220"/>
      <c r="U154" s="3220"/>
      <c r="V154" s="3313"/>
      <c r="W154" s="3251"/>
      <c r="X154" s="3251"/>
      <c r="Y154" s="3251"/>
      <c r="Z154" s="3251"/>
      <c r="AA154" s="3251"/>
      <c r="AB154" s="3251"/>
      <c r="AC154" s="3251"/>
      <c r="AD154" s="3251"/>
      <c r="AE154" s="3206"/>
      <c r="AF154" s="3227"/>
      <c r="AG154" s="3206"/>
      <c r="AH154" s="3206"/>
      <c r="AI154" s="3214"/>
    </row>
    <row r="155" spans="1:35" ht="9" customHeight="1">
      <c r="A155" s="1629"/>
      <c r="B155" s="1602"/>
      <c r="C155" s="1600"/>
      <c r="D155" s="1806"/>
      <c r="E155" s="1781"/>
      <c r="F155" s="1781"/>
      <c r="G155" s="1781"/>
      <c r="H155" s="1781"/>
      <c r="I155" s="1781"/>
      <c r="J155" s="1781"/>
      <c r="K155" s="1781"/>
      <c r="L155" s="1781"/>
      <c r="M155" s="1781"/>
      <c r="N155" s="1781"/>
      <c r="O155" s="1781"/>
      <c r="P155" s="1781"/>
      <c r="Q155" s="1781"/>
      <c r="R155" s="1781"/>
      <c r="S155" s="1781"/>
      <c r="T155" s="2483"/>
      <c r="U155" s="2483"/>
      <c r="V155" s="2483"/>
      <c r="W155" s="1631"/>
      <c r="X155" s="1631"/>
      <c r="Y155" s="1631"/>
      <c r="Z155" s="1631"/>
      <c r="AA155" s="1631"/>
      <c r="AB155" s="1631"/>
      <c r="AC155" s="1631"/>
      <c r="AD155" s="1631"/>
      <c r="AE155" s="2487"/>
      <c r="AF155" s="2488"/>
      <c r="AG155" s="1609"/>
      <c r="AH155" s="1609"/>
      <c r="AI155" s="2125"/>
    </row>
    <row r="156" spans="1:35" ht="12.75" customHeight="1">
      <c r="A156" s="1629"/>
      <c r="B156" s="1602"/>
      <c r="C156" s="1600"/>
      <c r="D156" s="1806"/>
      <c r="E156" s="1781"/>
      <c r="F156" s="1781"/>
      <c r="G156" s="1781"/>
      <c r="H156" s="1781"/>
      <c r="I156" s="1781"/>
      <c r="J156" s="1781"/>
      <c r="K156" s="1781"/>
      <c r="L156" s="1781"/>
      <c r="M156" s="1781"/>
      <c r="N156" s="1781"/>
      <c r="O156" s="1781"/>
      <c r="P156" s="1781"/>
      <c r="Q156" s="1781"/>
      <c r="R156" s="1781"/>
      <c r="S156" s="1781"/>
      <c r="T156" s="2483"/>
      <c r="U156" s="2483"/>
      <c r="V156" s="2483"/>
      <c r="W156" s="1631"/>
      <c r="X156" s="1631"/>
      <c r="Y156" s="1631"/>
      <c r="Z156" s="1631"/>
      <c r="AA156" s="1631"/>
      <c r="AB156" s="1631"/>
      <c r="AC156" s="1631"/>
      <c r="AD156" s="1631"/>
      <c r="AE156" s="2487"/>
      <c r="AF156" s="2488"/>
      <c r="AG156" s="1609"/>
      <c r="AH156" s="1609"/>
      <c r="AI156" s="2125"/>
    </row>
    <row r="157" spans="1:35" s="1636" customFormat="1" ht="11.25" customHeight="1">
      <c r="A157" s="1627"/>
      <c r="B157" s="934" t="s">
        <v>3171</v>
      </c>
      <c r="C157" s="918"/>
      <c r="D157" s="2497" t="s">
        <v>3172</v>
      </c>
      <c r="E157" s="1590"/>
      <c r="F157" s="1791"/>
      <c r="G157" s="1792"/>
      <c r="H157" s="1793"/>
      <c r="I157" s="1793"/>
      <c r="J157" s="1793"/>
      <c r="K157" s="1793"/>
      <c r="L157" s="1793"/>
      <c r="M157" s="1793"/>
      <c r="N157" s="1793"/>
      <c r="O157" s="1793"/>
      <c r="P157" s="1793"/>
      <c r="Q157" s="1793"/>
      <c r="R157" s="1793"/>
      <c r="S157" s="1793"/>
      <c r="T157" s="1793"/>
      <c r="U157" s="1793"/>
      <c r="V157" s="1793"/>
      <c r="W157" s="1793"/>
      <c r="X157" s="1793"/>
      <c r="Y157" s="1793"/>
      <c r="Z157" s="1793"/>
      <c r="AA157" s="1793"/>
      <c r="AB157" s="1793"/>
      <c r="AC157" s="1793"/>
      <c r="AD157" s="1793"/>
      <c r="AE157" s="1793"/>
      <c r="AF157" s="1592"/>
      <c r="AG157" s="1590"/>
      <c r="AH157" s="1590"/>
      <c r="AI157" s="2128"/>
    </row>
    <row r="158" spans="1:35" s="1636" customFormat="1" ht="11.25" customHeight="1">
      <c r="A158" s="1627"/>
      <c r="B158" s="934"/>
      <c r="C158" s="918"/>
      <c r="D158" s="1794" t="s">
        <v>3173</v>
      </c>
      <c r="E158" s="1590"/>
      <c r="F158" s="1791"/>
      <c r="G158" s="1792"/>
      <c r="H158" s="1793"/>
      <c r="I158" s="1793"/>
      <c r="J158" s="1793"/>
      <c r="K158" s="1793"/>
      <c r="L158" s="1793"/>
      <c r="M158" s="1793"/>
      <c r="N158" s="1793"/>
      <c r="O158" s="1793"/>
      <c r="P158" s="1793"/>
      <c r="Q158" s="1793"/>
      <c r="R158" s="1793"/>
      <c r="S158" s="1793"/>
      <c r="T158" s="1793"/>
      <c r="U158" s="1793"/>
      <c r="V158" s="1793"/>
      <c r="W158" s="1793"/>
      <c r="X158" s="1793"/>
      <c r="Y158" s="1793"/>
      <c r="Z158" s="1793"/>
      <c r="AA158" s="1793"/>
      <c r="AB158" s="1793"/>
      <c r="AC158" s="1793"/>
      <c r="AD158" s="1793"/>
      <c r="AE158" s="1793"/>
      <c r="AF158" s="1592"/>
      <c r="AG158" s="1590"/>
      <c r="AH158" s="1590"/>
      <c r="AI158" s="2128"/>
    </row>
    <row r="159" spans="1:35" s="1636" customFormat="1" ht="6" customHeight="1">
      <c r="A159" s="1627"/>
      <c r="B159" s="933"/>
      <c r="C159" s="2489"/>
      <c r="D159" s="1794"/>
      <c r="E159" s="1590"/>
      <c r="F159" s="1791"/>
      <c r="G159" s="1789"/>
      <c r="H159" s="1780"/>
      <c r="I159" s="1780"/>
      <c r="J159" s="1780"/>
      <c r="K159" s="1780"/>
      <c r="L159" s="1780"/>
      <c r="M159" s="1780"/>
      <c r="N159" s="1780"/>
      <c r="O159" s="1672"/>
      <c r="P159" s="1672"/>
      <c r="Q159" s="1672"/>
      <c r="R159" s="1780"/>
      <c r="S159" s="1780"/>
      <c r="T159" s="1780"/>
      <c r="U159" s="1780"/>
      <c r="V159" s="1780" t="s">
        <v>3174</v>
      </c>
      <c r="W159" s="1631"/>
      <c r="X159" s="1631"/>
      <c r="Y159" s="1631"/>
      <c r="Z159" s="1631"/>
      <c r="AA159" s="1631"/>
      <c r="AB159" s="1631"/>
      <c r="AC159" s="1631"/>
      <c r="AD159" s="1631"/>
      <c r="AE159" s="1631"/>
      <c r="AF159" s="1631"/>
      <c r="AG159" s="1631"/>
      <c r="AH159" s="1631"/>
      <c r="AI159" s="2128"/>
    </row>
    <row r="160" spans="1:35" s="1636" customFormat="1" ht="11.25" customHeight="1">
      <c r="A160" s="1627"/>
      <c r="B160" s="916"/>
      <c r="C160" s="1795"/>
      <c r="D160" s="5039">
        <v>330070</v>
      </c>
      <c r="E160" s="5039"/>
      <c r="F160" s="1802"/>
      <c r="G160" s="1598"/>
      <c r="H160" s="1598"/>
      <c r="I160" s="917"/>
      <c r="J160" s="917"/>
      <c r="K160" s="917"/>
      <c r="L160" s="917"/>
      <c r="M160" s="917"/>
      <c r="N160" s="917"/>
      <c r="O160" s="1672"/>
      <c r="P160" s="1672"/>
      <c r="Q160" s="1672"/>
      <c r="R160" s="1770"/>
      <c r="S160" s="1770"/>
      <c r="T160" s="1770"/>
      <c r="U160" s="1770"/>
      <c r="V160" s="1778"/>
      <c r="W160" s="1631"/>
      <c r="X160" s="1631"/>
      <c r="Y160" s="1631"/>
      <c r="Z160" s="1631"/>
      <c r="AA160" s="1631"/>
      <c r="AB160" s="1631"/>
      <c r="AC160" s="1631"/>
      <c r="AD160" s="1631"/>
      <c r="AE160" s="1631"/>
      <c r="AF160" s="1631"/>
      <c r="AG160" s="1631"/>
      <c r="AH160" s="1631"/>
      <c r="AI160" s="2128"/>
    </row>
    <row r="161" spans="1:35" s="1636" customFormat="1" ht="11.25" customHeight="1">
      <c r="A161" s="1627"/>
      <c r="B161" s="933"/>
      <c r="C161" s="1788"/>
      <c r="D161" s="5035">
        <v>1</v>
      </c>
      <c r="E161" s="5064"/>
      <c r="F161" s="5066" t="s">
        <v>2825</v>
      </c>
      <c r="G161" s="5035"/>
      <c r="H161" s="1598"/>
      <c r="I161" s="5063">
        <v>2</v>
      </c>
      <c r="J161" s="5064"/>
      <c r="K161" s="5187" t="s">
        <v>3112</v>
      </c>
      <c r="L161" s="5188"/>
      <c r="M161" s="5188"/>
      <c r="N161" s="1789"/>
      <c r="O161" s="5178" t="s">
        <v>3113</v>
      </c>
      <c r="P161" s="5179"/>
      <c r="Q161" s="5179"/>
      <c r="R161" s="5179"/>
      <c r="S161" s="5179"/>
      <c r="T161" s="5179"/>
      <c r="U161" s="5179"/>
      <c r="V161" s="5180"/>
      <c r="W161" s="1631"/>
      <c r="X161" s="1631"/>
      <c r="Y161" s="1631"/>
      <c r="Z161" s="1631"/>
      <c r="AA161" s="1631"/>
      <c r="AB161" s="1631"/>
      <c r="AC161" s="1631"/>
      <c r="AD161" s="1631"/>
      <c r="AE161" s="1631"/>
      <c r="AF161" s="1631"/>
      <c r="AG161" s="1631"/>
      <c r="AH161" s="1631"/>
      <c r="AI161" s="2128"/>
    </row>
    <row r="162" spans="1:35" s="1600" customFormat="1" ht="11.25" customHeight="1">
      <c r="A162" s="1801"/>
      <c r="D162" s="5035"/>
      <c r="E162" s="5065"/>
      <c r="F162" s="5066"/>
      <c r="G162" s="5035"/>
      <c r="H162" s="1598"/>
      <c r="I162" s="5063"/>
      <c r="J162" s="5065"/>
      <c r="K162" s="5187"/>
      <c r="L162" s="5188"/>
      <c r="M162" s="5188"/>
      <c r="O162" s="5181" t="s">
        <v>3114</v>
      </c>
      <c r="P162" s="5182"/>
      <c r="Q162" s="5182"/>
      <c r="R162" s="5182"/>
      <c r="S162" s="5182"/>
      <c r="T162" s="5182"/>
      <c r="U162" s="5182"/>
      <c r="V162" s="5183"/>
      <c r="W162" s="1631"/>
      <c r="X162" s="1631"/>
      <c r="Y162" s="1631"/>
      <c r="Z162" s="1631"/>
      <c r="AA162" s="1631"/>
      <c r="AB162" s="1631"/>
      <c r="AC162" s="1631"/>
      <c r="AD162" s="1631"/>
      <c r="AE162" s="1631"/>
      <c r="AF162" s="1631"/>
      <c r="AG162" s="1631"/>
      <c r="AH162" s="1631"/>
      <c r="AI162" s="2150"/>
    </row>
    <row r="163" spans="1:35" s="1636" customFormat="1" ht="6.75" customHeight="1">
      <c r="A163" s="1627"/>
      <c r="B163" s="916"/>
      <c r="C163" s="1795"/>
      <c r="D163" s="1631"/>
      <c r="E163" s="1590"/>
      <c r="F163" s="1631"/>
      <c r="G163" s="1631"/>
      <c r="H163" s="1631"/>
      <c r="I163" s="917"/>
      <c r="J163" s="917"/>
      <c r="K163" s="917"/>
      <c r="L163" s="917"/>
      <c r="M163" s="917"/>
      <c r="N163" s="917"/>
      <c r="O163" s="1672"/>
      <c r="P163" s="1672"/>
      <c r="Q163" s="1672"/>
      <c r="R163" s="1770"/>
      <c r="S163" s="1770"/>
      <c r="T163" s="1770"/>
      <c r="U163" s="1770"/>
      <c r="V163" s="1778"/>
      <c r="W163" s="1631"/>
      <c r="X163" s="1631"/>
      <c r="Y163" s="1631"/>
      <c r="Z163" s="1631"/>
      <c r="AA163" s="1631"/>
      <c r="AB163" s="1631"/>
      <c r="AC163" s="1631"/>
      <c r="AD163" s="1631"/>
      <c r="AE163" s="1631"/>
      <c r="AF163" s="1631"/>
      <c r="AG163" s="1631"/>
      <c r="AH163" s="1631"/>
      <c r="AI163" s="2128"/>
    </row>
    <row r="164" spans="1:35" s="1636" customFormat="1" ht="11.25" customHeight="1">
      <c r="A164" s="1627"/>
      <c r="B164" s="933"/>
      <c r="C164" s="1788"/>
      <c r="D164" s="1590"/>
      <c r="E164" s="1590"/>
      <c r="F164" s="1590"/>
      <c r="G164" s="1590"/>
      <c r="H164" s="1590"/>
      <c r="I164" s="1590"/>
      <c r="J164" s="1590"/>
      <c r="K164" s="1590"/>
      <c r="L164" s="1590"/>
      <c r="M164" s="1590"/>
      <c r="N164" s="1631"/>
      <c r="O164" s="1631"/>
      <c r="P164" s="1631"/>
      <c r="Q164" s="1602"/>
      <c r="R164" s="2487"/>
      <c r="S164" s="2488"/>
      <c r="T164" s="1780"/>
      <c r="U164" s="1780"/>
      <c r="V164" s="1778"/>
      <c r="W164" s="1631"/>
      <c r="X164" s="1631"/>
      <c r="Y164" s="1631"/>
      <c r="Z164" s="1631"/>
      <c r="AA164" s="1631"/>
      <c r="AB164" s="1631"/>
      <c r="AC164" s="1631"/>
      <c r="AD164" s="1631"/>
      <c r="AE164" s="1631"/>
      <c r="AF164" s="1631"/>
      <c r="AG164" s="1631"/>
      <c r="AH164" s="1631"/>
      <c r="AI164" s="2128"/>
    </row>
    <row r="165" spans="1:35" s="1600" customFormat="1" ht="11.25" customHeight="1">
      <c r="A165" s="1801"/>
      <c r="N165" s="1805"/>
      <c r="O165" s="1805"/>
      <c r="P165" s="1805"/>
      <c r="Q165" s="1643"/>
      <c r="R165" s="2487"/>
      <c r="S165" s="2488"/>
      <c r="W165" s="1631"/>
      <c r="X165" s="1631"/>
      <c r="Y165" s="1631"/>
      <c r="Z165" s="1631"/>
      <c r="AA165" s="1631"/>
      <c r="AB165" s="1631"/>
      <c r="AC165" s="1631"/>
      <c r="AD165" s="1631"/>
      <c r="AE165" s="1631"/>
      <c r="AF165" s="1631"/>
      <c r="AG165" s="1631"/>
      <c r="AH165" s="1631"/>
      <c r="AI165" s="2150"/>
    </row>
    <row r="166" spans="1:35" ht="12.75" customHeight="1">
      <c r="A166" s="2130"/>
      <c r="B166" s="1814"/>
      <c r="C166" s="1815"/>
      <c r="D166" s="1815"/>
      <c r="E166" s="1815"/>
      <c r="F166" s="1815"/>
      <c r="G166" s="1815"/>
      <c r="H166" s="1815"/>
      <c r="I166" s="1815"/>
      <c r="J166" s="1815"/>
      <c r="K166" s="1815"/>
      <c r="L166" s="1815"/>
      <c r="M166" s="1815"/>
      <c r="N166" s="1815"/>
      <c r="O166" s="1815"/>
      <c r="P166" s="1815"/>
      <c r="Q166" s="1815"/>
      <c r="R166" s="1815"/>
      <c r="S166" s="1815"/>
      <c r="T166" s="1815"/>
      <c r="U166" s="1815"/>
      <c r="V166" s="1815"/>
      <c r="W166" s="1815"/>
      <c r="X166" s="1815"/>
      <c r="Y166" s="3221"/>
      <c r="Z166" s="3221"/>
      <c r="AA166" s="3221"/>
      <c r="AB166" s="3221"/>
      <c r="AC166" s="3221"/>
      <c r="AD166" s="3221"/>
      <c r="AE166" s="3314"/>
      <c r="AF166" s="3221"/>
      <c r="AG166" s="3221"/>
      <c r="AH166" s="3221"/>
      <c r="AI166" s="3224"/>
    </row>
    <row r="167" spans="1:35" ht="9.75" customHeight="1">
      <c r="A167" s="1638"/>
      <c r="B167" s="1610"/>
      <c r="C167" s="1609"/>
      <c r="D167" s="1609"/>
      <c r="E167" s="1609"/>
      <c r="F167" s="1609"/>
      <c r="G167" s="1609"/>
      <c r="H167" s="1609"/>
      <c r="I167" s="1609"/>
      <c r="J167" s="1609"/>
      <c r="K167" s="1609"/>
      <c r="L167" s="1609"/>
      <c r="M167" s="1609"/>
      <c r="N167" s="1609"/>
      <c r="O167" s="1609"/>
      <c r="P167" s="1609"/>
      <c r="Q167" s="1609"/>
      <c r="R167" s="1609"/>
      <c r="S167" s="1609"/>
      <c r="T167" s="1609"/>
      <c r="U167" s="1609"/>
      <c r="V167" s="1609"/>
      <c r="W167" s="1609"/>
      <c r="X167" s="1609"/>
      <c r="Y167" s="1609"/>
      <c r="Z167" s="1609"/>
      <c r="AA167" s="1609"/>
      <c r="AB167" s="1609"/>
      <c r="AC167" s="1609"/>
      <c r="AD167" s="1609"/>
      <c r="AF167" s="1609"/>
      <c r="AG167" s="1609"/>
      <c r="AH167" s="1609"/>
      <c r="AI167" s="2125"/>
    </row>
    <row r="168" spans="1:35" ht="12.75" customHeight="1">
      <c r="A168" s="1638"/>
      <c r="B168" s="1610"/>
      <c r="C168" s="1609"/>
      <c r="D168" s="1609"/>
      <c r="E168" s="1609"/>
      <c r="F168" s="1609"/>
      <c r="G168" s="1609"/>
      <c r="H168" s="1609"/>
      <c r="I168" s="1609"/>
      <c r="J168" s="1609"/>
      <c r="K168" s="1609"/>
      <c r="L168" s="1609"/>
      <c r="M168" s="1609"/>
      <c r="N168" s="1609"/>
      <c r="O168" s="1609"/>
      <c r="P168" s="1609"/>
      <c r="Q168" s="1609"/>
      <c r="R168" s="1609"/>
      <c r="S168" s="1609"/>
      <c r="T168" s="1609"/>
      <c r="U168" s="1609"/>
      <c r="V168" s="1609"/>
      <c r="W168" s="1609"/>
      <c r="X168" s="1609"/>
      <c r="Y168" s="1609"/>
      <c r="Z168" s="1609"/>
      <c r="AA168" s="1609"/>
      <c r="AB168" s="1609"/>
      <c r="AC168" s="1609"/>
      <c r="AD168" s="1609"/>
      <c r="AF168" s="1609"/>
      <c r="AG168" s="5039">
        <v>3300</v>
      </c>
      <c r="AH168" s="5039"/>
      <c r="AI168" s="2125"/>
    </row>
    <row r="169" spans="1:35" ht="11.25" customHeight="1">
      <c r="A169" s="1638"/>
      <c r="B169" s="934" t="s">
        <v>3175</v>
      </c>
      <c r="C169" s="918"/>
      <c r="D169" s="2497" t="s">
        <v>3176</v>
      </c>
      <c r="E169" s="1590"/>
      <c r="F169" s="1609"/>
      <c r="G169" s="1609"/>
      <c r="H169" s="1609"/>
      <c r="I169" s="1609"/>
      <c r="J169" s="1609"/>
      <c r="K169" s="1609"/>
      <c r="L169" s="1609"/>
      <c r="M169" s="1609"/>
      <c r="N169" s="1609"/>
      <c r="O169" s="1609"/>
      <c r="P169" s="1609"/>
      <c r="Q169" s="1609"/>
      <c r="R169" s="1609"/>
      <c r="S169" s="1609"/>
      <c r="T169" s="1609"/>
      <c r="U169" s="1609"/>
      <c r="V169" s="1609"/>
      <c r="W169" s="5035">
        <v>71</v>
      </c>
      <c r="X169" s="5127"/>
      <c r="Y169" s="5128"/>
      <c r="Z169" s="5128"/>
      <c r="AA169" s="5128"/>
      <c r="AB169" s="5128"/>
      <c r="AC169" s="5128"/>
      <c r="AD169" s="5128"/>
      <c r="AE169" s="5128"/>
      <c r="AF169" s="5128"/>
      <c r="AG169" s="5128"/>
      <c r="AH169" s="5129"/>
      <c r="AI169" s="2125"/>
    </row>
    <row r="170" spans="1:35" ht="11.25" customHeight="1">
      <c r="A170" s="1638"/>
      <c r="B170" s="934"/>
      <c r="C170" s="918"/>
      <c r="D170" s="1794" t="s">
        <v>3177</v>
      </c>
      <c r="E170" s="1590"/>
      <c r="F170" s="1609"/>
      <c r="G170" s="1609"/>
      <c r="H170" s="1609"/>
      <c r="I170" s="1609"/>
      <c r="J170" s="1609"/>
      <c r="K170" s="1609"/>
      <c r="L170" s="1609"/>
      <c r="M170" s="1609"/>
      <c r="N170" s="1609"/>
      <c r="O170" s="1609"/>
      <c r="P170" s="1609"/>
      <c r="Q170" s="1609"/>
      <c r="R170" s="1609"/>
      <c r="S170" s="1609"/>
      <c r="T170" s="1609"/>
      <c r="U170" s="1609"/>
      <c r="V170" s="1609"/>
      <c r="W170" s="5035"/>
      <c r="X170" s="5130"/>
      <c r="Y170" s="5131"/>
      <c r="Z170" s="5131"/>
      <c r="AA170" s="5131"/>
      <c r="AB170" s="5131"/>
      <c r="AC170" s="5131"/>
      <c r="AD170" s="5131"/>
      <c r="AE170" s="5131"/>
      <c r="AF170" s="5131"/>
      <c r="AG170" s="5131"/>
      <c r="AH170" s="5132"/>
      <c r="AI170" s="2125"/>
    </row>
    <row r="171" spans="1:35" ht="11.25" customHeight="1">
      <c r="A171" s="1638"/>
      <c r="B171" s="934"/>
      <c r="C171" s="918"/>
      <c r="D171" s="1794"/>
      <c r="E171" s="1590"/>
      <c r="F171" s="1609"/>
      <c r="G171" s="1609"/>
      <c r="H171" s="1609"/>
      <c r="I171" s="1609"/>
      <c r="J171" s="1609"/>
      <c r="K171" s="1609"/>
      <c r="L171" s="1609"/>
      <c r="M171" s="1609"/>
      <c r="N171" s="1609"/>
      <c r="O171" s="1609"/>
      <c r="P171" s="1609"/>
      <c r="Q171" s="1609"/>
      <c r="R171" s="1609"/>
      <c r="S171" s="1609"/>
      <c r="T171" s="1609"/>
      <c r="U171" s="1609"/>
      <c r="V171" s="1609"/>
      <c r="W171" s="2465"/>
      <c r="X171" s="2469"/>
      <c r="Y171" s="2469"/>
      <c r="Z171" s="2469"/>
      <c r="AA171" s="2469"/>
      <c r="AB171" s="2469"/>
      <c r="AC171" s="2469"/>
      <c r="AD171" s="2469"/>
      <c r="AE171" s="2469"/>
      <c r="AF171" s="2469"/>
      <c r="AG171" s="2469"/>
      <c r="AH171" s="2469"/>
      <c r="AI171" s="2125"/>
    </row>
    <row r="172" spans="1:35" ht="11.25" customHeight="1">
      <c r="A172" s="1638"/>
      <c r="B172" s="934"/>
      <c r="C172" s="918"/>
      <c r="D172" s="1794"/>
      <c r="E172" s="1590"/>
      <c r="F172" s="1609"/>
      <c r="G172" s="1609"/>
      <c r="H172" s="1609"/>
      <c r="I172" s="1609"/>
      <c r="J172" s="1609"/>
      <c r="K172" s="1609"/>
      <c r="L172" s="1609"/>
      <c r="M172" s="1609"/>
      <c r="N172" s="1609"/>
      <c r="O172" s="1609"/>
      <c r="P172" s="1609"/>
      <c r="Q172" s="1609"/>
      <c r="R172" s="1609"/>
      <c r="S172" s="1609"/>
      <c r="T172" s="1609"/>
      <c r="U172" s="1609"/>
      <c r="V172" s="1609"/>
      <c r="W172" s="2465"/>
      <c r="X172" s="2469"/>
      <c r="Y172" s="2469"/>
      <c r="Z172" s="2469"/>
      <c r="AA172" s="2469"/>
      <c r="AB172" s="2469"/>
      <c r="AC172" s="2469"/>
      <c r="AD172" s="2469"/>
      <c r="AE172" s="2469"/>
      <c r="AF172" s="2469"/>
      <c r="AG172" s="2469"/>
      <c r="AH172" s="2469"/>
      <c r="AI172" s="2125"/>
    </row>
    <row r="173" spans="1:35" ht="11.25" customHeight="1">
      <c r="A173" s="1638"/>
      <c r="B173" s="934"/>
      <c r="C173" s="918"/>
      <c r="D173" s="1794"/>
      <c r="E173" s="1590"/>
      <c r="F173" s="1609"/>
      <c r="G173" s="1609"/>
      <c r="H173" s="1609"/>
      <c r="I173" s="1609"/>
      <c r="J173" s="1609"/>
      <c r="K173" s="1609"/>
      <c r="L173" s="1609"/>
      <c r="M173" s="1609"/>
      <c r="N173" s="1609"/>
      <c r="O173" s="1609"/>
      <c r="P173" s="1609"/>
      <c r="Q173" s="1609"/>
      <c r="R173" s="1609"/>
      <c r="S173" s="1609"/>
      <c r="T173" s="1609"/>
      <c r="U173" s="1609"/>
      <c r="V173" s="1609"/>
      <c r="W173" s="2465"/>
      <c r="X173" s="2469"/>
      <c r="Y173" s="2469"/>
      <c r="Z173" s="2469"/>
      <c r="AA173" s="2469"/>
      <c r="AB173" s="2469"/>
      <c r="AC173" s="2469"/>
      <c r="AD173" s="2469"/>
      <c r="AE173" s="2469"/>
      <c r="AF173" s="2469"/>
      <c r="AG173" s="2469"/>
      <c r="AH173" s="2469"/>
      <c r="AI173" s="2125"/>
    </row>
    <row r="174" spans="1:35" ht="11.25" customHeight="1">
      <c r="A174" s="1638"/>
      <c r="B174" s="934"/>
      <c r="C174" s="918"/>
      <c r="D174" s="1794"/>
      <c r="E174" s="1590"/>
      <c r="F174" s="1609"/>
      <c r="G174" s="1609"/>
      <c r="H174" s="1609"/>
      <c r="I174" s="1609"/>
      <c r="J174" s="1609"/>
      <c r="K174" s="1609"/>
      <c r="L174" s="1609"/>
      <c r="M174" s="1609"/>
      <c r="N174" s="1609"/>
      <c r="O174" s="1609"/>
      <c r="P174" s="1609"/>
      <c r="Q174" s="1609"/>
      <c r="R174" s="1609"/>
      <c r="S174" s="1609"/>
      <c r="T174" s="1609"/>
      <c r="U174" s="1609"/>
      <c r="V174" s="1609"/>
      <c r="W174" s="2465"/>
      <c r="X174" s="2469"/>
      <c r="Y174" s="2469"/>
      <c r="Z174" s="2469"/>
      <c r="AA174" s="2469"/>
      <c r="AB174" s="2469"/>
      <c r="AC174" s="2469"/>
      <c r="AD174" s="2469"/>
      <c r="AE174" s="2469"/>
      <c r="AF174" s="2469"/>
      <c r="AG174" s="2469"/>
      <c r="AH174" s="2469"/>
      <c r="AI174" s="2125"/>
    </row>
    <row r="175" spans="1:35" ht="11.25" customHeight="1">
      <c r="A175" s="1638"/>
      <c r="B175" s="934"/>
      <c r="C175" s="918"/>
      <c r="D175" s="1794"/>
      <c r="E175" s="1590"/>
      <c r="F175" s="1609"/>
      <c r="G175" s="1609"/>
      <c r="H175" s="1609"/>
      <c r="I175" s="1609"/>
      <c r="J175" s="1609"/>
      <c r="K175" s="1609"/>
      <c r="L175" s="1609"/>
      <c r="M175" s="1609"/>
      <c r="N175" s="1609"/>
      <c r="O175" s="1609"/>
      <c r="P175" s="1609"/>
      <c r="Q175" s="1609"/>
      <c r="R175" s="1609"/>
      <c r="S175" s="1609"/>
      <c r="T175" s="1609"/>
      <c r="U175" s="1609"/>
      <c r="V175" s="1609"/>
      <c r="W175" s="2465"/>
      <c r="X175" s="2469"/>
      <c r="Y175" s="2469"/>
      <c r="Z175" s="2469"/>
      <c r="AA175" s="2469"/>
      <c r="AB175" s="2469"/>
      <c r="AC175" s="2469"/>
      <c r="AD175" s="2469"/>
      <c r="AE175" s="2469"/>
      <c r="AF175" s="2469"/>
      <c r="AG175" s="2469"/>
      <c r="AH175" s="2469"/>
      <c r="AI175" s="2125"/>
    </row>
    <row r="176" spans="1:35" ht="11.25" customHeight="1">
      <c r="A176" s="1638"/>
      <c r="B176" s="934"/>
      <c r="C176" s="918"/>
      <c r="D176" s="1794"/>
      <c r="E176" s="1590"/>
      <c r="F176" s="1609"/>
      <c r="G176" s="1609"/>
      <c r="H176" s="1609"/>
      <c r="I176" s="1609"/>
      <c r="J176" s="1609"/>
      <c r="K176" s="1609"/>
      <c r="L176" s="1609"/>
      <c r="M176" s="1609"/>
      <c r="N176" s="1609"/>
      <c r="O176" s="1609"/>
      <c r="P176" s="1609"/>
      <c r="Q176" s="1609"/>
      <c r="R176" s="1609"/>
      <c r="S176" s="1609"/>
      <c r="T176" s="1609"/>
      <c r="U176" s="1609"/>
      <c r="V176" s="1609"/>
      <c r="W176" s="2465"/>
      <c r="X176" s="2469"/>
      <c r="Y176" s="2469"/>
      <c r="Z176" s="2469"/>
      <c r="AA176" s="2469"/>
      <c r="AB176" s="2469"/>
      <c r="AC176" s="2469"/>
      <c r="AD176" s="2469"/>
      <c r="AE176" s="2469"/>
      <c r="AF176" s="2469"/>
      <c r="AG176" s="2469"/>
      <c r="AH176" s="2469"/>
      <c r="AI176" s="2125"/>
    </row>
    <row r="177" spans="1:35" ht="11.25" customHeight="1">
      <c r="A177" s="1638"/>
      <c r="B177" s="934"/>
      <c r="C177" s="918"/>
      <c r="D177" s="1794"/>
      <c r="E177" s="1590"/>
      <c r="F177" s="1609"/>
      <c r="G177" s="1609"/>
      <c r="H177" s="1609"/>
      <c r="I177" s="1609"/>
      <c r="J177" s="1609"/>
      <c r="K177" s="1609"/>
      <c r="L177" s="1609"/>
      <c r="M177" s="1609"/>
      <c r="N177" s="1609"/>
      <c r="O177" s="1609"/>
      <c r="P177" s="1609"/>
      <c r="Q177" s="1609"/>
      <c r="R177" s="1609"/>
      <c r="S177" s="1609"/>
      <c r="T177" s="1609"/>
      <c r="U177" s="1609"/>
      <c r="V177" s="1609"/>
      <c r="W177" s="2465"/>
      <c r="X177" s="2469"/>
      <c r="Y177" s="2469"/>
      <c r="Z177" s="2469"/>
      <c r="AA177" s="2469"/>
      <c r="AB177" s="2469"/>
      <c r="AC177" s="2469"/>
      <c r="AD177" s="2469"/>
      <c r="AE177" s="2469"/>
      <c r="AF177" s="2469"/>
      <c r="AG177" s="2469"/>
      <c r="AH177" s="2469"/>
      <c r="AI177" s="2125"/>
    </row>
    <row r="178" spans="1:35" ht="11.25" customHeight="1" thickBot="1">
      <c r="A178" s="1638"/>
      <c r="B178" s="934"/>
      <c r="C178" s="918"/>
      <c r="D178" s="1794"/>
      <c r="E178" s="1590"/>
      <c r="F178" s="1609"/>
      <c r="G178" s="1609"/>
      <c r="H178" s="1609"/>
      <c r="I178" s="1609"/>
      <c r="J178" s="1609"/>
      <c r="K178" s="1609"/>
      <c r="L178" s="1609"/>
      <c r="M178" s="1609"/>
      <c r="N178" s="1609"/>
      <c r="O178" s="1609"/>
      <c r="P178" s="1609"/>
      <c r="Q178" s="1609"/>
      <c r="R178" s="1609"/>
      <c r="S178" s="1609"/>
      <c r="T178" s="1609"/>
      <c r="U178" s="1609"/>
      <c r="V178" s="1609"/>
      <c r="W178" s="2465"/>
      <c r="X178" s="2469"/>
      <c r="Y178" s="2469"/>
      <c r="Z178" s="2469"/>
      <c r="AA178" s="2469"/>
      <c r="AB178" s="2469"/>
      <c r="AC178" s="2469"/>
      <c r="AD178" s="2469"/>
      <c r="AE178" s="2469"/>
      <c r="AF178" s="2469"/>
      <c r="AG178" s="2469"/>
      <c r="AH178" s="2469"/>
      <c r="AI178" s="2125"/>
    </row>
    <row r="179" spans="1:35" ht="11.25" customHeight="1">
      <c r="A179" s="2154"/>
      <c r="B179" s="2235"/>
      <c r="C179" s="2236"/>
      <c r="D179" s="2237"/>
      <c r="E179" s="2145"/>
      <c r="F179" s="2154"/>
      <c r="G179" s="2154"/>
      <c r="H179" s="2154"/>
      <c r="I179" s="2154"/>
      <c r="J179" s="2154"/>
      <c r="K179" s="2154"/>
      <c r="L179" s="2154"/>
      <c r="M179" s="2154"/>
      <c r="N179" s="2154"/>
      <c r="O179" s="2154"/>
      <c r="P179" s="2154"/>
      <c r="Q179" s="2154"/>
      <c r="R179" s="2154"/>
      <c r="S179" s="2154"/>
      <c r="T179" s="2154"/>
      <c r="U179" s="2154"/>
      <c r="V179" s="2154"/>
      <c r="W179" s="2213"/>
      <c r="X179" s="2238"/>
      <c r="Y179" s="2238"/>
      <c r="Z179" s="2238"/>
      <c r="AA179" s="2238"/>
      <c r="AB179" s="2238"/>
      <c r="AC179" s="2238"/>
      <c r="AD179" s="2238"/>
      <c r="AE179" s="2238"/>
      <c r="AF179" s="2238"/>
      <c r="AG179" s="2238"/>
      <c r="AH179" s="2238"/>
      <c r="AI179" s="2154"/>
    </row>
    <row r="180" spans="1:35" ht="11.25" customHeight="1">
      <c r="A180" s="1609"/>
      <c r="B180" s="934"/>
      <c r="C180" s="918"/>
      <c r="D180" s="1794"/>
      <c r="E180" s="1590"/>
      <c r="F180" s="1609"/>
      <c r="G180" s="1609"/>
      <c r="H180" s="1609"/>
      <c r="I180" s="1609"/>
      <c r="J180" s="1609"/>
      <c r="K180" s="1609"/>
      <c r="L180" s="1609"/>
      <c r="M180" s="1609"/>
      <c r="N180" s="1609"/>
      <c r="O180" s="1609"/>
      <c r="P180" s="1609"/>
      <c r="Q180" s="1609"/>
      <c r="R180" s="1609"/>
      <c r="S180" s="1609"/>
      <c r="T180" s="1609"/>
      <c r="U180" s="1609"/>
      <c r="V180" s="1609"/>
      <c r="W180" s="2465"/>
      <c r="X180" s="2469"/>
      <c r="Y180" s="2469"/>
      <c r="Z180" s="2469"/>
      <c r="AA180" s="2469"/>
      <c r="AB180" s="2469"/>
      <c r="AC180" s="2469"/>
      <c r="AD180" s="2469"/>
      <c r="AE180" s="2469"/>
      <c r="AF180" s="2469"/>
      <c r="AG180" s="2469"/>
      <c r="AH180" s="2469"/>
      <c r="AI180" s="1609"/>
    </row>
    <row r="181" spans="1:35" ht="11.25" customHeight="1">
      <c r="A181" s="1609"/>
      <c r="B181" s="934"/>
      <c r="C181" s="918"/>
      <c r="D181" s="1794"/>
      <c r="E181" s="1590"/>
      <c r="F181" s="1609"/>
      <c r="G181" s="1609"/>
      <c r="H181" s="1609"/>
      <c r="I181" s="1609"/>
      <c r="J181" s="1609"/>
      <c r="K181" s="1609"/>
      <c r="L181" s="1609"/>
      <c r="M181" s="1609"/>
      <c r="N181" s="1609"/>
      <c r="O181" s="1609"/>
      <c r="P181" s="1609"/>
      <c r="Q181" s="1609"/>
      <c r="R181" s="1609"/>
      <c r="S181" s="1609"/>
      <c r="T181" s="1609"/>
      <c r="U181" s="1609"/>
      <c r="V181" s="1609"/>
      <c r="W181" s="2465"/>
      <c r="X181" s="2469"/>
      <c r="Y181" s="2469"/>
      <c r="Z181" s="2469"/>
      <c r="AA181" s="2469"/>
      <c r="AB181" s="2469"/>
      <c r="AC181" s="2469"/>
      <c r="AD181" s="2469"/>
      <c r="AE181" s="2469"/>
      <c r="AF181" s="2469"/>
      <c r="AG181" s="2469"/>
      <c r="AH181" s="2469"/>
      <c r="AI181" s="1609"/>
    </row>
    <row r="182" spans="1:35" ht="11.25" customHeight="1">
      <c r="A182" s="1609"/>
      <c r="B182" s="934"/>
      <c r="C182" s="918"/>
      <c r="D182" s="1794"/>
      <c r="E182" s="1590"/>
      <c r="F182" s="1609"/>
      <c r="G182" s="1609"/>
      <c r="H182" s="1609"/>
      <c r="I182" s="1609"/>
      <c r="J182" s="1609"/>
      <c r="K182" s="1609"/>
      <c r="L182" s="1609"/>
      <c r="M182" s="1609"/>
      <c r="N182" s="1609"/>
      <c r="O182" s="1609"/>
      <c r="P182" s="1609"/>
      <c r="Q182" s="1609"/>
      <c r="R182" s="1609"/>
      <c r="S182" s="1609"/>
      <c r="T182" s="1609"/>
      <c r="U182" s="1609"/>
      <c r="V182" s="1609"/>
      <c r="W182" s="2465"/>
      <c r="X182" s="2469"/>
      <c r="Y182" s="2469"/>
      <c r="Z182" s="2469"/>
      <c r="AA182" s="2469"/>
      <c r="AB182" s="2469"/>
      <c r="AC182" s="2469"/>
      <c r="AD182" s="2469"/>
      <c r="AE182" s="2469"/>
      <c r="AF182" s="2469"/>
      <c r="AG182" s="2469"/>
      <c r="AH182" s="2469"/>
      <c r="AI182" s="1609"/>
    </row>
    <row r="183" spans="1:35" ht="11.25" customHeight="1">
      <c r="A183" s="1609"/>
      <c r="B183" s="934"/>
      <c r="C183" s="918"/>
      <c r="D183" s="1794"/>
      <c r="E183" s="1590"/>
      <c r="F183" s="1609"/>
      <c r="G183" s="1609"/>
      <c r="H183" s="1609"/>
      <c r="I183" s="1609"/>
      <c r="J183" s="1609"/>
      <c r="K183" s="1609"/>
      <c r="L183" s="1609"/>
      <c r="M183" s="1609"/>
      <c r="N183" s="1609"/>
      <c r="O183" s="1609"/>
      <c r="P183" s="1609"/>
      <c r="Q183" s="1609"/>
      <c r="R183" s="1609"/>
      <c r="S183" s="1609"/>
      <c r="T183" s="1609"/>
      <c r="U183" s="1609"/>
      <c r="V183" s="1609"/>
      <c r="W183" s="2465"/>
      <c r="X183" s="2469"/>
      <c r="Y183" s="2469"/>
      <c r="Z183" s="2469"/>
      <c r="AA183" s="2469"/>
      <c r="AB183" s="2469"/>
      <c r="AC183" s="2469"/>
      <c r="AD183" s="2469"/>
      <c r="AE183" s="2469"/>
      <c r="AF183" s="2469"/>
      <c r="AG183" s="2469"/>
      <c r="AH183" s="2469"/>
      <c r="AI183" s="1609"/>
    </row>
    <row r="184" spans="1:35" ht="11.25" customHeight="1">
      <c r="A184" s="1609"/>
      <c r="B184" s="934"/>
      <c r="C184" s="918"/>
      <c r="D184" s="1794"/>
      <c r="E184" s="1590"/>
      <c r="F184" s="1609"/>
      <c r="G184" s="1609"/>
      <c r="H184" s="1609"/>
      <c r="I184" s="1609"/>
      <c r="J184" s="1609"/>
      <c r="K184" s="1609"/>
      <c r="L184" s="1609"/>
      <c r="M184" s="1609"/>
      <c r="N184" s="1609"/>
      <c r="O184" s="1609"/>
      <c r="P184" s="1609"/>
      <c r="Q184" s="1609"/>
      <c r="R184" s="1609"/>
      <c r="S184" s="1609"/>
      <c r="T184" s="1609"/>
      <c r="U184" s="1609"/>
      <c r="V184" s="1609"/>
      <c r="W184" s="2465"/>
      <c r="X184" s="2469"/>
      <c r="Y184" s="2469"/>
      <c r="Z184" s="2469"/>
      <c r="AA184" s="2469"/>
      <c r="AB184" s="2469"/>
      <c r="AC184" s="2469"/>
      <c r="AD184" s="2469"/>
      <c r="AE184" s="2469"/>
      <c r="AF184" s="2469"/>
      <c r="AG184" s="2469"/>
      <c r="AH184" s="2469"/>
      <c r="AI184" s="1609"/>
    </row>
    <row r="185" spans="1:35" ht="11.25" customHeight="1">
      <c r="A185" s="1609"/>
      <c r="B185" s="934"/>
      <c r="C185" s="918"/>
      <c r="D185" s="1794"/>
      <c r="E185" s="1590"/>
      <c r="F185" s="1609"/>
      <c r="G185" s="1609"/>
      <c r="H185" s="1609"/>
      <c r="I185" s="1609"/>
      <c r="J185" s="1609"/>
      <c r="K185" s="1609"/>
      <c r="L185" s="1609"/>
      <c r="M185" s="1609"/>
      <c r="N185" s="1609"/>
      <c r="O185" s="1609"/>
      <c r="P185" s="1609"/>
      <c r="Q185" s="1609"/>
      <c r="R185" s="1609"/>
      <c r="S185" s="1609"/>
      <c r="T185" s="1609"/>
      <c r="U185" s="1609"/>
      <c r="V185" s="1609"/>
      <c r="W185" s="2465"/>
      <c r="X185" s="2469"/>
      <c r="Y185" s="2469"/>
      <c r="Z185" s="2469"/>
      <c r="AA185" s="2469"/>
      <c r="AB185" s="2469"/>
      <c r="AC185" s="2469"/>
      <c r="AD185" s="2469"/>
      <c r="AE185" s="2469"/>
      <c r="AF185" s="2469"/>
      <c r="AG185" s="2469"/>
      <c r="AH185" s="2469"/>
      <c r="AI185" s="1609"/>
    </row>
    <row r="186" spans="1:35" ht="11.25" customHeight="1">
      <c r="A186" s="1609"/>
      <c r="B186" s="934"/>
      <c r="C186" s="918"/>
      <c r="D186" s="1794"/>
      <c r="E186" s="1590"/>
      <c r="F186" s="1609"/>
      <c r="G186" s="1609"/>
      <c r="H186" s="1609"/>
      <c r="I186" s="1609"/>
      <c r="J186" s="1609"/>
      <c r="K186" s="1609"/>
      <c r="L186" s="1609"/>
      <c r="M186" s="1609"/>
      <c r="N186" s="1609"/>
      <c r="O186" s="1609"/>
      <c r="P186" s="1609"/>
      <c r="Q186" s="1609"/>
      <c r="R186" s="1609"/>
      <c r="S186" s="1609"/>
      <c r="T186" s="1609"/>
      <c r="U186" s="1609"/>
      <c r="V186" s="1609"/>
      <c r="W186" s="2465"/>
      <c r="X186" s="2469"/>
      <c r="Y186" s="2469"/>
      <c r="Z186" s="2469"/>
      <c r="AA186" s="2469"/>
      <c r="AB186" s="2469"/>
      <c r="AC186" s="2469"/>
      <c r="AD186" s="2469"/>
      <c r="AE186" s="2469"/>
      <c r="AF186" s="2469"/>
      <c r="AG186" s="2469"/>
      <c r="AH186" s="2469"/>
      <c r="AI186" s="1609"/>
    </row>
    <row r="187" spans="1:35" ht="11.25" customHeight="1">
      <c r="A187" s="1609"/>
      <c r="B187" s="934"/>
      <c r="C187" s="918"/>
      <c r="D187" s="1794"/>
      <c r="E187" s="1590"/>
      <c r="F187" s="1609"/>
      <c r="G187" s="1609"/>
      <c r="H187" s="1609"/>
      <c r="I187" s="1609"/>
      <c r="J187" s="1609"/>
      <c r="K187" s="1609"/>
      <c r="L187" s="1609"/>
      <c r="M187" s="1609"/>
      <c r="N187" s="1609"/>
      <c r="O187" s="1609"/>
      <c r="P187" s="1609"/>
      <c r="Q187" s="1609"/>
      <c r="R187" s="1609"/>
      <c r="S187" s="1609"/>
      <c r="T187" s="1609"/>
      <c r="U187" s="1609"/>
      <c r="V187" s="1609"/>
      <c r="W187" s="2465"/>
      <c r="X187" s="2469"/>
      <c r="Y187" s="2469"/>
      <c r="Z187" s="2469"/>
      <c r="AA187" s="2469"/>
      <c r="AB187" s="2469"/>
      <c r="AC187" s="2469"/>
      <c r="AD187" s="2469"/>
      <c r="AE187" s="2469"/>
      <c r="AF187" s="2469"/>
      <c r="AG187" s="2469"/>
      <c r="AH187" s="2469"/>
      <c r="AI187" s="1609"/>
    </row>
    <row r="188" spans="1:35" ht="11.25" customHeight="1">
      <c r="A188" s="1609"/>
      <c r="B188" s="934"/>
      <c r="C188" s="918"/>
      <c r="D188" s="1794"/>
      <c r="E188" s="1590"/>
      <c r="F188" s="1609"/>
      <c r="G188" s="1609"/>
      <c r="H188" s="1609"/>
      <c r="I188" s="1609"/>
      <c r="J188" s="1609"/>
      <c r="K188" s="1609"/>
      <c r="L188" s="1609"/>
      <c r="M188" s="1609"/>
      <c r="N188" s="1609"/>
      <c r="O188" s="1609"/>
      <c r="P188" s="1609"/>
      <c r="Q188" s="1609"/>
      <c r="R188" s="1609"/>
      <c r="S188" s="1609"/>
      <c r="T188" s="1609"/>
      <c r="U188" s="1609"/>
      <c r="V188" s="1609"/>
      <c r="W188" s="2465"/>
      <c r="X188" s="2469"/>
      <c r="Y188" s="2469"/>
      <c r="Z188" s="2469"/>
      <c r="AA188" s="2469"/>
      <c r="AB188" s="2469"/>
      <c r="AC188" s="2469"/>
      <c r="AD188" s="2469"/>
      <c r="AE188" s="2469"/>
      <c r="AF188" s="2469"/>
      <c r="AG188" s="2469"/>
      <c r="AH188" s="2469"/>
      <c r="AI188" s="1609"/>
    </row>
    <row r="189" spans="1:35" ht="11.25" customHeight="1">
      <c r="A189" s="1609"/>
      <c r="B189" s="934"/>
      <c r="C189" s="918"/>
      <c r="D189" s="1794"/>
      <c r="E189" s="1590"/>
      <c r="F189" s="1609"/>
      <c r="G189" s="1609"/>
      <c r="H189" s="1609"/>
      <c r="I189" s="1609"/>
      <c r="J189" s="1609"/>
      <c r="K189" s="1609"/>
      <c r="L189" s="1609"/>
      <c r="M189" s="1609"/>
      <c r="N189" s="1609"/>
      <c r="O189" s="1609"/>
      <c r="P189" s="1609"/>
      <c r="Q189" s="1609"/>
      <c r="R189" s="1609"/>
      <c r="S189" s="1609"/>
      <c r="T189" s="1609"/>
      <c r="U189" s="1609"/>
      <c r="V189" s="1609"/>
      <c r="W189" s="2465"/>
      <c r="X189" s="2469"/>
      <c r="Y189" s="2469"/>
      <c r="Z189" s="2469"/>
      <c r="AA189" s="2469"/>
      <c r="AB189" s="2469"/>
      <c r="AC189" s="2469"/>
      <c r="AD189" s="2469"/>
      <c r="AE189" s="2469"/>
      <c r="AF189" s="2469"/>
      <c r="AG189" s="2469"/>
      <c r="AH189" s="2469"/>
      <c r="AI189" s="1609"/>
    </row>
    <row r="190" spans="1:35" ht="11.25" customHeight="1">
      <c r="A190" s="1609"/>
      <c r="B190" s="934"/>
      <c r="C190" s="918"/>
      <c r="D190" s="1794"/>
      <c r="E190" s="1590"/>
      <c r="F190" s="1609"/>
      <c r="G190" s="1609"/>
      <c r="H190" s="1609"/>
      <c r="I190" s="1609"/>
      <c r="J190" s="1609"/>
      <c r="K190" s="1609"/>
      <c r="L190" s="1609"/>
      <c r="M190" s="1609"/>
      <c r="N190" s="1609"/>
      <c r="O190" s="1609"/>
      <c r="P190" s="1609"/>
      <c r="Q190" s="1609"/>
      <c r="R190" s="1609"/>
      <c r="S190" s="1609"/>
      <c r="T190" s="1609"/>
      <c r="U190" s="1609"/>
      <c r="V190" s="1609"/>
      <c r="W190" s="2465"/>
      <c r="X190" s="2469"/>
      <c r="Y190" s="2469"/>
      <c r="Z190" s="2469"/>
      <c r="AA190" s="2469"/>
      <c r="AB190" s="2469"/>
      <c r="AC190" s="2469"/>
      <c r="AD190" s="2469"/>
      <c r="AE190" s="2469"/>
      <c r="AF190" s="2469"/>
      <c r="AG190" s="2469"/>
      <c r="AH190" s="2469"/>
      <c r="AI190" s="1609"/>
    </row>
    <row r="191" spans="1:35" ht="11.25" customHeight="1">
      <c r="A191" s="1609"/>
      <c r="B191" s="934"/>
      <c r="C191" s="918"/>
      <c r="D191" s="1794"/>
      <c r="E191" s="1590"/>
      <c r="F191" s="1609"/>
      <c r="G191" s="1609"/>
      <c r="H191" s="1609"/>
      <c r="I191" s="1609"/>
      <c r="J191" s="1609"/>
      <c r="K191" s="1609"/>
      <c r="L191" s="1609"/>
      <c r="M191" s="1609"/>
      <c r="N191" s="1609"/>
      <c r="O191" s="1609"/>
      <c r="P191" s="1609"/>
      <c r="Q191" s="1609"/>
      <c r="R191" s="1609"/>
      <c r="S191" s="1609"/>
      <c r="T191" s="1609"/>
      <c r="U191" s="1609"/>
      <c r="V191" s="1609"/>
      <c r="W191" s="2465"/>
      <c r="X191" s="2469"/>
      <c r="Y191" s="2469"/>
      <c r="Z191" s="2469"/>
      <c r="AA191" s="2469"/>
      <c r="AB191" s="2469"/>
      <c r="AC191" s="2469"/>
      <c r="AD191" s="2469"/>
      <c r="AE191" s="2469"/>
      <c r="AF191" s="2469"/>
      <c r="AG191" s="2469"/>
      <c r="AH191" s="2469"/>
      <c r="AI191" s="1609"/>
    </row>
    <row r="192" spans="1:35" ht="11.25" customHeight="1">
      <c r="A192" s="1609"/>
      <c r="B192" s="934"/>
      <c r="C192" s="918"/>
      <c r="D192" s="1794"/>
      <c r="E192" s="1590"/>
      <c r="F192" s="1609"/>
      <c r="G192" s="1609"/>
      <c r="H192" s="1609"/>
      <c r="I192" s="1609"/>
      <c r="J192" s="1609"/>
      <c r="K192" s="1609"/>
      <c r="L192" s="1609"/>
      <c r="M192" s="1609"/>
      <c r="N192" s="1609"/>
      <c r="O192" s="1609"/>
      <c r="P192" s="1609"/>
      <c r="Q192" s="1609"/>
      <c r="R192" s="1609"/>
      <c r="S192" s="1609"/>
      <c r="T192" s="1609"/>
      <c r="U192" s="1609"/>
      <c r="V192" s="1609"/>
      <c r="W192" s="2465"/>
      <c r="X192" s="2469"/>
      <c r="Y192" s="2469"/>
      <c r="Z192" s="2469"/>
      <c r="AA192" s="2469"/>
      <c r="AB192" s="2469"/>
      <c r="AC192" s="2469"/>
      <c r="AD192" s="2469"/>
      <c r="AE192" s="2469"/>
      <c r="AF192" s="2469"/>
      <c r="AG192" s="2469"/>
      <c r="AH192" s="2469"/>
      <c r="AI192" s="1609"/>
    </row>
    <row r="193" spans="2:34" s="1609" customFormat="1" ht="11.25" customHeight="1">
      <c r="B193" s="934"/>
      <c r="C193" s="918"/>
      <c r="D193" s="1794"/>
      <c r="E193" s="1590"/>
      <c r="W193" s="2465"/>
      <c r="X193" s="2469"/>
      <c r="Y193" s="2469"/>
      <c r="Z193" s="2469"/>
      <c r="AA193" s="2469"/>
      <c r="AB193" s="2469"/>
      <c r="AC193" s="2469"/>
      <c r="AD193" s="2469"/>
      <c r="AE193" s="2469"/>
      <c r="AF193" s="2469"/>
      <c r="AG193" s="2469"/>
      <c r="AH193" s="2469"/>
    </row>
    <row r="194" spans="2:34" s="1609" customFormat="1" ht="11.25" customHeight="1">
      <c r="B194" s="934"/>
      <c r="C194" s="918"/>
      <c r="D194" s="1794"/>
      <c r="E194" s="1590"/>
      <c r="W194" s="2465"/>
      <c r="X194" s="2469"/>
      <c r="Y194" s="2469"/>
      <c r="Z194" s="2469"/>
      <c r="AA194" s="2469"/>
      <c r="AB194" s="2469"/>
      <c r="AC194" s="2469"/>
      <c r="AD194" s="2469"/>
      <c r="AE194" s="2469"/>
      <c r="AF194" s="2469"/>
      <c r="AG194" s="2469"/>
      <c r="AH194" s="2469"/>
    </row>
    <row r="195" spans="2:34" s="1609" customFormat="1" ht="11.25" customHeight="1">
      <c r="B195" s="934"/>
      <c r="C195" s="918"/>
      <c r="D195" s="1794"/>
      <c r="E195" s="1590"/>
      <c r="W195" s="2465"/>
      <c r="X195" s="2469"/>
      <c r="Y195" s="2469"/>
      <c r="Z195" s="2469"/>
      <c r="AA195" s="2469"/>
      <c r="AB195" s="2469"/>
      <c r="AC195" s="2469"/>
      <c r="AD195" s="2469"/>
      <c r="AE195" s="2469"/>
      <c r="AF195" s="2469"/>
      <c r="AG195" s="2469"/>
      <c r="AH195" s="2469"/>
    </row>
    <row r="196" spans="2:34" s="1609" customFormat="1" ht="11.25" customHeight="1">
      <c r="B196" s="934"/>
      <c r="C196" s="918"/>
      <c r="D196" s="1794"/>
      <c r="E196" s="1590"/>
      <c r="W196" s="2465"/>
      <c r="X196" s="2469"/>
      <c r="Y196" s="2469"/>
      <c r="Z196" s="2469"/>
      <c r="AA196" s="2469"/>
      <c r="AB196" s="2469"/>
      <c r="AC196" s="2469"/>
      <c r="AD196" s="2469"/>
      <c r="AE196" s="2469"/>
      <c r="AF196" s="2469"/>
      <c r="AG196" s="2469"/>
      <c r="AH196" s="2469"/>
    </row>
    <row r="197" spans="2:34" s="1609" customFormat="1" ht="11.25" customHeight="1">
      <c r="B197" s="934"/>
      <c r="C197" s="918"/>
      <c r="D197" s="1794"/>
      <c r="E197" s="1590"/>
      <c r="W197" s="2465"/>
      <c r="X197" s="2469"/>
      <c r="Y197" s="2469"/>
      <c r="Z197" s="2469"/>
      <c r="AA197" s="2469"/>
      <c r="AB197" s="2469"/>
      <c r="AC197" s="2469"/>
      <c r="AD197" s="2469"/>
      <c r="AE197" s="2469"/>
      <c r="AF197" s="2469"/>
      <c r="AG197" s="2469"/>
      <c r="AH197" s="2469"/>
    </row>
    <row r="198" spans="2:34" s="1609" customFormat="1" ht="11.25" customHeight="1">
      <c r="B198" s="934"/>
      <c r="C198" s="918"/>
      <c r="D198" s="1794"/>
      <c r="E198" s="1590"/>
      <c r="W198" s="2465"/>
      <c r="X198" s="2469"/>
      <c r="Y198" s="2469"/>
      <c r="Z198" s="2469"/>
      <c r="AA198" s="2469"/>
      <c r="AB198" s="2469"/>
      <c r="AC198" s="2469"/>
      <c r="AD198" s="2469"/>
      <c r="AE198" s="2469"/>
      <c r="AF198" s="2469"/>
      <c r="AG198" s="2469"/>
      <c r="AH198" s="2469"/>
    </row>
    <row r="199" spans="2:34" s="1609" customFormat="1" ht="11.25" customHeight="1">
      <c r="B199" s="934"/>
      <c r="C199" s="918"/>
      <c r="D199" s="1794"/>
      <c r="E199" s="1590"/>
      <c r="W199" s="2465"/>
      <c r="X199" s="2469"/>
      <c r="Y199" s="2469"/>
      <c r="Z199" s="2469"/>
      <c r="AA199" s="2469"/>
      <c r="AB199" s="2469"/>
      <c r="AC199" s="2469"/>
      <c r="AD199" s="2469"/>
      <c r="AE199" s="2469"/>
      <c r="AF199" s="2469"/>
      <c r="AG199" s="2469"/>
      <c r="AH199" s="2469"/>
    </row>
    <row r="200" spans="2:34" s="1609" customFormat="1" ht="11.25" customHeight="1">
      <c r="B200" s="934"/>
      <c r="C200" s="918"/>
      <c r="D200" s="1794"/>
      <c r="E200" s="1590"/>
      <c r="W200" s="2465"/>
      <c r="X200" s="2469"/>
      <c r="Y200" s="2469"/>
      <c r="Z200" s="2469"/>
      <c r="AA200" s="2469"/>
      <c r="AB200" s="2469"/>
      <c r="AC200" s="2469"/>
      <c r="AD200" s="2469"/>
      <c r="AE200" s="2469"/>
      <c r="AF200" s="2469"/>
      <c r="AG200" s="2469"/>
      <c r="AH200" s="2469"/>
    </row>
    <row r="201" spans="2:34" s="1609" customFormat="1" ht="11.25" customHeight="1">
      <c r="B201" s="934"/>
      <c r="C201" s="918"/>
      <c r="D201" s="1794"/>
      <c r="E201" s="1590"/>
      <c r="W201" s="2465"/>
      <c r="X201" s="2469"/>
      <c r="Y201" s="2469"/>
      <c r="Z201" s="2469"/>
      <c r="AA201" s="2469"/>
      <c r="AB201" s="2469"/>
      <c r="AC201" s="2469"/>
      <c r="AD201" s="2469"/>
      <c r="AE201" s="2469"/>
      <c r="AF201" s="2469"/>
      <c r="AG201" s="2469"/>
      <c r="AH201" s="2469"/>
    </row>
    <row r="202" spans="2:34" s="1609" customFormat="1" ht="11.25" customHeight="1">
      <c r="B202" s="934"/>
      <c r="C202" s="918"/>
      <c r="D202" s="1794"/>
      <c r="E202" s="1590"/>
      <c r="W202" s="2465"/>
      <c r="X202" s="2469"/>
      <c r="Y202" s="2469"/>
      <c r="Z202" s="2469"/>
      <c r="AA202" s="2469"/>
      <c r="AB202" s="2469"/>
      <c r="AC202" s="2469"/>
      <c r="AD202" s="2469"/>
      <c r="AE202" s="2469"/>
      <c r="AF202" s="2469"/>
      <c r="AG202" s="2469"/>
      <c r="AH202" s="2469"/>
    </row>
    <row r="203" spans="2:34" s="1609" customFormat="1" ht="11.25" customHeight="1">
      <c r="B203" s="934"/>
      <c r="C203" s="918"/>
      <c r="D203" s="1794"/>
      <c r="E203" s="1590"/>
      <c r="W203" s="2465"/>
      <c r="X203" s="2469"/>
      <c r="Y203" s="2469"/>
      <c r="Z203" s="2469"/>
      <c r="AA203" s="2469"/>
      <c r="AB203" s="2469"/>
      <c r="AC203" s="2469"/>
      <c r="AD203" s="2469"/>
      <c r="AE203" s="2469"/>
      <c r="AF203" s="2469"/>
      <c r="AG203" s="2469"/>
      <c r="AH203" s="2469"/>
    </row>
    <row r="204" spans="2:34" s="1609" customFormat="1" ht="11.25" customHeight="1">
      <c r="B204" s="934"/>
      <c r="C204" s="918"/>
      <c r="D204" s="1794"/>
      <c r="E204" s="1590"/>
      <c r="W204" s="2465"/>
      <c r="X204" s="2469"/>
      <c r="Y204" s="2469"/>
      <c r="Z204" s="2469"/>
      <c r="AA204" s="2469"/>
      <c r="AB204" s="2469"/>
      <c r="AC204" s="2469"/>
      <c r="AD204" s="2469"/>
      <c r="AE204" s="2469"/>
      <c r="AF204" s="2469"/>
      <c r="AG204" s="2469"/>
      <c r="AH204" s="2469"/>
    </row>
    <row r="205" spans="2:34" s="1609" customFormat="1" ht="11.25" customHeight="1">
      <c r="B205" s="934"/>
      <c r="C205" s="918"/>
      <c r="D205" s="1794"/>
      <c r="E205" s="1590"/>
      <c r="W205" s="2465"/>
      <c r="X205" s="2469"/>
      <c r="Y205" s="2469"/>
      <c r="Z205" s="2469"/>
      <c r="AA205" s="2469"/>
      <c r="AB205" s="2469"/>
      <c r="AC205" s="2469"/>
      <c r="AD205" s="2469"/>
      <c r="AE205" s="2469"/>
      <c r="AF205" s="2469"/>
      <c r="AG205" s="2469"/>
      <c r="AH205" s="2469"/>
    </row>
    <row r="206" spans="2:34" s="1609" customFormat="1" ht="11.25" customHeight="1">
      <c r="B206" s="934"/>
      <c r="C206" s="918"/>
      <c r="D206" s="1794"/>
      <c r="E206" s="1590"/>
      <c r="W206" s="2465"/>
      <c r="X206" s="2469"/>
      <c r="Y206" s="2469"/>
      <c r="Z206" s="2469"/>
      <c r="AA206" s="2469"/>
      <c r="AB206" s="2469"/>
      <c r="AC206" s="2469"/>
      <c r="AD206" s="2469"/>
      <c r="AE206" s="2469"/>
      <c r="AF206" s="2469"/>
      <c r="AG206" s="2469"/>
      <c r="AH206" s="2469"/>
    </row>
    <row r="207" spans="2:34" s="1609" customFormat="1" ht="11.25" customHeight="1">
      <c r="B207" s="934"/>
      <c r="C207" s="918"/>
      <c r="D207" s="1794"/>
      <c r="E207" s="1590"/>
      <c r="W207" s="2465"/>
      <c r="X207" s="2469"/>
      <c r="Y207" s="2469"/>
      <c r="Z207" s="2469"/>
      <c r="AA207" s="2469"/>
      <c r="AB207" s="2469"/>
      <c r="AC207" s="2469"/>
      <c r="AD207" s="2469"/>
      <c r="AE207" s="2469"/>
      <c r="AF207" s="2469"/>
      <c r="AG207" s="2469"/>
      <c r="AH207" s="2469"/>
    </row>
    <row r="208" spans="2:34" s="1609" customFormat="1" ht="11.25" customHeight="1">
      <c r="B208" s="934"/>
      <c r="C208" s="918"/>
      <c r="D208" s="1794"/>
      <c r="E208" s="1590"/>
      <c r="W208" s="2465"/>
      <c r="X208" s="2469"/>
      <c r="Y208" s="2469"/>
      <c r="Z208" s="2469"/>
      <c r="AA208" s="2469"/>
      <c r="AB208" s="2469"/>
      <c r="AC208" s="2469"/>
      <c r="AD208" s="2469"/>
      <c r="AE208" s="2469"/>
      <c r="AF208" s="2469"/>
      <c r="AG208" s="2469"/>
      <c r="AH208" s="2469"/>
    </row>
    <row r="209" spans="1:35" ht="11.25" customHeight="1">
      <c r="A209" s="1609"/>
      <c r="B209" s="934"/>
      <c r="C209" s="918"/>
      <c r="D209" s="1794"/>
      <c r="E209" s="1590"/>
      <c r="F209" s="1609"/>
      <c r="G209" s="1609"/>
      <c r="H209" s="1609"/>
      <c r="I209" s="1609"/>
      <c r="J209" s="1609"/>
      <c r="K209" s="1609"/>
      <c r="L209" s="1609"/>
      <c r="M209" s="1609"/>
      <c r="N209" s="1609"/>
      <c r="O209" s="1609"/>
      <c r="P209" s="1609"/>
      <c r="Q209" s="1609"/>
      <c r="R209" s="1609"/>
      <c r="S209" s="1609"/>
      <c r="T209" s="1609"/>
      <c r="U209" s="1609"/>
      <c r="V209" s="1609"/>
      <c r="W209" s="2465"/>
      <c r="X209" s="2469"/>
      <c r="Y209" s="2469"/>
      <c r="Z209" s="2469"/>
      <c r="AA209" s="2469"/>
      <c r="AB209" s="2469"/>
      <c r="AC209" s="2469"/>
      <c r="AD209" s="2469"/>
      <c r="AE209" s="2469"/>
      <c r="AF209" s="2469"/>
      <c r="AG209" s="2469"/>
      <c r="AH209" s="2469"/>
      <c r="AI209" s="1609"/>
    </row>
    <row r="210" spans="1:35" ht="11.25" customHeight="1">
      <c r="A210" s="1609"/>
      <c r="B210" s="934"/>
      <c r="C210" s="918"/>
      <c r="D210" s="1794"/>
      <c r="E210" s="1590"/>
      <c r="F210" s="1609"/>
      <c r="G210" s="1609"/>
      <c r="H210" s="1609"/>
      <c r="I210" s="1609"/>
      <c r="J210" s="1609"/>
      <c r="K210" s="1609"/>
      <c r="L210" s="1609"/>
      <c r="M210" s="1609"/>
      <c r="N210" s="1609"/>
      <c r="O210" s="1609"/>
      <c r="P210" s="1609"/>
      <c r="Q210" s="1609"/>
      <c r="R210" s="1609"/>
      <c r="S210" s="1609"/>
      <c r="T210" s="1609"/>
      <c r="U210" s="1609"/>
      <c r="V210" s="1609"/>
      <c r="W210" s="2465"/>
      <c r="X210" s="2469"/>
      <c r="Y210" s="2469"/>
      <c r="Z210" s="2469"/>
      <c r="AA210" s="2469"/>
      <c r="AB210" s="2469"/>
      <c r="AC210" s="2469"/>
      <c r="AD210" s="2469"/>
      <c r="AE210" s="2469"/>
      <c r="AF210" s="2469"/>
      <c r="AG210" s="2469"/>
      <c r="AH210" s="2469"/>
      <c r="AI210" s="1609"/>
    </row>
    <row r="211" spans="1:35" ht="11.25" customHeight="1">
      <c r="A211" s="1609"/>
      <c r="B211" s="934"/>
      <c r="C211" s="918"/>
      <c r="D211" s="1794"/>
      <c r="E211" s="1590"/>
      <c r="F211" s="1609"/>
      <c r="G211" s="1609"/>
      <c r="H211" s="1609"/>
      <c r="I211" s="1609"/>
      <c r="J211" s="1609"/>
      <c r="K211" s="1609"/>
      <c r="L211" s="1609"/>
      <c r="M211" s="1609"/>
      <c r="N211" s="1609"/>
      <c r="O211" s="1609"/>
      <c r="P211" s="1609"/>
      <c r="Q211" s="1609"/>
      <c r="R211" s="1609"/>
      <c r="S211" s="1609"/>
      <c r="T211" s="1609"/>
      <c r="U211" s="1609"/>
      <c r="V211" s="1609"/>
      <c r="W211" s="2465"/>
      <c r="X211" s="2469"/>
      <c r="Y211" s="2469"/>
      <c r="Z211" s="2469"/>
      <c r="AA211" s="2469"/>
      <c r="AB211" s="2469"/>
      <c r="AC211" s="2469"/>
      <c r="AD211" s="2469"/>
      <c r="AE211" s="2469"/>
      <c r="AF211" s="2469"/>
      <c r="AG211" s="2469"/>
      <c r="AH211" s="2469"/>
      <c r="AI211" s="1609"/>
    </row>
    <row r="212" spans="1:35" ht="11.25" customHeight="1">
      <c r="A212" s="1609"/>
      <c r="B212" s="934"/>
      <c r="C212" s="918"/>
      <c r="D212" s="1794"/>
      <c r="E212" s="1590"/>
      <c r="F212" s="1609"/>
      <c r="G212" s="1609"/>
      <c r="H212" s="1609"/>
      <c r="I212" s="1609"/>
      <c r="J212" s="1609"/>
      <c r="K212" s="1609"/>
      <c r="L212" s="1609"/>
      <c r="M212" s="1609"/>
      <c r="N212" s="1609"/>
      <c r="O212" s="1609"/>
      <c r="P212" s="1609"/>
      <c r="Q212" s="1609"/>
      <c r="R212" s="1609"/>
      <c r="S212" s="1609"/>
      <c r="T212" s="1609"/>
      <c r="U212" s="1609"/>
      <c r="V212" s="1609"/>
      <c r="W212" s="2465"/>
      <c r="X212" s="2469"/>
      <c r="Y212" s="2469"/>
      <c r="Z212" s="2469"/>
      <c r="AA212" s="2469"/>
      <c r="AB212" s="2469"/>
      <c r="AC212" s="2469"/>
      <c r="AD212" s="2469"/>
      <c r="AE212" s="2469"/>
      <c r="AF212" s="2469"/>
      <c r="AG212" s="2469"/>
      <c r="AH212" s="2469"/>
      <c r="AI212" s="1609"/>
    </row>
    <row r="213" spans="1:35" ht="11.25" customHeight="1">
      <c r="A213" s="1609"/>
      <c r="B213" s="934"/>
      <c r="C213" s="918"/>
      <c r="D213" s="1794"/>
      <c r="E213" s="1590"/>
      <c r="F213" s="1609"/>
      <c r="G213" s="1609"/>
      <c r="H213" s="1609"/>
      <c r="I213" s="1609"/>
      <c r="J213" s="1609"/>
      <c r="K213" s="1609"/>
      <c r="L213" s="1609"/>
      <c r="M213" s="1609"/>
      <c r="N213" s="1609"/>
      <c r="O213" s="1609"/>
      <c r="P213" s="1609"/>
      <c r="Q213" s="1609"/>
      <c r="R213" s="1609"/>
      <c r="S213" s="1609"/>
      <c r="T213" s="1609"/>
      <c r="U213" s="1609"/>
      <c r="V213" s="1609"/>
      <c r="W213" s="2465"/>
      <c r="X213" s="2469"/>
      <c r="Y213" s="2469"/>
      <c r="Z213" s="2469"/>
      <c r="AA213" s="2469"/>
      <c r="AB213" s="2469"/>
      <c r="AC213" s="2469"/>
      <c r="AD213" s="2469"/>
      <c r="AE213" s="2469"/>
      <c r="AF213" s="2469"/>
      <c r="AG213" s="2469"/>
      <c r="AH213" s="2469"/>
      <c r="AI213" s="1609"/>
    </row>
    <row r="214" spans="1:35" ht="11.25" customHeight="1">
      <c r="A214" s="1609"/>
      <c r="B214" s="934"/>
      <c r="C214" s="918"/>
      <c r="D214" s="1794"/>
      <c r="E214" s="1590"/>
      <c r="F214" s="1609"/>
      <c r="G214" s="1609"/>
      <c r="H214" s="1609"/>
      <c r="I214" s="1609"/>
      <c r="J214" s="1609"/>
      <c r="K214" s="1609"/>
      <c r="L214" s="1609"/>
      <c r="M214" s="1609"/>
      <c r="N214" s="1609"/>
      <c r="O214" s="1609"/>
      <c r="P214" s="1609"/>
      <c r="Q214" s="1609"/>
      <c r="R214" s="1609"/>
      <c r="S214" s="1609"/>
      <c r="T214" s="1609"/>
      <c r="U214" s="1609"/>
      <c r="V214" s="1609"/>
      <c r="W214" s="2465"/>
      <c r="X214" s="2469"/>
      <c r="Y214" s="2469"/>
      <c r="Z214" s="2469"/>
      <c r="AA214" s="2469"/>
      <c r="AB214" s="2469"/>
      <c r="AC214" s="2469"/>
      <c r="AD214" s="2469"/>
      <c r="AE214" s="2469"/>
      <c r="AF214" s="2469"/>
      <c r="AG214" s="2469"/>
      <c r="AH214" s="2469"/>
      <c r="AI214" s="1609"/>
    </row>
    <row r="215" spans="1:35" ht="11.25" customHeight="1">
      <c r="A215" s="1609"/>
      <c r="B215" s="934"/>
      <c r="C215" s="918"/>
      <c r="D215" s="1794"/>
      <c r="E215" s="1590"/>
      <c r="F215" s="1609"/>
      <c r="G215" s="1609"/>
      <c r="H215" s="1609"/>
      <c r="I215" s="1609"/>
      <c r="J215" s="1609"/>
      <c r="K215" s="1609"/>
      <c r="L215" s="1609"/>
      <c r="M215" s="1609"/>
      <c r="N215" s="1609"/>
      <c r="O215" s="1609"/>
      <c r="P215" s="1609"/>
      <c r="Q215" s="1609"/>
      <c r="R215" s="1609"/>
      <c r="S215" s="1609"/>
      <c r="T215" s="1609"/>
      <c r="U215" s="1609"/>
      <c r="V215" s="1609"/>
      <c r="W215" s="2465"/>
      <c r="X215" s="2469"/>
      <c r="Y215" s="2469"/>
      <c r="Z215" s="2469"/>
      <c r="AA215" s="2469"/>
      <c r="AB215" s="2469"/>
      <c r="AC215" s="2469"/>
      <c r="AD215" s="2469"/>
      <c r="AE215" s="2469"/>
      <c r="AF215" s="2469"/>
      <c r="AG215" s="2469"/>
      <c r="AH215" s="2469"/>
      <c r="AI215" s="1609"/>
    </row>
    <row r="216" spans="1:35" ht="11.25" customHeight="1">
      <c r="A216" s="1609"/>
      <c r="B216" s="934"/>
      <c r="C216" s="918"/>
      <c r="D216" s="1794"/>
      <c r="E216" s="1590"/>
      <c r="F216" s="1609"/>
      <c r="G216" s="1609"/>
      <c r="H216" s="1609"/>
      <c r="I216" s="1609"/>
      <c r="J216" s="1609"/>
      <c r="K216" s="1609"/>
      <c r="L216" s="1609"/>
      <c r="M216" s="1609"/>
      <c r="N216" s="1609"/>
      <c r="O216" s="1609"/>
      <c r="P216" s="1609"/>
      <c r="Q216" s="1609"/>
      <c r="R216" s="1609"/>
      <c r="S216" s="1609"/>
      <c r="T216" s="1609"/>
      <c r="U216" s="1609"/>
      <c r="V216" s="1609"/>
      <c r="W216" s="2465"/>
      <c r="X216" s="2469"/>
      <c r="Y216" s="2469"/>
      <c r="Z216" s="2469"/>
      <c r="AA216" s="2469"/>
      <c r="AB216" s="2469"/>
      <c r="AC216" s="2469"/>
      <c r="AD216" s="2469"/>
      <c r="AE216" s="2469"/>
      <c r="AF216" s="2469"/>
      <c r="AG216" s="2469"/>
      <c r="AH216" s="2469"/>
      <c r="AI216" s="1609"/>
    </row>
    <row r="217" spans="1:35" ht="12.75" customHeight="1">
      <c r="A217" s="1609"/>
      <c r="B217" s="1610"/>
      <c r="C217" s="1609"/>
      <c r="D217" s="1609"/>
      <c r="E217" s="1609"/>
      <c r="F217" s="1609"/>
      <c r="G217" s="1609"/>
      <c r="H217" s="1609"/>
      <c r="I217" s="1609"/>
      <c r="J217" s="1609"/>
      <c r="K217" s="1609"/>
      <c r="L217" s="1609"/>
      <c r="M217" s="1609"/>
      <c r="N217" s="1609"/>
      <c r="O217" s="1609"/>
      <c r="P217" s="1609"/>
      <c r="Q217" s="1609"/>
      <c r="R217" s="1609"/>
      <c r="S217" s="1609"/>
      <c r="T217" s="1609"/>
      <c r="U217" s="1609"/>
      <c r="V217" s="1609"/>
      <c r="W217" s="1609"/>
      <c r="X217" s="1609"/>
      <c r="Y217" s="1609"/>
      <c r="Z217" s="1609"/>
      <c r="AA217" s="1609"/>
      <c r="AB217" s="1609"/>
      <c r="AC217" s="1609"/>
      <c r="AD217" s="1609"/>
      <c r="AF217" s="1609"/>
      <c r="AG217" s="1609"/>
      <c r="AH217" s="1609"/>
      <c r="AI217" s="1609"/>
    </row>
    <row r="218" spans="1:35" ht="12.75" customHeight="1">
      <c r="A218" s="1609"/>
      <c r="B218" s="1783"/>
      <c r="C218" s="1646"/>
      <c r="D218" s="1646"/>
      <c r="E218" s="1646"/>
      <c r="F218" s="1646"/>
      <c r="G218" s="1646"/>
      <c r="H218" s="1646"/>
      <c r="I218" s="1646"/>
      <c r="J218" s="1646"/>
      <c r="K218" s="1646"/>
      <c r="L218" s="1646"/>
      <c r="M218" s="1646"/>
      <c r="N218" s="1646"/>
      <c r="O218" s="1646"/>
      <c r="P218" s="1646"/>
      <c r="Q218" s="1646"/>
      <c r="R218" s="1646"/>
      <c r="S218" s="1646"/>
      <c r="T218" s="1646"/>
      <c r="U218" s="1646"/>
      <c r="V218" s="1646"/>
      <c r="W218" s="1646"/>
      <c r="X218" s="1646"/>
      <c r="Y218" s="1646"/>
      <c r="Z218" s="1646"/>
      <c r="AA218" s="1646"/>
      <c r="AB218" s="1646"/>
      <c r="AC218" s="1646"/>
      <c r="AD218" s="1646"/>
      <c r="AE218" s="1783"/>
      <c r="AF218" s="1609"/>
      <c r="AG218" s="1609"/>
      <c r="AH218" s="1609"/>
      <c r="AI218" s="1609"/>
    </row>
    <row r="219" spans="1:35" ht="26.25" customHeight="1">
      <c r="A219" s="5047">
        <v>45</v>
      </c>
      <c r="B219" s="5047"/>
      <c r="C219" s="5047"/>
      <c r="D219" s="5047"/>
      <c r="E219" s="5047"/>
      <c r="F219" s="5047"/>
      <c r="G219" s="5047"/>
      <c r="H219" s="5047"/>
      <c r="I219" s="5047"/>
      <c r="J219" s="5047"/>
      <c r="K219" s="5047"/>
      <c r="L219" s="5047"/>
      <c r="M219" s="5047"/>
      <c r="N219" s="5047"/>
      <c r="O219" s="5047"/>
      <c r="P219" s="5047"/>
      <c r="Q219" s="5047"/>
      <c r="R219" s="5047"/>
      <c r="S219" s="5047"/>
      <c r="T219" s="5047"/>
      <c r="U219" s="5047"/>
      <c r="V219" s="5047"/>
      <c r="W219" s="5047"/>
      <c r="X219" s="5047"/>
      <c r="Y219" s="5047"/>
      <c r="Z219" s="5047"/>
      <c r="AA219" s="5047"/>
      <c r="AB219" s="5047"/>
      <c r="AC219" s="5047"/>
      <c r="AD219" s="5047"/>
      <c r="AE219" s="5047"/>
      <c r="AF219" s="5047"/>
      <c r="AG219" s="5047"/>
      <c r="AH219" s="5047"/>
      <c r="AI219" s="5047"/>
    </row>
    <row r="220" spans="1:35" ht="12.75" customHeight="1">
      <c r="B220" s="1816"/>
      <c r="C220" s="1817"/>
      <c r="D220" s="1817"/>
      <c r="E220" s="1817"/>
      <c r="F220" s="1817"/>
      <c r="G220" s="1817"/>
      <c r="H220" s="1817"/>
      <c r="I220" s="1817"/>
      <c r="J220" s="1817"/>
      <c r="K220" s="1817"/>
      <c r="L220" s="1817"/>
      <c r="M220" s="1817"/>
      <c r="N220" s="1817"/>
      <c r="O220" s="1817"/>
      <c r="P220" s="1817"/>
      <c r="Q220" s="1817"/>
      <c r="R220" s="1817"/>
      <c r="S220" s="1817"/>
      <c r="T220" s="1817"/>
      <c r="U220" s="1817"/>
      <c r="V220" s="1817"/>
      <c r="W220" s="1817"/>
      <c r="X220" s="1817"/>
      <c r="Y220" s="1817"/>
      <c r="Z220" s="1817"/>
      <c r="AA220" s="1817"/>
      <c r="AB220" s="1817"/>
      <c r="AC220" s="1817"/>
      <c r="AD220" s="1817"/>
      <c r="AE220" s="1783"/>
    </row>
  </sheetData>
  <sheetProtection selectLockedCells="1" selectUnlockedCells="1"/>
  <mergeCells count="130">
    <mergeCell ref="K161:M162"/>
    <mergeCell ref="AG168:AH168"/>
    <mergeCell ref="W169:W170"/>
    <mergeCell ref="X169:AH170"/>
    <mergeCell ref="O152:O153"/>
    <mergeCell ref="P152:S153"/>
    <mergeCell ref="W152:W153"/>
    <mergeCell ref="X152:AH153"/>
    <mergeCell ref="D160:E160"/>
    <mergeCell ref="D161:D162"/>
    <mergeCell ref="E161:E162"/>
    <mergeCell ref="F161:G162"/>
    <mergeCell ref="I161:I162"/>
    <mergeCell ref="J161:J162"/>
    <mergeCell ref="O146:O147"/>
    <mergeCell ref="P146:S147"/>
    <mergeCell ref="W146:W147"/>
    <mergeCell ref="X146:AH147"/>
    <mergeCell ref="O149:O150"/>
    <mergeCell ref="P149:S150"/>
    <mergeCell ref="W149:W150"/>
    <mergeCell ref="X149:AH150"/>
    <mergeCell ref="P141:S141"/>
    <mergeCell ref="X141:AH141"/>
    <mergeCell ref="X143:AH143"/>
    <mergeCell ref="X144:AH144"/>
    <mergeCell ref="R145:S145"/>
    <mergeCell ref="AG145:AH145"/>
    <mergeCell ref="AE129:AE130"/>
    <mergeCell ref="AF129:AH130"/>
    <mergeCell ref="AI129:AI130"/>
    <mergeCell ref="AF132:AH133"/>
    <mergeCell ref="AI132:AI133"/>
    <mergeCell ref="P140:S140"/>
    <mergeCell ref="X140:AH140"/>
    <mergeCell ref="AE123:AE124"/>
    <mergeCell ref="AF123:AH124"/>
    <mergeCell ref="AI123:AI124"/>
    <mergeCell ref="AE126:AE127"/>
    <mergeCell ref="AF126:AH127"/>
    <mergeCell ref="AI126:AI127"/>
    <mergeCell ref="E108:T108"/>
    <mergeCell ref="AF110:AH111"/>
    <mergeCell ref="AI110:AI111"/>
    <mergeCell ref="B116:G117"/>
    <mergeCell ref="H116:I117"/>
    <mergeCell ref="AG122:AH122"/>
    <mergeCell ref="AE103:AE104"/>
    <mergeCell ref="AF103:AH104"/>
    <mergeCell ref="AI103:AI104"/>
    <mergeCell ref="AE106:AE107"/>
    <mergeCell ref="AF106:AH107"/>
    <mergeCell ref="AI106:AI107"/>
    <mergeCell ref="A113:AI113"/>
    <mergeCell ref="C96:D96"/>
    <mergeCell ref="AE97:AE98"/>
    <mergeCell ref="AF97:AH98"/>
    <mergeCell ref="AI97:AI98"/>
    <mergeCell ref="AE100:AE101"/>
    <mergeCell ref="AF100:AH101"/>
    <mergeCell ref="AI100:AI101"/>
    <mergeCell ref="O90:P90"/>
    <mergeCell ref="AG90:AH90"/>
    <mergeCell ref="AE91:AE92"/>
    <mergeCell ref="AF91:AH92"/>
    <mergeCell ref="AI91:AI92"/>
    <mergeCell ref="AE94:AE95"/>
    <mergeCell ref="AF94:AH95"/>
    <mergeCell ref="AI94:AI95"/>
    <mergeCell ref="AE84:AE85"/>
    <mergeCell ref="AF84:AH85"/>
    <mergeCell ref="AI84:AI85"/>
    <mergeCell ref="AF87:AH88"/>
    <mergeCell ref="AI87:AI88"/>
    <mergeCell ref="X89:AH89"/>
    <mergeCell ref="AE78:AE79"/>
    <mergeCell ref="AF78:AH79"/>
    <mergeCell ref="AI78:AI79"/>
    <mergeCell ref="AE81:AE82"/>
    <mergeCell ref="AF81:AH82"/>
    <mergeCell ref="AI81:AI82"/>
    <mergeCell ref="AE67:AE68"/>
    <mergeCell ref="AF67:AH68"/>
    <mergeCell ref="AI67:AI68"/>
    <mergeCell ref="AE70:AE71"/>
    <mergeCell ref="AF70:AH71"/>
    <mergeCell ref="AI70:AI71"/>
    <mergeCell ref="X61:AH61"/>
    <mergeCell ref="X62:AH62"/>
    <mergeCell ref="AG63:AH63"/>
    <mergeCell ref="AE64:AE65"/>
    <mergeCell ref="AF64:AH65"/>
    <mergeCell ref="AI64:AI65"/>
    <mergeCell ref="AH22:AH23"/>
    <mergeCell ref="AG28:AH28"/>
    <mergeCell ref="AG29:AG30"/>
    <mergeCell ref="AH29:AH30"/>
    <mergeCell ref="D53:E53"/>
    <mergeCell ref="D54:D55"/>
    <mergeCell ref="E54:E55"/>
    <mergeCell ref="F54:G55"/>
    <mergeCell ref="D57:D58"/>
    <mergeCell ref="E57:E58"/>
    <mergeCell ref="F57:H58"/>
    <mergeCell ref="C34:D34"/>
    <mergeCell ref="AG35:AG36"/>
    <mergeCell ref="A219:AI219"/>
    <mergeCell ref="O161:V161"/>
    <mergeCell ref="O162:V162"/>
    <mergeCell ref="A1:AI1"/>
    <mergeCell ref="A2:AI2"/>
    <mergeCell ref="A3:AI3"/>
    <mergeCell ref="B5:G6"/>
    <mergeCell ref="H5:I6"/>
    <mergeCell ref="AG10:AH10"/>
    <mergeCell ref="D32:D33"/>
    <mergeCell ref="AG32:AG33"/>
    <mergeCell ref="AH32:AH33"/>
    <mergeCell ref="AG11:AG12"/>
    <mergeCell ref="AH11:AH12"/>
    <mergeCell ref="AG16:AG17"/>
    <mergeCell ref="AH16:AH17"/>
    <mergeCell ref="AG19:AG20"/>
    <mergeCell ref="AH19:AH20"/>
    <mergeCell ref="AH35:AH36"/>
    <mergeCell ref="AG38:AG39"/>
    <mergeCell ref="AH38:AH39"/>
    <mergeCell ref="AG41:AG42"/>
    <mergeCell ref="AH41:AH42"/>
    <mergeCell ref="AG22:AG23"/>
  </mergeCells>
  <printOptions horizontalCentered="1"/>
  <pageMargins left="0.15748031496063" right="0.196850393700787" top="0.31496062992126" bottom="0.27559055118110198" header="0.511811023622047" footer="0.511811023622047"/>
  <pageSetup paperSize="9" scale="70" firstPageNumber="2" orientation="portrait" useFirstPageNumber="1" horizontalDpi="300" verticalDpi="300" r:id="rId1"/>
  <headerFooter alignWithMargins="0"/>
  <rowBreaks count="1" manualBreakCount="1">
    <brk id="113" max="35"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BV121"/>
  <sheetViews>
    <sheetView showGridLines="0" view="pageBreakPreview" zoomScale="110" zoomScaleNormal="100" zoomScaleSheetLayoutView="110" workbookViewId="0">
      <selection activeCell="A10" sqref="A10:AJ10"/>
    </sheetView>
  </sheetViews>
  <sheetFormatPr defaultColWidth="12.5703125" defaultRowHeight="12"/>
  <cols>
    <col min="1" max="1" width="2" style="35" customWidth="1"/>
    <col min="2" max="3" width="3.7109375" style="35" customWidth="1"/>
    <col min="4" max="4" width="4.28515625" style="35" customWidth="1"/>
    <col min="5" max="12" width="3.28515625" style="35" customWidth="1"/>
    <col min="13" max="13" width="4.28515625" style="35" customWidth="1"/>
    <col min="14" max="14" width="3.28515625" style="35" customWidth="1"/>
    <col min="15" max="15" width="2.85546875" style="35" customWidth="1"/>
    <col min="16" max="18" width="3.140625" style="35" customWidth="1"/>
    <col min="19" max="19" width="5.28515625" style="35" customWidth="1"/>
    <col min="20" max="20" width="1" style="35" customWidth="1"/>
    <col min="21" max="21" width="2.5703125" style="35" customWidth="1"/>
    <col min="22" max="22" width="3.28515625" style="35" customWidth="1"/>
    <col min="23" max="34" width="4.28515625" style="35" customWidth="1"/>
    <col min="35" max="36" width="2.140625" style="35" customWidth="1"/>
    <col min="37" max="16384" width="12.5703125" style="35"/>
  </cols>
  <sheetData>
    <row r="1" spans="1:40" ht="12" customHeight="1">
      <c r="A1" s="3608" t="s">
        <v>1375</v>
      </c>
      <c r="B1" s="3608"/>
      <c r="C1" s="3608"/>
      <c r="D1" s="3608"/>
      <c r="E1" s="3608"/>
      <c r="F1" s="3608"/>
      <c r="G1" s="3608"/>
      <c r="H1" s="3608"/>
      <c r="I1" s="3608"/>
      <c r="J1" s="3608"/>
      <c r="K1" s="3608"/>
      <c r="L1" s="3608"/>
      <c r="M1" s="3608"/>
      <c r="N1" s="3608"/>
      <c r="O1" s="3608"/>
      <c r="P1" s="3608"/>
      <c r="Q1" s="3608"/>
      <c r="R1" s="3608"/>
      <c r="S1" s="3608"/>
      <c r="T1" s="3608"/>
      <c r="U1" s="3608"/>
      <c r="V1" s="3608"/>
      <c r="W1" s="3608"/>
      <c r="X1" s="3608"/>
      <c r="Y1" s="3608"/>
      <c r="Z1" s="3608"/>
      <c r="AA1" s="3608"/>
      <c r="AB1" s="3608"/>
      <c r="AC1" s="3608"/>
      <c r="AD1" s="3608"/>
      <c r="AE1" s="3608"/>
      <c r="AF1" s="3608"/>
      <c r="AG1" s="3608"/>
      <c r="AH1" s="3608"/>
      <c r="AI1" s="3608"/>
      <c r="AJ1" s="3608"/>
    </row>
    <row r="2" spans="1:40" ht="16.5" customHeight="1">
      <c r="B2" s="3609"/>
      <c r="C2" s="3609"/>
      <c r="D2" s="3611"/>
      <c r="E2" s="3611"/>
      <c r="F2" s="3611"/>
      <c r="G2" s="3611"/>
      <c r="H2" s="3611"/>
      <c r="I2" s="3611"/>
      <c r="J2" s="3611"/>
      <c r="K2" s="3611"/>
      <c r="L2" s="3611"/>
      <c r="M2" s="3611"/>
      <c r="Y2" s="2365"/>
      <c r="Z2" s="36"/>
      <c r="AA2" s="36"/>
      <c r="AB2" s="3615"/>
      <c r="AC2" s="3615"/>
      <c r="AD2" s="3615"/>
      <c r="AE2" s="3615"/>
      <c r="AF2" s="3615"/>
      <c r="AG2" s="3615"/>
      <c r="AH2" s="3615"/>
      <c r="AI2" s="2367"/>
      <c r="AJ2" s="3614"/>
    </row>
    <row r="3" spans="1:40" ht="15" customHeight="1">
      <c r="A3" s="65"/>
      <c r="B3" s="3610"/>
      <c r="C3" s="3610"/>
      <c r="D3" s="3612"/>
      <c r="E3" s="3612"/>
      <c r="F3" s="3612"/>
      <c r="G3" s="3612"/>
      <c r="H3" s="3612"/>
      <c r="I3" s="3612"/>
      <c r="J3" s="3612"/>
      <c r="K3" s="3612"/>
      <c r="L3" s="3612"/>
      <c r="M3" s="3612"/>
      <c r="N3" s="65"/>
      <c r="O3" s="65"/>
      <c r="P3" s="65"/>
      <c r="Q3" s="65"/>
      <c r="R3" s="65"/>
      <c r="S3" s="65"/>
      <c r="T3" s="65"/>
      <c r="U3" s="65"/>
      <c r="V3" s="65"/>
      <c r="W3" s="65"/>
      <c r="X3" s="65"/>
      <c r="Y3" s="2366"/>
      <c r="Z3" s="37"/>
      <c r="AA3" s="37"/>
      <c r="AB3" s="3615"/>
      <c r="AC3" s="3615"/>
      <c r="AD3" s="3615"/>
      <c r="AE3" s="3615"/>
      <c r="AF3" s="3615"/>
      <c r="AG3" s="3615"/>
      <c r="AH3" s="3615"/>
      <c r="AI3" s="2367"/>
      <c r="AJ3" s="3614"/>
    </row>
    <row r="4" spans="1:40" ht="15" customHeight="1">
      <c r="A4" s="65"/>
      <c r="B4" s="2366"/>
      <c r="C4" s="80"/>
      <c r="D4" s="81"/>
      <c r="E4" s="3613"/>
      <c r="F4" s="3613"/>
      <c r="G4" s="3613"/>
      <c r="H4" s="3613"/>
      <c r="I4" s="3613"/>
      <c r="J4" s="3613"/>
      <c r="K4" s="3613"/>
      <c r="L4" s="82"/>
      <c r="M4" s="82"/>
      <c r="N4" s="65"/>
      <c r="O4" s="65"/>
      <c r="P4" s="65"/>
      <c r="Q4" s="65"/>
      <c r="R4" s="65"/>
      <c r="S4" s="65"/>
      <c r="T4" s="65"/>
      <c r="U4" s="65"/>
      <c r="V4" s="65"/>
      <c r="W4" s="65"/>
      <c r="X4" s="65"/>
      <c r="Y4" s="2366"/>
      <c r="Z4" s="37"/>
      <c r="AA4" s="37"/>
      <c r="AB4" s="3615"/>
      <c r="AC4" s="3615"/>
      <c r="AD4" s="3615"/>
      <c r="AE4" s="3615"/>
      <c r="AF4" s="3615"/>
      <c r="AG4" s="3615"/>
      <c r="AH4" s="3615"/>
      <c r="AI4" s="2367"/>
      <c r="AJ4" s="3614"/>
    </row>
    <row r="5" spans="1:40" ht="6" customHeight="1"/>
    <row r="6" spans="1:40" ht="12.75" customHeight="1">
      <c r="B6" s="3589"/>
      <c r="C6" s="3589"/>
      <c r="D6" s="3589"/>
      <c r="E6" s="3589"/>
      <c r="F6" s="3589"/>
      <c r="G6" s="3589"/>
      <c r="H6" s="3589"/>
      <c r="I6" s="3589"/>
      <c r="J6" s="3589"/>
      <c r="K6" s="3589"/>
      <c r="L6" s="3589"/>
      <c r="M6" s="3589"/>
      <c r="Y6" s="39"/>
      <c r="AB6" s="3589"/>
      <c r="AC6" s="3589"/>
      <c r="AD6" s="3589"/>
      <c r="AE6" s="3589"/>
      <c r="AF6" s="3589"/>
      <c r="AG6" s="3589"/>
      <c r="AH6" s="3589"/>
      <c r="AI6" s="3589"/>
      <c r="AJ6" s="3589"/>
      <c r="AK6" s="40"/>
    </row>
    <row r="7" spans="1:40" ht="13.5" customHeight="1">
      <c r="B7" s="3590"/>
      <c r="C7" s="3590"/>
      <c r="D7" s="3590"/>
      <c r="E7" s="3590"/>
      <c r="F7" s="3590"/>
      <c r="G7" s="3590"/>
      <c r="H7" s="3590"/>
      <c r="I7" s="3590"/>
      <c r="J7" s="3590"/>
      <c r="K7" s="3590"/>
      <c r="L7" s="3590"/>
      <c r="M7" s="3590"/>
      <c r="Y7" s="41"/>
      <c r="AB7" s="3590"/>
      <c r="AC7" s="3590"/>
      <c r="AD7" s="3590"/>
      <c r="AE7" s="3590"/>
      <c r="AF7" s="3590"/>
      <c r="AG7" s="3590"/>
      <c r="AH7" s="3590"/>
      <c r="AI7" s="3590"/>
      <c r="AJ7" s="3590"/>
      <c r="AK7" s="42"/>
      <c r="AL7" s="2359"/>
    </row>
    <row r="8" spans="1:40" ht="4.5" customHeight="1">
      <c r="B8" s="3530"/>
      <c r="C8" s="3530"/>
      <c r="D8" s="3530"/>
      <c r="E8" s="3530"/>
      <c r="F8" s="3530"/>
      <c r="G8" s="3530"/>
      <c r="H8" s="3530"/>
      <c r="AE8" s="3491"/>
      <c r="AF8" s="3491"/>
      <c r="AG8" s="3491"/>
      <c r="AH8" s="3491"/>
      <c r="AI8" s="2359"/>
    </row>
    <row r="9" spans="1:40" ht="14.45" customHeight="1">
      <c r="B9" s="2360"/>
      <c r="C9" s="2360"/>
      <c r="D9" s="2360"/>
      <c r="E9" s="2360"/>
      <c r="F9" s="2360"/>
      <c r="G9" s="2360"/>
      <c r="H9" s="2360"/>
      <c r="AE9" s="2359"/>
      <c r="AF9" s="2359"/>
      <c r="AG9" s="2359"/>
      <c r="AH9" s="2359"/>
      <c r="AI9" s="2359"/>
    </row>
    <row r="10" spans="1:40" ht="14.45" customHeight="1">
      <c r="A10" s="3594" t="s">
        <v>1336</v>
      </c>
      <c r="B10" s="3594"/>
      <c r="C10" s="3594"/>
      <c r="D10" s="3594"/>
      <c r="E10" s="3594"/>
      <c r="F10" s="3594"/>
      <c r="G10" s="3594"/>
      <c r="H10" s="3594"/>
      <c r="I10" s="3594"/>
      <c r="J10" s="3594"/>
      <c r="K10" s="3594"/>
      <c r="L10" s="3594"/>
      <c r="M10" s="3594"/>
      <c r="N10" s="3594"/>
      <c r="O10" s="3594"/>
      <c r="P10" s="3594"/>
      <c r="Q10" s="3594"/>
      <c r="R10" s="3594"/>
      <c r="S10" s="3594"/>
      <c r="T10" s="3594"/>
      <c r="U10" s="3594"/>
      <c r="V10" s="3594"/>
      <c r="W10" s="3594"/>
      <c r="X10" s="3594"/>
      <c r="Y10" s="3594"/>
      <c r="Z10" s="3594"/>
      <c r="AA10" s="3594"/>
      <c r="AB10" s="3594"/>
      <c r="AC10" s="3594"/>
      <c r="AD10" s="3594"/>
      <c r="AE10" s="3594"/>
      <c r="AF10" s="3594"/>
      <c r="AG10" s="3594"/>
      <c r="AH10" s="3594"/>
      <c r="AI10" s="3594"/>
      <c r="AJ10" s="3594"/>
    </row>
    <row r="11" spans="1:40" ht="15">
      <c r="A11" s="3618" t="s">
        <v>1376</v>
      </c>
      <c r="B11" s="3618"/>
      <c r="C11" s="3618"/>
      <c r="D11" s="3618"/>
      <c r="E11" s="3618"/>
      <c r="F11" s="3618"/>
      <c r="G11" s="3618"/>
      <c r="H11" s="3618"/>
      <c r="I11" s="3618"/>
      <c r="J11" s="3618"/>
      <c r="K11" s="3618"/>
      <c r="L11" s="3618"/>
      <c r="M11" s="3618"/>
      <c r="N11" s="3618"/>
      <c r="O11" s="3618"/>
      <c r="P11" s="3618"/>
      <c r="Q11" s="3618"/>
      <c r="R11" s="3618"/>
      <c r="S11" s="3618"/>
      <c r="T11" s="3618"/>
      <c r="U11" s="3618"/>
      <c r="V11" s="3618"/>
      <c r="W11" s="3618"/>
      <c r="X11" s="3618"/>
      <c r="Y11" s="3618"/>
      <c r="Z11" s="3618"/>
      <c r="AA11" s="3618"/>
      <c r="AB11" s="3618"/>
      <c r="AC11" s="3618"/>
      <c r="AD11" s="3618"/>
      <c r="AE11" s="3618"/>
      <c r="AF11" s="3618"/>
      <c r="AG11" s="3618"/>
      <c r="AH11" s="3618"/>
      <c r="AI11" s="3618"/>
      <c r="AJ11" s="3618"/>
    </row>
    <row r="12" spans="1:40" s="71" customFormat="1" ht="11.45" customHeight="1">
      <c r="A12" s="3619" t="s">
        <v>1338</v>
      </c>
      <c r="B12" s="3619"/>
      <c r="C12" s="3619"/>
      <c r="D12" s="3619"/>
      <c r="E12" s="3619"/>
      <c r="F12" s="3619"/>
      <c r="G12" s="3619"/>
      <c r="H12" s="3619"/>
      <c r="I12" s="3619"/>
      <c r="J12" s="3619"/>
      <c r="K12" s="3619"/>
      <c r="L12" s="3619"/>
      <c r="M12" s="3619"/>
      <c r="N12" s="3619"/>
      <c r="O12" s="3619"/>
      <c r="P12" s="3619"/>
      <c r="Q12" s="3619"/>
      <c r="R12" s="3619"/>
      <c r="S12" s="3619"/>
      <c r="T12" s="3619"/>
      <c r="U12" s="3619"/>
      <c r="V12" s="3619"/>
      <c r="W12" s="3619"/>
      <c r="X12" s="3619"/>
      <c r="Y12" s="3619"/>
      <c r="Z12" s="3619"/>
      <c r="AA12" s="3619"/>
      <c r="AB12" s="3619"/>
      <c r="AC12" s="3619"/>
      <c r="AD12" s="3619"/>
      <c r="AE12" s="3619"/>
      <c r="AF12" s="3619"/>
      <c r="AG12" s="3619"/>
      <c r="AH12" s="3619"/>
      <c r="AI12" s="3619"/>
      <c r="AJ12" s="3619"/>
      <c r="AK12" s="185"/>
      <c r="AL12" s="185"/>
      <c r="AM12" s="185"/>
      <c r="AN12" s="185"/>
    </row>
    <row r="13" spans="1:40" s="71" customFormat="1" ht="7.15" customHeight="1">
      <c r="A13" s="157"/>
      <c r="B13" s="157"/>
      <c r="C13" s="157"/>
      <c r="D13" s="157"/>
      <c r="E13" s="157"/>
      <c r="F13" s="157"/>
      <c r="G13" s="157"/>
      <c r="H13" s="157"/>
      <c r="I13" s="157"/>
      <c r="J13" s="157"/>
      <c r="K13" s="157"/>
      <c r="L13" s="157"/>
      <c r="M13" s="157"/>
      <c r="N13" s="157"/>
      <c r="O13" s="157"/>
      <c r="P13" s="157"/>
      <c r="Q13" s="157"/>
      <c r="R13" s="157"/>
      <c r="S13" s="157"/>
      <c r="T13" s="157"/>
      <c r="U13" s="157"/>
      <c r="V13" s="157"/>
      <c r="W13" s="157"/>
      <c r="X13" s="157"/>
      <c r="Y13" s="157"/>
      <c r="Z13" s="157"/>
      <c r="AA13" s="157"/>
      <c r="AB13" s="157"/>
      <c r="AC13" s="157"/>
      <c r="AD13" s="157"/>
      <c r="AE13" s="157"/>
      <c r="AF13" s="157"/>
      <c r="AG13" s="157"/>
      <c r="AH13" s="157"/>
      <c r="AI13" s="157"/>
      <c r="AJ13" s="157"/>
    </row>
    <row r="14" spans="1:40" ht="14.45" customHeight="1">
      <c r="A14" s="3594" t="s">
        <v>1377</v>
      </c>
      <c r="B14" s="3594"/>
      <c r="C14" s="3594"/>
      <c r="D14" s="3594"/>
      <c r="E14" s="3594"/>
      <c r="F14" s="3594"/>
      <c r="G14" s="3594"/>
      <c r="H14" s="3594"/>
      <c r="I14" s="3594"/>
      <c r="J14" s="3594"/>
      <c r="K14" s="3594"/>
      <c r="L14" s="3594"/>
      <c r="M14" s="3594"/>
      <c r="N14" s="3594"/>
      <c r="O14" s="3594"/>
      <c r="P14" s="3594"/>
      <c r="Q14" s="3594"/>
      <c r="R14" s="3594"/>
      <c r="S14" s="3594"/>
      <c r="T14" s="3594"/>
      <c r="U14" s="3594"/>
      <c r="V14" s="3594"/>
      <c r="W14" s="3594"/>
      <c r="X14" s="3594"/>
      <c r="Y14" s="3594"/>
      <c r="Z14" s="3594"/>
      <c r="AA14" s="3594"/>
      <c r="AB14" s="3594"/>
      <c r="AC14" s="3594"/>
      <c r="AD14" s="3594"/>
      <c r="AE14" s="3594"/>
      <c r="AF14" s="3594"/>
      <c r="AG14" s="3594"/>
      <c r="AH14" s="3594"/>
      <c r="AI14" s="3594"/>
      <c r="AJ14" s="3594"/>
    </row>
    <row r="15" spans="1:40" ht="16.5" customHeight="1">
      <c r="A15" s="3620" t="s">
        <v>1378</v>
      </c>
      <c r="B15" s="3620"/>
      <c r="C15" s="3620"/>
      <c r="D15" s="3620"/>
      <c r="E15" s="3620"/>
      <c r="F15" s="3620"/>
      <c r="G15" s="3620"/>
      <c r="H15" s="3620"/>
      <c r="I15" s="3620"/>
      <c r="J15" s="3620"/>
      <c r="K15" s="3620"/>
      <c r="L15" s="3620"/>
      <c r="M15" s="3620"/>
      <c r="N15" s="3620"/>
      <c r="O15" s="3620"/>
      <c r="P15" s="3620"/>
      <c r="Q15" s="3620"/>
      <c r="R15" s="3620"/>
      <c r="S15" s="3620"/>
      <c r="T15" s="3620"/>
      <c r="U15" s="3620"/>
      <c r="V15" s="3620"/>
      <c r="W15" s="3620"/>
      <c r="X15" s="3620"/>
      <c r="Y15" s="3620"/>
      <c r="Z15" s="3620"/>
      <c r="AA15" s="3620"/>
      <c r="AB15" s="3620"/>
      <c r="AC15" s="3620"/>
      <c r="AD15" s="3620"/>
      <c r="AE15" s="3620"/>
      <c r="AF15" s="3620"/>
      <c r="AG15" s="3620"/>
      <c r="AH15" s="3620"/>
      <c r="AI15" s="3620"/>
      <c r="AJ15" s="3620"/>
      <c r="AK15" s="43"/>
    </row>
    <row r="16" spans="1:40" ht="6" customHeight="1" thickBot="1"/>
    <row r="17" spans="1:53" ht="8.1" customHeight="1">
      <c r="A17" s="2513"/>
      <c r="B17" s="2511"/>
      <c r="C17" s="2511"/>
      <c r="D17" s="2511"/>
      <c r="E17" s="2511"/>
      <c r="F17" s="2511"/>
      <c r="G17" s="2511"/>
      <c r="H17" s="2511"/>
      <c r="I17" s="2511"/>
      <c r="J17" s="2511"/>
      <c r="K17" s="2511"/>
      <c r="L17" s="2511"/>
      <c r="M17" s="2511"/>
      <c r="N17" s="2511"/>
      <c r="O17" s="2511"/>
      <c r="P17" s="2511"/>
      <c r="Q17" s="2511"/>
      <c r="R17" s="2511"/>
      <c r="S17" s="2572"/>
      <c r="T17" s="74"/>
      <c r="U17" s="2573"/>
      <c r="V17" s="2574"/>
      <c r="W17" s="2574"/>
      <c r="X17" s="2574"/>
      <c r="Y17" s="2575"/>
      <c r="Z17" s="2575"/>
      <c r="AA17" s="2575"/>
      <c r="AB17" s="2575"/>
      <c r="AC17" s="2511"/>
      <c r="AD17" s="2511"/>
      <c r="AE17" s="2511"/>
      <c r="AF17" s="2511"/>
      <c r="AG17" s="2511"/>
      <c r="AH17" s="2511"/>
      <c r="AI17" s="2511"/>
      <c r="AJ17" s="2572"/>
      <c r="AN17" s="3621"/>
      <c r="AO17" s="3621"/>
      <c r="AP17" s="3621"/>
      <c r="AQ17" s="3621"/>
      <c r="AR17" s="3621"/>
      <c r="AS17" s="3621"/>
      <c r="AT17" s="3621"/>
      <c r="AU17" s="3621"/>
      <c r="AV17" s="3621"/>
      <c r="AW17" s="3621"/>
      <c r="AX17" s="3621"/>
      <c r="AY17" s="3621"/>
      <c r="AZ17" s="3621"/>
      <c r="BA17" s="3621"/>
    </row>
    <row r="18" spans="1:53" ht="11.45" customHeight="1">
      <c r="A18" s="3597" t="s">
        <v>1341</v>
      </c>
      <c r="B18" s="3598"/>
      <c r="C18" s="3598"/>
      <c r="D18" s="3598"/>
      <c r="E18" s="3598"/>
      <c r="F18" s="3598"/>
      <c r="G18" s="3598"/>
      <c r="H18" s="3598"/>
      <c r="I18" s="3598"/>
      <c r="J18" s="3598"/>
      <c r="K18" s="3598"/>
      <c r="L18" s="3598"/>
      <c r="M18" s="3598"/>
      <c r="N18" s="3598"/>
      <c r="O18" s="3598"/>
      <c r="P18" s="3598"/>
      <c r="Q18" s="3598"/>
      <c r="R18" s="3598"/>
      <c r="S18" s="3599"/>
      <c r="T18" s="74"/>
      <c r="U18" s="2576"/>
      <c r="V18" s="3624" t="s">
        <v>1379</v>
      </c>
      <c r="W18" s="3624"/>
      <c r="X18" s="3624"/>
      <c r="Y18" s="3624"/>
      <c r="Z18" s="3624"/>
      <c r="AA18" s="3624"/>
      <c r="AB18" s="3624"/>
      <c r="AC18" s="3624"/>
      <c r="AD18" s="3624"/>
      <c r="AI18" s="103"/>
      <c r="AJ18" s="558"/>
      <c r="AN18" s="67"/>
      <c r="AO18" s="67"/>
      <c r="AP18" s="67"/>
      <c r="AQ18" s="67"/>
      <c r="AR18" s="67"/>
      <c r="AS18" s="67"/>
      <c r="AT18" s="67"/>
      <c r="AU18" s="67"/>
      <c r="AV18" s="67"/>
      <c r="AW18" s="67"/>
      <c r="AX18" s="67"/>
      <c r="AY18" s="67"/>
      <c r="AZ18" s="67"/>
      <c r="BA18" s="67"/>
    </row>
    <row r="19" spans="1:53" ht="14.25">
      <c r="A19" s="3600" t="s">
        <v>1343</v>
      </c>
      <c r="B19" s="3601"/>
      <c r="C19" s="3601"/>
      <c r="D19" s="3601"/>
      <c r="E19" s="3601"/>
      <c r="F19" s="3601"/>
      <c r="G19" s="3601"/>
      <c r="H19" s="3601"/>
      <c r="I19" s="3601"/>
      <c r="J19" s="3601"/>
      <c r="K19" s="3601"/>
      <c r="L19" s="3601"/>
      <c r="M19" s="3601"/>
      <c r="N19" s="3601"/>
      <c r="O19" s="3601"/>
      <c r="P19" s="3601"/>
      <c r="Q19" s="3601"/>
      <c r="R19" s="3601"/>
      <c r="S19" s="3602"/>
      <c r="T19" s="71"/>
      <c r="U19" s="557"/>
      <c r="V19" s="3624"/>
      <c r="W19" s="3624"/>
      <c r="X19" s="3624"/>
      <c r="Y19" s="3624"/>
      <c r="Z19" s="3624"/>
      <c r="AA19" s="3624"/>
      <c r="AB19" s="3624"/>
      <c r="AC19" s="3624"/>
      <c r="AD19" s="3624"/>
      <c r="AE19" s="21"/>
      <c r="AF19" s="21"/>
      <c r="AG19" s="21"/>
      <c r="AH19" s="21"/>
      <c r="AI19" s="21"/>
      <c r="AJ19" s="558"/>
      <c r="AN19" s="73"/>
      <c r="AP19" s="70"/>
      <c r="AQ19" s="70"/>
      <c r="AR19" s="70"/>
      <c r="AS19" s="70"/>
      <c r="AT19" s="70"/>
      <c r="AU19" s="70"/>
      <c r="AV19" s="70"/>
      <c r="AW19" s="70"/>
      <c r="AX19" s="70"/>
      <c r="AY19" s="70"/>
      <c r="AZ19" s="70"/>
      <c r="BA19" s="70"/>
    </row>
    <row r="20" spans="1:53" ht="4.5" customHeight="1" thickBot="1">
      <c r="A20" s="2527"/>
      <c r="B20" s="570"/>
      <c r="C20" s="570"/>
      <c r="D20" s="570"/>
      <c r="E20" s="570"/>
      <c r="F20" s="570"/>
      <c r="G20" s="570"/>
      <c r="H20" s="570"/>
      <c r="I20" s="570"/>
      <c r="J20" s="570"/>
      <c r="K20" s="570"/>
      <c r="L20" s="570"/>
      <c r="M20" s="570"/>
      <c r="N20" s="570"/>
      <c r="O20" s="570"/>
      <c r="P20" s="570"/>
      <c r="Q20" s="570"/>
      <c r="R20" s="570"/>
      <c r="S20" s="571"/>
      <c r="U20" s="557"/>
      <c r="AC20" s="39"/>
      <c r="AD20" s="43"/>
      <c r="AE20" s="43"/>
      <c r="AF20" s="43"/>
      <c r="AG20" s="43"/>
      <c r="AH20" s="43"/>
      <c r="AI20" s="43"/>
      <c r="AJ20" s="565"/>
    </row>
    <row r="21" spans="1:53" ht="4.9000000000000004" customHeight="1" thickBot="1">
      <c r="A21" s="570"/>
      <c r="B21" s="2577"/>
      <c r="C21" s="570"/>
      <c r="D21" s="570"/>
      <c r="E21" s="570"/>
      <c r="F21" s="570"/>
      <c r="G21" s="570"/>
      <c r="H21" s="570"/>
      <c r="I21" s="570"/>
      <c r="J21" s="570"/>
      <c r="K21" s="570"/>
      <c r="L21" s="570"/>
      <c r="M21" s="570"/>
      <c r="N21" s="570"/>
      <c r="O21" s="570"/>
      <c r="P21" s="570"/>
      <c r="Q21" s="2578"/>
      <c r="R21" s="569"/>
      <c r="S21" s="569"/>
      <c r="T21" s="39"/>
      <c r="U21" s="567"/>
      <c r="X21" s="39"/>
      <c r="AC21" s="39"/>
      <c r="AJ21" s="558"/>
      <c r="AO21" s="70"/>
    </row>
    <row r="22" spans="1:53" ht="3.75" customHeight="1">
      <c r="A22" s="557"/>
      <c r="B22" s="65"/>
      <c r="Q22" s="67"/>
      <c r="R22" s="39"/>
      <c r="S22" s="566"/>
      <c r="T22" s="39"/>
      <c r="U22" s="567"/>
      <c r="V22" s="39"/>
      <c r="W22" s="39"/>
      <c r="X22" s="39"/>
      <c r="AC22" s="39"/>
      <c r="AJ22" s="558"/>
      <c r="AO22" s="70"/>
    </row>
    <row r="23" spans="1:53" s="46" customFormat="1" ht="20.25" customHeight="1" thickBot="1">
      <c r="A23" s="2517"/>
      <c r="S23" s="2518"/>
      <c r="U23" s="2517"/>
      <c r="W23" s="160" t="s">
        <v>1380</v>
      </c>
      <c r="X23" s="158"/>
      <c r="Y23" s="158"/>
      <c r="Z23" s="158"/>
      <c r="AA23" s="158"/>
      <c r="AB23" s="158"/>
      <c r="AC23" s="158"/>
      <c r="AD23" s="158"/>
      <c r="AE23" s="158"/>
      <c r="AF23" s="158"/>
      <c r="AG23" s="158"/>
      <c r="AH23" s="158"/>
      <c r="AJ23" s="2518"/>
    </row>
    <row r="24" spans="1:53" ht="10.5" customHeight="1" thickBot="1">
      <c r="A24" s="557"/>
      <c r="S24" s="558"/>
      <c r="U24" s="557"/>
      <c r="W24" s="3625"/>
      <c r="X24" s="3595"/>
      <c r="Y24" s="3595"/>
      <c r="Z24" s="3595"/>
      <c r="AA24" s="3595"/>
      <c r="AB24" s="3595"/>
      <c r="AC24" s="3595"/>
      <c r="AD24" s="3595"/>
      <c r="AE24" s="3595"/>
      <c r="AF24" s="3595"/>
      <c r="AG24" s="3595"/>
      <c r="AH24" s="3638"/>
      <c r="AJ24" s="558"/>
    </row>
    <row r="25" spans="1:53" ht="12" customHeight="1" thickBot="1">
      <c r="A25" s="557"/>
      <c r="S25" s="558"/>
      <c r="U25" s="557"/>
      <c r="W25" s="3626"/>
      <c r="X25" s="3596"/>
      <c r="Y25" s="3596"/>
      <c r="Z25" s="3596"/>
      <c r="AA25" s="3596"/>
      <c r="AB25" s="3596"/>
      <c r="AC25" s="3596"/>
      <c r="AD25" s="3596"/>
      <c r="AE25" s="3596"/>
      <c r="AF25" s="3596"/>
      <c r="AG25" s="3596"/>
      <c r="AH25" s="3639"/>
      <c r="AJ25" s="558"/>
    </row>
    <row r="26" spans="1:53" ht="21" customHeight="1" thickBot="1">
      <c r="A26" s="557"/>
      <c r="S26" s="558"/>
      <c r="U26" s="568"/>
      <c r="V26" s="570"/>
      <c r="W26" s="2579"/>
      <c r="X26" s="2579"/>
      <c r="Y26" s="2579"/>
      <c r="Z26" s="2579"/>
      <c r="AA26" s="2579"/>
      <c r="AB26" s="2579"/>
      <c r="AC26" s="2579"/>
      <c r="AD26" s="2579"/>
      <c r="AE26" s="2579"/>
      <c r="AF26" s="2579"/>
      <c r="AG26" s="2579"/>
      <c r="AH26" s="2579"/>
      <c r="AI26" s="570"/>
      <c r="AJ26" s="558"/>
    </row>
    <row r="27" spans="1:53" ht="5.45" customHeight="1" thickBot="1">
      <c r="A27" s="557"/>
      <c r="S27" s="558"/>
      <c r="U27" s="67"/>
      <c r="W27" s="159"/>
      <c r="X27" s="159"/>
      <c r="Y27" s="159"/>
      <c r="Z27" s="159"/>
      <c r="AA27" s="159"/>
      <c r="AB27" s="159"/>
      <c r="AC27" s="159"/>
      <c r="AD27" s="159"/>
      <c r="AE27" s="159"/>
      <c r="AF27" s="159"/>
      <c r="AG27" s="159"/>
      <c r="AH27" s="159"/>
      <c r="AJ27" s="161"/>
    </row>
    <row r="28" spans="1:53" ht="15" customHeight="1">
      <c r="A28" s="557"/>
      <c r="S28" s="558"/>
      <c r="U28" s="2580"/>
      <c r="V28" s="3636" t="s">
        <v>1381</v>
      </c>
      <c r="W28" s="3636"/>
      <c r="X28" s="3636"/>
      <c r="Y28" s="3636"/>
      <c r="Z28" s="3636"/>
      <c r="AA28" s="3636"/>
      <c r="AB28" s="3636"/>
      <c r="AC28" s="3636"/>
      <c r="AD28" s="3636"/>
      <c r="AE28" s="3636"/>
      <c r="AF28" s="3636"/>
      <c r="AG28" s="3636"/>
      <c r="AH28" s="3636"/>
      <c r="AI28" s="3636"/>
      <c r="AJ28" s="558"/>
    </row>
    <row r="29" spans="1:53" ht="9.9499999999999993" customHeight="1">
      <c r="A29" s="557"/>
      <c r="S29" s="558"/>
      <c r="U29" s="567"/>
      <c r="V29" s="3637"/>
      <c r="W29" s="3637"/>
      <c r="X29" s="3637"/>
      <c r="Y29" s="3637"/>
      <c r="Z29" s="3637"/>
      <c r="AA29" s="3637"/>
      <c r="AB29" s="3637"/>
      <c r="AC29" s="3637"/>
      <c r="AD29" s="3637"/>
      <c r="AE29" s="3637"/>
      <c r="AF29" s="3637"/>
      <c r="AG29" s="3637"/>
      <c r="AH29" s="3637"/>
      <c r="AI29" s="3637"/>
      <c r="AJ29" s="558"/>
    </row>
    <row r="30" spans="1:53" ht="6" customHeight="1">
      <c r="A30" s="557"/>
      <c r="S30" s="558"/>
      <c r="U30" s="567"/>
      <c r="AC30" s="39"/>
      <c r="AJ30" s="558"/>
      <c r="AL30" s="46"/>
    </row>
    <row r="31" spans="1:53" ht="20.100000000000001" customHeight="1">
      <c r="A31" s="557"/>
      <c r="S31" s="558"/>
      <c r="U31" s="2517"/>
      <c r="AC31" s="39"/>
      <c r="AI31" s="68"/>
      <c r="AJ31" s="558"/>
    </row>
    <row r="32" spans="1:53" ht="6" customHeight="1">
      <c r="A32" s="557"/>
      <c r="S32" s="2518"/>
      <c r="T32" s="46"/>
      <c r="U32" s="567"/>
      <c r="V32" s="69"/>
      <c r="W32" s="46"/>
      <c r="X32" s="46"/>
      <c r="Y32" s="46"/>
      <c r="Z32" s="46"/>
      <c r="AA32" s="46"/>
      <c r="AC32" s="39"/>
      <c r="AD32" s="72"/>
      <c r="AJ32" s="558"/>
    </row>
    <row r="33" spans="1:38" ht="9.9499999999999993" customHeight="1">
      <c r="A33" s="557"/>
      <c r="S33" s="2518"/>
      <c r="T33" s="46"/>
      <c r="U33" s="2517"/>
      <c r="V33" s="46"/>
      <c r="W33" s="46"/>
      <c r="X33" s="46"/>
      <c r="Y33" s="46"/>
      <c r="Z33" s="46"/>
      <c r="AA33" s="46"/>
      <c r="AC33" s="39"/>
      <c r="AD33" s="67"/>
      <c r="AJ33" s="558"/>
      <c r="AL33" s="44"/>
    </row>
    <row r="34" spans="1:38" ht="9.9499999999999993" customHeight="1">
      <c r="A34" s="557"/>
      <c r="S34" s="2518"/>
      <c r="T34" s="46"/>
      <c r="U34" s="2517"/>
      <c r="V34" s="46"/>
      <c r="W34" s="46"/>
      <c r="X34" s="46"/>
      <c r="Y34" s="46"/>
      <c r="Z34" s="46"/>
      <c r="AA34" s="46"/>
      <c r="AC34" s="39"/>
      <c r="AD34" s="67"/>
      <c r="AJ34" s="558"/>
      <c r="AL34" s="44"/>
    </row>
    <row r="35" spans="1:38" ht="9.9499999999999993" customHeight="1">
      <c r="A35" s="557"/>
      <c r="S35" s="2518"/>
      <c r="T35" s="46"/>
      <c r="U35" s="2517"/>
      <c r="V35" s="46"/>
      <c r="W35" s="46"/>
      <c r="X35" s="46"/>
      <c r="Y35" s="46"/>
      <c r="Z35" s="46"/>
      <c r="AA35" s="46"/>
      <c r="AC35" s="39"/>
      <c r="AD35" s="67"/>
      <c r="AJ35" s="558"/>
      <c r="AL35" s="44"/>
    </row>
    <row r="36" spans="1:38" ht="9.9499999999999993" customHeight="1">
      <c r="A36" s="557"/>
      <c r="S36" s="2518"/>
      <c r="T36" s="2517"/>
      <c r="U36" s="2517"/>
      <c r="V36" s="46"/>
      <c r="W36" s="46"/>
      <c r="X36" s="46"/>
      <c r="Y36" s="46"/>
      <c r="Z36" s="46"/>
      <c r="AA36" s="46"/>
      <c r="AC36" s="39"/>
      <c r="AD36" s="67"/>
      <c r="AJ36" s="558"/>
      <c r="AL36" s="44"/>
    </row>
    <row r="37" spans="1:38" ht="9.9499999999999993" customHeight="1">
      <c r="A37" s="557"/>
      <c r="S37" s="2518"/>
      <c r="T37" s="2517"/>
      <c r="U37" s="2517"/>
      <c r="V37" s="46"/>
      <c r="W37" s="46"/>
      <c r="X37" s="46"/>
      <c r="Y37" s="46"/>
      <c r="Z37" s="46"/>
      <c r="AA37" s="46"/>
      <c r="AC37" s="39"/>
      <c r="AD37" s="67"/>
      <c r="AJ37" s="558"/>
      <c r="AL37" s="44"/>
    </row>
    <row r="38" spans="1:38" ht="9.9499999999999993" customHeight="1">
      <c r="A38" s="557"/>
      <c r="S38" s="2518"/>
      <c r="T38" s="2517"/>
      <c r="U38" s="2517"/>
      <c r="V38" s="46"/>
      <c r="W38" s="46"/>
      <c r="X38" s="46"/>
      <c r="Y38" s="46"/>
      <c r="Z38" s="46"/>
      <c r="AA38" s="46"/>
      <c r="AC38" s="39"/>
      <c r="AD38" s="67"/>
      <c r="AJ38" s="558"/>
      <c r="AL38" s="44"/>
    </row>
    <row r="39" spans="1:38" ht="9.9499999999999993" customHeight="1">
      <c r="A39" s="557"/>
      <c r="S39" s="2518"/>
      <c r="T39" s="2517"/>
      <c r="U39" s="2517"/>
      <c r="V39" s="46"/>
      <c r="W39" s="46"/>
      <c r="X39" s="46"/>
      <c r="Y39" s="46"/>
      <c r="Z39" s="46"/>
      <c r="AA39" s="46"/>
      <c r="AC39" s="39"/>
      <c r="AD39" s="67"/>
      <c r="AJ39" s="558"/>
      <c r="AL39" s="44"/>
    </row>
    <row r="40" spans="1:38" ht="9.9499999999999993" customHeight="1">
      <c r="A40" s="557"/>
      <c r="S40" s="2518"/>
      <c r="T40" s="46"/>
      <c r="U40" s="2517"/>
      <c r="V40" s="46"/>
      <c r="W40" s="46"/>
      <c r="X40" s="46"/>
      <c r="Y40" s="46"/>
      <c r="Z40" s="46"/>
      <c r="AA40" s="46"/>
      <c r="AC40" s="39"/>
      <c r="AD40" s="67"/>
      <c r="AJ40" s="558"/>
      <c r="AL40" s="44"/>
    </row>
    <row r="41" spans="1:38" ht="9.9499999999999993" customHeight="1">
      <c r="A41" s="557"/>
      <c r="S41" s="2518"/>
      <c r="T41" s="46"/>
      <c r="U41" s="2517"/>
      <c r="V41" s="46"/>
      <c r="W41" s="46"/>
      <c r="X41" s="46"/>
      <c r="Y41" s="46"/>
      <c r="Z41" s="46"/>
      <c r="AA41" s="46"/>
      <c r="AC41" s="39"/>
      <c r="AD41" s="67"/>
      <c r="AJ41" s="558"/>
      <c r="AL41" s="44"/>
    </row>
    <row r="42" spans="1:38" ht="9.9499999999999993" customHeight="1">
      <c r="A42" s="557"/>
      <c r="S42" s="2518"/>
      <c r="T42" s="46"/>
      <c r="U42" s="2517"/>
      <c r="V42" s="46"/>
      <c r="W42" s="46"/>
      <c r="X42" s="46"/>
      <c r="Y42" s="46"/>
      <c r="Z42" s="46"/>
      <c r="AA42" s="46"/>
      <c r="AC42" s="39"/>
      <c r="AD42" s="67"/>
      <c r="AJ42" s="558"/>
      <c r="AL42" s="44"/>
    </row>
    <row r="43" spans="1:38" ht="9.9499999999999993" customHeight="1">
      <c r="A43" s="557"/>
      <c r="S43" s="2518"/>
      <c r="T43" s="46"/>
      <c r="U43" s="2517"/>
      <c r="V43" s="46"/>
      <c r="W43" s="46"/>
      <c r="X43" s="46"/>
      <c r="Y43" s="46"/>
      <c r="Z43" s="46"/>
      <c r="AA43" s="46"/>
      <c r="AC43" s="39"/>
      <c r="AD43" s="67"/>
      <c r="AJ43" s="558"/>
      <c r="AL43" s="44"/>
    </row>
    <row r="44" spans="1:38" ht="9.9499999999999993" customHeight="1">
      <c r="A44" s="557"/>
      <c r="S44" s="2518"/>
      <c r="T44" s="46"/>
      <c r="U44" s="2517"/>
      <c r="V44" s="46"/>
      <c r="W44" s="46"/>
      <c r="X44" s="46"/>
      <c r="Y44" s="46"/>
      <c r="Z44" s="46"/>
      <c r="AA44" s="46"/>
      <c r="AC44" s="39"/>
      <c r="AD44" s="67"/>
      <c r="AJ44" s="558"/>
      <c r="AL44" s="44"/>
    </row>
    <row r="45" spans="1:38" ht="9.9499999999999993" customHeight="1">
      <c r="A45" s="557"/>
      <c r="S45" s="2518"/>
      <c r="T45" s="46"/>
      <c r="U45" s="2517"/>
      <c r="V45" s="46"/>
      <c r="W45" s="46"/>
      <c r="X45" s="46"/>
      <c r="Y45" s="46"/>
      <c r="Z45" s="46"/>
      <c r="AA45" s="46"/>
      <c r="AC45" s="39"/>
      <c r="AD45" s="67"/>
      <c r="AJ45" s="558"/>
      <c r="AL45" s="44"/>
    </row>
    <row r="46" spans="1:38" ht="7.5" customHeight="1">
      <c r="A46" s="557"/>
      <c r="S46" s="2518"/>
      <c r="T46" s="46"/>
      <c r="U46" s="2517"/>
      <c r="V46" s="46"/>
      <c r="W46" s="46"/>
      <c r="X46" s="46"/>
      <c r="Y46" s="46"/>
      <c r="Z46" s="46"/>
      <c r="AA46" s="46"/>
      <c r="AC46" s="39"/>
      <c r="AD46" s="67"/>
      <c r="AJ46" s="558"/>
      <c r="AL46" s="44"/>
    </row>
    <row r="47" spans="1:38" ht="12" customHeight="1">
      <c r="A47" s="557"/>
      <c r="S47" s="2518"/>
      <c r="T47" s="557"/>
      <c r="U47" s="2581"/>
      <c r="V47" s="104" t="s">
        <v>1382</v>
      </c>
      <c r="W47" s="106"/>
      <c r="X47" s="106"/>
      <c r="Y47" s="106"/>
      <c r="Z47" s="106"/>
      <c r="AA47" s="106"/>
      <c r="AB47" s="106"/>
      <c r="AC47" s="106"/>
      <c r="AD47" s="106"/>
      <c r="AE47" s="106"/>
      <c r="AF47" s="106"/>
      <c r="AG47" s="106"/>
      <c r="AH47" s="106"/>
      <c r="AI47" s="106"/>
      <c r="AJ47" s="558"/>
      <c r="AL47" s="44"/>
    </row>
    <row r="48" spans="1:38" ht="10.9" customHeight="1">
      <c r="A48" s="557"/>
      <c r="S48" s="2518"/>
      <c r="T48" s="2517"/>
      <c r="U48" s="2581"/>
      <c r="V48" s="104" t="s">
        <v>1383</v>
      </c>
      <c r="W48" s="104"/>
      <c r="X48" s="104"/>
      <c r="Y48" s="104"/>
      <c r="Z48" s="104"/>
      <c r="AA48" s="104"/>
      <c r="AB48" s="104"/>
      <c r="AC48" s="104"/>
      <c r="AD48" s="104"/>
      <c r="AE48" s="104"/>
      <c r="AF48" s="104"/>
      <c r="AG48" s="104"/>
      <c r="AH48" s="104"/>
      <c r="AI48" s="104"/>
      <c r="AJ48" s="558"/>
      <c r="AL48" s="44"/>
    </row>
    <row r="49" spans="1:39" ht="12.95" customHeight="1">
      <c r="A49" s="557"/>
      <c r="S49" s="2518"/>
      <c r="T49" s="2517"/>
      <c r="U49" s="2582"/>
      <c r="V49" s="105" t="s">
        <v>1384</v>
      </c>
      <c r="W49" s="105"/>
      <c r="X49" s="105"/>
      <c r="Y49" s="105"/>
      <c r="Z49" s="105"/>
      <c r="AA49" s="105"/>
      <c r="AB49" s="105"/>
      <c r="AC49" s="105"/>
      <c r="AD49" s="105"/>
      <c r="AE49" s="105"/>
      <c r="AF49" s="105"/>
      <c r="AG49" s="105"/>
      <c r="AH49" s="105"/>
      <c r="AI49" s="105"/>
      <c r="AJ49" s="558"/>
      <c r="AL49" s="44"/>
    </row>
    <row r="50" spans="1:39" ht="9.9499999999999993" customHeight="1">
      <c r="A50" s="557"/>
      <c r="N50" s="186"/>
      <c r="S50" s="2518"/>
      <c r="T50" s="46"/>
      <c r="U50" s="2582"/>
      <c r="V50" s="105" t="s">
        <v>1385</v>
      </c>
      <c r="W50" s="105"/>
      <c r="X50" s="105"/>
      <c r="Y50" s="105"/>
      <c r="Z50" s="105"/>
      <c r="AA50" s="105"/>
      <c r="AB50" s="105"/>
      <c r="AC50" s="105"/>
      <c r="AD50" s="105"/>
      <c r="AE50" s="105"/>
      <c r="AF50" s="105"/>
      <c r="AG50" s="105"/>
      <c r="AH50" s="105"/>
      <c r="AI50" s="105"/>
      <c r="AJ50" s="558"/>
      <c r="AL50" s="44"/>
    </row>
    <row r="51" spans="1:39" ht="9.9499999999999993" customHeight="1">
      <c r="A51" s="557"/>
      <c r="S51" s="2518"/>
      <c r="T51" s="46"/>
      <c r="U51" s="2517"/>
      <c r="W51" s="46"/>
      <c r="X51" s="46"/>
      <c r="Y51" s="46"/>
      <c r="Z51" s="46"/>
      <c r="AA51" s="46"/>
      <c r="AC51" s="39"/>
      <c r="AD51" s="67"/>
      <c r="AJ51" s="558"/>
      <c r="AL51" s="44"/>
    </row>
    <row r="52" spans="1:39" ht="9.9499999999999993" customHeight="1">
      <c r="A52" s="557"/>
      <c r="S52" s="2518"/>
      <c r="T52" s="46"/>
      <c r="U52" s="2517"/>
      <c r="W52" s="46"/>
      <c r="X52" s="46"/>
      <c r="Y52" s="46"/>
      <c r="Z52" s="46"/>
      <c r="AA52" s="46"/>
      <c r="AC52" s="39"/>
      <c r="AD52" s="67"/>
      <c r="AJ52" s="558"/>
      <c r="AL52" s="44"/>
    </row>
    <row r="53" spans="1:39" ht="15" customHeight="1">
      <c r="A53" s="557"/>
      <c r="S53" s="2518"/>
      <c r="T53" s="46"/>
      <c r="U53" s="2517"/>
      <c r="W53" s="46"/>
      <c r="X53" s="46"/>
      <c r="Y53" s="46"/>
      <c r="Z53" s="46"/>
      <c r="AA53" s="46"/>
      <c r="AC53" s="39"/>
      <c r="AD53" s="67"/>
      <c r="AJ53" s="558"/>
      <c r="AL53" s="44"/>
      <c r="AM53" s="76"/>
    </row>
    <row r="54" spans="1:39" ht="9.9499999999999993" customHeight="1">
      <c r="A54" s="557"/>
      <c r="S54" s="2518"/>
      <c r="T54" s="46"/>
      <c r="U54" s="2517"/>
      <c r="W54" s="46"/>
      <c r="X54" s="46"/>
      <c r="Y54" s="46"/>
      <c r="Z54" s="46"/>
      <c r="AA54" s="46"/>
      <c r="AC54" s="39"/>
      <c r="AD54" s="67"/>
      <c r="AJ54" s="558"/>
      <c r="AL54" s="44"/>
    </row>
    <row r="55" spans="1:39" ht="9.9499999999999993" customHeight="1">
      <c r="A55" s="557"/>
      <c r="S55" s="2518"/>
      <c r="T55" s="46"/>
      <c r="U55" s="2517"/>
      <c r="W55" s="46"/>
      <c r="X55" s="46"/>
      <c r="Y55" s="46"/>
      <c r="Z55" s="46"/>
      <c r="AA55" s="46"/>
      <c r="AC55" s="39"/>
      <c r="AD55" s="67"/>
      <c r="AJ55" s="558"/>
      <c r="AL55" s="44"/>
    </row>
    <row r="56" spans="1:39" ht="9.9499999999999993" customHeight="1">
      <c r="A56" s="557"/>
      <c r="S56" s="2518"/>
      <c r="T56" s="46"/>
      <c r="U56" s="2517"/>
      <c r="W56" s="46"/>
      <c r="X56" s="46"/>
      <c r="Y56" s="46"/>
      <c r="Z56" s="46"/>
      <c r="AA56" s="46"/>
      <c r="AC56" s="39"/>
      <c r="AD56" s="67"/>
      <c r="AJ56" s="558"/>
      <c r="AL56" s="44"/>
    </row>
    <row r="57" spans="1:39" ht="9.9499999999999993" customHeight="1" thickBot="1">
      <c r="A57" s="2527"/>
      <c r="B57" s="570"/>
      <c r="C57" s="570"/>
      <c r="D57" s="570"/>
      <c r="E57" s="570"/>
      <c r="F57" s="570"/>
      <c r="G57" s="570"/>
      <c r="H57" s="570"/>
      <c r="I57" s="570"/>
      <c r="J57" s="570"/>
      <c r="K57" s="570"/>
      <c r="L57" s="570"/>
      <c r="M57" s="570"/>
      <c r="N57" s="570"/>
      <c r="O57" s="570"/>
      <c r="P57" s="570"/>
      <c r="Q57" s="570"/>
      <c r="R57" s="570"/>
      <c r="S57" s="2528"/>
      <c r="T57" s="67"/>
      <c r="U57" s="568"/>
      <c r="V57" s="2583"/>
      <c r="W57" s="2583"/>
      <c r="X57" s="570"/>
      <c r="Y57" s="2583"/>
      <c r="Z57" s="2583"/>
      <c r="AA57" s="2583"/>
      <c r="AB57" s="570"/>
      <c r="AC57" s="569"/>
      <c r="AD57" s="2584"/>
      <c r="AE57" s="570"/>
      <c r="AF57" s="570"/>
      <c r="AG57" s="569"/>
      <c r="AH57" s="569"/>
      <c r="AI57" s="570"/>
      <c r="AJ57" s="571"/>
      <c r="AL57" s="45"/>
    </row>
    <row r="58" spans="1:39" ht="4.9000000000000004" customHeight="1" thickBot="1">
      <c r="Q58" s="70"/>
      <c r="R58" s="70"/>
      <c r="S58" s="70"/>
      <c r="T58" s="70"/>
      <c r="U58" s="70"/>
      <c r="V58" s="70"/>
      <c r="W58" s="70"/>
      <c r="X58" s="46"/>
      <c r="Y58" s="46"/>
      <c r="Z58" s="46"/>
      <c r="AA58" s="46"/>
      <c r="AC58" s="39"/>
      <c r="AD58" s="67"/>
      <c r="AG58" s="39"/>
      <c r="AH58" s="39"/>
      <c r="AL58" s="45"/>
    </row>
    <row r="59" spans="1:39" ht="18" customHeight="1" thickBot="1">
      <c r="A59" s="3627" t="s">
        <v>1386</v>
      </c>
      <c r="B59" s="3628"/>
      <c r="C59" s="3628"/>
      <c r="D59" s="3628"/>
      <c r="E59" s="3628"/>
      <c r="F59" s="3628"/>
      <c r="G59" s="3628"/>
      <c r="H59" s="3628"/>
      <c r="I59" s="3628"/>
      <c r="J59" s="3628"/>
      <c r="K59" s="3628"/>
      <c r="L59" s="3628"/>
      <c r="M59" s="3628"/>
      <c r="N59" s="3628"/>
      <c r="O59" s="3628"/>
      <c r="P59" s="3628"/>
      <c r="Q59" s="3628"/>
      <c r="R59" s="3628"/>
      <c r="S59" s="3628"/>
      <c r="T59" s="3628"/>
      <c r="U59" s="3628"/>
      <c r="V59" s="3628"/>
      <c r="W59" s="3628"/>
      <c r="X59" s="3628"/>
      <c r="Y59" s="3628"/>
      <c r="Z59" s="3628"/>
      <c r="AA59" s="3628"/>
      <c r="AB59" s="3628"/>
      <c r="AC59" s="3628"/>
      <c r="AD59" s="3628"/>
      <c r="AE59" s="3628"/>
      <c r="AF59" s="3628"/>
      <c r="AG59" s="3628"/>
      <c r="AH59" s="3628"/>
      <c r="AI59" s="3628"/>
      <c r="AJ59" s="3629"/>
      <c r="AL59" s="45"/>
    </row>
    <row r="60" spans="1:39" ht="4.9000000000000004" customHeight="1" thickBot="1">
      <c r="A60" s="3591"/>
      <c r="B60" s="3591"/>
      <c r="C60" s="3591"/>
      <c r="D60" s="3591"/>
      <c r="E60" s="3591"/>
      <c r="F60" s="3591"/>
      <c r="G60" s="3591"/>
      <c r="H60" s="3591"/>
      <c r="I60" s="3591"/>
      <c r="J60" s="3591"/>
      <c r="K60" s="3591"/>
      <c r="L60" s="3591"/>
      <c r="M60" s="3591"/>
      <c r="N60" s="3591"/>
      <c r="O60" s="3591"/>
      <c r="P60" s="3591"/>
      <c r="Q60" s="3591"/>
      <c r="R60" s="3591"/>
      <c r="S60" s="3591"/>
      <c r="T60" s="3591"/>
      <c r="U60" s="3591"/>
      <c r="V60" s="3591"/>
      <c r="W60" s="3591"/>
      <c r="X60" s="3591"/>
      <c r="Y60" s="3591"/>
      <c r="Z60" s="3591"/>
      <c r="AA60" s="3591"/>
      <c r="AB60" s="3591"/>
      <c r="AC60" s="3591"/>
      <c r="AD60" s="3591"/>
      <c r="AE60" s="3591"/>
      <c r="AF60" s="3591"/>
      <c r="AG60" s="3591"/>
      <c r="AH60" s="3591"/>
      <c r="AI60" s="3591"/>
      <c r="AJ60" s="3591"/>
      <c r="AL60" s="49"/>
    </row>
    <row r="61" spans="1:39" ht="7.15" customHeight="1">
      <c r="A61" s="2585"/>
      <c r="B61" s="2586"/>
      <c r="C61" s="2586"/>
      <c r="D61" s="2586"/>
      <c r="E61" s="2586"/>
      <c r="F61" s="2586"/>
      <c r="G61" s="2586"/>
      <c r="H61" s="2586"/>
      <c r="I61" s="2586"/>
      <c r="J61" s="2586"/>
      <c r="K61" s="2586"/>
      <c r="L61" s="2586"/>
      <c r="M61" s="2586"/>
      <c r="N61" s="2586"/>
      <c r="O61" s="2586"/>
      <c r="P61" s="2586"/>
      <c r="Q61" s="2586"/>
      <c r="R61" s="2586"/>
      <c r="S61" s="2586"/>
      <c r="T61" s="2586"/>
      <c r="U61" s="2586"/>
      <c r="V61" s="2586"/>
      <c r="W61" s="2586"/>
      <c r="X61" s="2586"/>
      <c r="Y61" s="2586"/>
      <c r="Z61" s="2586"/>
      <c r="AA61" s="2586"/>
      <c r="AB61" s="2586"/>
      <c r="AC61" s="2586"/>
      <c r="AD61" s="2586"/>
      <c r="AE61" s="2586"/>
      <c r="AF61" s="2586"/>
      <c r="AG61" s="2586"/>
      <c r="AH61" s="2586"/>
      <c r="AI61" s="2586"/>
      <c r="AJ61" s="2587"/>
    </row>
    <row r="62" spans="1:39" s="46" customFormat="1" ht="11.65" customHeight="1">
      <c r="A62" s="267"/>
      <c r="B62" s="268" t="s">
        <v>1351</v>
      </c>
      <c r="C62" s="3592" t="s">
        <v>1387</v>
      </c>
      <c r="D62" s="3592"/>
      <c r="E62" s="3592"/>
      <c r="F62" s="3592"/>
      <c r="G62" s="3592"/>
      <c r="H62" s="3592"/>
      <c r="I62" s="3592"/>
      <c r="J62" s="3592"/>
      <c r="K62" s="3592"/>
      <c r="L62" s="3592"/>
      <c r="M62" s="3592"/>
      <c r="N62" s="3592"/>
      <c r="O62" s="3592"/>
      <c r="P62" s="3592"/>
      <c r="Q62" s="3592"/>
      <c r="R62" s="3592"/>
      <c r="S62" s="3592"/>
      <c r="T62" s="3592"/>
      <c r="U62" s="3592"/>
      <c r="V62" s="3592"/>
      <c r="W62" s="3592"/>
      <c r="X62" s="3592"/>
      <c r="Y62" s="3592"/>
      <c r="Z62" s="3592"/>
      <c r="AA62" s="3592"/>
      <c r="AB62" s="3592"/>
      <c r="AC62" s="3592"/>
      <c r="AD62" s="3592"/>
      <c r="AE62" s="3592"/>
      <c r="AF62" s="3592"/>
      <c r="AG62" s="3592"/>
      <c r="AH62" s="3592"/>
      <c r="AI62" s="3592"/>
      <c r="AJ62" s="269"/>
    </row>
    <row r="63" spans="1:39" s="47" customFormat="1" ht="3" customHeight="1">
      <c r="A63" s="270"/>
      <c r="B63" s="271"/>
      <c r="C63" s="3592"/>
      <c r="D63" s="3592"/>
      <c r="E63" s="3592"/>
      <c r="F63" s="3592"/>
      <c r="G63" s="3592"/>
      <c r="H63" s="3592"/>
      <c r="I63" s="3592"/>
      <c r="J63" s="3592"/>
      <c r="K63" s="3592"/>
      <c r="L63" s="3592"/>
      <c r="M63" s="3592"/>
      <c r="N63" s="3592"/>
      <c r="O63" s="3592"/>
      <c r="P63" s="3592"/>
      <c r="Q63" s="3592"/>
      <c r="R63" s="3592"/>
      <c r="S63" s="3592"/>
      <c r="T63" s="3592"/>
      <c r="U63" s="3592"/>
      <c r="V63" s="3592"/>
      <c r="W63" s="3592"/>
      <c r="X63" s="3592"/>
      <c r="Y63" s="3592"/>
      <c r="Z63" s="3592"/>
      <c r="AA63" s="3592"/>
      <c r="AB63" s="3592"/>
      <c r="AC63" s="3592"/>
      <c r="AD63" s="3592"/>
      <c r="AE63" s="3592"/>
      <c r="AF63" s="3592"/>
      <c r="AG63" s="3592"/>
      <c r="AH63" s="3592"/>
      <c r="AI63" s="3592"/>
      <c r="AJ63" s="272"/>
    </row>
    <row r="64" spans="1:39" s="46" customFormat="1" ht="11.65" customHeight="1">
      <c r="A64" s="267"/>
      <c r="B64" s="268" t="s">
        <v>1353</v>
      </c>
      <c r="C64" s="3592" t="s">
        <v>1354</v>
      </c>
      <c r="D64" s="3592"/>
      <c r="E64" s="3592"/>
      <c r="F64" s="3592"/>
      <c r="G64" s="3592"/>
      <c r="H64" s="3592"/>
      <c r="I64" s="3592"/>
      <c r="J64" s="3592"/>
      <c r="K64" s="3592"/>
      <c r="L64" s="3592"/>
      <c r="M64" s="3592"/>
      <c r="N64" s="3592"/>
      <c r="O64" s="3592"/>
      <c r="P64" s="3592"/>
      <c r="Q64" s="3592"/>
      <c r="R64" s="3592"/>
      <c r="S64" s="3592"/>
      <c r="T64" s="3592"/>
      <c r="U64" s="3592"/>
      <c r="V64" s="3592"/>
      <c r="W64" s="3592"/>
      <c r="X64" s="3592"/>
      <c r="Y64" s="3592"/>
      <c r="Z64" s="3592"/>
      <c r="AA64" s="3592"/>
      <c r="AB64" s="3592"/>
      <c r="AC64" s="3592"/>
      <c r="AD64" s="3592"/>
      <c r="AE64" s="3592"/>
      <c r="AF64" s="3592"/>
      <c r="AG64" s="3592"/>
      <c r="AH64" s="3592"/>
      <c r="AI64" s="3592"/>
      <c r="AJ64" s="269"/>
    </row>
    <row r="65" spans="1:74" s="46" customFormat="1" ht="11.65" customHeight="1">
      <c r="A65" s="267"/>
      <c r="B65" s="268"/>
      <c r="C65" s="3592"/>
      <c r="D65" s="3592"/>
      <c r="E65" s="3592"/>
      <c r="F65" s="3592"/>
      <c r="G65" s="3592"/>
      <c r="H65" s="3592"/>
      <c r="I65" s="3592"/>
      <c r="J65" s="3592"/>
      <c r="K65" s="3592"/>
      <c r="L65" s="3592"/>
      <c r="M65" s="3592"/>
      <c r="N65" s="3592"/>
      <c r="O65" s="3592"/>
      <c r="P65" s="3592"/>
      <c r="Q65" s="3592"/>
      <c r="R65" s="3592"/>
      <c r="S65" s="3592"/>
      <c r="T65" s="3592"/>
      <c r="U65" s="3592"/>
      <c r="V65" s="3592"/>
      <c r="W65" s="3592"/>
      <c r="X65" s="3592"/>
      <c r="Y65" s="3592"/>
      <c r="Z65" s="3592"/>
      <c r="AA65" s="3592"/>
      <c r="AB65" s="3592"/>
      <c r="AC65" s="3592"/>
      <c r="AD65" s="3592"/>
      <c r="AE65" s="3592"/>
      <c r="AF65" s="3592"/>
      <c r="AG65" s="3592"/>
      <c r="AH65" s="3592"/>
      <c r="AI65" s="3592"/>
      <c r="AJ65" s="269"/>
    </row>
    <row r="66" spans="1:74" s="48" customFormat="1" ht="3" customHeight="1">
      <c r="A66" s="273"/>
      <c r="B66" s="274"/>
      <c r="C66" s="275"/>
      <c r="D66" s="275"/>
      <c r="E66" s="275"/>
      <c r="F66" s="275"/>
      <c r="G66" s="275"/>
      <c r="H66" s="275"/>
      <c r="I66" s="275"/>
      <c r="J66" s="275"/>
      <c r="K66" s="275"/>
      <c r="L66" s="275"/>
      <c r="M66" s="275"/>
      <c r="N66" s="275"/>
      <c r="O66" s="275"/>
      <c r="P66" s="275"/>
      <c r="Q66" s="275"/>
      <c r="R66" s="275"/>
      <c r="S66" s="275"/>
      <c r="T66" s="275"/>
      <c r="U66" s="275"/>
      <c r="V66" s="275"/>
      <c r="W66" s="275"/>
      <c r="X66" s="275"/>
      <c r="Y66" s="275"/>
      <c r="Z66" s="275"/>
      <c r="AA66" s="275"/>
      <c r="AB66" s="275"/>
      <c r="AC66" s="275"/>
      <c r="AD66" s="275"/>
      <c r="AE66" s="275"/>
      <c r="AF66" s="275"/>
      <c r="AG66" s="275"/>
      <c r="AH66" s="275"/>
      <c r="AI66" s="275"/>
      <c r="AJ66" s="276"/>
    </row>
    <row r="67" spans="1:74" s="48" customFormat="1" ht="10.9" customHeight="1">
      <c r="A67" s="273"/>
      <c r="B67" s="274" t="s">
        <v>1355</v>
      </c>
      <c r="C67" s="3622" t="s">
        <v>1388</v>
      </c>
      <c r="D67" s="3622"/>
      <c r="E67" s="3622"/>
      <c r="F67" s="3622"/>
      <c r="G67" s="3622"/>
      <c r="H67" s="3622"/>
      <c r="I67" s="3622"/>
      <c r="J67" s="3622"/>
      <c r="K67" s="3622"/>
      <c r="L67" s="3622"/>
      <c r="M67" s="3622"/>
      <c r="N67" s="3622"/>
      <c r="O67" s="3622"/>
      <c r="P67" s="3622"/>
      <c r="Q67" s="3622"/>
      <c r="R67" s="3622"/>
      <c r="S67" s="3622"/>
      <c r="T67" s="3622"/>
      <c r="U67" s="3622"/>
      <c r="V67" s="3622"/>
      <c r="W67" s="3622"/>
      <c r="X67" s="3622"/>
      <c r="Y67" s="3622"/>
      <c r="Z67" s="3622"/>
      <c r="AA67" s="3622"/>
      <c r="AB67" s="3622"/>
      <c r="AC67" s="3622"/>
      <c r="AD67" s="3622"/>
      <c r="AE67" s="3622"/>
      <c r="AF67" s="3622"/>
      <c r="AG67" s="3622"/>
      <c r="AH67" s="3622"/>
      <c r="AI67" s="3622"/>
      <c r="AJ67" s="277"/>
    </row>
    <row r="68" spans="1:74" s="48" customFormat="1">
      <c r="A68" s="273"/>
      <c r="B68" s="274"/>
      <c r="C68" s="3622"/>
      <c r="D68" s="3622"/>
      <c r="E68" s="3622"/>
      <c r="F68" s="3622"/>
      <c r="G68" s="3622"/>
      <c r="H68" s="3622"/>
      <c r="I68" s="3622"/>
      <c r="J68" s="3622"/>
      <c r="K68" s="3622"/>
      <c r="L68" s="3622"/>
      <c r="M68" s="3622"/>
      <c r="N68" s="3622"/>
      <c r="O68" s="3622"/>
      <c r="P68" s="3622"/>
      <c r="Q68" s="3622"/>
      <c r="R68" s="3622"/>
      <c r="S68" s="3622"/>
      <c r="T68" s="3622"/>
      <c r="U68" s="3622"/>
      <c r="V68" s="3622"/>
      <c r="W68" s="3622"/>
      <c r="X68" s="3622"/>
      <c r="Y68" s="3622"/>
      <c r="Z68" s="3622"/>
      <c r="AA68" s="3622"/>
      <c r="AB68" s="3622"/>
      <c r="AC68" s="3622"/>
      <c r="AD68" s="3622"/>
      <c r="AE68" s="3622"/>
      <c r="AF68" s="3622"/>
      <c r="AG68" s="3622"/>
      <c r="AH68" s="3622"/>
      <c r="AI68" s="3622"/>
      <c r="AJ68" s="277"/>
    </row>
    <row r="69" spans="1:74" s="48" customFormat="1">
      <c r="A69" s="273"/>
      <c r="B69" s="274"/>
      <c r="C69" s="3622"/>
      <c r="D69" s="3622"/>
      <c r="E69" s="3622"/>
      <c r="F69" s="3622"/>
      <c r="G69" s="3622"/>
      <c r="H69" s="3622"/>
      <c r="I69" s="3622"/>
      <c r="J69" s="3622"/>
      <c r="K69" s="3622"/>
      <c r="L69" s="3622"/>
      <c r="M69" s="3622"/>
      <c r="N69" s="3622"/>
      <c r="O69" s="3622"/>
      <c r="P69" s="3622"/>
      <c r="Q69" s="3622"/>
      <c r="R69" s="3622"/>
      <c r="S69" s="3622"/>
      <c r="T69" s="3622"/>
      <c r="U69" s="3622"/>
      <c r="V69" s="3622"/>
      <c r="W69" s="3622"/>
      <c r="X69" s="3622"/>
      <c r="Y69" s="3622"/>
      <c r="Z69" s="3622"/>
      <c r="AA69" s="3622"/>
      <c r="AB69" s="3622"/>
      <c r="AC69" s="3622"/>
      <c r="AD69" s="3622"/>
      <c r="AE69" s="3622"/>
      <c r="AF69" s="3622"/>
      <c r="AG69" s="3622"/>
      <c r="AH69" s="3622"/>
      <c r="AI69" s="3622"/>
      <c r="AJ69" s="277"/>
    </row>
    <row r="70" spans="1:74" s="48" customFormat="1">
      <c r="A70" s="273"/>
      <c r="B70" s="274"/>
      <c r="C70" s="3622"/>
      <c r="D70" s="3622"/>
      <c r="E70" s="3622"/>
      <c r="F70" s="3622"/>
      <c r="G70" s="3622"/>
      <c r="H70" s="3622"/>
      <c r="I70" s="3622"/>
      <c r="J70" s="3622"/>
      <c r="K70" s="3622"/>
      <c r="L70" s="3622"/>
      <c r="M70" s="3622"/>
      <c r="N70" s="3622"/>
      <c r="O70" s="3622"/>
      <c r="P70" s="3622"/>
      <c r="Q70" s="3622"/>
      <c r="R70" s="3622"/>
      <c r="S70" s="3622"/>
      <c r="T70" s="3622"/>
      <c r="U70" s="3622"/>
      <c r="V70" s="3622"/>
      <c r="W70" s="3622"/>
      <c r="X70" s="3622"/>
      <c r="Y70" s="3622"/>
      <c r="Z70" s="3622"/>
      <c r="AA70" s="3622"/>
      <c r="AB70" s="3622"/>
      <c r="AC70" s="3622"/>
      <c r="AD70" s="3622"/>
      <c r="AE70" s="3622"/>
      <c r="AF70" s="3622"/>
      <c r="AG70" s="3622"/>
      <c r="AH70" s="3622"/>
      <c r="AI70" s="3622"/>
      <c r="AJ70" s="277"/>
      <c r="AK70" s="48" t="s">
        <v>1374</v>
      </c>
    </row>
    <row r="71" spans="1:74" s="48" customFormat="1">
      <c r="A71" s="273"/>
      <c r="B71" s="274"/>
      <c r="C71" s="3622"/>
      <c r="D71" s="3622"/>
      <c r="E71" s="3622"/>
      <c r="F71" s="3622"/>
      <c r="G71" s="3622"/>
      <c r="H71" s="3622"/>
      <c r="I71" s="3622"/>
      <c r="J71" s="3622"/>
      <c r="K71" s="3622"/>
      <c r="L71" s="3622"/>
      <c r="M71" s="3622"/>
      <c r="N71" s="3622"/>
      <c r="O71" s="3622"/>
      <c r="P71" s="3622"/>
      <c r="Q71" s="3622"/>
      <c r="R71" s="3622"/>
      <c r="S71" s="3622"/>
      <c r="T71" s="3622"/>
      <c r="U71" s="3622"/>
      <c r="V71" s="3622"/>
      <c r="W71" s="3622"/>
      <c r="X71" s="3622"/>
      <c r="Y71" s="3622"/>
      <c r="Z71" s="3622"/>
      <c r="AA71" s="3622"/>
      <c r="AB71" s="3622"/>
      <c r="AC71" s="3622"/>
      <c r="AD71" s="3622"/>
      <c r="AE71" s="3622"/>
      <c r="AF71" s="3622"/>
      <c r="AG71" s="3622"/>
      <c r="AH71" s="3622"/>
      <c r="AI71" s="3622"/>
      <c r="AJ71" s="277"/>
    </row>
    <row r="72" spans="1:74" s="46" customFormat="1" ht="3" customHeight="1">
      <c r="A72" s="267"/>
      <c r="B72" s="268"/>
      <c r="C72" s="278"/>
      <c r="D72" s="278"/>
      <c r="E72" s="278"/>
      <c r="F72" s="278"/>
      <c r="G72" s="278"/>
      <c r="H72" s="278"/>
      <c r="I72" s="278"/>
      <c r="J72" s="278"/>
      <c r="K72" s="278"/>
      <c r="L72" s="278"/>
      <c r="M72" s="278"/>
      <c r="N72" s="278"/>
      <c r="O72" s="278"/>
      <c r="P72" s="278"/>
      <c r="Q72" s="278"/>
      <c r="R72" s="278"/>
      <c r="S72" s="278"/>
      <c r="T72" s="278"/>
      <c r="U72" s="278"/>
      <c r="V72" s="278"/>
      <c r="W72" s="278"/>
      <c r="X72" s="278"/>
      <c r="Y72" s="278"/>
      <c r="Z72" s="278"/>
      <c r="AA72" s="278"/>
      <c r="AB72" s="278"/>
      <c r="AC72" s="278"/>
      <c r="AD72" s="278"/>
      <c r="AE72" s="278"/>
      <c r="AF72" s="278"/>
      <c r="AG72" s="278"/>
      <c r="AH72" s="278"/>
      <c r="AI72" s="278"/>
      <c r="AJ72" s="279"/>
    </row>
    <row r="73" spans="1:74" s="46" customFormat="1" ht="24" customHeight="1">
      <c r="A73" s="267"/>
      <c r="B73" s="280" t="s">
        <v>1357</v>
      </c>
      <c r="C73" s="3593" t="s">
        <v>1389</v>
      </c>
      <c r="D73" s="3593"/>
      <c r="E73" s="3593"/>
      <c r="F73" s="3593"/>
      <c r="G73" s="3593"/>
      <c r="H73" s="3593"/>
      <c r="I73" s="3593"/>
      <c r="J73" s="3593"/>
      <c r="K73" s="3593"/>
      <c r="L73" s="3593"/>
      <c r="M73" s="3593"/>
      <c r="N73" s="3593"/>
      <c r="O73" s="3593"/>
      <c r="P73" s="3593"/>
      <c r="Q73" s="3593"/>
      <c r="R73" s="3593"/>
      <c r="S73" s="3593"/>
      <c r="T73" s="3593"/>
      <c r="U73" s="3593"/>
      <c r="V73" s="3593"/>
      <c r="W73" s="3593"/>
      <c r="X73" s="3593"/>
      <c r="Y73" s="3593"/>
      <c r="Z73" s="3593"/>
      <c r="AA73" s="3593"/>
      <c r="AB73" s="3593"/>
      <c r="AC73" s="3593"/>
      <c r="AD73" s="3593"/>
      <c r="AE73" s="3593"/>
      <c r="AF73" s="3593"/>
      <c r="AG73" s="3593"/>
      <c r="AH73" s="3593"/>
      <c r="AI73" s="3593"/>
      <c r="AJ73" s="281"/>
    </row>
    <row r="74" spans="1:74" s="46" customFormat="1" ht="3" customHeight="1">
      <c r="A74" s="267"/>
      <c r="B74" s="268"/>
      <c r="C74" s="282"/>
      <c r="D74" s="283"/>
      <c r="E74" s="283"/>
      <c r="F74" s="283"/>
      <c r="G74" s="283"/>
      <c r="H74" s="283"/>
      <c r="I74" s="283"/>
      <c r="J74" s="283"/>
      <c r="K74" s="283"/>
      <c r="L74" s="283"/>
      <c r="M74" s="283"/>
      <c r="N74" s="283"/>
      <c r="O74" s="283"/>
      <c r="P74" s="283"/>
      <c r="Q74" s="283"/>
      <c r="R74" s="283"/>
      <c r="S74" s="283"/>
      <c r="T74" s="283"/>
      <c r="U74" s="283"/>
      <c r="V74" s="283"/>
      <c r="W74" s="283"/>
      <c r="X74" s="283"/>
      <c r="Y74" s="283"/>
      <c r="Z74" s="283"/>
      <c r="AA74" s="283"/>
      <c r="AB74" s="283"/>
      <c r="AC74" s="283"/>
      <c r="AD74" s="283"/>
      <c r="AE74" s="283"/>
      <c r="AF74" s="283"/>
      <c r="AG74" s="283"/>
      <c r="AH74" s="283"/>
      <c r="AI74" s="283"/>
      <c r="AJ74" s="284"/>
    </row>
    <row r="75" spans="1:74" s="46" customFormat="1" ht="11.65" customHeight="1">
      <c r="A75" s="267"/>
      <c r="B75" s="268" t="s">
        <v>1390</v>
      </c>
      <c r="C75" s="3605" t="s">
        <v>1391</v>
      </c>
      <c r="D75" s="3605"/>
      <c r="E75" s="3605"/>
      <c r="F75" s="3605"/>
      <c r="G75" s="3605"/>
      <c r="H75" s="3605"/>
      <c r="I75" s="3605"/>
      <c r="J75" s="3605"/>
      <c r="K75" s="3605"/>
      <c r="L75" s="3605"/>
      <c r="M75" s="3605"/>
      <c r="N75" s="3605"/>
      <c r="O75" s="3605"/>
      <c r="P75" s="3605"/>
      <c r="Q75" s="3605"/>
      <c r="R75" s="3605"/>
      <c r="S75" s="3605"/>
      <c r="T75" s="3605"/>
      <c r="U75" s="3605"/>
      <c r="V75" s="3605"/>
      <c r="W75" s="3605"/>
      <c r="X75" s="3605"/>
      <c r="Y75" s="3605"/>
      <c r="Z75" s="3605"/>
      <c r="AA75" s="3605"/>
      <c r="AB75" s="3605"/>
      <c r="AC75" s="3605"/>
      <c r="AD75" s="3605"/>
      <c r="AE75" s="3605"/>
      <c r="AF75" s="3605"/>
      <c r="AG75" s="3605"/>
      <c r="AH75" s="3605"/>
      <c r="AI75" s="3605"/>
      <c r="AJ75" s="281"/>
    </row>
    <row r="76" spans="1:74" s="46" customFormat="1" ht="11.65" customHeight="1">
      <c r="A76" s="267"/>
      <c r="B76" s="268"/>
      <c r="C76" s="2588"/>
      <c r="D76" s="2588"/>
      <c r="E76" s="2588"/>
      <c r="F76" s="2588"/>
      <c r="G76" s="2588"/>
      <c r="H76" s="2588"/>
      <c r="I76" s="2588"/>
      <c r="J76" s="2588"/>
      <c r="K76" s="2588"/>
      <c r="L76" s="2588"/>
      <c r="M76" s="2588"/>
      <c r="N76" s="2588"/>
      <c r="O76" s="2588"/>
      <c r="P76" s="2588"/>
      <c r="Q76" s="2588"/>
      <c r="R76" s="2588"/>
      <c r="S76" s="2588"/>
      <c r="T76" s="2588"/>
      <c r="U76" s="2588"/>
      <c r="V76" s="2588"/>
      <c r="W76" s="2588"/>
      <c r="X76" s="2588"/>
      <c r="Y76" s="2588"/>
      <c r="Z76" s="2588"/>
      <c r="AA76" s="2588"/>
      <c r="AB76" s="2588"/>
      <c r="AC76" s="2588"/>
      <c r="AD76" s="2588"/>
      <c r="AE76" s="2588"/>
      <c r="AF76" s="2588"/>
      <c r="AG76" s="2588"/>
      <c r="AH76" s="2588"/>
      <c r="AI76" s="2588"/>
      <c r="AJ76" s="281"/>
    </row>
    <row r="77" spans="1:74" s="46" customFormat="1" ht="11.65" customHeight="1">
      <c r="A77" s="285"/>
      <c r="B77" s="286"/>
      <c r="C77" s="287"/>
      <c r="D77" s="288"/>
      <c r="E77" s="288"/>
      <c r="F77" s="288"/>
      <c r="G77" s="288"/>
      <c r="H77" s="288"/>
      <c r="I77" s="288"/>
      <c r="J77" s="288"/>
      <c r="K77" s="288"/>
      <c r="L77" s="288"/>
      <c r="M77" s="288"/>
      <c r="N77" s="288"/>
      <c r="O77" s="288"/>
      <c r="P77" s="288"/>
      <c r="Q77" s="288"/>
      <c r="R77" s="288"/>
      <c r="S77" s="288"/>
      <c r="T77" s="288"/>
      <c r="U77" s="288"/>
      <c r="V77" s="288"/>
      <c r="W77" s="288"/>
      <c r="X77" s="288"/>
      <c r="Y77" s="288"/>
      <c r="Z77" s="288"/>
      <c r="AA77" s="288"/>
      <c r="AB77" s="288"/>
      <c r="AC77" s="288"/>
      <c r="AD77" s="288"/>
      <c r="AE77" s="288"/>
      <c r="AF77" s="288"/>
      <c r="AG77" s="288"/>
      <c r="AH77" s="288"/>
      <c r="AI77" s="288"/>
      <c r="AJ77" s="289"/>
    </row>
    <row r="78" spans="1:74" s="162" customFormat="1" ht="11.65" customHeight="1">
      <c r="A78" s="290"/>
      <c r="B78" s="291" t="s">
        <v>1351</v>
      </c>
      <c r="C78" s="3623" t="s">
        <v>1392</v>
      </c>
      <c r="D78" s="3623"/>
      <c r="E78" s="3623"/>
      <c r="F78" s="3623"/>
      <c r="G78" s="3623"/>
      <c r="H78" s="3623"/>
      <c r="I78" s="3623"/>
      <c r="J78" s="3623"/>
      <c r="K78" s="3623"/>
      <c r="L78" s="3623"/>
      <c r="M78" s="3623"/>
      <c r="N78" s="3623"/>
      <c r="O78" s="3623"/>
      <c r="P78" s="3623"/>
      <c r="Q78" s="3623"/>
      <c r="R78" s="3623"/>
      <c r="S78" s="3623"/>
      <c r="T78" s="3623"/>
      <c r="U78" s="3623"/>
      <c r="V78" s="3623"/>
      <c r="W78" s="3623"/>
      <c r="X78" s="3623"/>
      <c r="Y78" s="3623"/>
      <c r="Z78" s="3623"/>
      <c r="AA78" s="3623"/>
      <c r="AB78" s="3623"/>
      <c r="AC78" s="3623"/>
      <c r="AD78" s="3623"/>
      <c r="AE78" s="3623"/>
      <c r="AF78" s="3623"/>
      <c r="AG78" s="3623"/>
      <c r="AH78" s="3623"/>
      <c r="AI78" s="3623"/>
      <c r="AJ78" s="292"/>
    </row>
    <row r="79" spans="1:74" s="50" customFormat="1" ht="3" customHeight="1">
      <c r="A79" s="293"/>
      <c r="B79" s="294"/>
      <c r="C79" s="295"/>
      <c r="D79" s="295"/>
      <c r="E79" s="295"/>
      <c r="F79" s="295"/>
      <c r="G79" s="295"/>
      <c r="H79" s="295"/>
      <c r="I79" s="295"/>
      <c r="J79" s="295"/>
      <c r="K79" s="295"/>
      <c r="L79" s="295"/>
      <c r="M79" s="295"/>
      <c r="N79" s="295"/>
      <c r="O79" s="295"/>
      <c r="P79" s="295"/>
      <c r="Q79" s="295"/>
      <c r="R79" s="295"/>
      <c r="S79" s="295"/>
      <c r="T79" s="295"/>
      <c r="U79" s="295"/>
      <c r="V79" s="295"/>
      <c r="W79" s="295"/>
      <c r="X79" s="295"/>
      <c r="Y79" s="295"/>
      <c r="Z79" s="295"/>
      <c r="AA79" s="295"/>
      <c r="AB79" s="295"/>
      <c r="AC79" s="295"/>
      <c r="AD79" s="295"/>
      <c r="AE79" s="295"/>
      <c r="AF79" s="295"/>
      <c r="AG79" s="295"/>
      <c r="AH79" s="295"/>
      <c r="AI79" s="295"/>
      <c r="AJ79" s="296"/>
    </row>
    <row r="80" spans="1:74" s="46" customFormat="1" ht="11.65" customHeight="1">
      <c r="A80" s="285"/>
      <c r="B80" s="297" t="s">
        <v>1353</v>
      </c>
      <c r="C80" s="3604" t="s">
        <v>1360</v>
      </c>
      <c r="D80" s="3604"/>
      <c r="E80" s="3604"/>
      <c r="F80" s="3604"/>
      <c r="G80" s="3604"/>
      <c r="H80" s="3604"/>
      <c r="I80" s="3604"/>
      <c r="J80" s="3604"/>
      <c r="K80" s="3604"/>
      <c r="L80" s="3604"/>
      <c r="M80" s="3604"/>
      <c r="N80" s="3604"/>
      <c r="O80" s="3604"/>
      <c r="P80" s="3604"/>
      <c r="Q80" s="3604"/>
      <c r="R80" s="3604"/>
      <c r="S80" s="3604"/>
      <c r="T80" s="3604"/>
      <c r="U80" s="3604"/>
      <c r="V80" s="3604"/>
      <c r="W80" s="3604"/>
      <c r="X80" s="3604"/>
      <c r="Y80" s="3604"/>
      <c r="Z80" s="3604"/>
      <c r="AA80" s="3604"/>
      <c r="AB80" s="3604"/>
      <c r="AC80" s="3604"/>
      <c r="AD80" s="3604"/>
      <c r="AE80" s="3604"/>
      <c r="AF80" s="3604"/>
      <c r="AG80" s="3604"/>
      <c r="AH80" s="3604"/>
      <c r="AI80" s="3604"/>
      <c r="AJ80" s="298"/>
      <c r="AK80" s="3616"/>
      <c r="AL80" s="3616"/>
      <c r="AM80" s="3616"/>
      <c r="AN80" s="3616"/>
      <c r="AO80" s="3616"/>
      <c r="AP80" s="3616"/>
      <c r="AQ80" s="3616"/>
      <c r="AR80" s="3616"/>
      <c r="AS80" s="3616"/>
      <c r="AT80" s="3616"/>
      <c r="AU80" s="3616"/>
      <c r="AV80" s="3616"/>
      <c r="AW80" s="3616"/>
      <c r="AX80" s="3616"/>
      <c r="AY80" s="3616"/>
      <c r="AZ80" s="3616"/>
      <c r="BA80" s="3616"/>
      <c r="BB80" s="3616"/>
      <c r="BC80" s="3616"/>
      <c r="BD80" s="3616"/>
      <c r="BE80" s="3616"/>
      <c r="BF80" s="3616"/>
      <c r="BG80" s="3616"/>
      <c r="BH80" s="3616"/>
      <c r="BI80" s="3616"/>
      <c r="BJ80" s="3616"/>
      <c r="BK80" s="3616"/>
      <c r="BL80" s="3616"/>
      <c r="BM80" s="3616"/>
      <c r="BN80" s="3616"/>
      <c r="BO80" s="3616"/>
      <c r="BP80" s="3616"/>
      <c r="BQ80" s="3616"/>
      <c r="BR80" s="3616"/>
      <c r="BS80" s="3616"/>
      <c r="BT80" s="3616"/>
      <c r="BU80" s="3616"/>
      <c r="BV80" s="3617"/>
    </row>
    <row r="81" spans="1:36" s="48" customFormat="1" ht="3" customHeight="1">
      <c r="A81" s="299"/>
      <c r="B81" s="300"/>
      <c r="C81" s="3606"/>
      <c r="D81" s="3606"/>
      <c r="E81" s="3606"/>
      <c r="F81" s="3606"/>
      <c r="G81" s="3606"/>
      <c r="H81" s="3606"/>
      <c r="I81" s="3606"/>
      <c r="J81" s="3606"/>
      <c r="K81" s="3606"/>
      <c r="L81" s="3606"/>
      <c r="M81" s="3606"/>
      <c r="N81" s="3606"/>
      <c r="O81" s="3606"/>
      <c r="P81" s="3606"/>
      <c r="Q81" s="3606"/>
      <c r="R81" s="3606"/>
      <c r="S81" s="3606"/>
      <c r="T81" s="3606"/>
      <c r="U81" s="3606"/>
      <c r="V81" s="3606"/>
      <c r="W81" s="3606"/>
      <c r="X81" s="3606"/>
      <c r="Y81" s="3606"/>
      <c r="Z81" s="3606"/>
      <c r="AA81" s="3606"/>
      <c r="AB81" s="3606"/>
      <c r="AC81" s="3606"/>
      <c r="AD81" s="3606"/>
      <c r="AE81" s="3606"/>
      <c r="AF81" s="3606"/>
      <c r="AG81" s="3606"/>
      <c r="AH81" s="3606"/>
      <c r="AI81" s="3606"/>
      <c r="AJ81" s="3607"/>
    </row>
    <row r="82" spans="1:36" s="46" customFormat="1" ht="12" customHeight="1">
      <c r="A82" s="285"/>
      <c r="B82" s="291" t="s">
        <v>1355</v>
      </c>
      <c r="C82" s="3603" t="s">
        <v>1393</v>
      </c>
      <c r="D82" s="3603"/>
      <c r="E82" s="3603"/>
      <c r="F82" s="3603"/>
      <c r="G82" s="3603"/>
      <c r="H82" s="3603"/>
      <c r="I82" s="3603"/>
      <c r="J82" s="3603"/>
      <c r="K82" s="3603"/>
      <c r="L82" s="3603"/>
      <c r="M82" s="3603"/>
      <c r="N82" s="3603"/>
      <c r="O82" s="3603"/>
      <c r="P82" s="3603"/>
      <c r="Q82" s="3603"/>
      <c r="R82" s="3603"/>
      <c r="S82" s="3603"/>
      <c r="T82" s="3603"/>
      <c r="U82" s="3603"/>
      <c r="V82" s="3603"/>
      <c r="W82" s="3603"/>
      <c r="X82" s="3603"/>
      <c r="Y82" s="3603"/>
      <c r="Z82" s="3603"/>
      <c r="AA82" s="3603"/>
      <c r="AB82" s="3603"/>
      <c r="AC82" s="3603"/>
      <c r="AD82" s="3603"/>
      <c r="AE82" s="3603"/>
      <c r="AF82" s="3603"/>
      <c r="AG82" s="3603"/>
      <c r="AH82" s="3603"/>
      <c r="AI82" s="3603"/>
      <c r="AJ82" s="298"/>
    </row>
    <row r="83" spans="1:36" s="46" customFormat="1" ht="12" customHeight="1">
      <c r="A83" s="285"/>
      <c r="B83" s="291"/>
      <c r="C83" s="3603"/>
      <c r="D83" s="3603"/>
      <c r="E83" s="3603"/>
      <c r="F83" s="3603"/>
      <c r="G83" s="3603"/>
      <c r="H83" s="3603"/>
      <c r="I83" s="3603"/>
      <c r="J83" s="3603"/>
      <c r="K83" s="3603"/>
      <c r="L83" s="3603"/>
      <c r="M83" s="3603"/>
      <c r="N83" s="3603"/>
      <c r="O83" s="3603"/>
      <c r="P83" s="3603"/>
      <c r="Q83" s="3603"/>
      <c r="R83" s="3603"/>
      <c r="S83" s="3603"/>
      <c r="T83" s="3603"/>
      <c r="U83" s="3603"/>
      <c r="V83" s="3603"/>
      <c r="W83" s="3603"/>
      <c r="X83" s="3603"/>
      <c r="Y83" s="3603"/>
      <c r="Z83" s="3603"/>
      <c r="AA83" s="3603"/>
      <c r="AB83" s="3603"/>
      <c r="AC83" s="3603"/>
      <c r="AD83" s="3603"/>
      <c r="AE83" s="3603"/>
      <c r="AF83" s="3603"/>
      <c r="AG83" s="3603"/>
      <c r="AH83" s="3603"/>
      <c r="AI83" s="3603"/>
      <c r="AJ83" s="298"/>
    </row>
    <row r="84" spans="1:36" s="46" customFormat="1" ht="12" customHeight="1">
      <c r="A84" s="285"/>
      <c r="B84" s="291"/>
      <c r="C84" s="3603"/>
      <c r="D84" s="3603"/>
      <c r="E84" s="3603"/>
      <c r="F84" s="3603"/>
      <c r="G84" s="3603"/>
      <c r="H84" s="3603"/>
      <c r="I84" s="3603"/>
      <c r="J84" s="3603"/>
      <c r="K84" s="3603"/>
      <c r="L84" s="3603"/>
      <c r="M84" s="3603"/>
      <c r="N84" s="3603"/>
      <c r="O84" s="3603"/>
      <c r="P84" s="3603"/>
      <c r="Q84" s="3603"/>
      <c r="R84" s="3603"/>
      <c r="S84" s="3603"/>
      <c r="T84" s="3603"/>
      <c r="U84" s="3603"/>
      <c r="V84" s="3603"/>
      <c r="W84" s="3603"/>
      <c r="X84" s="3603"/>
      <c r="Y84" s="3603"/>
      <c r="Z84" s="3603"/>
      <c r="AA84" s="3603"/>
      <c r="AB84" s="3603"/>
      <c r="AC84" s="3603"/>
      <c r="AD84" s="3603"/>
      <c r="AE84" s="3603"/>
      <c r="AF84" s="3603"/>
      <c r="AG84" s="3603"/>
      <c r="AH84" s="3603"/>
      <c r="AI84" s="3603"/>
      <c r="AJ84" s="298"/>
    </row>
    <row r="85" spans="1:36" s="46" customFormat="1" ht="12" customHeight="1">
      <c r="A85" s="285"/>
      <c r="B85" s="301"/>
      <c r="C85" s="3603"/>
      <c r="D85" s="3603"/>
      <c r="E85" s="3603"/>
      <c r="F85" s="3603"/>
      <c r="G85" s="3603"/>
      <c r="H85" s="3603"/>
      <c r="I85" s="3603"/>
      <c r="J85" s="3603"/>
      <c r="K85" s="3603"/>
      <c r="L85" s="3603"/>
      <c r="M85" s="3603"/>
      <c r="N85" s="3603"/>
      <c r="O85" s="3603"/>
      <c r="P85" s="3603"/>
      <c r="Q85" s="3603"/>
      <c r="R85" s="3603"/>
      <c r="S85" s="3603"/>
      <c r="T85" s="3603"/>
      <c r="U85" s="3603"/>
      <c r="V85" s="3603"/>
      <c r="W85" s="3603"/>
      <c r="X85" s="3603"/>
      <c r="Y85" s="3603"/>
      <c r="Z85" s="3603"/>
      <c r="AA85" s="3603"/>
      <c r="AB85" s="3603"/>
      <c r="AC85" s="3603"/>
      <c r="AD85" s="3603"/>
      <c r="AE85" s="3603"/>
      <c r="AF85" s="3603"/>
      <c r="AG85" s="3603"/>
      <c r="AH85" s="3603"/>
      <c r="AI85" s="3603"/>
      <c r="AJ85" s="298"/>
    </row>
    <row r="86" spans="1:36" s="46" customFormat="1" ht="3" customHeight="1">
      <c r="A86" s="285"/>
      <c r="B86" s="286"/>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3"/>
    </row>
    <row r="87" spans="1:36" s="46" customFormat="1" ht="11.65" customHeight="1">
      <c r="A87" s="285"/>
      <c r="B87" s="301" t="s">
        <v>1357</v>
      </c>
      <c r="C87" s="3604" t="s">
        <v>1394</v>
      </c>
      <c r="D87" s="3604"/>
      <c r="E87" s="3604"/>
      <c r="F87" s="3604"/>
      <c r="G87" s="3604"/>
      <c r="H87" s="3604"/>
      <c r="I87" s="3604"/>
      <c r="J87" s="3604"/>
      <c r="K87" s="3604"/>
      <c r="L87" s="3604"/>
      <c r="M87" s="3604"/>
      <c r="N87" s="3604"/>
      <c r="O87" s="3604"/>
      <c r="P87" s="3604"/>
      <c r="Q87" s="3604"/>
      <c r="R87" s="3604"/>
      <c r="S87" s="3604"/>
      <c r="T87" s="3604"/>
      <c r="U87" s="3604"/>
      <c r="V87" s="3604"/>
      <c r="W87" s="3604"/>
      <c r="X87" s="3604"/>
      <c r="Y87" s="3604"/>
      <c r="Z87" s="3604"/>
      <c r="AA87" s="3604"/>
      <c r="AB87" s="3604"/>
      <c r="AC87" s="3604"/>
      <c r="AD87" s="3604"/>
      <c r="AE87" s="3604"/>
      <c r="AF87" s="3604"/>
      <c r="AG87" s="3604"/>
      <c r="AH87" s="3604"/>
      <c r="AI87" s="3604"/>
      <c r="AJ87" s="298"/>
    </row>
    <row r="88" spans="1:36" s="46" customFormat="1" ht="3" customHeight="1">
      <c r="A88" s="285"/>
      <c r="B88" s="286"/>
      <c r="C88" s="304"/>
      <c r="D88" s="283"/>
      <c r="E88" s="283"/>
      <c r="F88" s="283"/>
      <c r="G88" s="283"/>
      <c r="H88" s="283"/>
      <c r="I88" s="283"/>
      <c r="J88" s="283"/>
      <c r="K88" s="283"/>
      <c r="L88" s="283"/>
      <c r="M88" s="283"/>
      <c r="N88" s="283"/>
      <c r="O88" s="283"/>
      <c r="P88" s="283"/>
      <c r="Q88" s="283"/>
      <c r="R88" s="283"/>
      <c r="S88" s="283"/>
      <c r="T88" s="283"/>
      <c r="U88" s="283"/>
      <c r="V88" s="283"/>
      <c r="W88" s="283"/>
      <c r="X88" s="283"/>
      <c r="Y88" s="283"/>
      <c r="Z88" s="283"/>
      <c r="AA88" s="283"/>
      <c r="AB88" s="283"/>
      <c r="AC88" s="283"/>
      <c r="AD88" s="283"/>
      <c r="AE88" s="283"/>
      <c r="AF88" s="283"/>
      <c r="AG88" s="283"/>
      <c r="AH88" s="283"/>
      <c r="AI88" s="283"/>
      <c r="AJ88" s="305"/>
    </row>
    <row r="89" spans="1:36" s="46" customFormat="1" ht="11.65" customHeight="1">
      <c r="A89" s="285"/>
      <c r="B89" s="301" t="s">
        <v>1390</v>
      </c>
      <c r="C89" s="3604" t="s">
        <v>1395</v>
      </c>
      <c r="D89" s="3604"/>
      <c r="E89" s="3604"/>
      <c r="F89" s="3604"/>
      <c r="G89" s="3604"/>
      <c r="H89" s="3604"/>
      <c r="I89" s="3604"/>
      <c r="J89" s="3604"/>
      <c r="K89" s="3604"/>
      <c r="L89" s="3604"/>
      <c r="M89" s="3604"/>
      <c r="N89" s="3604"/>
      <c r="O89" s="3604"/>
      <c r="P89" s="3604"/>
      <c r="Q89" s="3604"/>
      <c r="R89" s="3604"/>
      <c r="S89" s="3604"/>
      <c r="T89" s="3604"/>
      <c r="U89" s="3604"/>
      <c r="V89" s="3604"/>
      <c r="W89" s="3604"/>
      <c r="X89" s="3604"/>
      <c r="Y89" s="3604"/>
      <c r="Z89" s="3604"/>
      <c r="AA89" s="3604"/>
      <c r="AB89" s="3604"/>
      <c r="AC89" s="3604"/>
      <c r="AD89" s="3604"/>
      <c r="AE89" s="3604"/>
      <c r="AF89" s="3604"/>
      <c r="AG89" s="3604"/>
      <c r="AH89" s="3604"/>
      <c r="AI89" s="3604"/>
      <c r="AJ89" s="298"/>
    </row>
    <row r="90" spans="1:36" s="46" customFormat="1" ht="12" customHeight="1">
      <c r="A90" s="306"/>
      <c r="B90" s="307"/>
      <c r="C90" s="286"/>
      <c r="D90" s="286"/>
      <c r="E90" s="286"/>
      <c r="F90" s="286"/>
      <c r="G90" s="286"/>
      <c r="H90" s="286"/>
      <c r="I90" s="286"/>
      <c r="J90" s="286"/>
      <c r="K90" s="286"/>
      <c r="L90" s="286"/>
      <c r="M90" s="286"/>
      <c r="N90" s="286"/>
      <c r="O90" s="286"/>
      <c r="P90" s="286"/>
      <c r="Q90" s="286"/>
      <c r="R90" s="286"/>
      <c r="S90" s="286"/>
      <c r="T90" s="286"/>
      <c r="U90" s="286"/>
      <c r="V90" s="286"/>
      <c r="W90" s="286"/>
      <c r="X90" s="286"/>
      <c r="Y90" s="286"/>
      <c r="Z90" s="286"/>
      <c r="AA90" s="286"/>
      <c r="AB90" s="286"/>
      <c r="AC90" s="286"/>
      <c r="AD90" s="286"/>
      <c r="AE90" s="286"/>
      <c r="AF90" s="286"/>
      <c r="AG90" s="286"/>
      <c r="AH90" s="286"/>
      <c r="AI90" s="286"/>
      <c r="AJ90" s="308"/>
    </row>
    <row r="91" spans="1:36" ht="37.5" customHeight="1">
      <c r="A91" s="306"/>
      <c r="B91" s="309"/>
      <c r="C91" s="310" t="s">
        <v>1363</v>
      </c>
      <c r="D91" s="307"/>
      <c r="E91" s="307"/>
      <c r="F91" s="307"/>
      <c r="G91" s="307"/>
      <c r="H91" s="307"/>
      <c r="I91" s="307"/>
      <c r="J91" s="307"/>
      <c r="K91" s="307"/>
      <c r="L91" s="307"/>
      <c r="M91" s="307"/>
      <c r="N91" s="307"/>
      <c r="O91" s="307"/>
      <c r="P91" s="307"/>
      <c r="Q91" s="307"/>
      <c r="R91" s="307"/>
      <c r="S91" s="307"/>
      <c r="T91" s="307"/>
      <c r="U91" s="307"/>
      <c r="V91" s="307"/>
      <c r="W91" s="307"/>
      <c r="X91" s="307"/>
      <c r="Y91" s="307"/>
      <c r="Z91" s="307"/>
      <c r="AA91" s="307"/>
      <c r="AB91" s="307"/>
      <c r="AC91" s="307"/>
      <c r="AD91" s="307"/>
      <c r="AE91" s="307"/>
      <c r="AF91" s="307"/>
      <c r="AG91" s="307"/>
      <c r="AH91" s="307"/>
      <c r="AI91" s="307"/>
      <c r="AJ91" s="289"/>
    </row>
    <row r="92" spans="1:36">
      <c r="A92" s="306"/>
      <c r="B92" s="309"/>
      <c r="C92" s="310" t="s">
        <v>1364</v>
      </c>
      <c r="D92" s="307"/>
      <c r="E92" s="307"/>
      <c r="F92" s="307"/>
      <c r="G92" s="307"/>
      <c r="H92" s="307"/>
      <c r="I92" s="307"/>
      <c r="J92" s="307"/>
      <c r="K92" s="307"/>
      <c r="L92" s="307"/>
      <c r="M92" s="307"/>
      <c r="N92" s="307"/>
      <c r="O92" s="307"/>
      <c r="P92" s="307"/>
      <c r="Q92" s="307"/>
      <c r="R92" s="307"/>
      <c r="S92" s="307"/>
      <c r="T92" s="307"/>
      <c r="U92" s="311"/>
      <c r="V92" s="307"/>
      <c r="W92" s="307"/>
      <c r="X92" s="307"/>
      <c r="Y92" s="307"/>
      <c r="Z92" s="307"/>
      <c r="AA92" s="312" t="s">
        <v>1396</v>
      </c>
      <c r="AB92" s="311"/>
      <c r="AC92" s="311"/>
      <c r="AD92" s="307"/>
      <c r="AE92" s="307"/>
      <c r="AF92" s="307"/>
      <c r="AG92" s="307"/>
      <c r="AH92" s="307"/>
      <c r="AI92" s="307"/>
      <c r="AJ92" s="289"/>
    </row>
    <row r="93" spans="1:36" ht="9.9499999999999993" customHeight="1">
      <c r="A93" s="306"/>
      <c r="B93" s="313"/>
      <c r="C93" s="314" t="s">
        <v>1366</v>
      </c>
      <c r="D93" s="307"/>
      <c r="E93" s="307"/>
      <c r="F93" s="307"/>
      <c r="G93" s="307"/>
      <c r="H93" s="307"/>
      <c r="I93" s="307"/>
      <c r="J93" s="307"/>
      <c r="K93" s="307"/>
      <c r="L93" s="307"/>
      <c r="M93" s="307"/>
      <c r="N93" s="307"/>
      <c r="O93" s="307"/>
      <c r="P93" s="307"/>
      <c r="Q93" s="307"/>
      <c r="R93" s="307"/>
      <c r="S93" s="307"/>
      <c r="T93" s="307"/>
      <c r="U93" s="309"/>
      <c r="V93" s="309"/>
      <c r="W93" s="307"/>
      <c r="X93" s="307"/>
      <c r="Y93" s="307"/>
      <c r="Z93" s="307"/>
      <c r="AA93" s="307"/>
      <c r="AB93" s="307"/>
      <c r="AC93" s="307"/>
      <c r="AD93" s="307"/>
      <c r="AE93" s="307"/>
      <c r="AF93" s="307"/>
      <c r="AG93" s="307"/>
      <c r="AH93" s="307"/>
      <c r="AI93" s="307"/>
      <c r="AJ93" s="289"/>
    </row>
    <row r="94" spans="1:36" ht="4.5" customHeight="1" thickBot="1">
      <c r="A94" s="2589"/>
      <c r="B94" s="2590"/>
      <c r="C94" s="2590"/>
      <c r="D94" s="2590"/>
      <c r="E94" s="2590"/>
      <c r="F94" s="2590"/>
      <c r="G94" s="2590"/>
      <c r="H94" s="2590"/>
      <c r="I94" s="2590"/>
      <c r="J94" s="2590"/>
      <c r="K94" s="2590"/>
      <c r="L94" s="2590"/>
      <c r="M94" s="2590"/>
      <c r="N94" s="2590"/>
      <c r="O94" s="2590"/>
      <c r="P94" s="2590"/>
      <c r="Q94" s="2590"/>
      <c r="R94" s="2590"/>
      <c r="S94" s="2590"/>
      <c r="T94" s="2590"/>
      <c r="U94" s="2590"/>
      <c r="V94" s="2590"/>
      <c r="W94" s="2590"/>
      <c r="X94" s="2590"/>
      <c r="Y94" s="2590"/>
      <c r="Z94" s="2590"/>
      <c r="AA94" s="2590"/>
      <c r="AB94" s="2590"/>
      <c r="AC94" s="2590"/>
      <c r="AD94" s="2590"/>
      <c r="AE94" s="2590"/>
      <c r="AF94" s="2590"/>
      <c r="AG94" s="2590"/>
      <c r="AH94" s="2590"/>
      <c r="AI94" s="2590"/>
      <c r="AJ94" s="2591"/>
    </row>
    <row r="95" spans="1:36" ht="5.25" customHeight="1" thickBot="1">
      <c r="A95" s="175"/>
      <c r="B95" s="175"/>
      <c r="C95" s="175"/>
      <c r="D95" s="175"/>
      <c r="E95" s="175"/>
      <c r="F95" s="175"/>
      <c r="G95" s="175"/>
      <c r="H95" s="175"/>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row>
    <row r="96" spans="1:36" ht="15.95" customHeight="1" thickBot="1">
      <c r="A96" s="3640" t="s">
        <v>1397</v>
      </c>
      <c r="B96" s="3641"/>
      <c r="C96" s="3641"/>
      <c r="D96" s="3641"/>
      <c r="E96" s="3641"/>
      <c r="F96" s="3641"/>
      <c r="G96" s="3641"/>
      <c r="H96" s="3641"/>
      <c r="I96" s="3641"/>
      <c r="J96" s="3641"/>
      <c r="K96" s="3641"/>
      <c r="L96" s="3641"/>
      <c r="M96" s="3641"/>
      <c r="N96" s="3641"/>
      <c r="O96" s="3641"/>
      <c r="P96" s="3641"/>
      <c r="Q96" s="3641"/>
      <c r="R96" s="3641"/>
      <c r="S96" s="3641"/>
      <c r="T96" s="3641"/>
      <c r="U96" s="3641"/>
      <c r="V96" s="3641"/>
      <c r="W96" s="3641"/>
      <c r="X96" s="3641"/>
      <c r="Y96" s="3641"/>
      <c r="Z96" s="3641"/>
      <c r="AA96" s="3641"/>
      <c r="AB96" s="3641"/>
      <c r="AC96" s="3641"/>
      <c r="AD96" s="3641"/>
      <c r="AE96" s="3641"/>
      <c r="AF96" s="3641"/>
      <c r="AG96" s="3641"/>
      <c r="AH96" s="3641"/>
      <c r="AI96" s="3641"/>
      <c r="AJ96" s="3642"/>
    </row>
    <row r="97" spans="1:36" ht="4.5" customHeight="1" thickBot="1">
      <c r="A97" s="176"/>
      <c r="B97" s="176"/>
      <c r="C97" s="176"/>
      <c r="D97" s="176"/>
      <c r="E97" s="176"/>
      <c r="F97" s="176"/>
      <c r="G97" s="176"/>
      <c r="H97" s="176"/>
      <c r="I97" s="176"/>
      <c r="J97" s="176"/>
      <c r="K97" s="176"/>
      <c r="L97" s="176"/>
      <c r="M97" s="176"/>
      <c r="N97" s="176"/>
      <c r="O97" s="176"/>
      <c r="P97" s="176"/>
      <c r="Q97" s="176"/>
      <c r="R97" s="176"/>
      <c r="S97" s="176"/>
      <c r="T97" s="176"/>
      <c r="U97" s="176"/>
      <c r="V97" s="176"/>
      <c r="W97" s="176"/>
      <c r="X97" s="176"/>
      <c r="Y97" s="176"/>
      <c r="Z97" s="176"/>
      <c r="AA97" s="176"/>
      <c r="AB97" s="176"/>
      <c r="AC97" s="176"/>
      <c r="AD97" s="176"/>
      <c r="AE97" s="176"/>
      <c r="AF97" s="176"/>
      <c r="AG97" s="176"/>
      <c r="AH97" s="176"/>
      <c r="AI97" s="176"/>
      <c r="AJ97" s="176"/>
    </row>
    <row r="98" spans="1:36" ht="15" customHeight="1">
      <c r="A98" s="3643" t="s">
        <v>1398</v>
      </c>
      <c r="B98" s="3644"/>
      <c r="C98" s="3644"/>
      <c r="D98" s="3644"/>
      <c r="E98" s="3644"/>
      <c r="F98" s="3644"/>
      <c r="G98" s="3644"/>
      <c r="H98" s="3644"/>
      <c r="I98" s="3644"/>
      <c r="J98" s="3644"/>
      <c r="K98" s="3644"/>
      <c r="L98" s="3644"/>
      <c r="M98" s="3644"/>
      <c r="N98" s="3644"/>
      <c r="O98" s="3644"/>
      <c r="P98" s="3644"/>
      <c r="Q98" s="3644"/>
      <c r="R98" s="3644"/>
      <c r="S98" s="3644"/>
      <c r="T98" s="3644"/>
      <c r="U98" s="3644"/>
      <c r="V98" s="3644"/>
      <c r="W98" s="3644"/>
      <c r="X98" s="3644"/>
      <c r="Y98" s="3644"/>
      <c r="Z98" s="3644"/>
      <c r="AA98" s="3644"/>
      <c r="AB98" s="3644"/>
      <c r="AC98" s="3644"/>
      <c r="AD98" s="3644"/>
      <c r="AE98" s="3644"/>
      <c r="AF98" s="3644"/>
      <c r="AG98" s="3644"/>
      <c r="AH98" s="3644"/>
      <c r="AI98" s="3644"/>
      <c r="AJ98" s="3645"/>
    </row>
    <row r="99" spans="1:36" ht="12" customHeight="1">
      <c r="A99" s="3646" t="s">
        <v>1399</v>
      </c>
      <c r="B99" s="3647"/>
      <c r="C99" s="3647"/>
      <c r="D99" s="3647"/>
      <c r="E99" s="3647"/>
      <c r="F99" s="3647"/>
      <c r="G99" s="3647"/>
      <c r="H99" s="3647"/>
      <c r="I99" s="3647"/>
      <c r="J99" s="3647"/>
      <c r="K99" s="3647"/>
      <c r="L99" s="3647"/>
      <c r="M99" s="3647"/>
      <c r="N99" s="3647"/>
      <c r="O99" s="3647"/>
      <c r="P99" s="3647"/>
      <c r="Q99" s="3647"/>
      <c r="R99" s="3647"/>
      <c r="S99" s="3647"/>
      <c r="T99" s="3647"/>
      <c r="U99" s="3647"/>
      <c r="V99" s="3647"/>
      <c r="W99" s="3647"/>
      <c r="X99" s="3647"/>
      <c r="Y99" s="3647"/>
      <c r="Z99" s="3647"/>
      <c r="AA99" s="3647"/>
      <c r="AB99" s="3647"/>
      <c r="AC99" s="3647"/>
      <c r="AD99" s="3647"/>
      <c r="AE99" s="3647"/>
      <c r="AF99" s="3647"/>
      <c r="AG99" s="3647"/>
      <c r="AH99" s="3647"/>
      <c r="AI99" s="3647"/>
      <c r="AJ99" s="3648"/>
    </row>
    <row r="100" spans="1:36" ht="12" customHeight="1">
      <c r="A100" s="3649" t="s">
        <v>1370</v>
      </c>
      <c r="B100" s="3650"/>
      <c r="C100" s="3650"/>
      <c r="D100" s="3650"/>
      <c r="E100" s="3650"/>
      <c r="F100" s="3650"/>
      <c r="G100" s="3650"/>
      <c r="H100" s="3650"/>
      <c r="I100" s="3650"/>
      <c r="J100" s="3650"/>
      <c r="K100" s="3650"/>
      <c r="L100" s="3650"/>
      <c r="M100" s="3650"/>
      <c r="N100" s="3650"/>
      <c r="O100" s="3650"/>
      <c r="P100" s="3650"/>
      <c r="Q100" s="3650"/>
      <c r="R100" s="3650"/>
      <c r="S100" s="3650"/>
      <c r="T100" s="3650"/>
      <c r="U100" s="3650"/>
      <c r="V100" s="3650"/>
      <c r="W100" s="3650"/>
      <c r="X100" s="3650"/>
      <c r="Y100" s="3650"/>
      <c r="Z100" s="3650"/>
      <c r="AA100" s="3650"/>
      <c r="AB100" s="3650"/>
      <c r="AC100" s="3650"/>
      <c r="AD100" s="3650"/>
      <c r="AE100" s="3650"/>
      <c r="AF100" s="3650"/>
      <c r="AG100" s="3650"/>
      <c r="AH100" s="3650"/>
      <c r="AI100" s="3650"/>
      <c r="AJ100" s="3651"/>
    </row>
    <row r="101" spans="1:36" ht="16.149999999999999" customHeight="1" thickBot="1">
      <c r="A101" s="3652" t="s">
        <v>1400</v>
      </c>
      <c r="B101" s="3653"/>
      <c r="C101" s="3653"/>
      <c r="D101" s="3653"/>
      <c r="E101" s="3653"/>
      <c r="F101" s="3653"/>
      <c r="G101" s="3653"/>
      <c r="H101" s="3653"/>
      <c r="I101" s="3653"/>
      <c r="J101" s="3653"/>
      <c r="K101" s="3653"/>
      <c r="L101" s="3653"/>
      <c r="M101" s="3653"/>
      <c r="N101" s="3653"/>
      <c r="O101" s="3653"/>
      <c r="P101" s="3653"/>
      <c r="Q101" s="3653"/>
      <c r="R101" s="3653"/>
      <c r="S101" s="3653"/>
      <c r="T101" s="3653"/>
      <c r="U101" s="3653"/>
      <c r="V101" s="3653"/>
      <c r="W101" s="3653"/>
      <c r="X101" s="3653"/>
      <c r="Y101" s="3653"/>
      <c r="Z101" s="3653"/>
      <c r="AA101" s="3653"/>
      <c r="AB101" s="3653"/>
      <c r="AC101" s="3653"/>
      <c r="AD101" s="3653"/>
      <c r="AE101" s="3653"/>
      <c r="AF101" s="3653"/>
      <c r="AG101" s="3653"/>
      <c r="AH101" s="3653"/>
      <c r="AI101" s="3653"/>
      <c r="AJ101" s="3654"/>
    </row>
    <row r="102" spans="1:36" ht="5.25" customHeight="1" thickBot="1">
      <c r="A102" s="3491"/>
      <c r="B102" s="3491"/>
      <c r="C102" s="3491"/>
      <c r="D102" s="3491"/>
      <c r="E102" s="3491"/>
      <c r="F102" s="3491"/>
      <c r="G102" s="3491"/>
      <c r="H102" s="3491"/>
      <c r="I102" s="3491"/>
      <c r="J102" s="3491"/>
      <c r="K102" s="3491"/>
      <c r="L102" s="3491"/>
      <c r="M102" s="3491"/>
      <c r="N102" s="3491"/>
      <c r="O102" s="3491"/>
      <c r="P102" s="3491"/>
      <c r="Q102" s="3491"/>
      <c r="R102" s="3491"/>
      <c r="S102" s="3491"/>
      <c r="T102" s="3491"/>
      <c r="U102" s="3491"/>
      <c r="V102" s="3491"/>
      <c r="W102" s="3491"/>
      <c r="X102" s="3491"/>
      <c r="Y102" s="3491"/>
      <c r="Z102" s="3491"/>
      <c r="AA102" s="3491"/>
      <c r="AB102" s="3491"/>
      <c r="AC102" s="3491"/>
      <c r="AD102" s="3491"/>
      <c r="AE102" s="3491"/>
      <c r="AF102" s="3491"/>
      <c r="AG102" s="3491"/>
      <c r="AH102" s="3491"/>
      <c r="AI102" s="3491"/>
      <c r="AJ102" s="3491"/>
    </row>
    <row r="103" spans="1:36" ht="13.9" customHeight="1">
      <c r="A103" s="3633" t="s">
        <v>1401</v>
      </c>
      <c r="B103" s="3634"/>
      <c r="C103" s="3634"/>
      <c r="D103" s="3634"/>
      <c r="E103" s="3634"/>
      <c r="F103" s="3634"/>
      <c r="G103" s="3634"/>
      <c r="H103" s="3634"/>
      <c r="I103" s="3634"/>
      <c r="J103" s="3634"/>
      <c r="K103" s="3634"/>
      <c r="L103" s="3634"/>
      <c r="M103" s="3634"/>
      <c r="N103" s="3634"/>
      <c r="O103" s="3634"/>
      <c r="P103" s="3634"/>
      <c r="Q103" s="3634"/>
      <c r="R103" s="3634"/>
      <c r="S103" s="3634"/>
      <c r="T103" s="3634"/>
      <c r="U103" s="3634"/>
      <c r="V103" s="3634"/>
      <c r="W103" s="3634"/>
      <c r="X103" s="3634"/>
      <c r="Y103" s="3634"/>
      <c r="Z103" s="3634"/>
      <c r="AA103" s="3634"/>
      <c r="AB103" s="3634"/>
      <c r="AC103" s="3634"/>
      <c r="AD103" s="3634"/>
      <c r="AE103" s="3634"/>
      <c r="AF103" s="3634"/>
      <c r="AG103" s="3634"/>
      <c r="AH103" s="3634"/>
      <c r="AI103" s="3634"/>
      <c r="AJ103" s="3635"/>
    </row>
    <row r="104" spans="1:36" ht="15" customHeight="1" thickBot="1">
      <c r="A104" s="3630" t="s">
        <v>1402</v>
      </c>
      <c r="B104" s="3631"/>
      <c r="C104" s="3631"/>
      <c r="D104" s="3631"/>
      <c r="E104" s="3631"/>
      <c r="F104" s="3631"/>
      <c r="G104" s="3631"/>
      <c r="H104" s="3631"/>
      <c r="I104" s="3631"/>
      <c r="J104" s="3631"/>
      <c r="K104" s="3631"/>
      <c r="L104" s="3631"/>
      <c r="M104" s="3631"/>
      <c r="N104" s="3631"/>
      <c r="O104" s="3631"/>
      <c r="P104" s="3631"/>
      <c r="Q104" s="3631"/>
      <c r="R104" s="3631"/>
      <c r="S104" s="3631"/>
      <c r="T104" s="3631"/>
      <c r="U104" s="3631"/>
      <c r="V104" s="3631"/>
      <c r="W104" s="3631"/>
      <c r="X104" s="3631"/>
      <c r="Y104" s="3631"/>
      <c r="Z104" s="3631"/>
      <c r="AA104" s="3631"/>
      <c r="AB104" s="3631"/>
      <c r="AC104" s="3631"/>
      <c r="AD104" s="3631"/>
      <c r="AE104" s="3631"/>
      <c r="AF104" s="3631"/>
      <c r="AG104" s="3631"/>
      <c r="AH104" s="3631"/>
      <c r="AI104" s="3631"/>
      <c r="AJ104" s="3632"/>
    </row>
    <row r="105" spans="1:36" ht="5.25" customHeight="1"/>
    <row r="106" spans="1:36" ht="12.75" customHeight="1"/>
    <row r="107" spans="1:36" ht="12.75" customHeight="1"/>
    <row r="108" spans="1:36" ht="12.75" customHeight="1"/>
    <row r="109" spans="1:36" ht="12.75" customHeight="1">
      <c r="B109" s="51"/>
      <c r="C109" s="27"/>
      <c r="D109" s="2459"/>
      <c r="E109" s="2459"/>
      <c r="F109" s="2459"/>
      <c r="G109" s="2459"/>
      <c r="H109" s="2459"/>
      <c r="I109" s="2459"/>
      <c r="J109" s="2459"/>
      <c r="K109" s="2459"/>
      <c r="L109" s="2459"/>
      <c r="M109" s="2459"/>
      <c r="N109" s="2459"/>
      <c r="O109" s="2459"/>
      <c r="P109" s="2459"/>
      <c r="Q109" s="2459"/>
      <c r="R109" s="2459"/>
      <c r="S109" s="2459"/>
      <c r="T109" s="2459"/>
      <c r="U109" s="2459"/>
      <c r="V109" s="2459"/>
      <c r="W109" s="2459"/>
      <c r="X109" s="2459"/>
      <c r="Y109" s="2459"/>
      <c r="Z109" s="2459"/>
      <c r="AA109" s="2459"/>
      <c r="AB109" s="2459"/>
      <c r="AC109" s="2459"/>
      <c r="AD109" s="2459"/>
      <c r="AE109" s="2459"/>
      <c r="AF109" s="2459"/>
      <c r="AG109" s="2459"/>
      <c r="AH109" s="2459"/>
      <c r="AI109" s="2459"/>
    </row>
    <row r="110" spans="1:36" ht="12.75" customHeight="1"/>
    <row r="111" spans="1:36" ht="12.75" customHeight="1"/>
    <row r="112" spans="1:36" ht="12.75" customHeight="1">
      <c r="B112" s="52"/>
    </row>
    <row r="113" spans="2:2" ht="12.75" customHeight="1"/>
    <row r="114" spans="2:2">
      <c r="B114" s="52"/>
    </row>
    <row r="117" spans="2:2">
      <c r="B117" s="52"/>
    </row>
    <row r="119" spans="2:2">
      <c r="B119" s="52"/>
    </row>
    <row r="121" spans="2:2">
      <c r="B121" s="52"/>
    </row>
  </sheetData>
  <sheetProtection selectLockedCells="1" selectUnlockedCells="1"/>
  <mergeCells count="57">
    <mergeCell ref="A104:AJ104"/>
    <mergeCell ref="A103:AJ103"/>
    <mergeCell ref="AG24:AG25"/>
    <mergeCell ref="V28:AI29"/>
    <mergeCell ref="AH24:AH25"/>
    <mergeCell ref="AA24:AA25"/>
    <mergeCell ref="AB24:AB25"/>
    <mergeCell ref="AC24:AC25"/>
    <mergeCell ref="AD24:AD25"/>
    <mergeCell ref="AE24:AE25"/>
    <mergeCell ref="A102:AJ102"/>
    <mergeCell ref="A96:AJ96"/>
    <mergeCell ref="A98:AJ98"/>
    <mergeCell ref="A99:AJ99"/>
    <mergeCell ref="A100:AJ100"/>
    <mergeCell ref="A101:AJ101"/>
    <mergeCell ref="AK80:BV80"/>
    <mergeCell ref="A11:AJ11"/>
    <mergeCell ref="A12:AJ12"/>
    <mergeCell ref="A14:AJ14"/>
    <mergeCell ref="A15:AJ15"/>
    <mergeCell ref="AN17:BA17"/>
    <mergeCell ref="C67:AI71"/>
    <mergeCell ref="C78:AI78"/>
    <mergeCell ref="C80:AI80"/>
    <mergeCell ref="V18:AD19"/>
    <mergeCell ref="W24:W25"/>
    <mergeCell ref="X24:X25"/>
    <mergeCell ref="Y24:Y25"/>
    <mergeCell ref="C62:AI63"/>
    <mergeCell ref="AF24:AF25"/>
    <mergeCell ref="A59:AJ59"/>
    <mergeCell ref="A1:AJ1"/>
    <mergeCell ref="B2:C3"/>
    <mergeCell ref="D2:M2"/>
    <mergeCell ref="D3:M3"/>
    <mergeCell ref="E4:K4"/>
    <mergeCell ref="AJ2:AJ4"/>
    <mergeCell ref="AB2:AH4"/>
    <mergeCell ref="C82:AI85"/>
    <mergeCell ref="C87:AI87"/>
    <mergeCell ref="C89:AI89"/>
    <mergeCell ref="C75:AI75"/>
    <mergeCell ref="C81:AJ81"/>
    <mergeCell ref="AB6:AJ6"/>
    <mergeCell ref="AB7:AJ7"/>
    <mergeCell ref="A60:AJ60"/>
    <mergeCell ref="C64:AI65"/>
    <mergeCell ref="C73:AI73"/>
    <mergeCell ref="A10:AJ10"/>
    <mergeCell ref="B6:M6"/>
    <mergeCell ref="B7:M7"/>
    <mergeCell ref="B8:H8"/>
    <mergeCell ref="AE8:AH8"/>
    <mergeCell ref="Z24:Z25"/>
    <mergeCell ref="A18:S18"/>
    <mergeCell ref="A19:S19"/>
  </mergeCells>
  <hyperlinks>
    <hyperlink ref="A12" r:id="rId1" xr:uid="{00000000-0004-0000-0100-000000000000}"/>
  </hyperlinks>
  <printOptions horizontalCentered="1" verticalCentered="1"/>
  <pageMargins left="0" right="0" top="0" bottom="0" header="0.51181102362204722" footer="0.51181102362204722"/>
  <pageSetup paperSize="9" scale="74" firstPageNumber="0" orientation="portrait" r:id="rId2"/>
  <headerFooter alignWithMargins="0"/>
  <colBreaks count="1" manualBreakCount="1">
    <brk id="36" max="1048575" man="1"/>
  </colBreaks>
  <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5A666-9BD7-493F-BD1B-EC192946D639}">
  <sheetPr>
    <tabColor rgb="FF002060"/>
  </sheetPr>
  <dimension ref="A1:AQ94"/>
  <sheetViews>
    <sheetView showGridLines="0" view="pageBreakPreview" zoomScaleNormal="100" workbookViewId="0">
      <selection activeCell="I53" sqref="I53"/>
    </sheetView>
  </sheetViews>
  <sheetFormatPr defaultColWidth="9.140625" defaultRowHeight="12.75" customHeight="1"/>
  <cols>
    <col min="1" max="1" width="1" style="1607" customWidth="1"/>
    <col min="2" max="2" width="5.5703125" style="1608" customWidth="1"/>
    <col min="3" max="3" width="3.85546875" style="1607" customWidth="1"/>
    <col min="4" max="4" width="1.140625" style="1607" customWidth="1"/>
    <col min="5" max="5" width="9.28515625" style="1607" customWidth="1"/>
    <col min="6" max="15" width="3.85546875" style="1607" customWidth="1"/>
    <col min="16" max="16" width="6.140625" style="1607" customWidth="1"/>
    <col min="17" max="19" width="3.85546875" style="1607" customWidth="1"/>
    <col min="20" max="20" width="4.42578125" style="1607" customWidth="1"/>
    <col min="21" max="25" width="3.85546875" style="1607" customWidth="1"/>
    <col min="26" max="26" width="4.42578125" style="1607" customWidth="1"/>
    <col min="27" max="27" width="3.85546875" style="1607" customWidth="1"/>
    <col min="28" max="28" width="10.28515625" style="1607" customWidth="1"/>
    <col min="29" max="16384" width="9.140625" style="1607"/>
  </cols>
  <sheetData>
    <row r="1" spans="1:43" ht="20.100000000000001" customHeight="1">
      <c r="A1" s="5052" t="s">
        <v>2811</v>
      </c>
      <c r="B1" s="5053"/>
      <c r="C1" s="5053"/>
      <c r="D1" s="5053"/>
      <c r="E1" s="5053"/>
      <c r="F1" s="5053"/>
      <c r="G1" s="5053"/>
      <c r="H1" s="5053"/>
      <c r="I1" s="5053"/>
      <c r="J1" s="5053"/>
      <c r="K1" s="5053"/>
      <c r="L1" s="5053"/>
      <c r="M1" s="5053"/>
      <c r="N1" s="5053"/>
      <c r="O1" s="5053"/>
      <c r="P1" s="5053"/>
      <c r="Q1" s="5053"/>
      <c r="R1" s="5053"/>
      <c r="S1" s="5053"/>
      <c r="T1" s="5053"/>
      <c r="U1" s="5053"/>
      <c r="V1" s="5053"/>
      <c r="W1" s="5053"/>
      <c r="X1" s="5053"/>
      <c r="Y1" s="5053"/>
      <c r="Z1" s="5053"/>
      <c r="AA1" s="5053"/>
      <c r="AB1" s="5054"/>
    </row>
    <row r="2" spans="1:43" ht="12.75" customHeight="1">
      <c r="A2" s="5055" t="s">
        <v>1462</v>
      </c>
      <c r="B2" s="5056"/>
      <c r="C2" s="5056"/>
      <c r="D2" s="5056"/>
      <c r="E2" s="5056"/>
      <c r="F2" s="5056"/>
      <c r="G2" s="5056"/>
      <c r="H2" s="5056"/>
      <c r="I2" s="5056"/>
      <c r="J2" s="5056"/>
      <c r="K2" s="5056"/>
      <c r="L2" s="5056"/>
      <c r="M2" s="5056"/>
      <c r="N2" s="5056"/>
      <c r="O2" s="5056"/>
      <c r="P2" s="5056"/>
      <c r="Q2" s="5056"/>
      <c r="R2" s="5056"/>
      <c r="S2" s="5056"/>
      <c r="T2" s="5056"/>
      <c r="U2" s="5056"/>
      <c r="V2" s="5056"/>
      <c r="W2" s="5056"/>
      <c r="X2" s="5056"/>
      <c r="Y2" s="5056"/>
      <c r="Z2" s="5056"/>
      <c r="AA2" s="5056"/>
      <c r="AB2" s="5057"/>
    </row>
    <row r="3" spans="1:43" ht="20.100000000000001" customHeight="1">
      <c r="A3" s="5058" t="s">
        <v>2812</v>
      </c>
      <c r="B3" s="5059"/>
      <c r="C3" s="5059"/>
      <c r="D3" s="5059"/>
      <c r="E3" s="5059"/>
      <c r="F3" s="5059"/>
      <c r="G3" s="5059"/>
      <c r="H3" s="5059"/>
      <c r="I3" s="5059"/>
      <c r="J3" s="5059"/>
      <c r="K3" s="5059"/>
      <c r="L3" s="5059"/>
      <c r="M3" s="5059"/>
      <c r="N3" s="5059"/>
      <c r="O3" s="5059"/>
      <c r="P3" s="5059"/>
      <c r="Q3" s="5059"/>
      <c r="R3" s="5059"/>
      <c r="S3" s="5059"/>
      <c r="T3" s="5059"/>
      <c r="U3" s="5059"/>
      <c r="V3" s="5059"/>
      <c r="W3" s="5059"/>
      <c r="X3" s="5059"/>
      <c r="Y3" s="5059"/>
      <c r="Z3" s="5059"/>
      <c r="AA3" s="5059"/>
      <c r="AB3" s="5060"/>
    </row>
    <row r="4" spans="1:43" s="1642" customFormat="1" ht="11.25" customHeight="1">
      <c r="A4" s="1638"/>
      <c r="B4" s="933"/>
      <c r="C4" s="2465"/>
      <c r="D4" s="1779"/>
      <c r="E4" s="1780"/>
      <c r="F4" s="1779"/>
      <c r="G4" s="1780"/>
      <c r="H4" s="1780"/>
      <c r="I4" s="1780"/>
      <c r="J4" s="1780"/>
      <c r="K4" s="1780"/>
      <c r="L4" s="1685"/>
      <c r="M4" s="1685"/>
      <c r="N4" s="1685"/>
      <c r="O4" s="1685"/>
      <c r="P4" s="1685"/>
      <c r="Q4" s="1781"/>
      <c r="R4" s="1598"/>
      <c r="S4" s="1600"/>
      <c r="T4" s="1600"/>
      <c r="U4" s="2485"/>
      <c r="V4" s="1782"/>
      <c r="W4" s="1782"/>
      <c r="X4" s="1782"/>
      <c r="Y4" s="1782"/>
      <c r="Z4" s="1782"/>
      <c r="AA4" s="1782"/>
      <c r="AB4" s="2125"/>
      <c r="AC4" s="1641"/>
      <c r="AD4" s="1641"/>
      <c r="AE4" s="1641"/>
      <c r="AF4" s="1641"/>
      <c r="AG4" s="1641"/>
      <c r="AH4" s="1641"/>
      <c r="AI4" s="1641"/>
      <c r="AJ4" s="1641"/>
      <c r="AK4" s="1641"/>
      <c r="AL4" s="1641"/>
      <c r="AM4" s="1641"/>
      <c r="AN4" s="1641"/>
      <c r="AO4" s="1641"/>
      <c r="AP4" s="1641"/>
      <c r="AQ4" s="1641"/>
    </row>
    <row r="5" spans="1:43" s="1642" customFormat="1" ht="11.25" customHeight="1">
      <c r="A5" s="1638"/>
      <c r="B5" s="933"/>
      <c r="C5" s="2465"/>
      <c r="D5" s="1779"/>
      <c r="E5" s="1780"/>
      <c r="F5" s="1779"/>
      <c r="G5" s="1780"/>
      <c r="H5" s="1780"/>
      <c r="I5" s="1780"/>
      <c r="J5" s="1780"/>
      <c r="K5" s="1780"/>
      <c r="L5" s="1685"/>
      <c r="M5" s="1685"/>
      <c r="N5" s="1685"/>
      <c r="O5" s="1685"/>
      <c r="P5" s="1685"/>
      <c r="Q5" s="1781"/>
      <c r="R5" s="1598"/>
      <c r="S5" s="1600"/>
      <c r="T5" s="1600"/>
      <c r="U5" s="2485"/>
      <c r="V5" s="1782"/>
      <c r="W5" s="1782"/>
      <c r="X5" s="1782"/>
      <c r="Y5" s="1782"/>
      <c r="Z5" s="1782"/>
      <c r="AA5" s="1782"/>
      <c r="AB5" s="2125"/>
      <c r="AC5" s="1641"/>
      <c r="AD5" s="1641"/>
      <c r="AE5" s="1641"/>
      <c r="AF5" s="1641"/>
      <c r="AG5" s="1641"/>
      <c r="AH5" s="1641"/>
      <c r="AI5" s="1641"/>
      <c r="AJ5" s="1641"/>
      <c r="AK5" s="1641"/>
      <c r="AL5" s="1641"/>
      <c r="AM5" s="1641"/>
      <c r="AN5" s="1641"/>
      <c r="AO5" s="1641"/>
      <c r="AP5" s="1641"/>
      <c r="AQ5" s="1641"/>
    </row>
    <row r="6" spans="1:43" ht="15" customHeight="1">
      <c r="A6" s="1611"/>
      <c r="B6" s="5067" t="s">
        <v>2813</v>
      </c>
      <c r="C6" s="5068"/>
      <c r="D6" s="5068"/>
      <c r="E6" s="5068"/>
      <c r="F6" s="5069"/>
      <c r="G6" s="5073" t="s">
        <v>3178</v>
      </c>
      <c r="H6" s="5074"/>
      <c r="I6" s="1612"/>
      <c r="J6" s="1613" t="s">
        <v>3179</v>
      </c>
      <c r="K6" s="2126"/>
      <c r="L6" s="1609"/>
      <c r="M6" s="1609"/>
      <c r="N6" s="1614"/>
      <c r="O6" s="1614"/>
      <c r="P6" s="1614"/>
      <c r="Q6" s="1614"/>
      <c r="R6" s="1614"/>
      <c r="S6" s="1614"/>
      <c r="T6" s="1614"/>
      <c r="U6" s="1614"/>
      <c r="V6" s="1614"/>
      <c r="W6" s="1614"/>
      <c r="X6" s="1614"/>
      <c r="Y6" s="1614"/>
      <c r="Z6" s="1614"/>
      <c r="AA6" s="1614"/>
      <c r="AB6" s="2125"/>
      <c r="AC6" s="1609"/>
      <c r="AD6" s="1609"/>
      <c r="AE6" s="1609"/>
      <c r="AF6" s="1609"/>
      <c r="AG6" s="1609"/>
      <c r="AH6" s="1609"/>
      <c r="AI6" s="1609"/>
      <c r="AJ6" s="1609"/>
      <c r="AK6" s="1609"/>
      <c r="AL6" s="1609"/>
      <c r="AM6" s="1609"/>
      <c r="AN6" s="1609"/>
      <c r="AO6" s="1609"/>
      <c r="AP6" s="1609"/>
      <c r="AQ6" s="1609"/>
    </row>
    <row r="7" spans="1:43" ht="15" customHeight="1">
      <c r="A7" s="1611"/>
      <c r="B7" s="5070"/>
      <c r="C7" s="5071"/>
      <c r="D7" s="5071"/>
      <c r="E7" s="5071"/>
      <c r="F7" s="5072"/>
      <c r="G7" s="5075"/>
      <c r="H7" s="5076"/>
      <c r="I7" s="1612"/>
      <c r="J7" s="1616" t="s">
        <v>3180</v>
      </c>
      <c r="K7" s="2126"/>
      <c r="L7" s="1609"/>
      <c r="M7" s="1609"/>
      <c r="N7" s="1614"/>
      <c r="O7" s="1614"/>
      <c r="P7" s="1614"/>
      <c r="Q7" s="1614"/>
      <c r="R7" s="1614"/>
      <c r="S7" s="1614"/>
      <c r="T7" s="1614"/>
      <c r="U7" s="1614"/>
      <c r="V7" s="1614"/>
      <c r="W7" s="1614"/>
      <c r="X7" s="1614"/>
      <c r="Y7" s="1614"/>
      <c r="Z7" s="1614"/>
      <c r="AA7" s="1614"/>
      <c r="AB7" s="2125"/>
      <c r="AC7" s="1609"/>
      <c r="AD7" s="1609"/>
      <c r="AE7" s="1609"/>
      <c r="AF7" s="1609"/>
      <c r="AG7" s="1609"/>
      <c r="AH7" s="1609"/>
      <c r="AI7" s="1609"/>
      <c r="AJ7" s="1609"/>
      <c r="AK7" s="1609"/>
      <c r="AL7" s="1609"/>
      <c r="AM7" s="1609"/>
      <c r="AN7" s="1609"/>
      <c r="AO7" s="1609"/>
      <c r="AP7" s="1609"/>
      <c r="AQ7" s="1609"/>
    </row>
    <row r="8" spans="1:43" ht="11.25" customHeight="1">
      <c r="A8" s="1638"/>
      <c r="B8" s="1602"/>
      <c r="C8" s="1602"/>
      <c r="D8" s="1602"/>
      <c r="E8" s="1602"/>
      <c r="F8" s="1602"/>
      <c r="G8" s="1602"/>
      <c r="H8" s="1602"/>
      <c r="I8" s="1602"/>
      <c r="J8" s="1602"/>
      <c r="K8" s="1602"/>
      <c r="L8" s="1602"/>
      <c r="M8" s="1602"/>
      <c r="N8" s="1602"/>
      <c r="O8" s="1602"/>
      <c r="P8" s="1602"/>
      <c r="Q8" s="1602"/>
      <c r="R8" s="1602"/>
      <c r="S8" s="1602"/>
      <c r="T8" s="1602"/>
      <c r="U8" s="1602"/>
      <c r="V8" s="1602"/>
      <c r="W8" s="1602"/>
      <c r="X8" s="1602"/>
      <c r="Y8" s="1602"/>
      <c r="Z8" s="1602"/>
      <c r="AA8" s="1602"/>
      <c r="AB8" s="2125"/>
      <c r="AC8" s="1609"/>
      <c r="AD8" s="1609"/>
      <c r="AE8" s="1609"/>
      <c r="AF8" s="1609"/>
      <c r="AG8" s="1609"/>
      <c r="AH8" s="1609"/>
      <c r="AI8" s="1609"/>
      <c r="AJ8" s="1609"/>
      <c r="AK8" s="1609"/>
      <c r="AL8" s="1609"/>
      <c r="AM8" s="1609"/>
      <c r="AN8" s="1609"/>
      <c r="AO8" s="1609"/>
      <c r="AP8" s="1609"/>
      <c r="AQ8" s="1609"/>
    </row>
    <row r="9" spans="1:43" ht="11.25" customHeight="1">
      <c r="A9" s="1638"/>
      <c r="B9" s="1602"/>
      <c r="C9" s="1602"/>
      <c r="D9" s="1602"/>
      <c r="E9" s="1602"/>
      <c r="F9" s="1602"/>
      <c r="G9" s="1602"/>
      <c r="H9" s="1602"/>
      <c r="I9" s="1602"/>
      <c r="J9" s="1602"/>
      <c r="K9" s="1602"/>
      <c r="L9" s="1602"/>
      <c r="M9" s="1602"/>
      <c r="N9" s="1602"/>
      <c r="O9" s="1602"/>
      <c r="P9" s="1602"/>
      <c r="Q9" s="1602"/>
      <c r="R9" s="1602"/>
      <c r="S9" s="1602"/>
      <c r="T9" s="1602"/>
      <c r="U9" s="1602"/>
      <c r="V9" s="1602"/>
      <c r="W9" s="1602"/>
      <c r="X9" s="1602"/>
      <c r="Y9" s="1602"/>
      <c r="Z9" s="1602"/>
      <c r="AA9" s="1602"/>
      <c r="AB9" s="2125"/>
      <c r="AC9" s="1609"/>
      <c r="AD9" s="1609"/>
      <c r="AE9" s="1609"/>
      <c r="AF9" s="1609"/>
      <c r="AG9" s="1609"/>
      <c r="AH9" s="1609"/>
      <c r="AI9" s="1609"/>
      <c r="AJ9" s="1609"/>
      <c r="AK9" s="1609"/>
      <c r="AL9" s="1609"/>
      <c r="AM9" s="1609"/>
      <c r="AN9" s="1609"/>
      <c r="AO9" s="1609"/>
      <c r="AP9" s="1609"/>
      <c r="AQ9" s="1609"/>
    </row>
    <row r="10" spans="1:43" ht="11.25" customHeight="1">
      <c r="A10" s="1629"/>
      <c r="B10" s="2469" t="s">
        <v>3181</v>
      </c>
      <c r="C10" s="1778" t="s">
        <v>3182</v>
      </c>
      <c r="D10" s="1609"/>
      <c r="E10" s="1609"/>
      <c r="F10" s="1609"/>
      <c r="G10" s="1609"/>
      <c r="H10" s="1609"/>
      <c r="I10" s="1609"/>
      <c r="J10" s="1609"/>
      <c r="K10" s="1609"/>
      <c r="L10" s="1609"/>
      <c r="M10" s="1609"/>
      <c r="N10" s="1609"/>
      <c r="O10" s="1609"/>
      <c r="P10" s="1609"/>
      <c r="Q10" s="1609"/>
      <c r="R10" s="1609"/>
      <c r="S10" s="1609"/>
      <c r="T10" s="1609"/>
      <c r="U10" s="1609"/>
      <c r="V10" s="1609"/>
      <c r="W10" s="1609"/>
      <c r="X10" s="1609"/>
      <c r="Y10" s="1631"/>
      <c r="Z10" s="1631"/>
      <c r="AA10" s="1631"/>
      <c r="AB10" s="2125"/>
      <c r="AC10" s="1609"/>
      <c r="AD10" s="1609"/>
      <c r="AE10" s="1609"/>
      <c r="AF10" s="1609"/>
      <c r="AG10" s="1609"/>
      <c r="AH10" s="1609"/>
      <c r="AI10" s="1609"/>
      <c r="AJ10" s="1609"/>
      <c r="AK10" s="1609"/>
      <c r="AL10" s="1609"/>
      <c r="AM10" s="1609"/>
      <c r="AN10" s="1609"/>
      <c r="AO10" s="1609"/>
      <c r="AP10" s="1609"/>
      <c r="AQ10" s="1609"/>
    </row>
    <row r="11" spans="1:43" s="1642" customFormat="1" ht="11.25" customHeight="1">
      <c r="A11" s="1638"/>
      <c r="B11" s="1604"/>
      <c r="C11" s="918" t="s">
        <v>3183</v>
      </c>
      <c r="D11" s="1609"/>
      <c r="E11" s="1791"/>
      <c r="F11" s="1792"/>
      <c r="G11" s="1793"/>
      <c r="H11" s="1793"/>
      <c r="I11" s="1793"/>
      <c r="J11" s="1793"/>
      <c r="K11" s="1793"/>
      <c r="L11" s="1793"/>
      <c r="M11" s="1793"/>
      <c r="N11" s="1793"/>
      <c r="O11" s="1793"/>
      <c r="P11" s="1793"/>
      <c r="Q11" s="1793"/>
      <c r="R11" s="1793"/>
      <c r="S11" s="1793"/>
      <c r="T11" s="1793"/>
      <c r="U11" s="1793"/>
      <c r="V11" s="1793"/>
      <c r="W11" s="1793"/>
      <c r="X11" s="1793"/>
      <c r="Y11" s="1793"/>
      <c r="Z11" s="1793"/>
      <c r="AA11" s="1793"/>
      <c r="AB11" s="2125"/>
      <c r="AC11" s="1641"/>
      <c r="AD11" s="1641"/>
      <c r="AE11" s="1641"/>
      <c r="AF11" s="1641"/>
      <c r="AG11" s="1641"/>
      <c r="AH11" s="1641"/>
      <c r="AI11" s="1641"/>
      <c r="AJ11" s="1641"/>
      <c r="AK11" s="1641"/>
      <c r="AL11" s="1641"/>
      <c r="AM11" s="1641"/>
      <c r="AN11" s="1641"/>
      <c r="AO11" s="1641"/>
      <c r="AP11" s="1641"/>
      <c r="AQ11" s="1641"/>
    </row>
    <row r="12" spans="1:43" s="1642" customFormat="1" ht="9.75" customHeight="1">
      <c r="A12" s="1638"/>
      <c r="B12" s="933"/>
      <c r="C12" s="1794" t="s">
        <v>3184</v>
      </c>
      <c r="D12" s="1609"/>
      <c r="E12" s="1791"/>
      <c r="F12" s="1789"/>
      <c r="G12" s="1780"/>
      <c r="H12" s="1780"/>
      <c r="I12" s="1780"/>
      <c r="J12" s="1780"/>
      <c r="K12" s="1780"/>
      <c r="L12" s="1780"/>
      <c r="M12" s="1780"/>
      <c r="N12" s="1780"/>
      <c r="O12" s="1780"/>
      <c r="P12" s="1780"/>
      <c r="Q12" s="1780"/>
      <c r="R12" s="1780"/>
      <c r="S12" s="1780"/>
      <c r="T12" s="1780"/>
      <c r="U12" s="1780"/>
      <c r="V12" s="1780"/>
      <c r="W12" s="1780"/>
      <c r="X12" s="1780"/>
      <c r="Y12" s="1780"/>
      <c r="Z12" s="1780"/>
      <c r="AA12" s="1780"/>
      <c r="AB12" s="2125"/>
      <c r="AC12" s="1641"/>
      <c r="AD12" s="1641"/>
      <c r="AE12" s="1641"/>
      <c r="AF12" s="1641"/>
      <c r="AG12" s="1641"/>
      <c r="AH12" s="1641"/>
      <c r="AI12" s="1641"/>
      <c r="AJ12" s="1641"/>
      <c r="AK12" s="1641"/>
      <c r="AL12" s="1641"/>
      <c r="AM12" s="1641"/>
      <c r="AN12" s="1641"/>
      <c r="AO12" s="1641"/>
      <c r="AP12" s="1641"/>
      <c r="AQ12" s="1641"/>
    </row>
    <row r="13" spans="1:43" s="1642" customFormat="1" ht="9.75" customHeight="1">
      <c r="A13" s="1638"/>
      <c r="B13" s="933"/>
      <c r="C13" s="1794" t="s">
        <v>3185</v>
      </c>
      <c r="D13" s="1609"/>
      <c r="E13" s="1791"/>
      <c r="F13" s="1789"/>
      <c r="G13" s="1780"/>
      <c r="H13" s="1780"/>
      <c r="I13" s="1780"/>
      <c r="J13" s="1780"/>
      <c r="K13" s="1780"/>
      <c r="L13" s="1780"/>
      <c r="M13" s="1780"/>
      <c r="N13" s="1780"/>
      <c r="O13" s="1780"/>
      <c r="P13" s="1780"/>
      <c r="Q13" s="1780"/>
      <c r="R13" s="1780"/>
      <c r="S13" s="1780"/>
      <c r="T13" s="1780"/>
      <c r="U13" s="1780"/>
      <c r="V13" s="1780"/>
      <c r="W13" s="1780"/>
      <c r="X13" s="1780"/>
      <c r="Y13" s="1780"/>
      <c r="Z13" s="1780"/>
      <c r="AA13" s="1780"/>
      <c r="AB13" s="2125"/>
      <c r="AC13" s="1641"/>
      <c r="AD13" s="1641"/>
      <c r="AE13" s="1641"/>
      <c r="AF13" s="1641"/>
      <c r="AG13" s="1641"/>
      <c r="AH13" s="1641"/>
      <c r="AI13" s="1641"/>
      <c r="AJ13" s="1641"/>
      <c r="AK13" s="1641"/>
      <c r="AL13" s="1641"/>
      <c r="AM13" s="1641"/>
      <c r="AN13" s="1641"/>
      <c r="AO13" s="1641"/>
      <c r="AP13" s="1641"/>
      <c r="AQ13" s="1641"/>
    </row>
    <row r="14" spans="1:43" s="1642" customFormat="1" ht="3.75" customHeight="1">
      <c r="A14" s="1638"/>
      <c r="B14" s="933"/>
      <c r="C14" s="1794"/>
      <c r="D14" s="1609"/>
      <c r="E14" s="1791"/>
      <c r="F14" s="1789"/>
      <c r="G14" s="1780"/>
      <c r="H14" s="1780"/>
      <c r="I14" s="1780"/>
      <c r="J14" s="1780"/>
      <c r="K14" s="1780"/>
      <c r="L14" s="1780"/>
      <c r="M14" s="1780"/>
      <c r="N14" s="1780"/>
      <c r="O14" s="1780"/>
      <c r="P14" s="1780"/>
      <c r="Q14" s="1780"/>
      <c r="R14" s="1780"/>
      <c r="S14" s="1780"/>
      <c r="T14" s="1780"/>
      <c r="U14" s="1780"/>
      <c r="V14" s="1780"/>
      <c r="W14" s="1780"/>
      <c r="X14" s="1780"/>
      <c r="Y14" s="1780"/>
      <c r="Z14" s="1780"/>
      <c r="AA14" s="1780"/>
      <c r="AB14" s="2125"/>
      <c r="AC14" s="1641"/>
      <c r="AD14" s="1641"/>
      <c r="AE14" s="1641"/>
      <c r="AF14" s="1641"/>
      <c r="AG14" s="1641"/>
      <c r="AH14" s="1641"/>
      <c r="AI14" s="1641"/>
      <c r="AJ14" s="1641"/>
      <c r="AK14" s="1641"/>
      <c r="AL14" s="1641"/>
      <c r="AM14" s="1641"/>
      <c r="AN14" s="1641"/>
      <c r="AO14" s="1641"/>
      <c r="AP14" s="1641"/>
      <c r="AQ14" s="1641"/>
    </row>
    <row r="15" spans="1:43" s="1642" customFormat="1" ht="9.75" customHeight="1">
      <c r="A15" s="1638"/>
      <c r="B15" s="933"/>
      <c r="C15" s="1794"/>
      <c r="D15" s="1609"/>
      <c r="E15" s="1791"/>
      <c r="F15" s="1789"/>
      <c r="G15" s="1780"/>
      <c r="H15" s="1780"/>
      <c r="I15" s="1780"/>
      <c r="J15" s="1780"/>
      <c r="K15" s="1780"/>
      <c r="L15" s="1780"/>
      <c r="M15" s="1780"/>
      <c r="N15" s="1780"/>
      <c r="O15" s="1780"/>
      <c r="P15" s="1780"/>
      <c r="Q15" s="5205" t="s">
        <v>3186</v>
      </c>
      <c r="R15" s="5205"/>
      <c r="S15" s="5205"/>
      <c r="T15" s="5205"/>
      <c r="U15" s="5205"/>
      <c r="V15" s="1780"/>
      <c r="W15" s="5189" t="s">
        <v>3187</v>
      </c>
      <c r="X15" s="5205"/>
      <c r="Y15" s="5205"/>
      <c r="Z15" s="5205"/>
      <c r="AA15" s="5205"/>
      <c r="AB15" s="2125"/>
      <c r="AC15" s="1641"/>
      <c r="AD15" s="1641"/>
      <c r="AE15" s="1641"/>
      <c r="AF15" s="1641"/>
      <c r="AG15" s="1641"/>
      <c r="AH15" s="1641"/>
      <c r="AI15" s="1641"/>
      <c r="AJ15" s="1641"/>
      <c r="AK15" s="1641"/>
      <c r="AL15" s="1641"/>
      <c r="AM15" s="1641"/>
      <c r="AN15" s="1641"/>
      <c r="AO15" s="1641"/>
      <c r="AP15" s="1641"/>
      <c r="AQ15" s="1641"/>
    </row>
    <row r="16" spans="1:43" s="1642" customFormat="1" ht="9.75" customHeight="1">
      <c r="A16" s="1638"/>
      <c r="B16" s="933"/>
      <c r="C16" s="1794"/>
      <c r="D16" s="1609"/>
      <c r="E16" s="1791"/>
      <c r="F16" s="1789"/>
      <c r="G16" s="1780"/>
      <c r="H16" s="1780"/>
      <c r="I16" s="1780"/>
      <c r="J16" s="1780"/>
      <c r="K16" s="1780"/>
      <c r="L16" s="1780"/>
      <c r="M16" s="1780"/>
      <c r="N16" s="1780"/>
      <c r="O16" s="1780"/>
      <c r="P16" s="1780"/>
      <c r="Q16" s="5207" t="s">
        <v>1536</v>
      </c>
      <c r="R16" s="5207"/>
      <c r="S16" s="5207"/>
      <c r="T16" s="5207"/>
      <c r="U16" s="5207"/>
      <c r="V16" s="1780"/>
      <c r="W16" s="5207" t="s">
        <v>1536</v>
      </c>
      <c r="X16" s="5207"/>
      <c r="Y16" s="5207"/>
      <c r="Z16" s="5207"/>
      <c r="AA16" s="5207"/>
      <c r="AB16" s="2125"/>
      <c r="AC16" s="1641"/>
      <c r="AD16" s="1641"/>
      <c r="AE16" s="1641"/>
      <c r="AF16" s="1641"/>
      <c r="AG16" s="1641"/>
      <c r="AH16" s="1641"/>
      <c r="AI16" s="1641"/>
      <c r="AJ16" s="1641"/>
      <c r="AK16" s="1641"/>
      <c r="AL16" s="1641"/>
      <c r="AM16" s="1641"/>
      <c r="AN16" s="1641"/>
      <c r="AO16" s="1641"/>
      <c r="AP16" s="1641"/>
      <c r="AQ16" s="1641"/>
    </row>
    <row r="17" spans="1:43" s="1642" customFormat="1" ht="4.5" customHeight="1">
      <c r="A17" s="1638"/>
      <c r="B17" s="933"/>
      <c r="C17" s="1794"/>
      <c r="D17" s="1609"/>
      <c r="E17" s="1791"/>
      <c r="F17" s="1789"/>
      <c r="G17" s="1780"/>
      <c r="H17" s="1780"/>
      <c r="I17" s="1780"/>
      <c r="J17" s="1780"/>
      <c r="K17" s="1780"/>
      <c r="L17" s="1780"/>
      <c r="M17" s="1780"/>
      <c r="N17" s="1780"/>
      <c r="O17" s="1780"/>
      <c r="P17" s="1780"/>
      <c r="Q17" s="1818"/>
      <c r="R17" s="1780"/>
      <c r="S17" s="1780"/>
      <c r="T17" s="1780"/>
      <c r="U17" s="1780"/>
      <c r="V17" s="1780"/>
      <c r="W17" s="1818"/>
      <c r="X17" s="1780"/>
      <c r="Y17" s="1780"/>
      <c r="Z17" s="1780"/>
      <c r="AA17" s="1780"/>
      <c r="AB17" s="2125"/>
      <c r="AC17" s="1641"/>
      <c r="AD17" s="1641"/>
      <c r="AE17" s="1641"/>
      <c r="AF17" s="1641"/>
      <c r="AG17" s="1641"/>
      <c r="AH17" s="1641"/>
      <c r="AI17" s="1641"/>
      <c r="AJ17" s="1641"/>
      <c r="AK17" s="1641"/>
      <c r="AL17" s="1641"/>
      <c r="AM17" s="1641"/>
      <c r="AN17" s="1641"/>
      <c r="AO17" s="1641"/>
      <c r="AP17" s="1641"/>
      <c r="AQ17" s="1641"/>
    </row>
    <row r="18" spans="1:43" s="1642" customFormat="1" ht="9.75" customHeight="1">
      <c r="A18" s="1638"/>
      <c r="B18" s="933"/>
      <c r="C18" s="1794"/>
      <c r="D18" s="1609"/>
      <c r="E18" s="1791"/>
      <c r="F18" s="1789"/>
      <c r="G18" s="1780"/>
      <c r="H18" s="1780"/>
      <c r="I18" s="1780"/>
      <c r="J18" s="1780"/>
      <c r="K18" s="1780"/>
      <c r="L18" s="1780"/>
      <c r="M18" s="1780"/>
      <c r="N18" s="1780"/>
      <c r="O18" s="1780"/>
      <c r="P18" s="1780"/>
      <c r="Q18" s="1780"/>
      <c r="R18" s="1780"/>
      <c r="S18" s="1780"/>
      <c r="T18" s="1793">
        <v>3201</v>
      </c>
      <c r="U18" s="1780"/>
      <c r="V18" s="1780"/>
      <c r="W18" s="1780"/>
      <c r="X18" s="1780"/>
      <c r="Y18" s="1780"/>
      <c r="Z18" s="1793">
        <v>3202</v>
      </c>
      <c r="AA18" s="1780"/>
      <c r="AB18" s="2125"/>
      <c r="AC18" s="1641"/>
      <c r="AD18" s="1641"/>
      <c r="AE18" s="1641"/>
      <c r="AF18" s="1641"/>
      <c r="AG18" s="1641"/>
      <c r="AH18" s="1641"/>
      <c r="AI18" s="1641"/>
      <c r="AJ18" s="1641"/>
      <c r="AK18" s="1641"/>
      <c r="AL18" s="1641"/>
      <c r="AM18" s="1641"/>
      <c r="AN18" s="1641"/>
      <c r="AO18" s="1641"/>
      <c r="AP18" s="1641"/>
      <c r="AQ18" s="1641"/>
    </row>
    <row r="19" spans="1:43" s="1642" customFormat="1" ht="11.25" customHeight="1">
      <c r="A19" s="1638"/>
      <c r="B19" s="933"/>
      <c r="C19" s="1819" t="s">
        <v>1494</v>
      </c>
      <c r="D19" s="1609"/>
      <c r="E19" s="1791" t="s">
        <v>3188</v>
      </c>
      <c r="F19" s="1789"/>
      <c r="G19" s="1780"/>
      <c r="H19" s="1780"/>
      <c r="I19" s="1780"/>
      <c r="J19" s="1780"/>
      <c r="K19" s="1780"/>
      <c r="L19" s="1780"/>
      <c r="M19" s="1780"/>
      <c r="N19" s="1780"/>
      <c r="O19" s="1780"/>
      <c r="P19" s="1780"/>
      <c r="Q19" s="5208" t="s">
        <v>1729</v>
      </c>
      <c r="R19" s="5209"/>
      <c r="S19" s="5210"/>
      <c r="T19" s="5211"/>
      <c r="U19" s="1780"/>
      <c r="V19" s="1780"/>
      <c r="W19" s="5174"/>
      <c r="X19" s="5209"/>
      <c r="Y19" s="5210"/>
      <c r="Z19" s="5211"/>
      <c r="AA19" s="1780"/>
      <c r="AB19" s="2125"/>
      <c r="AC19" s="1641"/>
      <c r="AD19" s="1641"/>
      <c r="AE19" s="1641"/>
      <c r="AF19" s="1641"/>
      <c r="AG19" s="1641"/>
      <c r="AH19" s="1641"/>
      <c r="AI19" s="1641"/>
      <c r="AJ19" s="1641"/>
      <c r="AK19" s="1641"/>
      <c r="AL19" s="1641"/>
      <c r="AM19" s="1641"/>
      <c r="AN19" s="1641"/>
      <c r="AO19" s="1641"/>
      <c r="AP19" s="1641"/>
      <c r="AQ19" s="1641"/>
    </row>
    <row r="20" spans="1:43" s="1642" customFormat="1" ht="11.25" customHeight="1">
      <c r="A20" s="1638"/>
      <c r="B20" s="933"/>
      <c r="C20" s="2497"/>
      <c r="D20" s="1609"/>
      <c r="E20" s="1820" t="s">
        <v>3189</v>
      </c>
      <c r="F20" s="1789"/>
      <c r="G20" s="1780"/>
      <c r="H20" s="1780"/>
      <c r="I20" s="1780"/>
      <c r="J20" s="1780"/>
      <c r="K20" s="1780"/>
      <c r="L20" s="1780"/>
      <c r="M20" s="1780"/>
      <c r="N20" s="1780"/>
      <c r="O20" s="1780"/>
      <c r="P20" s="1780"/>
      <c r="Q20" s="5174"/>
      <c r="R20" s="5212"/>
      <c r="S20" s="5213"/>
      <c r="T20" s="5214"/>
      <c r="U20" s="1780"/>
      <c r="V20" s="1780"/>
      <c r="W20" s="5174"/>
      <c r="X20" s="5212"/>
      <c r="Y20" s="5213"/>
      <c r="Z20" s="5214"/>
      <c r="AA20" s="1780"/>
      <c r="AB20" s="2125"/>
      <c r="AC20" s="1641"/>
      <c r="AD20" s="1641"/>
      <c r="AE20" s="1641"/>
      <c r="AF20" s="1641"/>
      <c r="AG20" s="1641"/>
      <c r="AH20" s="1641"/>
      <c r="AI20" s="1641"/>
      <c r="AJ20" s="1641"/>
      <c r="AK20" s="1641"/>
      <c r="AL20" s="1641"/>
      <c r="AM20" s="1641"/>
      <c r="AN20" s="1641"/>
      <c r="AO20" s="1641"/>
      <c r="AP20" s="1641"/>
      <c r="AQ20" s="1641"/>
    </row>
    <row r="21" spans="1:43" s="1642" customFormat="1" ht="9.75" customHeight="1">
      <c r="A21" s="1638"/>
      <c r="B21" s="933"/>
      <c r="C21" s="2497"/>
      <c r="D21" s="1609"/>
      <c r="E21" s="1791"/>
      <c r="F21" s="1789"/>
      <c r="G21" s="1780"/>
      <c r="H21" s="1780"/>
      <c r="I21" s="1780"/>
      <c r="J21" s="1780"/>
      <c r="K21" s="1780"/>
      <c r="L21" s="1780"/>
      <c r="M21" s="1780"/>
      <c r="N21" s="1780"/>
      <c r="O21" s="1780"/>
      <c r="P21" s="1780"/>
      <c r="Q21" s="1780"/>
      <c r="R21" s="1780"/>
      <c r="S21" s="1780"/>
      <c r="T21" s="1780"/>
      <c r="U21" s="1780"/>
      <c r="V21" s="1780"/>
      <c r="W21" s="1780"/>
      <c r="X21" s="1780"/>
      <c r="Y21" s="1780"/>
      <c r="Z21" s="1780"/>
      <c r="AA21" s="1780"/>
      <c r="AB21" s="2125"/>
      <c r="AC21" s="1641"/>
      <c r="AD21" s="1641"/>
      <c r="AE21" s="1641"/>
      <c r="AF21" s="1641"/>
      <c r="AG21" s="1641"/>
      <c r="AH21" s="1641"/>
      <c r="AI21" s="1641"/>
      <c r="AJ21" s="1641"/>
      <c r="AK21" s="1641"/>
      <c r="AL21" s="1641"/>
      <c r="AM21" s="1641"/>
      <c r="AN21" s="1641"/>
      <c r="AO21" s="1641"/>
      <c r="AP21" s="1641"/>
      <c r="AQ21" s="1641"/>
    </row>
    <row r="22" spans="1:43" s="1642" customFormat="1" ht="9.75" customHeight="1">
      <c r="A22" s="1638"/>
      <c r="B22" s="933"/>
      <c r="C22" s="1819" t="s">
        <v>1497</v>
      </c>
      <c r="D22" s="1609"/>
      <c r="E22" s="1791" t="s">
        <v>3190</v>
      </c>
      <c r="F22" s="1789"/>
      <c r="G22" s="1780"/>
      <c r="H22" s="1780"/>
      <c r="I22" s="1780"/>
      <c r="J22" s="1780"/>
      <c r="K22" s="1780"/>
      <c r="L22" s="1780"/>
      <c r="M22" s="1780"/>
      <c r="N22" s="1780"/>
      <c r="O22" s="1780"/>
      <c r="P22" s="1780"/>
      <c r="Q22" s="1780"/>
      <c r="R22" s="1780"/>
      <c r="S22" s="1780"/>
      <c r="T22" s="1780"/>
      <c r="U22" s="1780"/>
      <c r="V22" s="1780"/>
      <c r="W22" s="1780"/>
      <c r="X22" s="1780"/>
      <c r="Y22" s="1780"/>
      <c r="Z22" s="1780"/>
      <c r="AA22" s="1780"/>
      <c r="AB22" s="2125"/>
      <c r="AC22" s="1641"/>
      <c r="AD22" s="1641"/>
      <c r="AE22" s="1641"/>
      <c r="AF22" s="1641"/>
      <c r="AG22" s="1641"/>
      <c r="AH22" s="1641"/>
      <c r="AI22" s="1641"/>
      <c r="AJ22" s="1641"/>
      <c r="AK22" s="1641"/>
      <c r="AL22" s="1641"/>
      <c r="AM22" s="1641"/>
      <c r="AN22" s="1641"/>
      <c r="AO22" s="1641"/>
      <c r="AP22" s="1641"/>
      <c r="AQ22" s="1641"/>
    </row>
    <row r="23" spans="1:43" s="1642" customFormat="1" ht="9.75" customHeight="1">
      <c r="A23" s="1638"/>
      <c r="B23" s="933"/>
      <c r="C23" s="2497"/>
      <c r="D23" s="1609"/>
      <c r="E23" s="1820" t="s">
        <v>3191</v>
      </c>
      <c r="F23" s="1789"/>
      <c r="G23" s="1780"/>
      <c r="H23" s="1780"/>
      <c r="I23" s="1780"/>
      <c r="J23" s="1780"/>
      <c r="K23" s="1780"/>
      <c r="L23" s="1780"/>
      <c r="M23" s="1780"/>
      <c r="N23" s="1780"/>
      <c r="O23" s="1780"/>
      <c r="P23" s="1780"/>
      <c r="Q23" s="1780"/>
      <c r="R23" s="1780"/>
      <c r="S23" s="1780"/>
      <c r="T23" s="1780"/>
      <c r="U23" s="1780"/>
      <c r="V23" s="1780"/>
      <c r="W23" s="1780"/>
      <c r="X23" s="1780"/>
      <c r="Y23" s="1780"/>
      <c r="Z23" s="1780"/>
      <c r="AA23" s="1780"/>
      <c r="AB23" s="2125"/>
      <c r="AC23" s="1641"/>
      <c r="AD23" s="1641"/>
      <c r="AE23" s="1641"/>
      <c r="AF23" s="1641"/>
      <c r="AG23" s="1641"/>
      <c r="AH23" s="1641"/>
      <c r="AI23" s="1641"/>
      <c r="AJ23" s="1641"/>
      <c r="AK23" s="1641"/>
      <c r="AL23" s="1641"/>
      <c r="AM23" s="1641"/>
      <c r="AN23" s="1641"/>
      <c r="AO23" s="1641"/>
      <c r="AP23" s="1641"/>
      <c r="AQ23" s="1641"/>
    </row>
    <row r="24" spans="1:43" s="1642" customFormat="1" ht="3.75" customHeight="1">
      <c r="A24" s="1638"/>
      <c r="B24" s="933"/>
      <c r="C24" s="2497"/>
      <c r="D24" s="1609"/>
      <c r="E24" s="1791"/>
      <c r="F24" s="1789"/>
      <c r="G24" s="1780"/>
      <c r="H24" s="1780"/>
      <c r="I24" s="1780"/>
      <c r="J24" s="1780"/>
      <c r="K24" s="1780"/>
      <c r="L24" s="1780"/>
      <c r="M24" s="1780"/>
      <c r="N24" s="1780"/>
      <c r="O24" s="1780"/>
      <c r="P24" s="1780"/>
      <c r="Q24" s="1780"/>
      <c r="R24" s="1780"/>
      <c r="S24" s="1780"/>
      <c r="T24" s="1780"/>
      <c r="U24" s="1780"/>
      <c r="V24" s="1780"/>
      <c r="W24" s="1780"/>
      <c r="X24" s="1780"/>
      <c r="Y24" s="1780"/>
      <c r="Z24" s="1780"/>
      <c r="AA24" s="1780"/>
      <c r="AB24" s="2125"/>
      <c r="AC24" s="1641"/>
      <c r="AD24" s="1641"/>
      <c r="AE24" s="1641"/>
      <c r="AF24" s="1641"/>
      <c r="AG24" s="1641"/>
      <c r="AH24" s="1641"/>
      <c r="AI24" s="1641"/>
      <c r="AJ24" s="1641"/>
      <c r="AK24" s="1641"/>
      <c r="AL24" s="1641"/>
      <c r="AM24" s="1641"/>
      <c r="AN24" s="1641"/>
      <c r="AO24" s="1641"/>
      <c r="AP24" s="1641"/>
      <c r="AQ24" s="1641"/>
    </row>
    <row r="25" spans="1:43" s="1642" customFormat="1" ht="11.25" customHeight="1">
      <c r="A25" s="1638"/>
      <c r="B25" s="933"/>
      <c r="C25" s="2497"/>
      <c r="D25" s="1609"/>
      <c r="E25" s="1791" t="s">
        <v>3192</v>
      </c>
      <c r="F25" s="1789"/>
      <c r="G25" s="1780"/>
      <c r="H25" s="1780"/>
      <c r="I25" s="1780"/>
      <c r="J25" s="1780"/>
      <c r="K25" s="1780"/>
      <c r="L25" s="1780"/>
      <c r="M25" s="1780"/>
      <c r="N25" s="1780"/>
      <c r="O25" s="1780"/>
      <c r="P25" s="1780"/>
      <c r="Q25" s="5208" t="s">
        <v>1734</v>
      </c>
      <c r="R25" s="5209"/>
      <c r="S25" s="5210"/>
      <c r="T25" s="5211"/>
      <c r="U25" s="1780"/>
      <c r="V25" s="1780"/>
      <c r="W25" s="5174"/>
      <c r="X25" s="5209"/>
      <c r="Y25" s="5210"/>
      <c r="Z25" s="5211"/>
      <c r="AA25" s="1780"/>
      <c r="AB25" s="2125"/>
      <c r="AC25" s="1641"/>
      <c r="AD25" s="1641"/>
      <c r="AE25" s="1641"/>
      <c r="AF25" s="1641"/>
      <c r="AG25" s="1641"/>
      <c r="AH25" s="1641"/>
      <c r="AI25" s="1641"/>
      <c r="AJ25" s="1641"/>
      <c r="AK25" s="1641"/>
      <c r="AL25" s="1641"/>
      <c r="AM25" s="1641"/>
      <c r="AN25" s="1641"/>
      <c r="AO25" s="1641"/>
      <c r="AP25" s="1641"/>
      <c r="AQ25" s="1641"/>
    </row>
    <row r="26" spans="1:43" s="1642" customFormat="1" ht="11.25" customHeight="1">
      <c r="A26" s="1638"/>
      <c r="B26" s="933"/>
      <c r="C26" s="2497"/>
      <c r="D26" s="1609"/>
      <c r="E26" s="1820" t="s">
        <v>3193</v>
      </c>
      <c r="F26" s="1789"/>
      <c r="G26" s="1780"/>
      <c r="H26" s="1780"/>
      <c r="I26" s="1780"/>
      <c r="J26" s="1780"/>
      <c r="K26" s="1780"/>
      <c r="L26" s="1780"/>
      <c r="M26" s="1780"/>
      <c r="N26" s="1780"/>
      <c r="O26" s="1780"/>
      <c r="P26" s="1780"/>
      <c r="Q26" s="5174"/>
      <c r="R26" s="5212"/>
      <c r="S26" s="5213"/>
      <c r="T26" s="5214"/>
      <c r="U26" s="1780"/>
      <c r="V26" s="1780"/>
      <c r="W26" s="5174"/>
      <c r="X26" s="5212"/>
      <c r="Y26" s="5213"/>
      <c r="Z26" s="5214"/>
      <c r="AA26" s="1780"/>
      <c r="AB26" s="2125"/>
      <c r="AC26" s="1641"/>
      <c r="AD26" s="1641"/>
      <c r="AE26" s="1641"/>
      <c r="AF26" s="1641"/>
      <c r="AG26" s="1641"/>
      <c r="AH26" s="1641"/>
      <c r="AI26" s="1641"/>
      <c r="AJ26" s="1641"/>
      <c r="AK26" s="1641"/>
      <c r="AL26" s="1641"/>
      <c r="AM26" s="1641"/>
      <c r="AN26" s="1641"/>
      <c r="AO26" s="1641"/>
      <c r="AP26" s="1641"/>
      <c r="AQ26" s="1641"/>
    </row>
    <row r="27" spans="1:43" s="1642" customFormat="1" ht="9.75" customHeight="1">
      <c r="A27" s="1638"/>
      <c r="B27" s="933"/>
      <c r="C27" s="1794"/>
      <c r="D27" s="1609"/>
      <c r="E27" s="1791"/>
      <c r="F27" s="1789"/>
      <c r="G27" s="1780"/>
      <c r="H27" s="1780"/>
      <c r="I27" s="1780"/>
      <c r="J27" s="1780"/>
      <c r="K27" s="1780"/>
      <c r="L27" s="1780"/>
      <c r="M27" s="1780"/>
      <c r="N27" s="1780"/>
      <c r="O27" s="1780"/>
      <c r="P27" s="1780"/>
      <c r="Q27" s="1780"/>
      <c r="R27" s="1780"/>
      <c r="S27" s="1780"/>
      <c r="T27" s="1780"/>
      <c r="U27" s="1780"/>
      <c r="V27" s="1780"/>
      <c r="W27" s="1780"/>
      <c r="X27" s="1780"/>
      <c r="Y27" s="1780"/>
      <c r="Z27" s="1780"/>
      <c r="AA27" s="1780"/>
      <c r="AB27" s="2125"/>
      <c r="AC27" s="1641"/>
      <c r="AD27" s="1641"/>
      <c r="AE27" s="1641"/>
      <c r="AF27" s="1641"/>
      <c r="AG27" s="1641"/>
      <c r="AH27" s="1641"/>
      <c r="AI27" s="1641"/>
      <c r="AJ27" s="1641"/>
      <c r="AK27" s="1641"/>
      <c r="AL27" s="1641"/>
      <c r="AM27" s="1641"/>
      <c r="AN27" s="1641"/>
      <c r="AO27" s="1641"/>
      <c r="AP27" s="1641"/>
      <c r="AQ27" s="1641"/>
    </row>
    <row r="28" spans="1:43" s="1642" customFormat="1" ht="11.25" customHeight="1">
      <c r="A28" s="1638"/>
      <c r="B28" s="933"/>
      <c r="C28" s="2497"/>
      <c r="D28" s="1609"/>
      <c r="E28" s="1791" t="s">
        <v>3194</v>
      </c>
      <c r="F28" s="1789"/>
      <c r="G28" s="1780"/>
      <c r="H28" s="1780"/>
      <c r="I28" s="1780"/>
      <c r="J28" s="1780"/>
      <c r="K28" s="1780"/>
      <c r="L28" s="1780"/>
      <c r="M28" s="1780"/>
      <c r="N28" s="1780"/>
      <c r="O28" s="1780"/>
      <c r="P28" s="1780"/>
      <c r="Q28" s="5208" t="s">
        <v>1738</v>
      </c>
      <c r="R28" s="5209"/>
      <c r="S28" s="5210"/>
      <c r="T28" s="5211"/>
      <c r="U28" s="1780"/>
      <c r="V28" s="1780"/>
      <c r="W28" s="5174"/>
      <c r="X28" s="5209"/>
      <c r="Y28" s="5210"/>
      <c r="Z28" s="5211"/>
      <c r="AA28" s="1780"/>
      <c r="AB28" s="2125"/>
      <c r="AC28" s="1641"/>
      <c r="AD28" s="1641"/>
      <c r="AE28" s="1641"/>
      <c r="AF28" s="1641"/>
      <c r="AG28" s="1641"/>
      <c r="AH28" s="1641"/>
      <c r="AI28" s="1641"/>
      <c r="AJ28" s="1641"/>
      <c r="AK28" s="1641"/>
      <c r="AL28" s="1641"/>
      <c r="AM28" s="1641"/>
      <c r="AN28" s="1641"/>
      <c r="AO28" s="1641"/>
      <c r="AP28" s="1641"/>
      <c r="AQ28" s="1641"/>
    </row>
    <row r="29" spans="1:43" s="1642" customFormat="1" ht="11.25" customHeight="1">
      <c r="A29" s="1638"/>
      <c r="B29" s="933"/>
      <c r="C29" s="2497"/>
      <c r="D29" s="1609"/>
      <c r="E29" s="1820" t="s">
        <v>3195</v>
      </c>
      <c r="F29" s="1789"/>
      <c r="G29" s="1780"/>
      <c r="H29" s="1780"/>
      <c r="I29" s="1780"/>
      <c r="J29" s="1780"/>
      <c r="K29" s="1780"/>
      <c r="L29" s="1780"/>
      <c r="M29" s="1780"/>
      <c r="N29" s="1780"/>
      <c r="O29" s="1780"/>
      <c r="P29" s="1780"/>
      <c r="Q29" s="5174"/>
      <c r="R29" s="5212"/>
      <c r="S29" s="5213"/>
      <c r="T29" s="5214"/>
      <c r="U29" s="1780"/>
      <c r="V29" s="1780"/>
      <c r="W29" s="5174"/>
      <c r="X29" s="5212"/>
      <c r="Y29" s="5213"/>
      <c r="Z29" s="5214"/>
      <c r="AA29" s="1780"/>
      <c r="AB29" s="2125"/>
      <c r="AC29" s="1641"/>
      <c r="AD29" s="1641"/>
      <c r="AE29" s="1641"/>
      <c r="AF29" s="1641"/>
      <c r="AG29" s="1641"/>
      <c r="AH29" s="1641"/>
      <c r="AI29" s="1641"/>
      <c r="AJ29" s="1641"/>
      <c r="AK29" s="1641"/>
      <c r="AL29" s="1641"/>
      <c r="AM29" s="1641"/>
      <c r="AN29" s="1641"/>
      <c r="AO29" s="1641"/>
      <c r="AP29" s="1641"/>
      <c r="AQ29" s="1641"/>
    </row>
    <row r="30" spans="1:43" s="1642" customFormat="1" ht="9.75" customHeight="1">
      <c r="A30" s="1638"/>
      <c r="B30" s="933"/>
      <c r="C30" s="1794"/>
      <c r="D30" s="1609"/>
      <c r="E30" s="1791"/>
      <c r="F30" s="1789"/>
      <c r="G30" s="1780"/>
      <c r="H30" s="1780"/>
      <c r="I30" s="1780"/>
      <c r="J30" s="1780"/>
      <c r="K30" s="1780"/>
      <c r="L30" s="1780"/>
      <c r="M30" s="1780"/>
      <c r="N30" s="1780"/>
      <c r="O30" s="1780"/>
      <c r="P30" s="1780"/>
      <c r="Q30" s="1780"/>
      <c r="R30" s="1780"/>
      <c r="S30" s="1780"/>
      <c r="T30" s="1780"/>
      <c r="U30" s="1780"/>
      <c r="V30" s="1780"/>
      <c r="W30" s="1780"/>
      <c r="X30" s="1780"/>
      <c r="Y30" s="1780"/>
      <c r="Z30" s="1780"/>
      <c r="AA30" s="1780"/>
      <c r="AB30" s="2125"/>
      <c r="AC30" s="1641"/>
      <c r="AD30" s="1641"/>
      <c r="AE30" s="1641"/>
      <c r="AF30" s="1641"/>
      <c r="AG30" s="1641"/>
      <c r="AH30" s="1641"/>
      <c r="AI30" s="1641"/>
      <c r="AJ30" s="1641"/>
      <c r="AK30" s="1641"/>
      <c r="AL30" s="1641"/>
      <c r="AM30" s="1641"/>
      <c r="AN30" s="1641"/>
      <c r="AO30" s="1641"/>
      <c r="AP30" s="1641"/>
      <c r="AQ30" s="1641"/>
    </row>
    <row r="31" spans="1:43" s="1642" customFormat="1" ht="11.25" customHeight="1">
      <c r="A31" s="1638"/>
      <c r="B31" s="933"/>
      <c r="C31" s="2497"/>
      <c r="D31" s="1609"/>
      <c r="E31" s="1791" t="s">
        <v>3196</v>
      </c>
      <c r="F31" s="1789"/>
      <c r="G31" s="1780"/>
      <c r="H31" s="1780"/>
      <c r="I31" s="1780"/>
      <c r="J31" s="1780"/>
      <c r="K31" s="1780"/>
      <c r="L31" s="1780"/>
      <c r="M31" s="1780"/>
      <c r="N31" s="1780"/>
      <c r="O31" s="1780"/>
      <c r="P31" s="1780"/>
      <c r="Q31" s="5208" t="s">
        <v>1744</v>
      </c>
      <c r="R31" s="5209"/>
      <c r="S31" s="5210"/>
      <c r="T31" s="5211"/>
      <c r="U31" s="1780"/>
      <c r="V31" s="1780"/>
      <c r="W31" s="5174"/>
      <c r="X31" s="5209"/>
      <c r="Y31" s="5210"/>
      <c r="Z31" s="5211"/>
      <c r="AA31" s="1780"/>
      <c r="AB31" s="2125"/>
      <c r="AC31" s="1641"/>
      <c r="AD31" s="1641"/>
      <c r="AE31" s="1641"/>
      <c r="AF31" s="1641"/>
      <c r="AG31" s="1641"/>
      <c r="AH31" s="1641"/>
      <c r="AI31" s="1641"/>
      <c r="AJ31" s="1641"/>
      <c r="AK31" s="1641"/>
      <c r="AL31" s="1641"/>
      <c r="AM31" s="1641"/>
      <c r="AN31" s="1641"/>
      <c r="AO31" s="1641"/>
      <c r="AP31" s="1641"/>
      <c r="AQ31" s="1641"/>
    </row>
    <row r="32" spans="1:43" s="1642" customFormat="1" ht="11.25" customHeight="1">
      <c r="A32" s="1638"/>
      <c r="B32" s="933"/>
      <c r="C32" s="2497"/>
      <c r="D32" s="1609"/>
      <c r="E32" s="1820" t="s">
        <v>3197</v>
      </c>
      <c r="F32" s="1789"/>
      <c r="G32" s="1780"/>
      <c r="H32" s="1780"/>
      <c r="I32" s="1780"/>
      <c r="J32" s="1780"/>
      <c r="K32" s="1780"/>
      <c r="L32" s="1780"/>
      <c r="M32" s="1780"/>
      <c r="N32" s="1780"/>
      <c r="O32" s="1780"/>
      <c r="P32" s="1780"/>
      <c r="Q32" s="5174"/>
      <c r="R32" s="5212"/>
      <c r="S32" s="5213"/>
      <c r="T32" s="5214"/>
      <c r="U32" s="1780"/>
      <c r="V32" s="1780"/>
      <c r="W32" s="5174"/>
      <c r="X32" s="5212"/>
      <c r="Y32" s="5213"/>
      <c r="Z32" s="5214"/>
      <c r="AA32" s="1780"/>
      <c r="AB32" s="2125"/>
      <c r="AC32" s="1641"/>
      <c r="AD32" s="1641"/>
      <c r="AE32" s="1641"/>
      <c r="AF32" s="1641"/>
      <c r="AG32" s="1641"/>
      <c r="AH32" s="1641"/>
      <c r="AI32" s="1641"/>
      <c r="AJ32" s="1641"/>
      <c r="AK32" s="1641"/>
      <c r="AL32" s="1641"/>
      <c r="AM32" s="1641"/>
      <c r="AN32" s="1641"/>
      <c r="AO32" s="1641"/>
      <c r="AP32" s="1641"/>
      <c r="AQ32" s="1641"/>
    </row>
    <row r="33" spans="1:43" s="1642" customFormat="1" ht="9.75" customHeight="1">
      <c r="A33" s="1638"/>
      <c r="B33" s="933"/>
      <c r="C33" s="1794"/>
      <c r="D33" s="1609"/>
      <c r="E33" s="1791"/>
      <c r="F33" s="1789"/>
      <c r="G33" s="1780"/>
      <c r="H33" s="1780"/>
      <c r="I33" s="1780"/>
      <c r="J33" s="1780"/>
      <c r="K33" s="1780"/>
      <c r="L33" s="1780"/>
      <c r="M33" s="1780"/>
      <c r="N33" s="1780"/>
      <c r="O33" s="1780"/>
      <c r="P33" s="1780"/>
      <c r="Q33" s="1780"/>
      <c r="R33" s="1780"/>
      <c r="S33" s="1780"/>
      <c r="T33" s="1780"/>
      <c r="U33" s="1780"/>
      <c r="V33" s="1780"/>
      <c r="W33" s="1780"/>
      <c r="X33" s="1780"/>
      <c r="Y33" s="1780"/>
      <c r="Z33" s="1780"/>
      <c r="AA33" s="1780"/>
      <c r="AB33" s="2125"/>
      <c r="AC33" s="1641"/>
      <c r="AD33" s="1641"/>
      <c r="AE33" s="1641"/>
      <c r="AF33" s="1641"/>
      <c r="AG33" s="1641"/>
      <c r="AH33" s="1641"/>
      <c r="AI33" s="1641"/>
      <c r="AJ33" s="1641"/>
      <c r="AK33" s="1641"/>
      <c r="AL33" s="1641"/>
      <c r="AM33" s="1641"/>
      <c r="AN33" s="1641"/>
      <c r="AO33" s="1641"/>
      <c r="AP33" s="1641"/>
      <c r="AQ33" s="1641"/>
    </row>
    <row r="34" spans="1:43" s="1642" customFormat="1" ht="11.25" customHeight="1">
      <c r="A34" s="1638"/>
      <c r="B34" s="933"/>
      <c r="C34" s="2497"/>
      <c r="D34" s="1609"/>
      <c r="E34" s="1791" t="s">
        <v>3198</v>
      </c>
      <c r="F34" s="1789"/>
      <c r="G34" s="1780"/>
      <c r="H34" s="1780"/>
      <c r="I34" s="1780"/>
      <c r="J34" s="1780"/>
      <c r="K34" s="1780"/>
      <c r="L34" s="1780"/>
      <c r="M34" s="1780"/>
      <c r="N34" s="1780"/>
      <c r="O34" s="1780"/>
      <c r="P34" s="1780"/>
      <c r="Q34" s="5208" t="s">
        <v>1748</v>
      </c>
      <c r="R34" s="5209"/>
      <c r="S34" s="5210"/>
      <c r="T34" s="5211"/>
      <c r="U34" s="1780"/>
      <c r="V34" s="1780"/>
      <c r="W34" s="5174"/>
      <c r="X34" s="5209"/>
      <c r="Y34" s="5210"/>
      <c r="Z34" s="5211"/>
      <c r="AA34" s="1780"/>
      <c r="AB34" s="2125"/>
      <c r="AC34" s="1641"/>
      <c r="AD34" s="1641"/>
      <c r="AE34" s="1641"/>
      <c r="AF34" s="1641"/>
      <c r="AG34" s="1641"/>
      <c r="AH34" s="1641"/>
      <c r="AI34" s="1641"/>
      <c r="AJ34" s="1641"/>
      <c r="AK34" s="1641"/>
      <c r="AL34" s="1641"/>
      <c r="AM34" s="1641"/>
      <c r="AN34" s="1641"/>
      <c r="AO34" s="1641"/>
      <c r="AP34" s="1641"/>
      <c r="AQ34" s="1641"/>
    </row>
    <row r="35" spans="1:43" s="1642" customFormat="1" ht="11.25" customHeight="1">
      <c r="A35" s="1638"/>
      <c r="B35" s="933"/>
      <c r="C35" s="2497"/>
      <c r="D35" s="1609"/>
      <c r="E35" s="1820" t="s">
        <v>3199</v>
      </c>
      <c r="F35" s="1789"/>
      <c r="G35" s="1780"/>
      <c r="H35" s="1780"/>
      <c r="I35" s="1780"/>
      <c r="J35" s="1780"/>
      <c r="K35" s="1780"/>
      <c r="L35" s="1780"/>
      <c r="M35" s="1780"/>
      <c r="N35" s="1780"/>
      <c r="O35" s="1780"/>
      <c r="P35" s="1780"/>
      <c r="Q35" s="5174"/>
      <c r="R35" s="5212"/>
      <c r="S35" s="5213"/>
      <c r="T35" s="5214"/>
      <c r="U35" s="1780"/>
      <c r="V35" s="1780"/>
      <c r="W35" s="5174"/>
      <c r="X35" s="5212"/>
      <c r="Y35" s="5213"/>
      <c r="Z35" s="5214"/>
      <c r="AA35" s="1780"/>
      <c r="AB35" s="2125"/>
      <c r="AC35" s="1641"/>
      <c r="AD35" s="1641"/>
      <c r="AE35" s="1641"/>
      <c r="AF35" s="1641"/>
      <c r="AG35" s="1641"/>
      <c r="AH35" s="1641"/>
      <c r="AI35" s="1641"/>
      <c r="AJ35" s="1641"/>
      <c r="AK35" s="1641"/>
      <c r="AL35" s="1641"/>
      <c r="AM35" s="1641"/>
      <c r="AN35" s="1641"/>
      <c r="AO35" s="1641"/>
      <c r="AP35" s="1641"/>
      <c r="AQ35" s="1641"/>
    </row>
    <row r="36" spans="1:43" s="1642" customFormat="1" ht="9.75" customHeight="1">
      <c r="A36" s="1638"/>
      <c r="B36" s="933"/>
      <c r="C36" s="1794"/>
      <c r="D36" s="1609"/>
      <c r="E36" s="1791"/>
      <c r="F36" s="1789"/>
      <c r="G36" s="1780"/>
      <c r="H36" s="1780"/>
      <c r="I36" s="1780"/>
      <c r="J36" s="1780"/>
      <c r="K36" s="1780"/>
      <c r="L36" s="1780"/>
      <c r="M36" s="1780"/>
      <c r="N36" s="1780"/>
      <c r="O36" s="1780"/>
      <c r="P36" s="1780"/>
      <c r="Q36" s="1780"/>
      <c r="R36" s="1780"/>
      <c r="S36" s="1780"/>
      <c r="T36" s="1780"/>
      <c r="U36" s="1780"/>
      <c r="V36" s="1780"/>
      <c r="W36" s="1780"/>
      <c r="X36" s="1780"/>
      <c r="Y36" s="1780"/>
      <c r="Z36" s="1780"/>
      <c r="AA36" s="1780"/>
      <c r="AB36" s="2125"/>
      <c r="AC36" s="1641"/>
      <c r="AD36" s="1641"/>
      <c r="AE36" s="1641"/>
      <c r="AF36" s="1641"/>
      <c r="AG36" s="1641"/>
      <c r="AH36" s="1641"/>
      <c r="AI36" s="1641"/>
      <c r="AJ36" s="1641"/>
      <c r="AK36" s="1641"/>
      <c r="AL36" s="1641"/>
      <c r="AM36" s="1641"/>
      <c r="AN36" s="1641"/>
      <c r="AO36" s="1641"/>
      <c r="AP36" s="1641"/>
      <c r="AQ36" s="1641"/>
    </row>
    <row r="37" spans="1:43" s="1642" customFormat="1" ht="9.75" customHeight="1">
      <c r="A37" s="1638"/>
      <c r="B37" s="933"/>
      <c r="C37" s="1794"/>
      <c r="D37" s="1609"/>
      <c r="E37" s="1791"/>
      <c r="F37" s="1789"/>
      <c r="G37" s="1780"/>
      <c r="H37" s="1780"/>
      <c r="I37" s="1780"/>
      <c r="J37" s="1780"/>
      <c r="K37" s="1780"/>
      <c r="L37" s="1780"/>
      <c r="M37" s="1780"/>
      <c r="N37" s="1780"/>
      <c r="O37" s="1780"/>
      <c r="P37" s="1780"/>
      <c r="Q37" s="1780"/>
      <c r="R37" s="1780"/>
      <c r="S37" s="1780"/>
      <c r="T37" s="1780"/>
      <c r="U37" s="1780"/>
      <c r="V37" s="1780"/>
      <c r="W37" s="1780"/>
      <c r="X37" s="1780"/>
      <c r="Y37" s="1780"/>
      <c r="Z37" s="1780"/>
      <c r="AA37" s="1780"/>
      <c r="AB37" s="2125"/>
      <c r="AC37" s="1641"/>
      <c r="AD37" s="1641"/>
      <c r="AE37" s="1641"/>
      <c r="AF37" s="1641"/>
      <c r="AG37" s="1641"/>
      <c r="AH37" s="1641"/>
      <c r="AI37" s="1641"/>
      <c r="AJ37" s="1641"/>
      <c r="AK37" s="1641"/>
      <c r="AL37" s="1641"/>
      <c r="AM37" s="1641"/>
      <c r="AN37" s="1641"/>
      <c r="AO37" s="1641"/>
      <c r="AP37" s="1641"/>
      <c r="AQ37" s="1641"/>
    </row>
    <row r="38" spans="1:43" s="1642" customFormat="1" ht="9.75" customHeight="1">
      <c r="A38" s="1638"/>
      <c r="B38" s="933"/>
      <c r="C38" s="1794"/>
      <c r="D38" s="1609"/>
      <c r="E38" s="1791"/>
      <c r="F38" s="1789"/>
      <c r="G38" s="1780"/>
      <c r="H38" s="1780"/>
      <c r="I38" s="1780"/>
      <c r="J38" s="1780"/>
      <c r="K38" s="1780"/>
      <c r="L38" s="1780"/>
      <c r="M38" s="1780"/>
      <c r="N38" s="1780"/>
      <c r="O38" s="1780"/>
      <c r="P38" s="1780"/>
      <c r="Q38" s="1780"/>
      <c r="R38" s="1780"/>
      <c r="S38" s="1780"/>
      <c r="T38" s="1780"/>
      <c r="U38" s="1780"/>
      <c r="V38" s="1780"/>
      <c r="W38" s="1780"/>
      <c r="X38" s="1780"/>
      <c r="Y38" s="1780"/>
      <c r="Z38" s="1780"/>
      <c r="AA38" s="1780"/>
      <c r="AB38" s="2125"/>
      <c r="AC38" s="1641"/>
      <c r="AD38" s="1641"/>
      <c r="AE38" s="1641"/>
      <c r="AF38" s="1641"/>
      <c r="AG38" s="1641"/>
      <c r="AH38" s="1641"/>
      <c r="AI38" s="1641"/>
      <c r="AJ38" s="1641"/>
      <c r="AK38" s="1641"/>
      <c r="AL38" s="1641"/>
      <c r="AM38" s="1641"/>
      <c r="AN38" s="1641"/>
      <c r="AO38" s="1641"/>
      <c r="AP38" s="1641"/>
      <c r="AQ38" s="1641"/>
    </row>
    <row r="39" spans="1:43" s="1642" customFormat="1" ht="9.75" customHeight="1">
      <c r="A39" s="1638"/>
      <c r="B39" s="933"/>
      <c r="C39" s="1794"/>
      <c r="D39" s="1609"/>
      <c r="E39" s="1791"/>
      <c r="F39" s="1789"/>
      <c r="G39" s="1780"/>
      <c r="H39" s="1780"/>
      <c r="I39" s="1780"/>
      <c r="J39" s="1780"/>
      <c r="K39" s="1780"/>
      <c r="L39" s="1780"/>
      <c r="M39" s="1780"/>
      <c r="N39" s="1780"/>
      <c r="O39" s="1780"/>
      <c r="P39" s="1780"/>
      <c r="Q39" s="1780"/>
      <c r="R39" s="1780"/>
      <c r="S39" s="1780"/>
      <c r="T39" s="1780"/>
      <c r="U39" s="1780"/>
      <c r="V39" s="1780"/>
      <c r="W39" s="1780"/>
      <c r="X39" s="1780"/>
      <c r="Y39" s="1780"/>
      <c r="Z39" s="1780"/>
      <c r="AA39" s="1780"/>
      <c r="AB39" s="2125"/>
      <c r="AC39" s="1641"/>
      <c r="AD39" s="1641"/>
      <c r="AE39" s="1641"/>
      <c r="AF39" s="1641"/>
      <c r="AG39" s="1641"/>
      <c r="AH39" s="1641"/>
      <c r="AI39" s="1641"/>
      <c r="AJ39" s="1641"/>
      <c r="AK39" s="1641"/>
      <c r="AL39" s="1641"/>
      <c r="AM39" s="1641"/>
      <c r="AN39" s="1641"/>
      <c r="AO39" s="1641"/>
      <c r="AP39" s="1641"/>
      <c r="AQ39" s="1641"/>
    </row>
    <row r="40" spans="1:43" s="1642" customFormat="1" ht="9.75" customHeight="1">
      <c r="A40" s="1638"/>
      <c r="B40" s="933"/>
      <c r="C40" s="1794"/>
      <c r="D40" s="1609"/>
      <c r="E40" s="1791"/>
      <c r="F40" s="1789"/>
      <c r="G40" s="1780"/>
      <c r="H40" s="1780"/>
      <c r="I40" s="1780"/>
      <c r="J40" s="1780"/>
      <c r="K40" s="1780"/>
      <c r="L40" s="1780"/>
      <c r="M40" s="1780"/>
      <c r="N40" s="1780"/>
      <c r="O40" s="1780"/>
      <c r="P40" s="1780"/>
      <c r="Q40" s="1780"/>
      <c r="R40" s="1780"/>
      <c r="S40" s="1780"/>
      <c r="T40" s="1780"/>
      <c r="U40" s="1780"/>
      <c r="V40" s="1780"/>
      <c r="W40" s="1780"/>
      <c r="X40" s="1780"/>
      <c r="Y40" s="1780"/>
      <c r="Z40" s="1780"/>
      <c r="AA40" s="1780"/>
      <c r="AB40" s="2125"/>
      <c r="AC40" s="1641"/>
      <c r="AD40" s="1641"/>
      <c r="AE40" s="1641"/>
      <c r="AF40" s="1641"/>
      <c r="AG40" s="1641"/>
      <c r="AH40" s="1641"/>
      <c r="AI40" s="1641"/>
      <c r="AJ40" s="1641"/>
      <c r="AK40" s="1641"/>
      <c r="AL40" s="1641"/>
      <c r="AM40" s="1641"/>
      <c r="AN40" s="1641"/>
      <c r="AO40" s="1641"/>
      <c r="AP40" s="1641"/>
      <c r="AQ40" s="1641"/>
    </row>
    <row r="41" spans="1:43" s="1642" customFormat="1" ht="9.75" customHeight="1">
      <c r="A41" s="1638"/>
      <c r="B41" s="933"/>
      <c r="C41" s="1794"/>
      <c r="D41" s="1609"/>
      <c r="E41" s="1791"/>
      <c r="F41" s="1789"/>
      <c r="G41" s="1780"/>
      <c r="H41" s="1780"/>
      <c r="I41" s="1780"/>
      <c r="J41" s="1780"/>
      <c r="K41" s="1780"/>
      <c r="L41" s="1780"/>
      <c r="M41" s="1780"/>
      <c r="N41" s="1780"/>
      <c r="O41" s="1780"/>
      <c r="P41" s="1780"/>
      <c r="Q41" s="1780"/>
      <c r="R41" s="1780"/>
      <c r="S41" s="1780"/>
      <c r="T41" s="1780"/>
      <c r="U41" s="1780"/>
      <c r="V41" s="1780"/>
      <c r="W41" s="1780"/>
      <c r="X41" s="1780"/>
      <c r="Y41" s="1780"/>
      <c r="Z41" s="1780"/>
      <c r="AA41" s="1780"/>
      <c r="AB41" s="2125"/>
      <c r="AC41" s="1641"/>
      <c r="AD41" s="1641"/>
      <c r="AE41" s="1641"/>
      <c r="AF41" s="1641"/>
      <c r="AG41" s="1641"/>
      <c r="AH41" s="1641"/>
      <c r="AI41" s="1641"/>
      <c r="AJ41" s="1641"/>
      <c r="AK41" s="1641"/>
      <c r="AL41" s="1641"/>
      <c r="AM41" s="1641"/>
      <c r="AN41" s="1641"/>
      <c r="AO41" s="1641"/>
      <c r="AP41" s="1641"/>
      <c r="AQ41" s="1641"/>
    </row>
    <row r="42" spans="1:43" s="1642" customFormat="1" ht="9.75" customHeight="1">
      <c r="A42" s="1638"/>
      <c r="B42" s="933"/>
      <c r="C42" s="1794"/>
      <c r="D42" s="1609"/>
      <c r="E42" s="1791"/>
      <c r="F42" s="1789"/>
      <c r="G42" s="1780"/>
      <c r="H42" s="1780"/>
      <c r="I42" s="1780"/>
      <c r="J42" s="1780"/>
      <c r="K42" s="1780"/>
      <c r="L42" s="1780"/>
      <c r="M42" s="1780"/>
      <c r="N42" s="1780"/>
      <c r="O42" s="1780"/>
      <c r="P42" s="1780"/>
      <c r="Q42" s="1780"/>
      <c r="R42" s="1780"/>
      <c r="S42" s="1780"/>
      <c r="T42" s="1780"/>
      <c r="U42" s="1780"/>
      <c r="V42" s="1780"/>
      <c r="W42" s="1780"/>
      <c r="X42" s="1780"/>
      <c r="Y42" s="1780"/>
      <c r="Z42" s="1780"/>
      <c r="AA42" s="1780"/>
      <c r="AB42" s="2125"/>
      <c r="AC42" s="1641"/>
      <c r="AD42" s="1641"/>
      <c r="AE42" s="1641"/>
      <c r="AF42" s="1641"/>
      <c r="AG42" s="1641"/>
      <c r="AH42" s="1641"/>
      <c r="AI42" s="1641"/>
      <c r="AJ42" s="1641"/>
      <c r="AK42" s="1641"/>
      <c r="AL42" s="1641"/>
      <c r="AM42" s="1641"/>
      <c r="AN42" s="1641"/>
      <c r="AO42" s="1641"/>
      <c r="AP42" s="1641"/>
      <c r="AQ42" s="1641"/>
    </row>
    <row r="43" spans="1:43" s="1642" customFormat="1" ht="9.75" customHeight="1" thickBot="1">
      <c r="A43" s="1638"/>
      <c r="B43" s="933"/>
      <c r="C43" s="1794"/>
      <c r="D43" s="1609"/>
      <c r="E43" s="1791"/>
      <c r="F43" s="1789"/>
      <c r="G43" s="1780"/>
      <c r="H43" s="1780"/>
      <c r="I43" s="1780"/>
      <c r="J43" s="1780"/>
      <c r="K43" s="1780"/>
      <c r="L43" s="1780"/>
      <c r="M43" s="1780"/>
      <c r="N43" s="1780"/>
      <c r="O43" s="1780"/>
      <c r="P43" s="1780"/>
      <c r="Q43" s="1780"/>
      <c r="R43" s="1780"/>
      <c r="S43" s="1780"/>
      <c r="T43" s="1780"/>
      <c r="U43" s="1780"/>
      <c r="V43" s="1780"/>
      <c r="W43" s="1780"/>
      <c r="X43" s="1780"/>
      <c r="Y43" s="1780"/>
      <c r="Z43" s="1780"/>
      <c r="AA43" s="1780"/>
      <c r="AB43" s="2125"/>
      <c r="AC43" s="1641"/>
      <c r="AD43" s="1641"/>
      <c r="AE43" s="1641"/>
      <c r="AF43" s="1641"/>
      <c r="AG43" s="1641"/>
      <c r="AH43" s="1641"/>
      <c r="AI43" s="1641"/>
      <c r="AJ43" s="1641"/>
      <c r="AK43" s="1641"/>
      <c r="AL43" s="1641"/>
      <c r="AM43" s="1641"/>
      <c r="AN43" s="1641"/>
      <c r="AO43" s="1641"/>
      <c r="AP43" s="1641"/>
      <c r="AQ43" s="1641"/>
    </row>
    <row r="44" spans="1:43" s="1642" customFormat="1" ht="9.75" customHeight="1">
      <c r="A44" s="2154"/>
      <c r="B44" s="2239"/>
      <c r="C44" s="2237"/>
      <c r="D44" s="2154"/>
      <c r="E44" s="2240"/>
      <c r="F44" s="2241"/>
      <c r="G44" s="2242"/>
      <c r="H44" s="2242"/>
      <c r="I44" s="2242"/>
      <c r="J44" s="2242"/>
      <c r="K44" s="2242"/>
      <c r="L44" s="2242"/>
      <c r="M44" s="2242"/>
      <c r="N44" s="2242"/>
      <c r="O44" s="2242"/>
      <c r="P44" s="2242"/>
      <c r="Q44" s="2242"/>
      <c r="R44" s="2242"/>
      <c r="S44" s="2242"/>
      <c r="T44" s="2242"/>
      <c r="U44" s="2242"/>
      <c r="V44" s="2242"/>
      <c r="W44" s="2242"/>
      <c r="X44" s="2242"/>
      <c r="Y44" s="2242"/>
      <c r="Z44" s="2242"/>
      <c r="AA44" s="2242"/>
      <c r="AB44" s="2154"/>
      <c r="AC44" s="1641"/>
      <c r="AD44" s="1641"/>
      <c r="AE44" s="1641"/>
      <c r="AF44" s="1641"/>
      <c r="AG44" s="1641"/>
      <c r="AH44" s="1641"/>
      <c r="AI44" s="1641"/>
      <c r="AJ44" s="1641"/>
      <c r="AK44" s="1641"/>
      <c r="AL44" s="1641"/>
      <c r="AM44" s="1641"/>
      <c r="AN44" s="1641"/>
      <c r="AO44" s="1641"/>
      <c r="AP44" s="1641"/>
      <c r="AQ44" s="1641"/>
    </row>
    <row r="45" spans="1:43" s="1642" customFormat="1" ht="9.75" customHeight="1">
      <c r="A45" s="1609"/>
      <c r="B45" s="933"/>
      <c r="C45" s="1794"/>
      <c r="D45" s="1609"/>
      <c r="E45" s="1791"/>
      <c r="F45" s="1789"/>
      <c r="G45" s="1780"/>
      <c r="H45" s="1780"/>
      <c r="I45" s="1780"/>
      <c r="J45" s="1780"/>
      <c r="K45" s="1780"/>
      <c r="L45" s="1780"/>
      <c r="M45" s="1780"/>
      <c r="N45" s="1780"/>
      <c r="O45" s="1780"/>
      <c r="P45" s="1780"/>
      <c r="Q45" s="1780"/>
      <c r="R45" s="1780"/>
      <c r="S45" s="1780"/>
      <c r="T45" s="1780"/>
      <c r="U45" s="1780"/>
      <c r="V45" s="1780"/>
      <c r="W45" s="1780"/>
      <c r="X45" s="1780"/>
      <c r="Y45" s="1780"/>
      <c r="Z45" s="1780"/>
      <c r="AA45" s="1780"/>
      <c r="AB45" s="1609"/>
      <c r="AC45" s="1641"/>
      <c r="AD45" s="1641"/>
      <c r="AE45" s="1641"/>
      <c r="AF45" s="1641"/>
      <c r="AG45" s="1641"/>
      <c r="AH45" s="1641"/>
      <c r="AI45" s="1641"/>
      <c r="AJ45" s="1641"/>
      <c r="AK45" s="1641"/>
      <c r="AL45" s="1641"/>
      <c r="AM45" s="1641"/>
      <c r="AN45" s="1641"/>
      <c r="AO45" s="1641"/>
      <c r="AP45" s="1641"/>
      <c r="AQ45" s="1641"/>
    </row>
    <row r="46" spans="1:43" s="1642" customFormat="1" ht="9.75" customHeight="1">
      <c r="A46" s="1609"/>
      <c r="B46" s="933"/>
      <c r="C46" s="1794"/>
      <c r="D46" s="1609"/>
      <c r="E46" s="1791"/>
      <c r="F46" s="1789"/>
      <c r="G46" s="1780"/>
      <c r="H46" s="1780"/>
      <c r="I46" s="1780"/>
      <c r="J46" s="1780"/>
      <c r="K46" s="1780"/>
      <c r="L46" s="1780"/>
      <c r="M46" s="1780"/>
      <c r="N46" s="1780"/>
      <c r="O46" s="1780"/>
      <c r="P46" s="1780"/>
      <c r="Q46" s="1780"/>
      <c r="R46" s="1780"/>
      <c r="S46" s="1780"/>
      <c r="T46" s="1780"/>
      <c r="U46" s="1780"/>
      <c r="V46" s="1780"/>
      <c r="W46" s="1780"/>
      <c r="X46" s="1780"/>
      <c r="Y46" s="1780"/>
      <c r="Z46" s="1780"/>
      <c r="AA46" s="1780"/>
      <c r="AB46" s="1609"/>
      <c r="AC46" s="1641"/>
      <c r="AD46" s="1641"/>
      <c r="AE46" s="1641"/>
      <c r="AF46" s="1641"/>
      <c r="AG46" s="1641"/>
      <c r="AH46" s="1641"/>
      <c r="AI46" s="1641"/>
      <c r="AJ46" s="1641"/>
      <c r="AK46" s="1641"/>
      <c r="AL46" s="1641"/>
      <c r="AM46" s="1641"/>
      <c r="AN46" s="1641"/>
      <c r="AO46" s="1641"/>
      <c r="AP46" s="1641"/>
      <c r="AQ46" s="1641"/>
    </row>
    <row r="47" spans="1:43" s="1642" customFormat="1" ht="9.75" customHeight="1">
      <c r="A47" s="1609"/>
      <c r="B47" s="933"/>
      <c r="C47" s="1794"/>
      <c r="D47" s="1609"/>
      <c r="E47" s="1791"/>
      <c r="F47" s="1789"/>
      <c r="G47" s="1780"/>
      <c r="H47" s="1780"/>
      <c r="I47" s="1780"/>
      <c r="J47" s="1780"/>
      <c r="K47" s="1780"/>
      <c r="L47" s="1780"/>
      <c r="M47" s="1780"/>
      <c r="N47" s="1780"/>
      <c r="O47" s="1780"/>
      <c r="P47" s="1780"/>
      <c r="Q47" s="1780"/>
      <c r="R47" s="1780"/>
      <c r="S47" s="1780"/>
      <c r="T47" s="1780"/>
      <c r="U47" s="1780"/>
      <c r="V47" s="1780"/>
      <c r="W47" s="1780"/>
      <c r="X47" s="1780"/>
      <c r="Y47" s="1780"/>
      <c r="Z47" s="1780"/>
      <c r="AA47" s="1780"/>
      <c r="AB47" s="1609"/>
      <c r="AC47" s="1641"/>
      <c r="AD47" s="1641"/>
      <c r="AE47" s="1641"/>
      <c r="AF47" s="1641"/>
      <c r="AG47" s="1641"/>
      <c r="AH47" s="1641"/>
      <c r="AI47" s="1641"/>
      <c r="AJ47" s="1641"/>
      <c r="AK47" s="1641"/>
      <c r="AL47" s="1641"/>
      <c r="AM47" s="1641"/>
      <c r="AN47" s="1641"/>
      <c r="AO47" s="1641"/>
      <c r="AP47" s="1641"/>
      <c r="AQ47" s="1641"/>
    </row>
    <row r="48" spans="1:43" s="1642" customFormat="1" ht="9.75" customHeight="1">
      <c r="A48" s="1609"/>
      <c r="B48" s="933"/>
      <c r="C48" s="1794"/>
      <c r="D48" s="1609"/>
      <c r="E48" s="1791"/>
      <c r="F48" s="1789"/>
      <c r="G48" s="1780"/>
      <c r="H48" s="1780"/>
      <c r="I48" s="1780"/>
      <c r="J48" s="1780"/>
      <c r="K48" s="1780"/>
      <c r="L48" s="1780"/>
      <c r="M48" s="1780"/>
      <c r="N48" s="1780"/>
      <c r="O48" s="1780"/>
      <c r="P48" s="1780"/>
      <c r="Q48" s="1780"/>
      <c r="R48" s="1780"/>
      <c r="S48" s="1780"/>
      <c r="T48" s="1780"/>
      <c r="U48" s="1780"/>
      <c r="V48" s="1780"/>
      <c r="W48" s="1780"/>
      <c r="X48" s="1780"/>
      <c r="Y48" s="1780"/>
      <c r="Z48" s="1780"/>
      <c r="AA48" s="1780"/>
      <c r="AB48" s="1609"/>
      <c r="AC48" s="1641"/>
      <c r="AD48" s="1641"/>
      <c r="AE48" s="1641"/>
      <c r="AF48" s="1641"/>
      <c r="AG48" s="1641"/>
      <c r="AH48" s="1641"/>
      <c r="AI48" s="1641"/>
      <c r="AJ48" s="1641"/>
      <c r="AK48" s="1641"/>
      <c r="AL48" s="1641"/>
      <c r="AM48" s="1641"/>
      <c r="AN48" s="1641"/>
      <c r="AO48" s="1641"/>
      <c r="AP48" s="1641"/>
      <c r="AQ48" s="1641"/>
    </row>
    <row r="49" spans="1:43" s="1642" customFormat="1" ht="9.75" customHeight="1">
      <c r="A49" s="1609"/>
      <c r="B49" s="933"/>
      <c r="C49" s="1794"/>
      <c r="D49" s="1609"/>
      <c r="E49" s="1791"/>
      <c r="F49" s="1789"/>
      <c r="G49" s="1780"/>
      <c r="H49" s="1780"/>
      <c r="I49" s="1780"/>
      <c r="J49" s="1780"/>
      <c r="K49" s="1780"/>
      <c r="L49" s="1780"/>
      <c r="M49" s="1780"/>
      <c r="N49" s="1780"/>
      <c r="O49" s="1780"/>
      <c r="P49" s="1780"/>
      <c r="Q49" s="1780"/>
      <c r="R49" s="1780"/>
      <c r="S49" s="1780"/>
      <c r="T49" s="1780"/>
      <c r="U49" s="1780"/>
      <c r="V49" s="1780"/>
      <c r="W49" s="1780"/>
      <c r="X49" s="1780"/>
      <c r="Y49" s="1780"/>
      <c r="Z49" s="1780"/>
      <c r="AA49" s="1780"/>
      <c r="AB49" s="1609"/>
      <c r="AC49" s="1641"/>
      <c r="AD49" s="1641"/>
      <c r="AE49" s="1641"/>
      <c r="AF49" s="1641"/>
      <c r="AG49" s="1641"/>
      <c r="AH49" s="1641"/>
      <c r="AI49" s="1641"/>
      <c r="AJ49" s="1641"/>
      <c r="AK49" s="1641"/>
      <c r="AL49" s="1641"/>
      <c r="AM49" s="1641"/>
      <c r="AN49" s="1641"/>
      <c r="AO49" s="1641"/>
      <c r="AP49" s="1641"/>
      <c r="AQ49" s="1641"/>
    </row>
    <row r="50" spans="1:43" s="1642" customFormat="1" ht="9.75" customHeight="1">
      <c r="A50" s="1609"/>
      <c r="B50" s="933"/>
      <c r="C50" s="1794"/>
      <c r="D50" s="1609"/>
      <c r="E50" s="1791"/>
      <c r="F50" s="1789"/>
      <c r="G50" s="1780"/>
      <c r="H50" s="1780"/>
      <c r="I50" s="1780"/>
      <c r="J50" s="1780"/>
      <c r="K50" s="1780"/>
      <c r="L50" s="1780"/>
      <c r="M50" s="1780"/>
      <c r="N50" s="1780"/>
      <c r="O50" s="1780"/>
      <c r="P50" s="1780"/>
      <c r="Q50" s="1780"/>
      <c r="R50" s="1780"/>
      <c r="S50" s="1780"/>
      <c r="T50" s="1780"/>
      <c r="U50" s="1780"/>
      <c r="V50" s="1780"/>
      <c r="W50" s="1780"/>
      <c r="X50" s="1780"/>
      <c r="Y50" s="1780"/>
      <c r="Z50" s="1780"/>
      <c r="AA50" s="1780"/>
      <c r="AB50" s="1609"/>
      <c r="AC50" s="1641"/>
      <c r="AD50" s="1641"/>
      <c r="AE50" s="1641"/>
      <c r="AF50" s="1641"/>
      <c r="AG50" s="1641"/>
      <c r="AH50" s="1641"/>
      <c r="AI50" s="1641"/>
      <c r="AJ50" s="1641"/>
      <c r="AK50" s="1641"/>
      <c r="AL50" s="1641"/>
      <c r="AM50" s="1641"/>
      <c r="AN50" s="1641"/>
      <c r="AO50" s="1641"/>
      <c r="AP50" s="1641"/>
      <c r="AQ50" s="1641"/>
    </row>
    <row r="51" spans="1:43" s="1642" customFormat="1" ht="9.75" customHeight="1">
      <c r="A51" s="1609"/>
      <c r="B51" s="933"/>
      <c r="C51" s="1794"/>
      <c r="D51" s="1609"/>
      <c r="E51" s="1791"/>
      <c r="F51" s="1789"/>
      <c r="G51" s="1780"/>
      <c r="H51" s="1780"/>
      <c r="I51" s="1780"/>
      <c r="J51" s="1780"/>
      <c r="K51" s="1780"/>
      <c r="L51" s="1780"/>
      <c r="M51" s="1780"/>
      <c r="N51" s="1780"/>
      <c r="O51" s="1780"/>
      <c r="P51" s="1780"/>
      <c r="Q51" s="1780"/>
      <c r="R51" s="1780"/>
      <c r="S51" s="1780"/>
      <c r="T51" s="1780"/>
      <c r="U51" s="1780"/>
      <c r="V51" s="1780"/>
      <c r="W51" s="1780"/>
      <c r="X51" s="1780"/>
      <c r="Y51" s="1780"/>
      <c r="Z51" s="1780"/>
      <c r="AA51" s="1780"/>
      <c r="AB51" s="1609"/>
      <c r="AC51" s="1641"/>
      <c r="AD51" s="1641"/>
      <c r="AE51" s="1641"/>
      <c r="AF51" s="1641"/>
      <c r="AG51" s="1641"/>
      <c r="AH51" s="1641"/>
      <c r="AI51" s="1641"/>
      <c r="AJ51" s="1641"/>
      <c r="AK51" s="1641"/>
      <c r="AL51" s="1641"/>
      <c r="AM51" s="1641"/>
      <c r="AN51" s="1641"/>
      <c r="AO51" s="1641"/>
      <c r="AP51" s="1641"/>
      <c r="AQ51" s="1641"/>
    </row>
    <row r="52" spans="1:43" s="1642" customFormat="1" ht="9.75" customHeight="1">
      <c r="A52" s="1609"/>
      <c r="B52" s="933"/>
      <c r="C52" s="1794"/>
      <c r="D52" s="1609"/>
      <c r="E52" s="1791"/>
      <c r="F52" s="1789"/>
      <c r="G52" s="1780"/>
      <c r="H52" s="1780"/>
      <c r="I52" s="1780"/>
      <c r="J52" s="1780"/>
      <c r="K52" s="1780"/>
      <c r="L52" s="1780"/>
      <c r="M52" s="1780"/>
      <c r="N52" s="1780"/>
      <c r="O52" s="1780"/>
      <c r="P52" s="1780"/>
      <c r="Q52" s="1780"/>
      <c r="R52" s="1780"/>
      <c r="S52" s="1780"/>
      <c r="T52" s="1780"/>
      <c r="U52" s="1780"/>
      <c r="V52" s="1780"/>
      <c r="W52" s="1780"/>
      <c r="X52" s="1780"/>
      <c r="Y52" s="1780"/>
      <c r="Z52" s="1780"/>
      <c r="AA52" s="1780"/>
      <c r="AB52" s="1609"/>
      <c r="AC52" s="1641"/>
      <c r="AD52" s="1641"/>
      <c r="AE52" s="1641"/>
      <c r="AF52" s="1641"/>
      <c r="AG52" s="1641"/>
      <c r="AH52" s="1641"/>
      <c r="AI52" s="1641"/>
      <c r="AJ52" s="1641"/>
      <c r="AK52" s="1641"/>
      <c r="AL52" s="1641"/>
      <c r="AM52" s="1641"/>
      <c r="AN52" s="1641"/>
      <c r="AO52" s="1641"/>
      <c r="AP52" s="1641"/>
      <c r="AQ52" s="1641"/>
    </row>
    <row r="53" spans="1:43" s="1642" customFormat="1" ht="9.75" customHeight="1">
      <c r="A53" s="1609"/>
      <c r="B53" s="933"/>
      <c r="C53" s="1794"/>
      <c r="D53" s="1609"/>
      <c r="E53" s="1791"/>
      <c r="F53" s="1789"/>
      <c r="G53" s="1780"/>
      <c r="H53" s="1780"/>
      <c r="I53" s="1780"/>
      <c r="J53" s="1780"/>
      <c r="K53" s="1780"/>
      <c r="L53" s="1780"/>
      <c r="M53" s="1780"/>
      <c r="N53" s="1780"/>
      <c r="O53" s="1780"/>
      <c r="P53" s="1780"/>
      <c r="Q53" s="1780"/>
      <c r="R53" s="1780"/>
      <c r="S53" s="1780"/>
      <c r="T53" s="1780"/>
      <c r="U53" s="1780"/>
      <c r="V53" s="1780"/>
      <c r="W53" s="1780"/>
      <c r="X53" s="1780"/>
      <c r="Y53" s="1780"/>
      <c r="Z53" s="1780"/>
      <c r="AA53" s="1780"/>
      <c r="AB53" s="1609"/>
      <c r="AC53" s="1641"/>
      <c r="AD53" s="1641"/>
      <c r="AE53" s="1641"/>
      <c r="AF53" s="1641"/>
      <c r="AG53" s="1641"/>
      <c r="AH53" s="1641"/>
      <c r="AI53" s="1641"/>
      <c r="AJ53" s="1641"/>
      <c r="AK53" s="1641"/>
      <c r="AL53" s="1641"/>
      <c r="AM53" s="1641"/>
      <c r="AN53" s="1641"/>
      <c r="AO53" s="1641"/>
      <c r="AP53" s="1641"/>
      <c r="AQ53" s="1641"/>
    </row>
    <row r="54" spans="1:43" s="1642" customFormat="1" ht="9.75" customHeight="1">
      <c r="A54" s="1609"/>
      <c r="B54" s="933"/>
      <c r="C54" s="1794"/>
      <c r="D54" s="1609"/>
      <c r="E54" s="1791"/>
      <c r="F54" s="1789"/>
      <c r="G54" s="1780"/>
      <c r="H54" s="1780"/>
      <c r="I54" s="1780"/>
      <c r="J54" s="1780"/>
      <c r="K54" s="1780"/>
      <c r="L54" s="1780"/>
      <c r="M54" s="1780"/>
      <c r="N54" s="1780"/>
      <c r="O54" s="1780"/>
      <c r="P54" s="1780"/>
      <c r="Q54" s="1780"/>
      <c r="R54" s="1780"/>
      <c r="S54" s="1780"/>
      <c r="T54" s="1780"/>
      <c r="U54" s="1780"/>
      <c r="V54" s="1780"/>
      <c r="W54" s="1780"/>
      <c r="X54" s="1780"/>
      <c r="Y54" s="1780"/>
      <c r="Z54" s="1780"/>
      <c r="AA54" s="1780"/>
      <c r="AB54" s="1609"/>
      <c r="AC54" s="1641"/>
      <c r="AD54" s="1641"/>
      <c r="AE54" s="1641"/>
      <c r="AF54" s="1641"/>
      <c r="AG54" s="1641"/>
      <c r="AH54" s="1641"/>
      <c r="AI54" s="1641"/>
      <c r="AJ54" s="1641"/>
      <c r="AK54" s="1641"/>
      <c r="AL54" s="1641"/>
      <c r="AM54" s="1641"/>
      <c r="AN54" s="1641"/>
      <c r="AO54" s="1641"/>
      <c r="AP54" s="1641"/>
      <c r="AQ54" s="1641"/>
    </row>
    <row r="55" spans="1:43" s="1642" customFormat="1" ht="9.75" customHeight="1">
      <c r="A55" s="1609"/>
      <c r="B55" s="933"/>
      <c r="C55" s="1794"/>
      <c r="D55" s="1609"/>
      <c r="E55" s="1791"/>
      <c r="F55" s="1789"/>
      <c r="G55" s="1780"/>
      <c r="H55" s="1780"/>
      <c r="I55" s="1780"/>
      <c r="J55" s="1780"/>
      <c r="K55" s="1780"/>
      <c r="L55" s="1780"/>
      <c r="M55" s="1780"/>
      <c r="N55" s="1780"/>
      <c r="O55" s="1780"/>
      <c r="P55" s="1780"/>
      <c r="Q55" s="1780"/>
      <c r="R55" s="1780"/>
      <c r="S55" s="1780"/>
      <c r="T55" s="1780"/>
      <c r="U55" s="1780"/>
      <c r="V55" s="1780"/>
      <c r="W55" s="1780"/>
      <c r="X55" s="1780"/>
      <c r="Y55" s="1780"/>
      <c r="Z55" s="1780"/>
      <c r="AA55" s="1780"/>
      <c r="AB55" s="1609"/>
      <c r="AC55" s="1641"/>
      <c r="AD55" s="1641"/>
      <c r="AE55" s="1641"/>
      <c r="AF55" s="1641"/>
      <c r="AG55" s="1641"/>
      <c r="AH55" s="1641"/>
      <c r="AI55" s="1641"/>
      <c r="AJ55" s="1641"/>
      <c r="AK55" s="1641"/>
      <c r="AL55" s="1641"/>
      <c r="AM55" s="1641"/>
      <c r="AN55" s="1641"/>
      <c r="AO55" s="1641"/>
      <c r="AP55" s="1641"/>
      <c r="AQ55" s="1641"/>
    </row>
    <row r="56" spans="1:43" s="1642" customFormat="1" ht="9.75" customHeight="1">
      <c r="A56" s="1609"/>
      <c r="B56" s="933"/>
      <c r="C56" s="1794"/>
      <c r="D56" s="1609"/>
      <c r="E56" s="1791"/>
      <c r="F56" s="1789"/>
      <c r="G56" s="1780"/>
      <c r="H56" s="1780"/>
      <c r="I56" s="1780"/>
      <c r="J56" s="1780"/>
      <c r="K56" s="1780"/>
      <c r="L56" s="1780"/>
      <c r="M56" s="1780"/>
      <c r="N56" s="1780"/>
      <c r="O56" s="1780"/>
      <c r="P56" s="1780"/>
      <c r="Q56" s="1780"/>
      <c r="R56" s="1780"/>
      <c r="S56" s="1780"/>
      <c r="T56" s="1780"/>
      <c r="U56" s="1780"/>
      <c r="V56" s="1780"/>
      <c r="W56" s="1780"/>
      <c r="X56" s="1780"/>
      <c r="Y56" s="1780"/>
      <c r="Z56" s="1780"/>
      <c r="AA56" s="1780"/>
      <c r="AB56" s="1609"/>
      <c r="AC56" s="1641"/>
      <c r="AD56" s="1641"/>
      <c r="AE56" s="1641"/>
      <c r="AF56" s="1641"/>
      <c r="AG56" s="1641"/>
      <c r="AH56" s="1641"/>
      <c r="AI56" s="1641"/>
      <c r="AJ56" s="1641"/>
      <c r="AK56" s="1641"/>
      <c r="AL56" s="1641"/>
      <c r="AM56" s="1641"/>
      <c r="AN56" s="1641"/>
      <c r="AO56" s="1641"/>
      <c r="AP56" s="1641"/>
      <c r="AQ56" s="1641"/>
    </row>
    <row r="57" spans="1:43" s="1642" customFormat="1" ht="9.75" customHeight="1">
      <c r="A57" s="1609"/>
      <c r="B57" s="933"/>
      <c r="C57" s="1794"/>
      <c r="D57" s="1609"/>
      <c r="E57" s="1791"/>
      <c r="F57" s="1789"/>
      <c r="G57" s="1780"/>
      <c r="H57" s="1780"/>
      <c r="I57" s="1780"/>
      <c r="J57" s="1780"/>
      <c r="K57" s="1780"/>
      <c r="L57" s="1780"/>
      <c r="M57" s="1780"/>
      <c r="N57" s="1780"/>
      <c r="O57" s="1780"/>
      <c r="P57" s="1780"/>
      <c r="Q57" s="1780"/>
      <c r="R57" s="1780"/>
      <c r="S57" s="1780"/>
      <c r="T57" s="1780"/>
      <c r="U57" s="1780"/>
      <c r="V57" s="1780"/>
      <c r="W57" s="1780"/>
      <c r="X57" s="1780"/>
      <c r="Y57" s="1780"/>
      <c r="Z57" s="1780"/>
      <c r="AA57" s="1780"/>
      <c r="AB57" s="1609"/>
      <c r="AC57" s="1641"/>
      <c r="AD57" s="1641"/>
      <c r="AE57" s="1641"/>
      <c r="AF57" s="1641"/>
      <c r="AG57" s="1641"/>
      <c r="AH57" s="1641"/>
      <c r="AI57" s="1641"/>
      <c r="AJ57" s="1641"/>
      <c r="AK57" s="1641"/>
      <c r="AL57" s="1641"/>
      <c r="AM57" s="1641"/>
      <c r="AN57" s="1641"/>
      <c r="AO57" s="1641"/>
      <c r="AP57" s="1641"/>
      <c r="AQ57" s="1641"/>
    </row>
    <row r="58" spans="1:43" s="1642" customFormat="1" ht="9.75" customHeight="1">
      <c r="A58" s="1609"/>
      <c r="B58" s="933"/>
      <c r="C58" s="1794"/>
      <c r="D58" s="1609"/>
      <c r="E58" s="1791"/>
      <c r="F58" s="1789"/>
      <c r="G58" s="1780"/>
      <c r="H58" s="1780"/>
      <c r="I58" s="1780"/>
      <c r="J58" s="1780"/>
      <c r="K58" s="1780"/>
      <c r="L58" s="1780"/>
      <c r="M58" s="1780"/>
      <c r="N58" s="1780"/>
      <c r="O58" s="1780"/>
      <c r="P58" s="1780"/>
      <c r="Q58" s="1780"/>
      <c r="R58" s="1780"/>
      <c r="S58" s="1780"/>
      <c r="T58" s="1780"/>
      <c r="U58" s="1780"/>
      <c r="V58" s="1780"/>
      <c r="W58" s="1780"/>
      <c r="X58" s="1780"/>
      <c r="Y58" s="1780"/>
      <c r="Z58" s="1780"/>
      <c r="AA58" s="1780"/>
      <c r="AB58" s="1609"/>
      <c r="AC58" s="1641"/>
      <c r="AD58" s="1641"/>
      <c r="AE58" s="1641"/>
      <c r="AF58" s="1641"/>
      <c r="AG58" s="1641"/>
      <c r="AH58" s="1641"/>
      <c r="AI58" s="1641"/>
      <c r="AJ58" s="1641"/>
      <c r="AK58" s="1641"/>
      <c r="AL58" s="1641"/>
      <c r="AM58" s="1641"/>
      <c r="AN58" s="1641"/>
      <c r="AO58" s="1641"/>
      <c r="AP58" s="1641"/>
      <c r="AQ58" s="1641"/>
    </row>
    <row r="59" spans="1:43" s="1642" customFormat="1" ht="9.75" customHeight="1">
      <c r="A59" s="1609"/>
      <c r="B59" s="933"/>
      <c r="C59" s="1794"/>
      <c r="D59" s="1609"/>
      <c r="E59" s="1791"/>
      <c r="F59" s="1789"/>
      <c r="G59" s="1780"/>
      <c r="H59" s="1780"/>
      <c r="I59" s="1780"/>
      <c r="J59" s="1780"/>
      <c r="K59" s="1780"/>
      <c r="L59" s="1780"/>
      <c r="M59" s="1780"/>
      <c r="N59" s="1780"/>
      <c r="O59" s="1780"/>
      <c r="P59" s="1780"/>
      <c r="Q59" s="1780"/>
      <c r="R59" s="1780"/>
      <c r="S59" s="1780"/>
      <c r="T59" s="1780"/>
      <c r="U59" s="1780"/>
      <c r="V59" s="1780"/>
      <c r="W59" s="1780"/>
      <c r="X59" s="1780"/>
      <c r="Y59" s="1780"/>
      <c r="Z59" s="1780"/>
      <c r="AA59" s="1780"/>
      <c r="AB59" s="1609"/>
      <c r="AC59" s="1641"/>
      <c r="AD59" s="1641"/>
      <c r="AE59" s="1641"/>
      <c r="AF59" s="1641"/>
      <c r="AG59" s="1641"/>
      <c r="AH59" s="1641"/>
      <c r="AI59" s="1641"/>
      <c r="AJ59" s="1641"/>
      <c r="AK59" s="1641"/>
      <c r="AL59" s="1641"/>
      <c r="AM59" s="1641"/>
      <c r="AN59" s="1641"/>
      <c r="AO59" s="1641"/>
      <c r="AP59" s="1641"/>
      <c r="AQ59" s="1641"/>
    </row>
    <row r="60" spans="1:43" s="1642" customFormat="1" ht="9.75" customHeight="1">
      <c r="A60" s="1609"/>
      <c r="B60" s="933"/>
      <c r="C60" s="1794"/>
      <c r="D60" s="1609"/>
      <c r="E60" s="1791"/>
      <c r="F60" s="1789"/>
      <c r="G60" s="1780"/>
      <c r="H60" s="1780"/>
      <c r="I60" s="1780"/>
      <c r="J60" s="1780"/>
      <c r="K60" s="1780"/>
      <c r="L60" s="1780"/>
      <c r="M60" s="1780"/>
      <c r="N60" s="1780"/>
      <c r="O60" s="1780"/>
      <c r="P60" s="1780"/>
      <c r="Q60" s="1780"/>
      <c r="R60" s="1780"/>
      <c r="S60" s="1780"/>
      <c r="T60" s="1780"/>
      <c r="U60" s="1780"/>
      <c r="V60" s="1780"/>
      <c r="W60" s="1780"/>
      <c r="X60" s="1780"/>
      <c r="Y60" s="1780"/>
      <c r="Z60" s="1780"/>
      <c r="AA60" s="1780"/>
      <c r="AB60" s="1609"/>
      <c r="AC60" s="1641"/>
      <c r="AD60" s="1641"/>
      <c r="AE60" s="1641"/>
      <c r="AF60" s="1641"/>
      <c r="AG60" s="1641"/>
      <c r="AH60" s="1641"/>
      <c r="AI60" s="1641"/>
      <c r="AJ60" s="1641"/>
      <c r="AK60" s="1641"/>
      <c r="AL60" s="1641"/>
      <c r="AM60" s="1641"/>
      <c r="AN60" s="1641"/>
      <c r="AO60" s="1641"/>
      <c r="AP60" s="1641"/>
      <c r="AQ60" s="1641"/>
    </row>
    <row r="61" spans="1:43" s="1642" customFormat="1" ht="9.75" customHeight="1">
      <c r="A61" s="1609"/>
      <c r="B61" s="933"/>
      <c r="C61" s="1794"/>
      <c r="D61" s="1609"/>
      <c r="E61" s="1791"/>
      <c r="F61" s="1789"/>
      <c r="G61" s="1780"/>
      <c r="H61" s="1780"/>
      <c r="I61" s="1780"/>
      <c r="J61" s="1780"/>
      <c r="K61" s="1780"/>
      <c r="L61" s="1780"/>
      <c r="M61" s="1780"/>
      <c r="N61" s="1780"/>
      <c r="O61" s="1780"/>
      <c r="P61" s="1780"/>
      <c r="Q61" s="1780"/>
      <c r="R61" s="1780"/>
      <c r="S61" s="1780"/>
      <c r="T61" s="1780"/>
      <c r="U61" s="1780"/>
      <c r="V61" s="1780"/>
      <c r="W61" s="1780"/>
      <c r="X61" s="1780"/>
      <c r="Y61" s="1780"/>
      <c r="Z61" s="1780"/>
      <c r="AA61" s="1780"/>
      <c r="AB61" s="1609"/>
      <c r="AC61" s="1641"/>
      <c r="AD61" s="1641"/>
      <c r="AE61" s="1641"/>
      <c r="AF61" s="1641"/>
      <c r="AG61" s="1641"/>
      <c r="AH61" s="1641"/>
      <c r="AI61" s="1641"/>
      <c r="AJ61" s="1641"/>
      <c r="AK61" s="1641"/>
      <c r="AL61" s="1641"/>
      <c r="AM61" s="1641"/>
      <c r="AN61" s="1641"/>
      <c r="AO61" s="1641"/>
      <c r="AP61" s="1641"/>
      <c r="AQ61" s="1641"/>
    </row>
    <row r="62" spans="1:43" s="1642" customFormat="1" ht="9.75" customHeight="1">
      <c r="A62" s="1609"/>
      <c r="B62" s="933"/>
      <c r="C62" s="1794"/>
      <c r="D62" s="1609"/>
      <c r="E62" s="1791"/>
      <c r="F62" s="1789"/>
      <c r="G62" s="1780"/>
      <c r="H62" s="1780"/>
      <c r="I62" s="1780"/>
      <c r="J62" s="1780"/>
      <c r="K62" s="1780"/>
      <c r="L62" s="1780"/>
      <c r="M62" s="1780"/>
      <c r="N62" s="1780"/>
      <c r="O62" s="1780"/>
      <c r="P62" s="1780"/>
      <c r="Q62" s="1780"/>
      <c r="R62" s="1780"/>
      <c r="S62" s="1780"/>
      <c r="T62" s="1780"/>
      <c r="U62" s="1780"/>
      <c r="V62" s="1780"/>
      <c r="W62" s="1780"/>
      <c r="X62" s="1780"/>
      <c r="Y62" s="1780"/>
      <c r="Z62" s="1780"/>
      <c r="AA62" s="1780"/>
      <c r="AB62" s="1609"/>
      <c r="AC62" s="1641"/>
      <c r="AD62" s="1641"/>
      <c r="AE62" s="1641"/>
      <c r="AF62" s="1641"/>
      <c r="AG62" s="1641"/>
      <c r="AH62" s="1641"/>
      <c r="AI62" s="1641"/>
      <c r="AJ62" s="1641"/>
      <c r="AK62" s="1641"/>
      <c r="AL62" s="1641"/>
      <c r="AM62" s="1641"/>
      <c r="AN62" s="1641"/>
      <c r="AO62" s="1641"/>
      <c r="AP62" s="1641"/>
      <c r="AQ62" s="1641"/>
    </row>
    <row r="63" spans="1:43" s="1642" customFormat="1" ht="9.75" customHeight="1">
      <c r="A63" s="1609"/>
      <c r="B63" s="933"/>
      <c r="C63" s="1794"/>
      <c r="D63" s="1609"/>
      <c r="E63" s="1791"/>
      <c r="F63" s="1789"/>
      <c r="G63" s="1780"/>
      <c r="H63" s="1780"/>
      <c r="I63" s="1780"/>
      <c r="J63" s="1780"/>
      <c r="K63" s="1780"/>
      <c r="L63" s="1780"/>
      <c r="M63" s="1780"/>
      <c r="N63" s="1780"/>
      <c r="O63" s="1780"/>
      <c r="P63" s="1780"/>
      <c r="Q63" s="1780"/>
      <c r="R63" s="1780"/>
      <c r="S63" s="1780"/>
      <c r="T63" s="1780"/>
      <c r="U63" s="1780"/>
      <c r="V63" s="1780"/>
      <c r="W63" s="1780"/>
      <c r="X63" s="1780"/>
      <c r="Y63" s="1780"/>
      <c r="Z63" s="1780"/>
      <c r="AA63" s="1780"/>
      <c r="AB63" s="1609"/>
      <c r="AC63" s="1641"/>
      <c r="AD63" s="1641"/>
      <c r="AE63" s="1641"/>
      <c r="AF63" s="1641"/>
      <c r="AG63" s="1641"/>
      <c r="AH63" s="1641"/>
      <c r="AI63" s="1641"/>
      <c r="AJ63" s="1641"/>
      <c r="AK63" s="1641"/>
      <c r="AL63" s="1641"/>
      <c r="AM63" s="1641"/>
      <c r="AN63" s="1641"/>
      <c r="AO63" s="1641"/>
      <c r="AP63" s="1641"/>
      <c r="AQ63" s="1641"/>
    </row>
    <row r="64" spans="1:43" s="1642" customFormat="1" ht="9.75" customHeight="1">
      <c r="A64" s="1609"/>
      <c r="B64" s="933"/>
      <c r="C64" s="1794"/>
      <c r="D64" s="1609"/>
      <c r="E64" s="1791"/>
      <c r="F64" s="1789"/>
      <c r="G64" s="1780"/>
      <c r="H64" s="1780"/>
      <c r="I64" s="1780"/>
      <c r="J64" s="1780"/>
      <c r="K64" s="1780"/>
      <c r="L64" s="1780"/>
      <c r="M64" s="1780"/>
      <c r="N64" s="1780"/>
      <c r="O64" s="1780"/>
      <c r="P64" s="1780"/>
      <c r="Q64" s="1780"/>
      <c r="R64" s="1780"/>
      <c r="S64" s="1780"/>
      <c r="T64" s="1780"/>
      <c r="U64" s="1780"/>
      <c r="V64" s="1780"/>
      <c r="W64" s="1780"/>
      <c r="X64" s="1780"/>
      <c r="Y64" s="1780"/>
      <c r="Z64" s="1780"/>
      <c r="AA64" s="1780"/>
      <c r="AB64" s="1609"/>
      <c r="AC64" s="1641"/>
      <c r="AD64" s="1641"/>
      <c r="AE64" s="1641"/>
      <c r="AF64" s="1641"/>
      <c r="AG64" s="1641"/>
      <c r="AH64" s="1641"/>
      <c r="AI64" s="1641"/>
      <c r="AJ64" s="1641"/>
      <c r="AK64" s="1641"/>
      <c r="AL64" s="1641"/>
      <c r="AM64" s="1641"/>
      <c r="AN64" s="1641"/>
      <c r="AO64" s="1641"/>
      <c r="AP64" s="1641"/>
      <c r="AQ64" s="1641"/>
    </row>
    <row r="65" spans="1:43" s="1642" customFormat="1" ht="9.75" customHeight="1">
      <c r="A65" s="1609"/>
      <c r="B65" s="933"/>
      <c r="C65" s="1794"/>
      <c r="D65" s="1609"/>
      <c r="E65" s="1791"/>
      <c r="F65" s="1789"/>
      <c r="G65" s="1780"/>
      <c r="H65" s="1780"/>
      <c r="I65" s="1780"/>
      <c r="J65" s="1780"/>
      <c r="K65" s="1780"/>
      <c r="L65" s="1780"/>
      <c r="M65" s="1780"/>
      <c r="N65" s="1780"/>
      <c r="O65" s="1780"/>
      <c r="P65" s="1780"/>
      <c r="Q65" s="1780"/>
      <c r="R65" s="1780"/>
      <c r="S65" s="1780"/>
      <c r="T65" s="1780"/>
      <c r="U65" s="1780"/>
      <c r="V65" s="1780"/>
      <c r="W65" s="1780"/>
      <c r="X65" s="1780"/>
      <c r="Y65" s="1780"/>
      <c r="Z65" s="1780"/>
      <c r="AA65" s="1780"/>
      <c r="AB65" s="1609"/>
      <c r="AC65" s="1641"/>
      <c r="AD65" s="1641"/>
      <c r="AE65" s="1641"/>
      <c r="AF65" s="1641"/>
      <c r="AG65" s="1641"/>
      <c r="AH65" s="1641"/>
      <c r="AI65" s="1641"/>
      <c r="AJ65" s="1641"/>
      <c r="AK65" s="1641"/>
      <c r="AL65" s="1641"/>
      <c r="AM65" s="1641"/>
      <c r="AN65" s="1641"/>
      <c r="AO65" s="1641"/>
      <c r="AP65" s="1641"/>
      <c r="AQ65" s="1641"/>
    </row>
    <row r="66" spans="1:43" s="1642" customFormat="1" ht="9.75" customHeight="1">
      <c r="A66" s="1609"/>
      <c r="B66" s="933"/>
      <c r="C66" s="1794"/>
      <c r="D66" s="1609"/>
      <c r="E66" s="1791"/>
      <c r="F66" s="1789"/>
      <c r="G66" s="1780"/>
      <c r="H66" s="1780"/>
      <c r="I66" s="1780"/>
      <c r="J66" s="1780"/>
      <c r="K66" s="1780"/>
      <c r="L66" s="1780"/>
      <c r="M66" s="1780"/>
      <c r="N66" s="1780"/>
      <c r="O66" s="1780"/>
      <c r="P66" s="1780"/>
      <c r="Q66" s="1780"/>
      <c r="R66" s="1780"/>
      <c r="S66" s="1780"/>
      <c r="T66" s="1780"/>
      <c r="U66" s="1780"/>
      <c r="V66" s="1780"/>
      <c r="W66" s="1780"/>
      <c r="X66" s="1780"/>
      <c r="Y66" s="1780"/>
      <c r="Z66" s="1780"/>
      <c r="AA66" s="1780"/>
      <c r="AB66" s="1609"/>
      <c r="AC66" s="1641"/>
      <c r="AD66" s="1641"/>
      <c r="AE66" s="1641"/>
      <c r="AF66" s="1641"/>
      <c r="AG66" s="1641"/>
      <c r="AH66" s="1641"/>
      <c r="AI66" s="1641"/>
      <c r="AJ66" s="1641"/>
      <c r="AK66" s="1641"/>
      <c r="AL66" s="1641"/>
      <c r="AM66" s="1641"/>
      <c r="AN66" s="1641"/>
      <c r="AO66" s="1641"/>
      <c r="AP66" s="1641"/>
      <c r="AQ66" s="1641"/>
    </row>
    <row r="67" spans="1:43" s="1642" customFormat="1" ht="9.75" customHeight="1">
      <c r="A67" s="1609"/>
      <c r="B67" s="933"/>
      <c r="C67" s="1794"/>
      <c r="D67" s="1609"/>
      <c r="E67" s="1791"/>
      <c r="F67" s="1789"/>
      <c r="G67" s="1780"/>
      <c r="H67" s="1780"/>
      <c r="I67" s="1780"/>
      <c r="J67" s="1780"/>
      <c r="K67" s="1780"/>
      <c r="L67" s="1780"/>
      <c r="M67" s="1780"/>
      <c r="N67" s="1780"/>
      <c r="O67" s="1780"/>
      <c r="P67" s="1780"/>
      <c r="Q67" s="1780"/>
      <c r="R67" s="1780"/>
      <c r="S67" s="1780"/>
      <c r="T67" s="1780"/>
      <c r="U67" s="1780"/>
      <c r="V67" s="1780"/>
      <c r="W67" s="1780"/>
      <c r="X67" s="1780"/>
      <c r="Y67" s="1780"/>
      <c r="Z67" s="1780"/>
      <c r="AA67" s="1780"/>
      <c r="AB67" s="1609"/>
      <c r="AC67" s="1641"/>
      <c r="AD67" s="1641"/>
      <c r="AE67" s="1641"/>
      <c r="AF67" s="1641"/>
      <c r="AG67" s="1641"/>
      <c r="AH67" s="1641"/>
      <c r="AI67" s="1641"/>
      <c r="AJ67" s="1641"/>
      <c r="AK67" s="1641"/>
      <c r="AL67" s="1641"/>
      <c r="AM67" s="1641"/>
      <c r="AN67" s="1641"/>
      <c r="AO67" s="1641"/>
      <c r="AP67" s="1641"/>
      <c r="AQ67" s="1641"/>
    </row>
    <row r="68" spans="1:43" s="1642" customFormat="1" ht="9.75" customHeight="1">
      <c r="A68" s="1609"/>
      <c r="B68" s="933"/>
      <c r="C68" s="1794"/>
      <c r="D68" s="1609"/>
      <c r="E68" s="1791"/>
      <c r="F68" s="1789"/>
      <c r="G68" s="1780"/>
      <c r="H68" s="1780"/>
      <c r="I68" s="1780"/>
      <c r="J68" s="1780"/>
      <c r="K68" s="1780"/>
      <c r="L68" s="1780"/>
      <c r="M68" s="1780"/>
      <c r="N68" s="1780"/>
      <c r="O68" s="1780"/>
      <c r="P68" s="1780"/>
      <c r="Q68" s="1780"/>
      <c r="R68" s="1780"/>
      <c r="S68" s="1780"/>
      <c r="T68" s="1780"/>
      <c r="U68" s="1780"/>
      <c r="V68" s="1780"/>
      <c r="W68" s="1780"/>
      <c r="X68" s="1780"/>
      <c r="Y68" s="1780"/>
      <c r="Z68" s="1780"/>
      <c r="AA68" s="1780"/>
      <c r="AB68" s="1609"/>
      <c r="AC68" s="1641"/>
      <c r="AD68" s="1641"/>
      <c r="AE68" s="1641"/>
      <c r="AF68" s="1641"/>
      <c r="AG68" s="1641"/>
      <c r="AH68" s="1641"/>
      <c r="AI68" s="1641"/>
      <c r="AJ68" s="1641"/>
      <c r="AK68" s="1641"/>
      <c r="AL68" s="1641"/>
      <c r="AM68" s="1641"/>
      <c r="AN68" s="1641"/>
      <c r="AO68" s="1641"/>
      <c r="AP68" s="1641"/>
      <c r="AQ68" s="1641"/>
    </row>
    <row r="69" spans="1:43" s="1642" customFormat="1" ht="9.75" customHeight="1">
      <c r="A69" s="1609"/>
      <c r="B69" s="933"/>
      <c r="C69" s="1794"/>
      <c r="D69" s="1609"/>
      <c r="E69" s="1791"/>
      <c r="F69" s="1789"/>
      <c r="G69" s="1780"/>
      <c r="H69" s="1780"/>
      <c r="I69" s="1780"/>
      <c r="J69" s="1780"/>
      <c r="K69" s="1780"/>
      <c r="L69" s="1780"/>
      <c r="M69" s="1780"/>
      <c r="N69" s="1780"/>
      <c r="O69" s="1780"/>
      <c r="P69" s="1780"/>
      <c r="Q69" s="1780"/>
      <c r="R69" s="1780"/>
      <c r="S69" s="1780"/>
      <c r="T69" s="1780"/>
      <c r="U69" s="1780"/>
      <c r="V69" s="1780"/>
      <c r="W69" s="1780"/>
      <c r="X69" s="1780"/>
      <c r="Y69" s="1780"/>
      <c r="Z69" s="1780"/>
      <c r="AA69" s="1780"/>
      <c r="AB69" s="1609"/>
      <c r="AC69" s="1641"/>
      <c r="AD69" s="1641"/>
      <c r="AE69" s="1641"/>
      <c r="AF69" s="1641"/>
      <c r="AG69" s="1641"/>
      <c r="AH69" s="1641"/>
      <c r="AI69" s="1641"/>
      <c r="AJ69" s="1641"/>
      <c r="AK69" s="1641"/>
      <c r="AL69" s="1641"/>
      <c r="AM69" s="1641"/>
      <c r="AN69" s="1641"/>
      <c r="AO69" s="1641"/>
      <c r="AP69" s="1641"/>
      <c r="AQ69" s="1641"/>
    </row>
    <row r="70" spans="1:43" s="1642" customFormat="1" ht="9.75" customHeight="1">
      <c r="A70" s="1609"/>
      <c r="B70" s="933"/>
      <c r="C70" s="1794"/>
      <c r="D70" s="1609"/>
      <c r="E70" s="1791"/>
      <c r="F70" s="1789"/>
      <c r="G70" s="1780"/>
      <c r="H70" s="1780"/>
      <c r="I70" s="1780"/>
      <c r="J70" s="1780"/>
      <c r="K70" s="1780"/>
      <c r="L70" s="1780"/>
      <c r="M70" s="1780"/>
      <c r="N70" s="1780"/>
      <c r="O70" s="1780"/>
      <c r="P70" s="1780"/>
      <c r="Q70" s="1780"/>
      <c r="R70" s="1780"/>
      <c r="S70" s="1780"/>
      <c r="T70" s="1780"/>
      <c r="U70" s="1780"/>
      <c r="V70" s="1780"/>
      <c r="W70" s="1780"/>
      <c r="X70" s="1780"/>
      <c r="Y70" s="1780"/>
      <c r="Z70" s="1780"/>
      <c r="AA70" s="1780"/>
      <c r="AB70" s="1609"/>
      <c r="AC70" s="1641"/>
      <c r="AD70" s="1641"/>
      <c r="AE70" s="1641"/>
      <c r="AF70" s="1641"/>
      <c r="AG70" s="1641"/>
      <c r="AH70" s="1641"/>
      <c r="AI70" s="1641"/>
      <c r="AJ70" s="1641"/>
      <c r="AK70" s="1641"/>
      <c r="AL70" s="1641"/>
      <c r="AM70" s="1641"/>
      <c r="AN70" s="1641"/>
      <c r="AO70" s="1641"/>
      <c r="AP70" s="1641"/>
      <c r="AQ70" s="1641"/>
    </row>
    <row r="71" spans="1:43" s="1642" customFormat="1" ht="9.75" customHeight="1">
      <c r="A71" s="1609"/>
      <c r="B71" s="933"/>
      <c r="C71" s="1794"/>
      <c r="D71" s="1609"/>
      <c r="E71" s="1791"/>
      <c r="F71" s="1789"/>
      <c r="G71" s="1780"/>
      <c r="H71" s="1780"/>
      <c r="I71" s="1780"/>
      <c r="J71" s="1780"/>
      <c r="K71" s="1780"/>
      <c r="L71" s="1780"/>
      <c r="M71" s="1780"/>
      <c r="N71" s="1780"/>
      <c r="O71" s="1780"/>
      <c r="P71" s="1780"/>
      <c r="Q71" s="1780"/>
      <c r="R71" s="1780"/>
      <c r="S71" s="1780"/>
      <c r="T71" s="1780"/>
      <c r="U71" s="1780"/>
      <c r="V71" s="1780"/>
      <c r="W71" s="1780"/>
      <c r="X71" s="1780"/>
      <c r="Y71" s="1780"/>
      <c r="Z71" s="1780"/>
      <c r="AA71" s="1780"/>
      <c r="AB71" s="1609"/>
      <c r="AC71" s="1641"/>
      <c r="AD71" s="1641"/>
      <c r="AE71" s="1641"/>
      <c r="AF71" s="1641"/>
      <c r="AG71" s="1641"/>
      <c r="AH71" s="1641"/>
      <c r="AI71" s="1641"/>
      <c r="AJ71" s="1641"/>
      <c r="AK71" s="1641"/>
      <c r="AL71" s="1641"/>
      <c r="AM71" s="1641"/>
      <c r="AN71" s="1641"/>
      <c r="AO71" s="1641"/>
      <c r="AP71" s="1641"/>
      <c r="AQ71" s="1641"/>
    </row>
    <row r="72" spans="1:43" s="1642" customFormat="1" ht="9.75" customHeight="1">
      <c r="A72" s="1609"/>
      <c r="B72" s="933"/>
      <c r="C72" s="1794"/>
      <c r="D72" s="1609"/>
      <c r="E72" s="1791"/>
      <c r="F72" s="1789"/>
      <c r="G72" s="1780"/>
      <c r="H72" s="1780"/>
      <c r="I72" s="1780"/>
      <c r="J72" s="1780"/>
      <c r="K72" s="1780"/>
      <c r="L72" s="1780"/>
      <c r="M72" s="1780"/>
      <c r="N72" s="1780"/>
      <c r="O72" s="1780"/>
      <c r="P72" s="1780"/>
      <c r="Q72" s="1780"/>
      <c r="R72" s="1780"/>
      <c r="S72" s="1780"/>
      <c r="T72" s="1780"/>
      <c r="U72" s="1780"/>
      <c r="V72" s="1780"/>
      <c r="W72" s="1780"/>
      <c r="X72" s="1780"/>
      <c r="Y72" s="1780"/>
      <c r="Z72" s="1780"/>
      <c r="AA72" s="1780"/>
      <c r="AB72" s="1609"/>
      <c r="AC72" s="1641"/>
      <c r="AD72" s="1641"/>
      <c r="AE72" s="1641"/>
      <c r="AF72" s="1641"/>
      <c r="AG72" s="1641"/>
      <c r="AH72" s="1641"/>
      <c r="AI72" s="1641"/>
      <c r="AJ72" s="1641"/>
      <c r="AK72" s="1641"/>
      <c r="AL72" s="1641"/>
      <c r="AM72" s="1641"/>
      <c r="AN72" s="1641"/>
      <c r="AO72" s="1641"/>
      <c r="AP72" s="1641"/>
      <c r="AQ72" s="1641"/>
    </row>
    <row r="73" spans="1:43" s="1642" customFormat="1" ht="9.75" customHeight="1">
      <c r="A73" s="1609"/>
      <c r="B73" s="933"/>
      <c r="C73" s="1794"/>
      <c r="D73" s="1609"/>
      <c r="E73" s="1791"/>
      <c r="F73" s="1789"/>
      <c r="G73" s="1780"/>
      <c r="H73" s="1780"/>
      <c r="I73" s="1780"/>
      <c r="J73" s="1780"/>
      <c r="K73" s="1780"/>
      <c r="L73" s="1780"/>
      <c r="M73" s="1780"/>
      <c r="N73" s="1780"/>
      <c r="O73" s="1780"/>
      <c r="P73" s="1780"/>
      <c r="Q73" s="1780"/>
      <c r="R73" s="1780"/>
      <c r="S73" s="1780"/>
      <c r="T73" s="1780"/>
      <c r="U73" s="1780"/>
      <c r="V73" s="1780"/>
      <c r="W73" s="1780"/>
      <c r="X73" s="1780"/>
      <c r="Y73" s="1780"/>
      <c r="Z73" s="1780"/>
      <c r="AA73" s="1780"/>
      <c r="AB73" s="1609"/>
      <c r="AC73" s="1641"/>
      <c r="AD73" s="1641"/>
      <c r="AE73" s="1641"/>
      <c r="AF73" s="1641"/>
      <c r="AG73" s="1641"/>
      <c r="AH73" s="1641"/>
      <c r="AI73" s="1641"/>
      <c r="AJ73" s="1641"/>
      <c r="AK73" s="1641"/>
      <c r="AL73" s="1641"/>
      <c r="AM73" s="1641"/>
      <c r="AN73" s="1641"/>
      <c r="AO73" s="1641"/>
      <c r="AP73" s="1641"/>
      <c r="AQ73" s="1641"/>
    </row>
    <row r="74" spans="1:43" s="1642" customFormat="1" ht="9.75" customHeight="1">
      <c r="A74" s="1609"/>
      <c r="B74" s="933"/>
      <c r="C74" s="1794"/>
      <c r="D74" s="1609"/>
      <c r="E74" s="1791"/>
      <c r="F74" s="1789"/>
      <c r="G74" s="1780"/>
      <c r="H74" s="1780"/>
      <c r="I74" s="1780"/>
      <c r="J74" s="1780"/>
      <c r="K74" s="1780"/>
      <c r="L74" s="1780"/>
      <c r="M74" s="1780"/>
      <c r="N74" s="1780"/>
      <c r="O74" s="1780"/>
      <c r="P74" s="1780"/>
      <c r="Q74" s="1780"/>
      <c r="R74" s="1780"/>
      <c r="S74" s="1780"/>
      <c r="T74" s="1780"/>
      <c r="U74" s="1780"/>
      <c r="V74" s="1780"/>
      <c r="W74" s="1780"/>
      <c r="X74" s="1780"/>
      <c r="Y74" s="1780"/>
      <c r="Z74" s="1780"/>
      <c r="AA74" s="1780"/>
      <c r="AB74" s="1609"/>
      <c r="AC74" s="1641"/>
      <c r="AD74" s="1641"/>
      <c r="AE74" s="1641"/>
      <c r="AF74" s="1641"/>
      <c r="AG74" s="1641"/>
      <c r="AH74" s="1641"/>
      <c r="AI74" s="1641"/>
      <c r="AJ74" s="1641"/>
      <c r="AK74" s="1641"/>
      <c r="AL74" s="1641"/>
      <c r="AM74" s="1641"/>
      <c r="AN74" s="1641"/>
      <c r="AO74" s="1641"/>
      <c r="AP74" s="1641"/>
      <c r="AQ74" s="1641"/>
    </row>
    <row r="75" spans="1:43" s="1642" customFormat="1" ht="9.75" customHeight="1">
      <c r="A75" s="1609"/>
      <c r="B75" s="933"/>
      <c r="C75" s="1794"/>
      <c r="D75" s="1609"/>
      <c r="E75" s="1791"/>
      <c r="F75" s="1789"/>
      <c r="G75" s="1780"/>
      <c r="H75" s="1780"/>
      <c r="I75" s="1780"/>
      <c r="J75" s="1780"/>
      <c r="K75" s="1780"/>
      <c r="L75" s="1780"/>
      <c r="M75" s="1780"/>
      <c r="N75" s="1780"/>
      <c r="O75" s="1780"/>
      <c r="P75" s="1780"/>
      <c r="Q75" s="1780"/>
      <c r="R75" s="1780"/>
      <c r="S75" s="1780"/>
      <c r="T75" s="1780"/>
      <c r="U75" s="1780"/>
      <c r="V75" s="1780"/>
      <c r="W75" s="1780"/>
      <c r="X75" s="1780"/>
      <c r="Y75" s="1780"/>
      <c r="Z75" s="1780"/>
      <c r="AA75" s="1780"/>
      <c r="AB75" s="1609"/>
      <c r="AC75" s="1641"/>
      <c r="AD75" s="1641"/>
      <c r="AE75" s="1641"/>
      <c r="AF75" s="1641"/>
      <c r="AG75" s="1641"/>
      <c r="AH75" s="1641"/>
      <c r="AI75" s="1641"/>
      <c r="AJ75" s="1641"/>
      <c r="AK75" s="1641"/>
      <c r="AL75" s="1641"/>
      <c r="AM75" s="1641"/>
      <c r="AN75" s="1641"/>
      <c r="AO75" s="1641"/>
      <c r="AP75" s="1641"/>
      <c r="AQ75" s="1641"/>
    </row>
    <row r="76" spans="1:43" s="1642" customFormat="1" ht="9.75" customHeight="1">
      <c r="A76" s="1609"/>
      <c r="B76" s="933"/>
      <c r="C76" s="1794"/>
      <c r="D76" s="1609"/>
      <c r="E76" s="1791"/>
      <c r="F76" s="1789"/>
      <c r="G76" s="1780"/>
      <c r="H76" s="1780"/>
      <c r="I76" s="1780"/>
      <c r="J76" s="1780"/>
      <c r="K76" s="1780"/>
      <c r="L76" s="1780"/>
      <c r="M76" s="1780"/>
      <c r="N76" s="1780"/>
      <c r="O76" s="1780"/>
      <c r="P76" s="1780"/>
      <c r="Q76" s="1780"/>
      <c r="R76" s="1780"/>
      <c r="S76" s="1780"/>
      <c r="T76" s="1780"/>
      <c r="U76" s="1780"/>
      <c r="V76" s="1780"/>
      <c r="W76" s="1780"/>
      <c r="X76" s="1780"/>
      <c r="Y76" s="1780"/>
      <c r="Z76" s="1780"/>
      <c r="AA76" s="1780"/>
      <c r="AB76" s="1609"/>
      <c r="AC76" s="1641"/>
      <c r="AD76" s="1641"/>
      <c r="AE76" s="1641"/>
      <c r="AF76" s="1641"/>
      <c r="AG76" s="1641"/>
      <c r="AH76" s="1641"/>
      <c r="AI76" s="1641"/>
      <c r="AJ76" s="1641"/>
      <c r="AK76" s="1641"/>
      <c r="AL76" s="1641"/>
      <c r="AM76" s="1641"/>
      <c r="AN76" s="1641"/>
      <c r="AO76" s="1641"/>
      <c r="AP76" s="1641"/>
      <c r="AQ76" s="1641"/>
    </row>
    <row r="77" spans="1:43" s="1642" customFormat="1" ht="9.75" customHeight="1">
      <c r="A77" s="1609"/>
      <c r="B77" s="933"/>
      <c r="C77" s="1794"/>
      <c r="D77" s="1609"/>
      <c r="E77" s="1791"/>
      <c r="F77" s="1789"/>
      <c r="G77" s="1780"/>
      <c r="H77" s="1780"/>
      <c r="I77" s="1780"/>
      <c r="J77" s="1780"/>
      <c r="K77" s="1780"/>
      <c r="L77" s="1780"/>
      <c r="M77" s="1780"/>
      <c r="N77" s="1780"/>
      <c r="O77" s="1780"/>
      <c r="P77" s="1780"/>
      <c r="Q77" s="1780"/>
      <c r="R77" s="1780"/>
      <c r="S77" s="1780"/>
      <c r="T77" s="1780"/>
      <c r="U77" s="1780"/>
      <c r="V77" s="1780"/>
      <c r="W77" s="1780"/>
      <c r="X77" s="1780"/>
      <c r="Y77" s="1780"/>
      <c r="Z77" s="1780"/>
      <c r="AA77" s="1780"/>
      <c r="AB77" s="1609"/>
      <c r="AC77" s="1641"/>
      <c r="AD77" s="1641"/>
      <c r="AE77" s="1641"/>
      <c r="AF77" s="1641"/>
      <c r="AG77" s="1641"/>
      <c r="AH77" s="1641"/>
      <c r="AI77" s="1641"/>
      <c r="AJ77" s="1641"/>
      <c r="AK77" s="1641"/>
      <c r="AL77" s="1641"/>
      <c r="AM77" s="1641"/>
      <c r="AN77" s="1641"/>
      <c r="AO77" s="1641"/>
      <c r="AP77" s="1641"/>
      <c r="AQ77" s="1641"/>
    </row>
    <row r="78" spans="1:43" s="1642" customFormat="1" ht="9.75" customHeight="1">
      <c r="A78" s="1609"/>
      <c r="B78" s="933"/>
      <c r="C78" s="1794"/>
      <c r="D78" s="1609"/>
      <c r="E78" s="1791"/>
      <c r="F78" s="1789"/>
      <c r="G78" s="1780"/>
      <c r="H78" s="1780"/>
      <c r="I78" s="1780"/>
      <c r="J78" s="1780"/>
      <c r="K78" s="1780"/>
      <c r="L78" s="1780"/>
      <c r="M78" s="1780"/>
      <c r="N78" s="1780"/>
      <c r="O78" s="1780"/>
      <c r="P78" s="1780"/>
      <c r="Q78" s="1780"/>
      <c r="R78" s="1780"/>
      <c r="S78" s="1780"/>
      <c r="T78" s="1780"/>
      <c r="U78" s="1780"/>
      <c r="V78" s="1780"/>
      <c r="W78" s="1780"/>
      <c r="X78" s="1780"/>
      <c r="Y78" s="1780"/>
      <c r="Z78" s="1780"/>
      <c r="AA78" s="1780"/>
      <c r="AB78" s="1609"/>
      <c r="AC78" s="1641"/>
      <c r="AD78" s="1641"/>
      <c r="AE78" s="1641"/>
      <c r="AF78" s="1641"/>
      <c r="AG78" s="1641"/>
      <c r="AH78" s="1641"/>
      <c r="AI78" s="1641"/>
      <c r="AJ78" s="1641"/>
      <c r="AK78" s="1641"/>
      <c r="AL78" s="1641"/>
      <c r="AM78" s="1641"/>
      <c r="AN78" s="1641"/>
      <c r="AO78" s="1641"/>
      <c r="AP78" s="1641"/>
      <c r="AQ78" s="1641"/>
    </row>
    <row r="79" spans="1:43" s="1642" customFormat="1" ht="9.75" customHeight="1">
      <c r="A79" s="1609"/>
      <c r="B79" s="933"/>
      <c r="C79" s="1794"/>
      <c r="D79" s="1609"/>
      <c r="E79" s="1791"/>
      <c r="F79" s="1789"/>
      <c r="G79" s="1780"/>
      <c r="H79" s="1780"/>
      <c r="I79" s="1780"/>
      <c r="J79" s="1780"/>
      <c r="K79" s="1780"/>
      <c r="L79" s="1780"/>
      <c r="M79" s="1780"/>
      <c r="N79" s="1780"/>
      <c r="O79" s="1780"/>
      <c r="P79" s="1780"/>
      <c r="Q79" s="1780"/>
      <c r="R79" s="1780"/>
      <c r="S79" s="1780"/>
      <c r="T79" s="1780"/>
      <c r="U79" s="1780"/>
      <c r="V79" s="1780"/>
      <c r="W79" s="1780"/>
      <c r="X79" s="1780"/>
      <c r="Y79" s="1780"/>
      <c r="Z79" s="1780"/>
      <c r="AA79" s="1780"/>
      <c r="AB79" s="1609"/>
      <c r="AC79" s="1641"/>
      <c r="AD79" s="1641"/>
      <c r="AE79" s="1641"/>
      <c r="AF79" s="1641"/>
      <c r="AG79" s="1641"/>
      <c r="AH79" s="1641"/>
      <c r="AI79" s="1641"/>
      <c r="AJ79" s="1641"/>
      <c r="AK79" s="1641"/>
      <c r="AL79" s="1641"/>
      <c r="AM79" s="1641"/>
      <c r="AN79" s="1641"/>
      <c r="AO79" s="1641"/>
      <c r="AP79" s="1641"/>
      <c r="AQ79" s="1641"/>
    </row>
    <row r="80" spans="1:43" s="1642" customFormat="1" ht="9.75" customHeight="1">
      <c r="A80" s="1609"/>
      <c r="B80" s="933"/>
      <c r="C80" s="1794"/>
      <c r="D80" s="1609"/>
      <c r="E80" s="1791"/>
      <c r="F80" s="1789"/>
      <c r="G80" s="1780"/>
      <c r="H80" s="1780"/>
      <c r="I80" s="1780"/>
      <c r="J80" s="1780"/>
      <c r="K80" s="1780"/>
      <c r="L80" s="1780"/>
      <c r="M80" s="1780"/>
      <c r="N80" s="1780"/>
      <c r="O80" s="1780"/>
      <c r="P80" s="1780"/>
      <c r="Q80" s="1780"/>
      <c r="R80" s="1780"/>
      <c r="S80" s="1780"/>
      <c r="T80" s="1780"/>
      <c r="U80" s="1780"/>
      <c r="V80" s="1780"/>
      <c r="W80" s="1780"/>
      <c r="X80" s="1780"/>
      <c r="Y80" s="1780"/>
      <c r="Z80" s="1780"/>
      <c r="AA80" s="1780"/>
      <c r="AB80" s="1609"/>
      <c r="AC80" s="1641"/>
      <c r="AD80" s="1641"/>
      <c r="AE80" s="1641"/>
      <c r="AF80" s="1641"/>
      <c r="AG80" s="1641"/>
      <c r="AH80" s="1641"/>
      <c r="AI80" s="1641"/>
      <c r="AJ80" s="1641"/>
      <c r="AK80" s="1641"/>
      <c r="AL80" s="1641"/>
      <c r="AM80" s="1641"/>
      <c r="AN80" s="1641"/>
      <c r="AO80" s="1641"/>
      <c r="AP80" s="1641"/>
      <c r="AQ80" s="1641"/>
    </row>
    <row r="81" spans="1:43" s="1642" customFormat="1" ht="9.75" customHeight="1">
      <c r="A81" s="1609"/>
      <c r="B81" s="933"/>
      <c r="C81" s="1794"/>
      <c r="D81" s="1609"/>
      <c r="E81" s="1791"/>
      <c r="F81" s="1789"/>
      <c r="G81" s="1780"/>
      <c r="H81" s="1780"/>
      <c r="I81" s="1780"/>
      <c r="J81" s="1780"/>
      <c r="K81" s="1780"/>
      <c r="L81" s="1780"/>
      <c r="M81" s="1780"/>
      <c r="N81" s="1780"/>
      <c r="O81" s="1780"/>
      <c r="P81" s="1780"/>
      <c r="Q81" s="1780"/>
      <c r="R81" s="1780"/>
      <c r="S81" s="1780"/>
      <c r="T81" s="1780"/>
      <c r="U81" s="1780"/>
      <c r="V81" s="1780"/>
      <c r="W81" s="1780"/>
      <c r="X81" s="1780"/>
      <c r="Y81" s="1780"/>
      <c r="Z81" s="1780"/>
      <c r="AA81" s="1780"/>
      <c r="AB81" s="1609"/>
      <c r="AC81" s="1641"/>
      <c r="AD81" s="1641"/>
      <c r="AE81" s="1641"/>
      <c r="AF81" s="1641"/>
      <c r="AG81" s="1641"/>
      <c r="AH81" s="1641"/>
      <c r="AI81" s="1641"/>
      <c r="AJ81" s="1641"/>
      <c r="AK81" s="1641"/>
      <c r="AL81" s="1641"/>
      <c r="AM81" s="1641"/>
      <c r="AN81" s="1641"/>
      <c r="AO81" s="1641"/>
      <c r="AP81" s="1641"/>
      <c r="AQ81" s="1641"/>
    </row>
    <row r="82" spans="1:43" s="1642" customFormat="1" ht="9.75" customHeight="1">
      <c r="A82" s="1609"/>
      <c r="B82" s="933"/>
      <c r="C82" s="1794"/>
      <c r="D82" s="1609"/>
      <c r="E82" s="1791"/>
      <c r="F82" s="1789"/>
      <c r="G82" s="1780"/>
      <c r="H82" s="1780"/>
      <c r="I82" s="1780"/>
      <c r="J82" s="1780"/>
      <c r="K82" s="1780"/>
      <c r="L82" s="1780"/>
      <c r="M82" s="1780"/>
      <c r="N82" s="1780"/>
      <c r="O82" s="1780"/>
      <c r="P82" s="1780"/>
      <c r="Q82" s="1780"/>
      <c r="R82" s="1780"/>
      <c r="S82" s="1780"/>
      <c r="T82" s="1780"/>
      <c r="U82" s="1780"/>
      <c r="V82" s="1780"/>
      <c r="W82" s="1780"/>
      <c r="X82" s="1780"/>
      <c r="Y82" s="1780"/>
      <c r="Z82" s="1780"/>
      <c r="AA82" s="1780"/>
      <c r="AB82" s="1609"/>
      <c r="AC82" s="1641"/>
      <c r="AD82" s="1641"/>
      <c r="AE82" s="1641"/>
      <c r="AF82" s="1641"/>
      <c r="AG82" s="1641"/>
      <c r="AH82" s="1641"/>
      <c r="AI82" s="1641"/>
      <c r="AJ82" s="1641"/>
      <c r="AK82" s="1641"/>
      <c r="AL82" s="1641"/>
      <c r="AM82" s="1641"/>
      <c r="AN82" s="1641"/>
      <c r="AO82" s="1641"/>
      <c r="AP82" s="1641"/>
      <c r="AQ82" s="1641"/>
    </row>
    <row r="83" spans="1:43" s="1642" customFormat="1" ht="9.75" customHeight="1">
      <c r="A83" s="1609"/>
      <c r="B83" s="933"/>
      <c r="C83" s="1794"/>
      <c r="D83" s="1609"/>
      <c r="E83" s="1791"/>
      <c r="F83" s="1789"/>
      <c r="G83" s="1780"/>
      <c r="H83" s="1780"/>
      <c r="I83" s="1780"/>
      <c r="J83" s="1780"/>
      <c r="K83" s="1780"/>
      <c r="L83" s="1780"/>
      <c r="M83" s="1780"/>
      <c r="N83" s="1780"/>
      <c r="O83" s="1780"/>
      <c r="P83" s="1780"/>
      <c r="Q83" s="1780"/>
      <c r="R83" s="1780"/>
      <c r="S83" s="1780"/>
      <c r="T83" s="1780"/>
      <c r="U83" s="1780"/>
      <c r="V83" s="1780"/>
      <c r="W83" s="1780"/>
      <c r="X83" s="1780"/>
      <c r="Y83" s="1780"/>
      <c r="Z83" s="1780"/>
      <c r="AA83" s="1780"/>
      <c r="AB83" s="1609"/>
      <c r="AC83" s="1641"/>
      <c r="AD83" s="1641"/>
      <c r="AE83" s="1641"/>
      <c r="AF83" s="1641"/>
      <c r="AG83" s="1641"/>
      <c r="AH83" s="1641"/>
      <c r="AI83" s="1641"/>
      <c r="AJ83" s="1641"/>
      <c r="AK83" s="1641"/>
      <c r="AL83" s="1641"/>
      <c r="AM83" s="1641"/>
      <c r="AN83" s="1641"/>
      <c r="AO83" s="1641"/>
      <c r="AP83" s="1641"/>
      <c r="AQ83" s="1641"/>
    </row>
    <row r="84" spans="1:43" ht="12.75" customHeight="1">
      <c r="A84" s="1609"/>
      <c r="B84" s="1783"/>
      <c r="C84" s="1646"/>
      <c r="D84" s="1646"/>
      <c r="E84" s="1646"/>
      <c r="F84" s="1646"/>
      <c r="G84" s="1646"/>
      <c r="H84" s="1646"/>
      <c r="I84" s="1646"/>
      <c r="J84" s="1646"/>
      <c r="K84" s="1646"/>
      <c r="L84" s="1646"/>
      <c r="M84" s="1646"/>
      <c r="N84" s="1646"/>
      <c r="O84" s="1646"/>
      <c r="P84" s="1646"/>
      <c r="Q84" s="1646"/>
      <c r="R84" s="1646"/>
      <c r="S84" s="1646"/>
      <c r="T84" s="1646"/>
      <c r="U84" s="1646"/>
      <c r="V84" s="1646"/>
      <c r="W84" s="1646"/>
      <c r="X84" s="1646"/>
      <c r="Y84" s="1646"/>
      <c r="Z84" s="1646"/>
      <c r="AA84" s="1646"/>
      <c r="AB84" s="1609"/>
    </row>
    <row r="85" spans="1:43" ht="12.75" customHeight="1">
      <c r="A85" s="1609"/>
      <c r="B85" s="1783"/>
      <c r="C85" s="1646"/>
      <c r="D85" s="1646"/>
      <c r="E85" s="1646"/>
      <c r="F85" s="1646"/>
      <c r="G85" s="1646"/>
      <c r="H85" s="1646"/>
      <c r="I85" s="1646"/>
      <c r="J85" s="1646"/>
      <c r="K85" s="1646"/>
      <c r="L85" s="1646"/>
      <c r="M85" s="1646"/>
      <c r="N85" s="1646"/>
      <c r="O85" s="1646"/>
      <c r="P85" s="1646"/>
      <c r="Q85" s="1646"/>
      <c r="R85" s="1646"/>
      <c r="S85" s="1646"/>
      <c r="T85" s="1646"/>
      <c r="U85" s="1646"/>
      <c r="V85" s="1646"/>
      <c r="W85" s="1646"/>
      <c r="X85" s="1646"/>
      <c r="Y85" s="1646"/>
      <c r="Z85" s="1646"/>
      <c r="AA85" s="1646"/>
      <c r="AB85" s="1609"/>
    </row>
    <row r="86" spans="1:43" ht="12.75" customHeight="1">
      <c r="A86" s="1609"/>
      <c r="B86" s="1610"/>
      <c r="C86" s="1609"/>
      <c r="D86" s="1609"/>
      <c r="E86" s="1609"/>
      <c r="F86" s="1609"/>
      <c r="G86" s="1609"/>
      <c r="H86" s="1609"/>
      <c r="I86" s="1609"/>
      <c r="J86" s="1609"/>
      <c r="K86" s="1609"/>
      <c r="L86" s="1609"/>
      <c r="M86" s="1609"/>
      <c r="N86" s="1609"/>
      <c r="O86" s="1609"/>
      <c r="P86" s="1609"/>
      <c r="Q86" s="1609"/>
      <c r="R86" s="1609"/>
      <c r="S86" s="1609"/>
      <c r="T86" s="1609"/>
      <c r="U86" s="1609"/>
      <c r="V86" s="1609"/>
      <c r="W86" s="1609"/>
      <c r="X86" s="1609"/>
      <c r="Y86" s="1609"/>
      <c r="Z86" s="1609"/>
      <c r="AA86" s="1609"/>
      <c r="AB86" s="1609"/>
    </row>
    <row r="87" spans="1:43" ht="12.75" customHeight="1">
      <c r="A87" s="1609"/>
      <c r="B87" s="1610"/>
      <c r="C87" s="1609"/>
      <c r="D87" s="1609"/>
      <c r="E87" s="1609"/>
      <c r="F87" s="1609"/>
      <c r="G87" s="1609"/>
      <c r="H87" s="1609"/>
      <c r="I87" s="1609"/>
      <c r="J87" s="1609"/>
      <c r="K87" s="1609"/>
      <c r="L87" s="1609"/>
      <c r="M87" s="1609"/>
      <c r="N87" s="1609"/>
      <c r="O87" s="1609"/>
      <c r="P87" s="1609"/>
      <c r="Q87" s="1609"/>
      <c r="R87" s="1609"/>
      <c r="S87" s="1609"/>
      <c r="T87" s="1609"/>
      <c r="U87" s="1609"/>
      <c r="V87" s="1609"/>
      <c r="W87" s="1609"/>
      <c r="X87" s="1609"/>
      <c r="Y87" s="1609"/>
      <c r="Z87" s="1609"/>
      <c r="AA87" s="1609"/>
      <c r="AB87" s="1609"/>
    </row>
    <row r="88" spans="1:43" ht="12.75" customHeight="1">
      <c r="A88" s="1609"/>
      <c r="B88" s="1610"/>
      <c r="C88" s="1609"/>
      <c r="D88" s="1609"/>
      <c r="E88" s="1609"/>
      <c r="F88" s="1609"/>
      <c r="G88" s="1609"/>
      <c r="H88" s="1609"/>
      <c r="I88" s="1609"/>
      <c r="J88" s="1609"/>
      <c r="K88" s="1609"/>
      <c r="L88" s="1609"/>
      <c r="M88" s="1609"/>
      <c r="N88" s="1609"/>
      <c r="O88" s="1609"/>
      <c r="P88" s="1609"/>
      <c r="Q88" s="1609"/>
      <c r="R88" s="1609"/>
      <c r="S88" s="1609"/>
      <c r="T88" s="1609"/>
      <c r="U88" s="1609"/>
      <c r="V88" s="1609"/>
      <c r="W88" s="1609"/>
      <c r="X88" s="1609"/>
      <c r="Y88" s="1609"/>
      <c r="Z88" s="1609"/>
      <c r="AA88" s="1609"/>
      <c r="AB88" s="1609"/>
    </row>
    <row r="89" spans="1:43" ht="12.75" customHeight="1">
      <c r="A89" s="1609"/>
      <c r="B89" s="1610"/>
      <c r="C89" s="1609"/>
      <c r="D89" s="1609"/>
      <c r="E89" s="1609"/>
      <c r="F89" s="1609"/>
      <c r="G89" s="1609"/>
      <c r="H89" s="1609"/>
      <c r="I89" s="1609"/>
      <c r="J89" s="1609"/>
      <c r="K89" s="1609"/>
      <c r="L89" s="1609"/>
      <c r="M89" s="1609"/>
      <c r="N89" s="1609"/>
      <c r="O89" s="1609"/>
      <c r="P89" s="1609"/>
      <c r="Q89" s="1609"/>
      <c r="R89" s="1609"/>
      <c r="S89" s="1609"/>
      <c r="T89" s="1609"/>
      <c r="U89" s="1609"/>
      <c r="V89" s="1609"/>
      <c r="W89" s="1609"/>
      <c r="X89" s="1609"/>
      <c r="Y89" s="1609"/>
      <c r="Z89" s="1609"/>
      <c r="AA89" s="1609"/>
      <c r="AB89" s="1609"/>
    </row>
    <row r="90" spans="1:43" ht="12.75" customHeight="1">
      <c r="A90" s="1609"/>
      <c r="B90" s="1610"/>
      <c r="C90" s="1609"/>
      <c r="D90" s="1609"/>
      <c r="E90" s="1609"/>
      <c r="F90" s="1609"/>
      <c r="G90" s="1609"/>
      <c r="H90" s="1609"/>
      <c r="I90" s="1609"/>
      <c r="J90" s="1609"/>
      <c r="K90" s="1609"/>
      <c r="L90" s="1609"/>
      <c r="M90" s="1609"/>
      <c r="N90" s="1609"/>
      <c r="O90" s="1609"/>
      <c r="P90" s="1609"/>
      <c r="Q90" s="1609"/>
      <c r="R90" s="1609"/>
      <c r="S90" s="1609"/>
      <c r="T90" s="1609"/>
      <c r="U90" s="1609"/>
      <c r="V90" s="1609"/>
      <c r="W90" s="1609"/>
      <c r="X90" s="1609"/>
      <c r="Y90" s="1609"/>
      <c r="Z90" s="1609"/>
      <c r="AA90" s="1609"/>
      <c r="AB90" s="1609"/>
    </row>
    <row r="91" spans="1:43" ht="12.75" customHeight="1">
      <c r="A91" s="1609"/>
      <c r="B91" s="1610"/>
      <c r="C91" s="1609"/>
      <c r="D91" s="1609"/>
      <c r="E91" s="1609"/>
      <c r="F91" s="1609"/>
      <c r="G91" s="1609"/>
      <c r="H91" s="1609"/>
      <c r="I91" s="1609"/>
      <c r="J91" s="1609"/>
      <c r="K91" s="1609"/>
      <c r="L91" s="1609"/>
      <c r="M91" s="1609"/>
      <c r="N91" s="1609"/>
      <c r="O91" s="1609"/>
      <c r="P91" s="1609"/>
      <c r="Q91" s="1609"/>
      <c r="R91" s="1609"/>
      <c r="S91" s="1609"/>
      <c r="T91" s="1609"/>
      <c r="U91" s="1609"/>
      <c r="V91" s="1609"/>
      <c r="W91" s="1609"/>
      <c r="X91" s="1609"/>
      <c r="Y91" s="1609"/>
      <c r="Z91" s="1609"/>
      <c r="AA91" s="1609"/>
      <c r="AB91" s="1609"/>
    </row>
    <row r="92" spans="1:43" ht="12.75" customHeight="1">
      <c r="A92" s="1609"/>
      <c r="B92" s="1610"/>
      <c r="C92" s="1609"/>
      <c r="D92" s="1609"/>
      <c r="E92" s="1609"/>
      <c r="F92" s="1609"/>
      <c r="G92" s="1609"/>
      <c r="H92" s="1609"/>
      <c r="I92" s="1609"/>
      <c r="J92" s="1609"/>
      <c r="K92" s="1609"/>
      <c r="L92" s="1609"/>
      <c r="M92" s="1609"/>
      <c r="N92" s="1609"/>
      <c r="O92" s="1609"/>
      <c r="P92" s="1609"/>
      <c r="Q92" s="1609"/>
      <c r="R92" s="1609"/>
      <c r="S92" s="1609"/>
      <c r="T92" s="1609"/>
      <c r="U92" s="1609"/>
      <c r="V92" s="1609"/>
      <c r="W92" s="1609"/>
      <c r="X92" s="1609"/>
      <c r="Y92" s="1609"/>
      <c r="Z92" s="1609"/>
      <c r="AA92" s="1609"/>
      <c r="AB92" s="1609"/>
    </row>
    <row r="94" spans="1:43" ht="18">
      <c r="A94" s="5215">
        <v>46</v>
      </c>
      <c r="B94" s="5215"/>
      <c r="C94" s="5215"/>
      <c r="D94" s="5215"/>
      <c r="E94" s="5215"/>
      <c r="F94" s="5215"/>
      <c r="G94" s="5215"/>
      <c r="H94" s="5215"/>
      <c r="I94" s="5215"/>
      <c r="J94" s="5215"/>
      <c r="K94" s="5215"/>
      <c r="L94" s="5215"/>
      <c r="M94" s="5215"/>
      <c r="N94" s="5215"/>
      <c r="O94" s="5215"/>
      <c r="P94" s="5215"/>
      <c r="Q94" s="5215"/>
      <c r="R94" s="5215"/>
      <c r="S94" s="5215"/>
      <c r="T94" s="5215"/>
      <c r="U94" s="5215"/>
      <c r="V94" s="5215"/>
      <c r="W94" s="5215"/>
      <c r="X94" s="5215"/>
      <c r="Y94" s="5215"/>
      <c r="Z94" s="5215"/>
      <c r="AA94" s="5215"/>
      <c r="AB94" s="5215"/>
      <c r="AC94" s="1764"/>
    </row>
  </sheetData>
  <sheetProtection selectLockedCells="1" selectUnlockedCells="1"/>
  <mergeCells count="30">
    <mergeCell ref="A94:AB94"/>
    <mergeCell ref="Q31:Q32"/>
    <mergeCell ref="R31:T32"/>
    <mergeCell ref="W31:W32"/>
    <mergeCell ref="X31:Z32"/>
    <mergeCell ref="Q34:Q35"/>
    <mergeCell ref="R34:T35"/>
    <mergeCell ref="W34:W35"/>
    <mergeCell ref="X34:Z35"/>
    <mergeCell ref="Q25:Q26"/>
    <mergeCell ref="R25:T26"/>
    <mergeCell ref="W25:W26"/>
    <mergeCell ref="X25:Z26"/>
    <mergeCell ref="Q28:Q29"/>
    <mergeCell ref="R28:T29"/>
    <mergeCell ref="W28:W29"/>
    <mergeCell ref="X28:Z29"/>
    <mergeCell ref="Q16:U16"/>
    <mergeCell ref="W16:AA16"/>
    <mergeCell ref="Q19:Q20"/>
    <mergeCell ref="R19:T20"/>
    <mergeCell ref="W19:W20"/>
    <mergeCell ref="X19:Z20"/>
    <mergeCell ref="Q15:U15"/>
    <mergeCell ref="W15:AA15"/>
    <mergeCell ref="A1:AB1"/>
    <mergeCell ref="A2:AB2"/>
    <mergeCell ref="A3:AB3"/>
    <mergeCell ref="B6:F7"/>
    <mergeCell ref="G6:H7"/>
  </mergeCells>
  <printOptions horizontalCentered="1"/>
  <pageMargins left="0.15748031496063" right="0.196850393700787" top="0.5" bottom="0.27559055118110198" header="0.511811023622047" footer="0.511811023622047"/>
  <pageSetup paperSize="9" scale="80" firstPageNumber="2" orientation="portrait" useFirstPageNumber="1" horizontalDpi="300" verticalDpi="300" r:id="rId1"/>
  <headerFooter alignWithMargins="0"/>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DCCEE-C25C-49C1-B249-44131B98A5AE}">
  <sheetPr>
    <tabColor rgb="FF002060"/>
  </sheetPr>
  <dimension ref="A1:AU199"/>
  <sheetViews>
    <sheetView showGridLines="0" view="pageBreakPreview" zoomScaleNormal="100" workbookViewId="0">
      <selection activeCell="AG19" sqref="AG19"/>
    </sheetView>
  </sheetViews>
  <sheetFormatPr defaultColWidth="9.140625" defaultRowHeight="11.25"/>
  <cols>
    <col min="1" max="1" width="3.7109375" style="1787" customWidth="1"/>
    <col min="2" max="2" width="3.42578125" style="1759" customWidth="1"/>
    <col min="3" max="3" width="1.7109375" style="1759" customWidth="1"/>
    <col min="4" max="4" width="3.85546875" style="1759" customWidth="1"/>
    <col min="5" max="5" width="4.85546875" style="1759" customWidth="1"/>
    <col min="6" max="6" width="3.85546875" style="1759" customWidth="1"/>
    <col min="7" max="7" width="3.42578125" style="1759" customWidth="1"/>
    <col min="8" max="20" width="3.85546875" style="1759" customWidth="1"/>
    <col min="21" max="21" width="5" style="1759" customWidth="1"/>
    <col min="22" max="34" width="3.85546875" style="1759" customWidth="1"/>
    <col min="35" max="36" width="3.7109375" style="1759" customWidth="1"/>
    <col min="37" max="16384" width="9.140625" style="1759"/>
  </cols>
  <sheetData>
    <row r="1" spans="1:42" ht="20.100000000000001" customHeight="1">
      <c r="A1" s="5052" t="s">
        <v>2811</v>
      </c>
      <c r="B1" s="5053"/>
      <c r="C1" s="5053"/>
      <c r="D1" s="5053"/>
      <c r="E1" s="5053"/>
      <c r="F1" s="5053"/>
      <c r="G1" s="5053"/>
      <c r="H1" s="5053"/>
      <c r="I1" s="5053"/>
      <c r="J1" s="5053"/>
      <c r="K1" s="5053"/>
      <c r="L1" s="5053"/>
      <c r="M1" s="5053"/>
      <c r="N1" s="5053"/>
      <c r="O1" s="5053"/>
      <c r="P1" s="5053"/>
      <c r="Q1" s="5053"/>
      <c r="R1" s="5053"/>
      <c r="S1" s="5053"/>
      <c r="T1" s="5053"/>
      <c r="U1" s="5053"/>
      <c r="V1" s="5053"/>
      <c r="W1" s="5053"/>
      <c r="X1" s="5053"/>
      <c r="Y1" s="5053"/>
      <c r="Z1" s="5053"/>
      <c r="AA1" s="5053"/>
      <c r="AB1" s="5053"/>
      <c r="AC1" s="5053"/>
      <c r="AD1" s="5053"/>
      <c r="AE1" s="5053"/>
      <c r="AF1" s="5053"/>
      <c r="AG1" s="5053"/>
      <c r="AH1" s="5054"/>
    </row>
    <row r="2" spans="1:42">
      <c r="A2" s="5055" t="s">
        <v>1462</v>
      </c>
      <c r="B2" s="5056"/>
      <c r="C2" s="5056"/>
      <c r="D2" s="5056"/>
      <c r="E2" s="5056"/>
      <c r="F2" s="5056"/>
      <c r="G2" s="5056"/>
      <c r="H2" s="5056"/>
      <c r="I2" s="5056"/>
      <c r="J2" s="5056"/>
      <c r="K2" s="5056"/>
      <c r="L2" s="5056"/>
      <c r="M2" s="5056"/>
      <c r="N2" s="5056"/>
      <c r="O2" s="5056"/>
      <c r="P2" s="5056"/>
      <c r="Q2" s="5056"/>
      <c r="R2" s="5056"/>
      <c r="S2" s="5056"/>
      <c r="T2" s="5056"/>
      <c r="U2" s="5056"/>
      <c r="V2" s="5056"/>
      <c r="W2" s="5056"/>
      <c r="X2" s="5056"/>
      <c r="Y2" s="5056"/>
      <c r="Z2" s="5056"/>
      <c r="AA2" s="5056"/>
      <c r="AB2" s="5056"/>
      <c r="AC2" s="5056"/>
      <c r="AD2" s="5056"/>
      <c r="AE2" s="5056"/>
      <c r="AF2" s="5056"/>
      <c r="AG2" s="5056"/>
      <c r="AH2" s="5057"/>
    </row>
    <row r="3" spans="1:42" ht="20.100000000000001" customHeight="1">
      <c r="A3" s="5058" t="s">
        <v>2812</v>
      </c>
      <c r="B3" s="5059"/>
      <c r="C3" s="5059"/>
      <c r="D3" s="5059"/>
      <c r="E3" s="5059"/>
      <c r="F3" s="5059"/>
      <c r="G3" s="5059"/>
      <c r="H3" s="5059"/>
      <c r="I3" s="5059"/>
      <c r="J3" s="5059"/>
      <c r="K3" s="5059"/>
      <c r="L3" s="5059"/>
      <c r="M3" s="5059"/>
      <c r="N3" s="5059"/>
      <c r="O3" s="5059"/>
      <c r="P3" s="5059"/>
      <c r="Q3" s="5059"/>
      <c r="R3" s="5059"/>
      <c r="S3" s="5059"/>
      <c r="T3" s="5059"/>
      <c r="U3" s="5059"/>
      <c r="V3" s="5059"/>
      <c r="W3" s="5059"/>
      <c r="X3" s="5059"/>
      <c r="Y3" s="5059"/>
      <c r="Z3" s="5059"/>
      <c r="AA3" s="5059"/>
      <c r="AB3" s="5059"/>
      <c r="AC3" s="5059"/>
      <c r="AD3" s="5059"/>
      <c r="AE3" s="5059"/>
      <c r="AF3" s="5059"/>
      <c r="AG3" s="5059"/>
      <c r="AH3" s="5060"/>
    </row>
    <row r="4" spans="1:42" ht="12.95" customHeight="1">
      <c r="A4" s="2185"/>
      <c r="B4" s="1560"/>
      <c r="C4" s="1560"/>
      <c r="D4" s="1560"/>
      <c r="E4" s="1560"/>
      <c r="F4" s="1560"/>
      <c r="G4" s="1776"/>
      <c r="H4" s="1776"/>
      <c r="I4" s="1776"/>
      <c r="J4" s="1776"/>
      <c r="K4" s="1776"/>
      <c r="L4" s="1765"/>
      <c r="M4" s="1765"/>
      <c r="N4" s="1765"/>
      <c r="O4" s="1763"/>
      <c r="P4" s="1763"/>
      <c r="Q4" s="1763"/>
      <c r="R4" s="1763"/>
      <c r="S4" s="1821"/>
      <c r="T4" s="1822"/>
      <c r="U4" s="1822"/>
      <c r="V4" s="1822"/>
      <c r="W4" s="1763"/>
      <c r="X4" s="1763"/>
      <c r="Y4" s="1763"/>
      <c r="Z4" s="1763"/>
      <c r="AA4" s="1763"/>
      <c r="AB4" s="1763"/>
      <c r="AC4" s="1763"/>
      <c r="AD4" s="1763"/>
      <c r="AE4" s="1685"/>
      <c r="AF4" s="1685"/>
      <c r="AG4" s="1685"/>
      <c r="AH4" s="2186"/>
      <c r="AI4" s="1685"/>
      <c r="AJ4" s="1685"/>
    </row>
    <row r="5" spans="1:42" ht="15" customHeight="1">
      <c r="A5" s="2174"/>
      <c r="B5" s="5067" t="s">
        <v>2813</v>
      </c>
      <c r="C5" s="5068"/>
      <c r="D5" s="5068"/>
      <c r="E5" s="5068"/>
      <c r="F5" s="5068"/>
      <c r="G5" s="5069"/>
      <c r="H5" s="5073" t="s">
        <v>3200</v>
      </c>
      <c r="I5" s="5074"/>
      <c r="J5" s="1766"/>
      <c r="K5" s="1767" t="s">
        <v>3201</v>
      </c>
      <c r="L5" s="1823"/>
      <c r="M5" s="1823"/>
      <c r="N5" s="1823"/>
      <c r="O5" s="1763"/>
      <c r="P5" s="1763"/>
      <c r="Q5" s="1763"/>
      <c r="R5" s="1763"/>
      <c r="S5" s="1763"/>
      <c r="T5" s="1763"/>
      <c r="U5" s="1763"/>
      <c r="V5" s="1763"/>
      <c r="W5" s="1763"/>
      <c r="X5" s="1763"/>
      <c r="Y5" s="1763"/>
      <c r="Z5" s="1763"/>
      <c r="AA5" s="1763"/>
      <c r="AB5" s="1763"/>
      <c r="AC5" s="1763"/>
      <c r="AD5" s="1763"/>
      <c r="AE5" s="1685"/>
      <c r="AF5" s="1685"/>
      <c r="AG5" s="1685"/>
      <c r="AH5" s="2186"/>
      <c r="AI5" s="1685"/>
      <c r="AJ5" s="1685"/>
    </row>
    <row r="6" spans="1:42" ht="15" customHeight="1">
      <c r="A6" s="2185"/>
      <c r="B6" s="5070"/>
      <c r="C6" s="5071"/>
      <c r="D6" s="5071"/>
      <c r="E6" s="5071"/>
      <c r="F6" s="5071"/>
      <c r="G6" s="5072"/>
      <c r="H6" s="5075"/>
      <c r="I6" s="5076"/>
      <c r="J6" s="1768"/>
      <c r="K6" s="1616" t="s">
        <v>3202</v>
      </c>
      <c r="L6" s="1824"/>
      <c r="M6" s="1824"/>
      <c r="N6" s="1824"/>
      <c r="O6" s="1825"/>
      <c r="P6" s="1825"/>
      <c r="Q6" s="1825"/>
      <c r="R6" s="1825"/>
      <c r="S6" s="1685"/>
      <c r="T6" s="1685"/>
      <c r="U6" s="1685"/>
      <c r="V6" s="1685"/>
      <c r="W6" s="1685"/>
      <c r="X6" s="1685"/>
      <c r="Y6" s="1685"/>
      <c r="Z6" s="1685"/>
      <c r="AA6" s="1685"/>
      <c r="AB6" s="1685"/>
      <c r="AC6" s="1685"/>
      <c r="AD6" s="1685"/>
      <c r="AE6" s="1826"/>
      <c r="AF6" s="1827"/>
      <c r="AG6" s="1776"/>
      <c r="AH6" s="2187"/>
      <c r="AI6" s="1776"/>
      <c r="AJ6" s="1776"/>
      <c r="AK6" s="1828"/>
      <c r="AL6" s="1828"/>
      <c r="AM6" s="1828"/>
      <c r="AN6" s="1828"/>
      <c r="AO6" s="1828"/>
      <c r="AP6" s="1828"/>
    </row>
    <row r="7" spans="1:42" ht="12" customHeight="1">
      <c r="A7" s="2174"/>
      <c r="B7" s="1829"/>
      <c r="C7" s="1592"/>
      <c r="D7" s="1592"/>
      <c r="E7" s="1560"/>
      <c r="F7" s="1830"/>
      <c r="G7" s="1831"/>
      <c r="H7" s="1601"/>
      <c r="I7" s="1831"/>
      <c r="J7" s="1831"/>
      <c r="K7" s="1831"/>
      <c r="L7" s="1832"/>
      <c r="M7" s="1832"/>
      <c r="N7" s="1832"/>
      <c r="O7" s="5217"/>
      <c r="P7" s="5217"/>
      <c r="Q7" s="5217"/>
      <c r="R7" s="5217"/>
      <c r="S7" s="5218"/>
      <c r="T7" s="5218"/>
      <c r="U7" s="5218"/>
      <c r="V7" s="5218"/>
      <c r="W7" s="5217"/>
      <c r="X7" s="5217"/>
      <c r="Y7" s="5217"/>
      <c r="Z7" s="2491"/>
      <c r="AA7" s="2491"/>
      <c r="AB7" s="2491"/>
      <c r="AC7" s="2491"/>
      <c r="AD7" s="2491"/>
      <c r="AE7" s="5217"/>
      <c r="AF7" s="5219"/>
      <c r="AG7" s="1560"/>
      <c r="AH7" s="2173"/>
      <c r="AI7" s="1560"/>
      <c r="AJ7" s="1560"/>
    </row>
    <row r="8" spans="1:42" ht="7.5" customHeight="1">
      <c r="A8" s="2174"/>
      <c r="B8" s="1829"/>
      <c r="C8" s="1592"/>
      <c r="D8" s="1592"/>
      <c r="E8" s="1560"/>
      <c r="F8" s="1830"/>
      <c r="G8" s="1831"/>
      <c r="H8" s="1601"/>
      <c r="I8" s="1831"/>
      <c r="J8" s="1831"/>
      <c r="K8" s="1831"/>
      <c r="L8" s="1832"/>
      <c r="M8" s="1832"/>
      <c r="N8" s="1832"/>
      <c r="O8" s="2491"/>
      <c r="P8" s="2491"/>
      <c r="Q8" s="2491"/>
      <c r="R8" s="2491"/>
      <c r="S8" s="2492"/>
      <c r="T8" s="2492"/>
      <c r="U8" s="2492"/>
      <c r="V8" s="2492"/>
      <c r="W8" s="2491"/>
      <c r="X8" s="2491"/>
      <c r="Y8" s="2491"/>
      <c r="Z8" s="2491"/>
      <c r="AA8" s="2491"/>
      <c r="AB8" s="2491"/>
      <c r="AC8" s="2491"/>
      <c r="AD8" s="2491"/>
      <c r="AE8" s="2491"/>
      <c r="AF8" s="2493"/>
      <c r="AG8" s="1560"/>
      <c r="AH8" s="2173"/>
      <c r="AI8" s="1560"/>
      <c r="AJ8" s="1560"/>
    </row>
    <row r="9" spans="1:42" ht="12" customHeight="1">
      <c r="A9" s="2188"/>
      <c r="B9" s="1833" t="s">
        <v>3203</v>
      </c>
      <c r="C9" s="1560"/>
      <c r="D9" s="2497" t="s">
        <v>3204</v>
      </c>
      <c r="E9" s="2497"/>
      <c r="F9" s="1834"/>
      <c r="G9" s="1778"/>
      <c r="H9" s="1778"/>
      <c r="I9" s="1778"/>
      <c r="J9" s="1778"/>
      <c r="K9" s="1778"/>
      <c r="L9" s="1778"/>
      <c r="M9" s="1778"/>
      <c r="N9" s="1778"/>
      <c r="O9" s="1778"/>
      <c r="P9" s="1778"/>
      <c r="Q9" s="1778"/>
      <c r="R9" s="1778"/>
      <c r="S9" s="1778"/>
      <c r="T9" s="1778"/>
      <c r="U9" s="1778"/>
      <c r="V9" s="2492"/>
      <c r="W9" s="2491"/>
      <c r="X9" s="2491"/>
      <c r="Y9" s="2491"/>
      <c r="Z9" s="2491"/>
      <c r="AA9" s="2491"/>
      <c r="AB9" s="2491"/>
      <c r="AC9" s="2491"/>
      <c r="AD9" s="2491"/>
      <c r="AE9" s="2491"/>
      <c r="AF9" s="2493"/>
      <c r="AG9" s="1560"/>
      <c r="AH9" s="2173"/>
      <c r="AI9" s="1560"/>
      <c r="AJ9" s="1560"/>
    </row>
    <row r="10" spans="1:42" ht="12" customHeight="1">
      <c r="A10" s="2189"/>
      <c r="B10" s="2485"/>
      <c r="C10" s="1560"/>
      <c r="D10" s="1794" t="s">
        <v>3205</v>
      </c>
      <c r="E10" s="2497"/>
      <c r="F10" s="1772"/>
      <c r="G10" s="1770"/>
      <c r="H10" s="1770"/>
      <c r="I10" s="1770"/>
      <c r="J10" s="1770"/>
      <c r="K10" s="1770"/>
      <c r="L10" s="1770"/>
      <c r="M10" s="1770"/>
      <c r="N10" s="1770"/>
      <c r="O10" s="1770"/>
      <c r="P10" s="1770"/>
      <c r="Q10" s="1770"/>
      <c r="R10" s="1770"/>
      <c r="S10" s="1770"/>
      <c r="T10" s="1770"/>
      <c r="U10" s="1770"/>
      <c r="V10" s="2492"/>
      <c r="W10" s="2491"/>
      <c r="X10" s="2491"/>
      <c r="Y10" s="2491"/>
      <c r="Z10" s="2491"/>
      <c r="AA10" s="2491"/>
      <c r="AB10" s="2491"/>
      <c r="AC10" s="2491"/>
      <c r="AD10" s="2491"/>
      <c r="AE10" s="2491"/>
      <c r="AF10" s="2493"/>
      <c r="AG10" s="1560"/>
      <c r="AH10" s="2173"/>
      <c r="AI10" s="1560"/>
      <c r="AJ10" s="1560"/>
    </row>
    <row r="11" spans="1:42" ht="4.5" customHeight="1">
      <c r="A11" s="2190"/>
      <c r="B11" s="2485"/>
      <c r="C11" s="1794"/>
      <c r="D11" s="1592"/>
      <c r="E11" s="2497"/>
      <c r="F11" s="1772"/>
      <c r="G11" s="1770"/>
      <c r="H11" s="1770"/>
      <c r="I11" s="1770"/>
      <c r="J11" s="1770"/>
      <c r="K11" s="1770"/>
      <c r="L11" s="1770"/>
      <c r="M11" s="1770"/>
      <c r="N11" s="1770"/>
      <c r="O11" s="1770"/>
      <c r="P11" s="1770"/>
      <c r="Q11" s="1770"/>
      <c r="R11" s="1770"/>
      <c r="S11" s="1770"/>
      <c r="T11" s="1770"/>
      <c r="U11" s="1770"/>
      <c r="V11" s="2492"/>
      <c r="W11" s="2491"/>
      <c r="X11" s="2491"/>
      <c r="Y11" s="2491"/>
      <c r="Z11" s="2491"/>
      <c r="AA11" s="2491"/>
      <c r="AB11" s="2491"/>
      <c r="AC11" s="2491"/>
      <c r="AD11" s="2491"/>
      <c r="AE11" s="2491"/>
      <c r="AF11" s="2493"/>
      <c r="AG11" s="1560"/>
      <c r="AH11" s="2173"/>
      <c r="AI11" s="1560"/>
      <c r="AJ11" s="1560"/>
    </row>
    <row r="12" spans="1:42" ht="12" customHeight="1">
      <c r="A12" s="2191"/>
      <c r="B12" s="1560"/>
      <c r="C12" s="1598"/>
      <c r="D12" s="1598"/>
      <c r="E12" s="5039">
        <v>342101</v>
      </c>
      <c r="F12" s="5039"/>
      <c r="G12" s="1598"/>
      <c r="H12" s="1598"/>
      <c r="I12" s="1598"/>
      <c r="J12" s="1598"/>
      <c r="K12" s="1598"/>
      <c r="L12" s="1598"/>
      <c r="M12" s="1598"/>
      <c r="N12" s="1598"/>
      <c r="O12" s="1781"/>
      <c r="P12" s="5039"/>
      <c r="Q12" s="5039"/>
      <c r="R12" s="1592"/>
      <c r="S12" s="1592"/>
      <c r="T12" s="1592"/>
      <c r="U12" s="1592"/>
      <c r="V12" s="2492"/>
      <c r="W12" s="2491"/>
      <c r="X12" s="2491"/>
      <c r="Y12" s="2491"/>
      <c r="Z12" s="2491"/>
      <c r="AA12" s="2491"/>
      <c r="AB12" s="2491"/>
      <c r="AC12" s="2491"/>
      <c r="AD12" s="2491"/>
      <c r="AE12" s="2491"/>
      <c r="AF12" s="2493"/>
      <c r="AG12" s="1560"/>
      <c r="AH12" s="2173"/>
      <c r="AI12" s="1560"/>
      <c r="AJ12" s="1560"/>
    </row>
    <row r="13" spans="1:42" ht="11.25" customHeight="1">
      <c r="A13" s="2191"/>
      <c r="B13" s="1592"/>
      <c r="C13" s="1560"/>
      <c r="D13" s="1560"/>
      <c r="E13" s="5099">
        <v>1</v>
      </c>
      <c r="F13" s="5064"/>
      <c r="G13" s="5066" t="s">
        <v>2825</v>
      </c>
      <c r="H13" s="5035"/>
      <c r="I13" s="5035"/>
      <c r="J13" s="5099">
        <v>2</v>
      </c>
      <c r="K13" s="5064"/>
      <c r="L13" s="5066" t="s">
        <v>2849</v>
      </c>
      <c r="M13" s="5035"/>
      <c r="N13" s="5035"/>
      <c r="O13" s="5035"/>
      <c r="P13" s="1631"/>
      <c r="Q13" s="1631"/>
      <c r="R13" s="1631"/>
      <c r="S13" s="1631"/>
      <c r="T13" s="1631"/>
      <c r="U13" s="1598"/>
      <c r="V13" s="2492"/>
      <c r="W13" s="2491"/>
      <c r="X13" s="2491"/>
      <c r="Y13" s="2491"/>
      <c r="Z13" s="2491"/>
      <c r="AA13" s="2491"/>
      <c r="AB13" s="2491"/>
      <c r="AC13" s="2491"/>
      <c r="AD13" s="2491"/>
      <c r="AE13" s="2491"/>
      <c r="AF13" s="2493"/>
      <c r="AG13" s="1560"/>
      <c r="AH13" s="2173"/>
      <c r="AI13" s="1560"/>
      <c r="AJ13" s="1560"/>
    </row>
    <row r="14" spans="1:42" ht="11.25" customHeight="1">
      <c r="A14" s="2191"/>
      <c r="B14" s="1592"/>
      <c r="C14" s="1560"/>
      <c r="D14" s="1560"/>
      <c r="E14" s="5099"/>
      <c r="F14" s="5065"/>
      <c r="G14" s="5066"/>
      <c r="H14" s="5035"/>
      <c r="I14" s="5035"/>
      <c r="J14" s="5099"/>
      <c r="K14" s="5065"/>
      <c r="L14" s="5066"/>
      <c r="M14" s="5035"/>
      <c r="N14" s="5035"/>
      <c r="O14" s="5035"/>
      <c r="P14" s="1592"/>
      <c r="Q14" s="1622"/>
      <c r="R14" s="1622"/>
      <c r="S14" s="1622"/>
      <c r="T14" s="1622"/>
      <c r="U14" s="1593"/>
      <c r="V14" s="2492"/>
      <c r="W14" s="2491"/>
      <c r="X14" s="2491"/>
      <c r="Y14" s="2491"/>
      <c r="Z14" s="2491"/>
      <c r="AA14" s="2491"/>
      <c r="AB14" s="2491"/>
      <c r="AC14" s="2491"/>
      <c r="AD14" s="2491"/>
      <c r="AE14" s="2491"/>
      <c r="AF14" s="2493"/>
      <c r="AG14" s="1560"/>
      <c r="AH14" s="2173"/>
      <c r="AI14" s="1560"/>
      <c r="AJ14" s="1560"/>
    </row>
    <row r="15" spans="1:42" ht="15.75" customHeight="1">
      <c r="A15" s="2192"/>
      <c r="B15" s="3227"/>
      <c r="C15" s="3297"/>
      <c r="D15" s="3297"/>
      <c r="E15" s="3297"/>
      <c r="F15" s="3297"/>
      <c r="G15" s="3226"/>
      <c r="H15" s="3297"/>
      <c r="I15" s="3297"/>
      <c r="J15" s="3297"/>
      <c r="K15" s="3297"/>
      <c r="L15" s="3297"/>
      <c r="M15" s="3227"/>
      <c r="N15" s="3292"/>
      <c r="O15" s="3292"/>
      <c r="P15" s="3227"/>
      <c r="Q15" s="3315"/>
      <c r="R15" s="3315"/>
      <c r="S15" s="3315"/>
      <c r="T15" s="3315"/>
      <c r="U15" s="3316"/>
      <c r="V15" s="3317"/>
      <c r="W15" s="3318"/>
      <c r="X15" s="3318"/>
      <c r="Y15" s="3318"/>
      <c r="Z15" s="3318"/>
      <c r="AA15" s="3318"/>
      <c r="AB15" s="3318"/>
      <c r="AC15" s="3318"/>
      <c r="AD15" s="3318"/>
      <c r="AE15" s="3318"/>
      <c r="AF15" s="3319"/>
      <c r="AG15" s="3320"/>
      <c r="AH15" s="3321"/>
      <c r="AI15" s="1560"/>
      <c r="AJ15" s="1560"/>
    </row>
    <row r="16" spans="1:42" ht="15.75" customHeight="1">
      <c r="A16" s="2174"/>
      <c r="B16" s="1829"/>
      <c r="C16" s="1592"/>
      <c r="D16" s="1592"/>
      <c r="E16" s="1560"/>
      <c r="F16" s="1830"/>
      <c r="G16" s="1831"/>
      <c r="H16" s="1601"/>
      <c r="I16" s="1831"/>
      <c r="J16" s="1831"/>
      <c r="K16" s="1831"/>
      <c r="L16" s="1832"/>
      <c r="M16" s="1832"/>
      <c r="N16" s="1832"/>
      <c r="O16" s="2491"/>
      <c r="P16" s="2491"/>
      <c r="Q16" s="2491"/>
      <c r="R16" s="2491"/>
      <c r="S16" s="2492"/>
      <c r="T16" s="2492"/>
      <c r="U16" s="2492"/>
      <c r="V16" s="2492"/>
      <c r="W16" s="2491"/>
      <c r="X16" s="2491"/>
      <c r="Y16" s="2491"/>
      <c r="Z16" s="2491"/>
      <c r="AA16" s="2491"/>
      <c r="AB16" s="2491"/>
      <c r="AC16" s="2491"/>
      <c r="AD16" s="2491"/>
      <c r="AE16" s="2491"/>
      <c r="AF16" s="2493"/>
      <c r="AG16" s="1560"/>
      <c r="AH16" s="2173"/>
      <c r="AI16" s="1560"/>
      <c r="AJ16" s="1560"/>
    </row>
    <row r="17" spans="1:36" ht="12" customHeight="1">
      <c r="A17" s="2188"/>
      <c r="B17" s="1833" t="s">
        <v>3206</v>
      </c>
      <c r="C17" s="1560"/>
      <c r="D17" s="2497" t="s">
        <v>3207</v>
      </c>
      <c r="E17" s="2497"/>
      <c r="F17" s="1834"/>
      <c r="G17" s="1778"/>
      <c r="H17" s="1778"/>
      <c r="I17" s="1778"/>
      <c r="J17" s="1778"/>
      <c r="K17" s="1778"/>
      <c r="L17" s="1778"/>
      <c r="M17" s="1778"/>
      <c r="N17" s="1778"/>
      <c r="O17" s="1778"/>
      <c r="P17" s="1778"/>
      <c r="Q17" s="1778"/>
      <c r="R17" s="1778"/>
      <c r="S17" s="1778"/>
      <c r="T17" s="1778"/>
      <c r="U17" s="1778"/>
      <c r="V17" s="2492"/>
      <c r="W17" s="2491"/>
      <c r="X17" s="2491"/>
      <c r="Y17" s="2491"/>
      <c r="Z17" s="2491"/>
      <c r="AA17" s="2491"/>
      <c r="AB17" s="2491"/>
      <c r="AC17" s="2491"/>
      <c r="AD17" s="2491"/>
      <c r="AE17" s="2491"/>
      <c r="AF17" s="2493"/>
      <c r="AG17" s="1560"/>
      <c r="AH17" s="2173"/>
      <c r="AI17" s="1560"/>
      <c r="AJ17" s="1560"/>
    </row>
    <row r="18" spans="1:36" ht="12" customHeight="1">
      <c r="A18" s="2189"/>
      <c r="B18" s="2485"/>
      <c r="C18" s="1560"/>
      <c r="D18" s="1794" t="s">
        <v>3208</v>
      </c>
      <c r="E18" s="2497"/>
      <c r="F18" s="1772"/>
      <c r="G18" s="1770"/>
      <c r="H18" s="1770"/>
      <c r="I18" s="1770"/>
      <c r="J18" s="1770"/>
      <c r="K18" s="1770"/>
      <c r="L18" s="1770"/>
      <c r="M18" s="1770"/>
      <c r="N18" s="1770"/>
      <c r="O18" s="1770"/>
      <c r="P18" s="1770"/>
      <c r="Q18" s="1770"/>
      <c r="R18" s="1770"/>
      <c r="S18" s="1770"/>
      <c r="T18" s="1770"/>
      <c r="U18" s="1770"/>
      <c r="V18" s="2492"/>
      <c r="W18" s="2491"/>
      <c r="X18" s="2491"/>
      <c r="Y18" s="2491"/>
      <c r="Z18" s="2491"/>
      <c r="AA18" s="2491"/>
      <c r="AB18" s="2491"/>
      <c r="AC18" s="2491"/>
      <c r="AD18" s="2491"/>
      <c r="AE18" s="2491"/>
      <c r="AF18" s="2493"/>
      <c r="AG18" s="1560"/>
      <c r="AH18" s="2173"/>
      <c r="AI18" s="1560"/>
      <c r="AJ18" s="1560"/>
    </row>
    <row r="19" spans="1:36" ht="4.5" customHeight="1">
      <c r="A19" s="2190"/>
      <c r="B19" s="2485"/>
      <c r="C19" s="1794"/>
      <c r="D19" s="1592"/>
      <c r="E19" s="2497"/>
      <c r="F19" s="1772"/>
      <c r="G19" s="1770"/>
      <c r="H19" s="1770"/>
      <c r="I19" s="1770"/>
      <c r="J19" s="1770"/>
      <c r="K19" s="1770"/>
      <c r="L19" s="1770"/>
      <c r="M19" s="1770"/>
      <c r="N19" s="1770"/>
      <c r="O19" s="1770"/>
      <c r="P19" s="1770"/>
      <c r="Q19" s="1770"/>
      <c r="R19" s="1770"/>
      <c r="S19" s="1770"/>
      <c r="T19" s="1770"/>
      <c r="U19" s="1770"/>
      <c r="V19" s="2492"/>
      <c r="W19" s="2491"/>
      <c r="X19" s="2491"/>
      <c r="Y19" s="2491"/>
      <c r="Z19" s="2491"/>
      <c r="AA19" s="2491"/>
      <c r="AB19" s="2491"/>
      <c r="AC19" s="2491"/>
      <c r="AD19" s="2491"/>
      <c r="AE19" s="2491"/>
      <c r="AF19" s="2493"/>
      <c r="AG19" s="1560"/>
      <c r="AH19" s="2173"/>
      <c r="AI19" s="1560"/>
      <c r="AJ19" s="1560"/>
    </row>
    <row r="20" spans="1:36" ht="12" customHeight="1">
      <c r="A20" s="2191"/>
      <c r="B20" s="1560"/>
      <c r="C20" s="1598"/>
      <c r="D20" s="1598"/>
      <c r="E20" s="5039">
        <v>341801</v>
      </c>
      <c r="F20" s="5039"/>
      <c r="G20" s="1598"/>
      <c r="H20" s="1598"/>
      <c r="I20" s="1598"/>
      <c r="J20" s="1598"/>
      <c r="K20" s="1598"/>
      <c r="L20" s="1598"/>
      <c r="M20" s="1598"/>
      <c r="N20" s="1598"/>
      <c r="O20" s="1781"/>
      <c r="P20" s="5039"/>
      <c r="Q20" s="5039"/>
      <c r="R20" s="1592"/>
      <c r="S20" s="1592"/>
      <c r="T20" s="1592"/>
      <c r="U20" s="1592"/>
      <c r="V20" s="2492"/>
      <c r="W20" s="2491"/>
      <c r="X20" s="2491"/>
      <c r="Y20" s="2491"/>
      <c r="Z20" s="2491"/>
      <c r="AA20" s="2491"/>
      <c r="AB20" s="2491"/>
      <c r="AC20" s="2491"/>
      <c r="AD20" s="2491"/>
      <c r="AE20" s="2491"/>
      <c r="AF20" s="2493"/>
      <c r="AG20" s="1560"/>
      <c r="AH20" s="2173"/>
      <c r="AI20" s="1560"/>
      <c r="AJ20" s="1560"/>
    </row>
    <row r="21" spans="1:36" ht="11.25" customHeight="1">
      <c r="A21" s="2191"/>
      <c r="B21" s="1592"/>
      <c r="C21" s="1560"/>
      <c r="D21" s="1560"/>
      <c r="E21" s="5099">
        <v>1</v>
      </c>
      <c r="F21" s="5064"/>
      <c r="G21" s="5066" t="s">
        <v>2825</v>
      </c>
      <c r="H21" s="5035"/>
      <c r="I21" s="5035"/>
      <c r="J21" s="5099">
        <v>2</v>
      </c>
      <c r="K21" s="5064"/>
      <c r="L21" s="5066" t="s">
        <v>2849</v>
      </c>
      <c r="M21" s="5035"/>
      <c r="N21" s="5035"/>
      <c r="O21" s="5035"/>
      <c r="P21" s="1631"/>
      <c r="Q21" s="1631"/>
      <c r="R21" s="1631"/>
      <c r="S21" s="1631"/>
      <c r="T21" s="1631"/>
      <c r="U21" s="1598"/>
      <c r="V21" s="2492"/>
      <c r="W21" s="2491"/>
      <c r="X21" s="2491"/>
      <c r="Y21" s="2491"/>
      <c r="Z21" s="2491"/>
      <c r="AA21" s="2491"/>
      <c r="AB21" s="2491"/>
      <c r="AC21" s="2491"/>
      <c r="AD21" s="2491"/>
      <c r="AE21" s="2491"/>
      <c r="AF21" s="2493"/>
      <c r="AG21" s="1560"/>
      <c r="AH21" s="2173"/>
      <c r="AI21" s="1560"/>
      <c r="AJ21" s="1560"/>
    </row>
    <row r="22" spans="1:36" ht="11.25" customHeight="1">
      <c r="A22" s="2191"/>
      <c r="B22" s="1592"/>
      <c r="C22" s="1560"/>
      <c r="D22" s="1560"/>
      <c r="E22" s="5099"/>
      <c r="F22" s="5065"/>
      <c r="G22" s="5066"/>
      <c r="H22" s="5035"/>
      <c r="I22" s="5035"/>
      <c r="J22" s="5099"/>
      <c r="K22" s="5065"/>
      <c r="L22" s="5066"/>
      <c r="M22" s="5035"/>
      <c r="N22" s="5035"/>
      <c r="O22" s="5035"/>
      <c r="P22" s="1592"/>
      <c r="Q22" s="1622"/>
      <c r="R22" s="1622"/>
      <c r="S22" s="1622"/>
      <c r="T22" s="1622"/>
      <c r="U22" s="1593"/>
      <c r="V22" s="2492"/>
      <c r="W22" s="2491"/>
      <c r="X22" s="2491"/>
      <c r="Y22" s="2491"/>
      <c r="Z22" s="2491"/>
      <c r="AA22" s="2491"/>
      <c r="AB22" s="2491"/>
      <c r="AC22" s="2491"/>
      <c r="AD22" s="2491"/>
      <c r="AE22" s="2491"/>
      <c r="AF22" s="2493"/>
      <c r="AG22" s="1560"/>
      <c r="AH22" s="2173"/>
      <c r="AI22" s="1560"/>
      <c r="AJ22" s="1560"/>
    </row>
    <row r="23" spans="1:36" ht="11.25" customHeight="1">
      <c r="A23" s="2192"/>
      <c r="B23" s="3227"/>
      <c r="C23" s="3297"/>
      <c r="D23" s="3297"/>
      <c r="E23" s="3297"/>
      <c r="F23" s="3297"/>
      <c r="G23" s="3226"/>
      <c r="H23" s="3297"/>
      <c r="I23" s="3297"/>
      <c r="J23" s="3297"/>
      <c r="K23" s="3297"/>
      <c r="L23" s="3297"/>
      <c r="M23" s="3227"/>
      <c r="N23" s="3292"/>
      <c r="O23" s="3292"/>
      <c r="P23" s="3227"/>
      <c r="Q23" s="3315"/>
      <c r="R23" s="3315"/>
      <c r="S23" s="3315"/>
      <c r="T23" s="3315"/>
      <c r="U23" s="3316"/>
      <c r="V23" s="3317"/>
      <c r="W23" s="3318"/>
      <c r="X23" s="3318"/>
      <c r="Y23" s="3318"/>
      <c r="Z23" s="3318"/>
      <c r="AA23" s="3318"/>
      <c r="AB23" s="3318"/>
      <c r="AC23" s="3318"/>
      <c r="AD23" s="3318"/>
      <c r="AE23" s="3318"/>
      <c r="AF23" s="3319"/>
      <c r="AG23" s="3320"/>
      <c r="AH23" s="3321"/>
      <c r="AI23" s="1560"/>
      <c r="AJ23" s="1560"/>
    </row>
    <row r="24" spans="1:36" ht="15.75" customHeight="1">
      <c r="A24" s="2174"/>
      <c r="B24" s="1829"/>
      <c r="C24" s="1592"/>
      <c r="D24" s="1592"/>
      <c r="E24" s="1560"/>
      <c r="F24" s="1830"/>
      <c r="G24" s="1831"/>
      <c r="H24" s="1601"/>
      <c r="I24" s="1831"/>
      <c r="J24" s="1831"/>
      <c r="K24" s="1831"/>
      <c r="L24" s="1832"/>
      <c r="M24" s="1832"/>
      <c r="N24" s="1832"/>
      <c r="O24" s="2491"/>
      <c r="P24" s="2491"/>
      <c r="Q24" s="2491"/>
      <c r="R24" s="2491"/>
      <c r="S24" s="2492"/>
      <c r="T24" s="2492"/>
      <c r="U24" s="2492"/>
      <c r="V24" s="2492"/>
      <c r="W24" s="2491"/>
      <c r="X24" s="2491"/>
      <c r="Y24" s="2491"/>
      <c r="Z24" s="2491"/>
      <c r="AA24" s="2491"/>
      <c r="AB24" s="2491"/>
      <c r="AC24" s="2491"/>
      <c r="AD24" s="2491"/>
      <c r="AE24" s="2491"/>
      <c r="AF24" s="2493"/>
      <c r="AG24" s="1560"/>
      <c r="AH24" s="2173"/>
      <c r="AI24" s="1560"/>
      <c r="AJ24" s="1560"/>
    </row>
    <row r="25" spans="1:36" ht="12" customHeight="1">
      <c r="A25" s="2188"/>
      <c r="B25" s="1833" t="s">
        <v>3209</v>
      </c>
      <c r="C25" s="1560"/>
      <c r="D25" s="2497" t="s">
        <v>3210</v>
      </c>
      <c r="E25" s="2497"/>
      <c r="F25" s="1834"/>
      <c r="G25" s="1778"/>
      <c r="H25" s="1778"/>
      <c r="I25" s="1778"/>
      <c r="J25" s="1778"/>
      <c r="K25" s="1778"/>
      <c r="L25" s="1778"/>
      <c r="M25" s="1778"/>
      <c r="N25" s="1778"/>
      <c r="O25" s="1778"/>
      <c r="P25" s="1778"/>
      <c r="Q25" s="1778"/>
      <c r="R25" s="1778"/>
      <c r="S25" s="1778"/>
      <c r="T25" s="1778"/>
      <c r="U25" s="1778"/>
      <c r="V25" s="2492"/>
      <c r="W25" s="2491"/>
      <c r="X25" s="2491"/>
      <c r="Y25" s="2491"/>
      <c r="Z25" s="2491"/>
      <c r="AA25" s="2491"/>
      <c r="AB25" s="2491"/>
      <c r="AC25" s="2491"/>
      <c r="AD25" s="2491"/>
      <c r="AE25" s="2491"/>
      <c r="AF25" s="2493"/>
      <c r="AG25" s="1560"/>
      <c r="AH25" s="2173"/>
      <c r="AI25" s="1560"/>
      <c r="AJ25" s="1560"/>
    </row>
    <row r="26" spans="1:36" ht="12" customHeight="1">
      <c r="A26" s="2189"/>
      <c r="B26" s="2485"/>
      <c r="C26" s="1560"/>
      <c r="D26" s="1794" t="s">
        <v>3211</v>
      </c>
      <c r="E26" s="2497"/>
      <c r="F26" s="1772"/>
      <c r="G26" s="1770"/>
      <c r="H26" s="1770"/>
      <c r="I26" s="1770"/>
      <c r="J26" s="1770"/>
      <c r="K26" s="1770"/>
      <c r="L26" s="1770"/>
      <c r="M26" s="1770"/>
      <c r="N26" s="1770"/>
      <c r="O26" s="1770"/>
      <c r="P26" s="1770"/>
      <c r="Q26" s="1770"/>
      <c r="R26" s="1770"/>
      <c r="S26" s="1770"/>
      <c r="T26" s="1770"/>
      <c r="U26" s="1770"/>
      <c r="V26" s="2492"/>
      <c r="W26" s="2491"/>
      <c r="X26" s="2491"/>
      <c r="Y26" s="2491"/>
      <c r="Z26" s="2491"/>
      <c r="AA26" s="2491"/>
      <c r="AB26" s="2491"/>
      <c r="AC26" s="2491"/>
      <c r="AD26" s="2491"/>
      <c r="AE26" s="2491"/>
      <c r="AF26" s="2493"/>
      <c r="AG26" s="1560"/>
      <c r="AH26" s="2173"/>
      <c r="AI26" s="1560"/>
      <c r="AJ26" s="1560"/>
    </row>
    <row r="27" spans="1:36" ht="4.5" customHeight="1">
      <c r="A27" s="2190"/>
      <c r="B27" s="2485"/>
      <c r="C27" s="1794"/>
      <c r="D27" s="1592"/>
      <c r="E27" s="2497"/>
      <c r="F27" s="1772"/>
      <c r="G27" s="1770"/>
      <c r="H27" s="1770"/>
      <c r="I27" s="1770"/>
      <c r="J27" s="1770"/>
      <c r="K27" s="1770"/>
      <c r="L27" s="1770"/>
      <c r="M27" s="1770"/>
      <c r="N27" s="1770"/>
      <c r="O27" s="1770"/>
      <c r="P27" s="1770"/>
      <c r="Q27" s="1770"/>
      <c r="R27" s="1770"/>
      <c r="S27" s="1770"/>
      <c r="T27" s="1770"/>
      <c r="U27" s="1770"/>
      <c r="V27" s="2492"/>
      <c r="W27" s="2491"/>
      <c r="X27" s="2491"/>
      <c r="Y27" s="2491"/>
      <c r="Z27" s="2491"/>
      <c r="AA27" s="2491"/>
      <c r="AB27" s="2491"/>
      <c r="AC27" s="2491"/>
      <c r="AD27" s="2491"/>
      <c r="AE27" s="2491"/>
      <c r="AF27" s="2493"/>
      <c r="AG27" s="1560"/>
      <c r="AH27" s="2173"/>
      <c r="AI27" s="1560"/>
      <c r="AJ27" s="1560"/>
    </row>
    <row r="28" spans="1:36" ht="12" customHeight="1">
      <c r="A28" s="2191"/>
      <c r="B28" s="1560"/>
      <c r="C28" s="1598"/>
      <c r="D28" s="1598"/>
      <c r="E28" s="5039">
        <v>342201</v>
      </c>
      <c r="F28" s="5039"/>
      <c r="G28" s="1598"/>
      <c r="H28" s="1598"/>
      <c r="I28" s="1598"/>
      <c r="J28" s="1598"/>
      <c r="K28" s="1598"/>
      <c r="L28" s="1598"/>
      <c r="M28" s="1598"/>
      <c r="N28" s="1598"/>
      <c r="O28" s="1781"/>
      <c r="P28" s="5039"/>
      <c r="Q28" s="5039"/>
      <c r="R28" s="1592"/>
      <c r="S28" s="1592"/>
      <c r="T28" s="1592"/>
      <c r="U28" s="1592"/>
      <c r="V28" s="2492"/>
      <c r="W28" s="2491"/>
      <c r="X28" s="2491"/>
      <c r="Y28" s="2491"/>
      <c r="Z28" s="2491"/>
      <c r="AA28" s="2491"/>
      <c r="AB28" s="2491"/>
      <c r="AC28" s="2491"/>
      <c r="AD28" s="2491"/>
      <c r="AE28" s="2491"/>
      <c r="AF28" s="2493"/>
      <c r="AG28" s="1560"/>
      <c r="AH28" s="2173"/>
      <c r="AI28" s="1560"/>
      <c r="AJ28" s="1560"/>
    </row>
    <row r="29" spans="1:36" ht="11.25" customHeight="1">
      <c r="A29" s="2191"/>
      <c r="B29" s="1592"/>
      <c r="C29" s="1560"/>
      <c r="D29" s="1560"/>
      <c r="E29" s="5099">
        <v>1</v>
      </c>
      <c r="F29" s="5064"/>
      <c r="G29" s="5066" t="s">
        <v>2825</v>
      </c>
      <c r="H29" s="5035"/>
      <c r="I29" s="5035"/>
      <c r="J29" s="5099">
        <v>2</v>
      </c>
      <c r="K29" s="5064"/>
      <c r="L29" s="5066" t="s">
        <v>2849</v>
      </c>
      <c r="M29" s="5035"/>
      <c r="N29" s="5035"/>
      <c r="O29" s="5035"/>
      <c r="P29" s="1631"/>
      <c r="Q29" s="1631"/>
      <c r="R29" s="1631"/>
      <c r="S29" s="1631"/>
      <c r="T29" s="1631"/>
      <c r="U29" s="1598"/>
      <c r="V29" s="2492"/>
      <c r="W29" s="2491"/>
      <c r="X29" s="2491"/>
      <c r="Y29" s="2491"/>
      <c r="Z29" s="2491"/>
      <c r="AA29" s="2491"/>
      <c r="AB29" s="2491"/>
      <c r="AC29" s="2491"/>
      <c r="AD29" s="2491"/>
      <c r="AE29" s="2491"/>
      <c r="AF29" s="2493"/>
      <c r="AG29" s="1560"/>
      <c r="AH29" s="2173"/>
      <c r="AI29" s="1560"/>
      <c r="AJ29" s="1560"/>
    </row>
    <row r="30" spans="1:36" ht="11.25" customHeight="1">
      <c r="A30" s="2191"/>
      <c r="B30" s="1592"/>
      <c r="C30" s="1560"/>
      <c r="D30" s="1560"/>
      <c r="E30" s="5099"/>
      <c r="F30" s="5065"/>
      <c r="G30" s="5066"/>
      <c r="H30" s="5035"/>
      <c r="I30" s="5035"/>
      <c r="J30" s="5099"/>
      <c r="K30" s="5065"/>
      <c r="L30" s="5066"/>
      <c r="M30" s="5035"/>
      <c r="N30" s="5035"/>
      <c r="O30" s="5035"/>
      <c r="P30" s="1592"/>
      <c r="Q30" s="1622"/>
      <c r="R30" s="1622"/>
      <c r="S30" s="1622"/>
      <c r="T30" s="1622"/>
      <c r="U30" s="1593"/>
      <c r="V30" s="2492"/>
      <c r="W30" s="2491"/>
      <c r="X30" s="2491"/>
      <c r="Y30" s="2491"/>
      <c r="Z30" s="2491"/>
      <c r="AA30" s="2491"/>
      <c r="AB30" s="2491"/>
      <c r="AC30" s="2491"/>
      <c r="AD30" s="2491"/>
      <c r="AE30" s="2491"/>
      <c r="AF30" s="2493"/>
      <c r="AG30" s="1560"/>
      <c r="AH30" s="2173"/>
      <c r="AI30" s="1560"/>
      <c r="AJ30" s="1560"/>
    </row>
    <row r="31" spans="1:36" ht="11.25" customHeight="1">
      <c r="A31" s="2192"/>
      <c r="B31" s="3227"/>
      <c r="C31" s="3297"/>
      <c r="D31" s="3297"/>
      <c r="E31" s="3297"/>
      <c r="F31" s="3297"/>
      <c r="G31" s="3226"/>
      <c r="H31" s="3297"/>
      <c r="I31" s="3297"/>
      <c r="J31" s="3297"/>
      <c r="K31" s="3297"/>
      <c r="L31" s="3297"/>
      <c r="M31" s="3227"/>
      <c r="N31" s="3292"/>
      <c r="O31" s="3292"/>
      <c r="P31" s="3227"/>
      <c r="Q31" s="3315"/>
      <c r="R31" s="3315"/>
      <c r="S31" s="3315"/>
      <c r="T31" s="3315"/>
      <c r="U31" s="3316"/>
      <c r="V31" s="3317"/>
      <c r="W31" s="3318"/>
      <c r="X31" s="3318"/>
      <c r="Y31" s="3318"/>
      <c r="Z31" s="3318"/>
      <c r="AA31" s="3318"/>
      <c r="AB31" s="3318"/>
      <c r="AC31" s="3318"/>
      <c r="AD31" s="3318"/>
      <c r="AE31" s="3318"/>
      <c r="AF31" s="3319"/>
      <c r="AG31" s="3320"/>
      <c r="AH31" s="3321"/>
      <c r="AI31" s="1560"/>
      <c r="AJ31" s="1560"/>
    </row>
    <row r="32" spans="1:36" ht="15.75" customHeight="1">
      <c r="A32" s="2174"/>
      <c r="B32" s="1829"/>
      <c r="C32" s="1592"/>
      <c r="D32" s="1592"/>
      <c r="E32" s="1560"/>
      <c r="F32" s="1830"/>
      <c r="G32" s="1831"/>
      <c r="H32" s="1601"/>
      <c r="I32" s="1831"/>
      <c r="J32" s="1831"/>
      <c r="K32" s="1831"/>
      <c r="L32" s="1832"/>
      <c r="M32" s="1832"/>
      <c r="N32" s="1832"/>
      <c r="O32" s="2491"/>
      <c r="P32" s="2491"/>
      <c r="Q32" s="2491"/>
      <c r="R32" s="2491"/>
      <c r="S32" s="2492"/>
      <c r="T32" s="2492"/>
      <c r="U32" s="2492"/>
      <c r="V32" s="2492"/>
      <c r="W32" s="2491"/>
      <c r="X32" s="2491"/>
      <c r="Y32" s="2491"/>
      <c r="Z32" s="2491"/>
      <c r="AA32" s="2491"/>
      <c r="AB32" s="2491"/>
      <c r="AC32" s="2491"/>
      <c r="AD32" s="2491"/>
      <c r="AE32" s="2491"/>
      <c r="AF32" s="2493"/>
      <c r="AG32" s="1560"/>
      <c r="AH32" s="2173"/>
      <c r="AI32" s="1560"/>
      <c r="AJ32" s="1560"/>
    </row>
    <row r="33" spans="1:47" ht="11.25" customHeight="1">
      <c r="A33" s="2174"/>
      <c r="B33" s="1833" t="s">
        <v>3212</v>
      </c>
      <c r="C33" s="918"/>
      <c r="D33" s="2497" t="s">
        <v>3213</v>
      </c>
      <c r="E33" s="1590"/>
      <c r="F33" s="1560"/>
      <c r="G33" s="1835"/>
      <c r="H33" s="1598"/>
      <c r="I33" s="1835"/>
      <c r="J33" s="1835"/>
      <c r="K33" s="1835"/>
      <c r="L33" s="1560"/>
      <c r="M33" s="1560"/>
      <c r="N33" s="1560"/>
      <c r="O33" s="2491"/>
      <c r="P33" s="2491"/>
      <c r="Q33" s="2491"/>
      <c r="R33" s="2491"/>
      <c r="S33" s="2492"/>
      <c r="T33" s="2492"/>
      <c r="U33" s="2492"/>
      <c r="V33" s="916"/>
      <c r="W33" s="1769"/>
      <c r="X33" s="1769"/>
      <c r="Y33" s="1769"/>
      <c r="Z33" s="1769"/>
      <c r="AA33" s="1769"/>
      <c r="AB33" s="1769"/>
      <c r="AC33" s="2491"/>
      <c r="AD33" s="1769"/>
      <c r="AE33" s="1769"/>
      <c r="AF33" s="1769"/>
      <c r="AG33" s="1769"/>
      <c r="AH33" s="2193"/>
      <c r="AI33" s="1560"/>
      <c r="AJ33" s="1560"/>
    </row>
    <row r="34" spans="1:47" ht="11.25" customHeight="1">
      <c r="A34" s="2174"/>
      <c r="B34" s="1829"/>
      <c r="C34" s="1592"/>
      <c r="D34" s="1593" t="s">
        <v>3214</v>
      </c>
      <c r="E34" s="1560"/>
      <c r="F34" s="1830"/>
      <c r="G34" s="1831"/>
      <c r="H34" s="1601"/>
      <c r="I34" s="1831"/>
      <c r="J34" s="1831"/>
      <c r="K34" s="1831"/>
      <c r="L34" s="1832"/>
      <c r="M34" s="1832"/>
      <c r="N34" s="1832"/>
      <c r="O34" s="2491"/>
      <c r="P34" s="2491"/>
      <c r="Q34" s="2491"/>
      <c r="R34" s="2491"/>
      <c r="S34" s="2492"/>
      <c r="T34" s="2492"/>
      <c r="U34" s="2492"/>
      <c r="V34" s="916"/>
      <c r="W34" s="1769"/>
      <c r="X34" s="1769"/>
      <c r="Y34" s="1769"/>
      <c r="Z34" s="1769"/>
      <c r="AA34" s="1769"/>
      <c r="AB34" s="1769"/>
      <c r="AC34" s="2491"/>
      <c r="AD34" s="1769"/>
      <c r="AE34" s="1769"/>
      <c r="AF34" s="1769"/>
      <c r="AG34" s="1769"/>
      <c r="AH34" s="2193"/>
      <c r="AI34" s="1560"/>
      <c r="AJ34" s="1560"/>
    </row>
    <row r="35" spans="1:47" ht="7.5" customHeight="1">
      <c r="A35" s="2174"/>
      <c r="B35" s="1829"/>
      <c r="C35" s="1592"/>
      <c r="D35" s="1592"/>
      <c r="E35" s="1560"/>
      <c r="F35" s="1830"/>
      <c r="G35" s="1831"/>
      <c r="H35" s="1601"/>
      <c r="I35" s="1831"/>
      <c r="J35" s="1831"/>
      <c r="K35" s="1831"/>
      <c r="L35" s="1832"/>
      <c r="M35" s="1832"/>
      <c r="N35" s="1832"/>
      <c r="O35" s="2491"/>
      <c r="P35" s="2491"/>
      <c r="Q35" s="2491"/>
      <c r="R35" s="2491"/>
      <c r="S35" s="2492"/>
      <c r="T35" s="2492"/>
      <c r="U35" s="2492"/>
      <c r="V35" s="2492"/>
      <c r="W35" s="2491"/>
      <c r="X35" s="2491"/>
      <c r="Y35" s="2491"/>
      <c r="Z35" s="2491"/>
      <c r="AA35" s="2491"/>
      <c r="AB35" s="2491"/>
      <c r="AC35" s="2491"/>
      <c r="AD35" s="2491"/>
      <c r="AE35" s="2491"/>
      <c r="AF35" s="2493"/>
      <c r="AG35" s="1560"/>
      <c r="AH35" s="2173"/>
      <c r="AI35" s="1560"/>
      <c r="AJ35" s="1560"/>
    </row>
    <row r="36" spans="1:47" ht="10.5" customHeight="1">
      <c r="A36" s="2174"/>
      <c r="B36" s="1829"/>
      <c r="C36" s="1592"/>
      <c r="D36" s="1592"/>
      <c r="E36" s="1560"/>
      <c r="F36" s="1830"/>
      <c r="G36" s="1831"/>
      <c r="H36" s="5217" t="s">
        <v>3071</v>
      </c>
      <c r="I36" s="5217"/>
      <c r="J36" s="5217"/>
      <c r="K36" s="5217"/>
      <c r="L36" s="5217"/>
      <c r="M36" s="5217"/>
      <c r="N36" s="5217"/>
      <c r="O36" s="5217"/>
      <c r="P36" s="2491"/>
      <c r="Q36" s="2491"/>
      <c r="R36" s="2491"/>
      <c r="S36" s="5217" t="s">
        <v>3215</v>
      </c>
      <c r="T36" s="5217"/>
      <c r="U36" s="5217"/>
      <c r="V36" s="5217"/>
      <c r="W36" s="5217"/>
      <c r="X36" s="5217"/>
      <c r="Y36" s="5217"/>
      <c r="Z36" s="5217"/>
      <c r="AA36" s="2491"/>
      <c r="AB36" s="2491"/>
      <c r="AC36" s="2491"/>
      <c r="AD36" s="2491"/>
      <c r="AE36" s="2491"/>
      <c r="AF36" s="2493"/>
      <c r="AG36" s="1560"/>
      <c r="AH36" s="2173"/>
      <c r="AI36" s="1560"/>
      <c r="AJ36" s="1560"/>
    </row>
    <row r="37" spans="1:47" ht="10.5" customHeight="1">
      <c r="A37" s="2174"/>
      <c r="B37" s="1829"/>
      <c r="C37" s="1592"/>
      <c r="D37" s="1592"/>
      <c r="E37" s="1560"/>
      <c r="F37" s="1830"/>
      <c r="G37" s="1831"/>
      <c r="H37" s="5217" t="s">
        <v>2686</v>
      </c>
      <c r="I37" s="5217"/>
      <c r="J37" s="5217"/>
      <c r="K37" s="5217"/>
      <c r="L37" s="5217"/>
      <c r="M37" s="5217"/>
      <c r="N37" s="5217"/>
      <c r="O37" s="5217"/>
      <c r="P37" s="2491"/>
      <c r="Q37" s="2491"/>
      <c r="R37" s="2491"/>
      <c r="S37" s="5217"/>
      <c r="T37" s="5217"/>
      <c r="U37" s="5217"/>
      <c r="V37" s="5217"/>
      <c r="W37" s="5217"/>
      <c r="X37" s="5217"/>
      <c r="Y37" s="5217"/>
      <c r="Z37" s="5217"/>
      <c r="AA37" s="2491"/>
      <c r="AB37" s="2491"/>
      <c r="AC37" s="2491"/>
      <c r="AD37" s="2491"/>
      <c r="AE37" s="2491"/>
      <c r="AF37" s="2493"/>
      <c r="AG37" s="1560"/>
      <c r="AH37" s="2173"/>
      <c r="AI37" s="1560"/>
      <c r="AJ37" s="1560"/>
    </row>
    <row r="38" spans="1:47" ht="4.5" customHeight="1">
      <c r="A38" s="2174"/>
      <c r="B38" s="1829"/>
      <c r="C38" s="1592"/>
      <c r="D38" s="1592"/>
      <c r="E38" s="1560"/>
      <c r="F38" s="1830"/>
      <c r="G38" s="1831"/>
      <c r="H38" s="2491"/>
      <c r="I38" s="2491"/>
      <c r="J38" s="2491"/>
      <c r="K38" s="2491"/>
      <c r="L38" s="2491"/>
      <c r="M38" s="2491"/>
      <c r="N38" s="2491"/>
      <c r="O38" s="2491"/>
      <c r="P38" s="2491"/>
      <c r="Q38" s="2491"/>
      <c r="R38" s="2491"/>
      <c r="S38" s="2491"/>
      <c r="T38" s="2491"/>
      <c r="U38" s="2491"/>
      <c r="V38" s="2491"/>
      <c r="W38" s="2491"/>
      <c r="X38" s="2491"/>
      <c r="Y38" s="2491"/>
      <c r="Z38" s="2491"/>
      <c r="AA38" s="2491"/>
      <c r="AB38" s="2491"/>
      <c r="AC38" s="2491"/>
      <c r="AD38" s="2491"/>
      <c r="AE38" s="2491"/>
      <c r="AF38" s="2493"/>
      <c r="AG38" s="1560"/>
      <c r="AH38" s="2173"/>
      <c r="AI38" s="1560"/>
      <c r="AJ38" s="1560"/>
    </row>
    <row r="39" spans="1:47" ht="10.5" customHeight="1">
      <c r="A39" s="2174"/>
      <c r="B39" s="1829"/>
      <c r="C39" s="1592"/>
      <c r="D39" s="1592"/>
      <c r="E39" s="1560"/>
      <c r="F39" s="1830"/>
      <c r="G39" s="1831"/>
      <c r="H39" s="2491"/>
      <c r="I39" s="2491"/>
      <c r="J39" s="2491"/>
      <c r="K39" s="2491"/>
      <c r="L39" s="2491"/>
      <c r="M39" s="2491"/>
      <c r="N39" s="5220">
        <v>3419</v>
      </c>
      <c r="O39" s="5220"/>
      <c r="P39" s="2491"/>
      <c r="Q39" s="2491"/>
      <c r="R39" s="2491"/>
      <c r="S39" s="2491"/>
      <c r="T39" s="2491"/>
      <c r="U39" s="2491"/>
      <c r="V39" s="2491"/>
      <c r="W39" s="2491"/>
      <c r="X39" s="2491"/>
      <c r="Y39" s="5221">
        <v>3419</v>
      </c>
      <c r="Z39" s="5221"/>
      <c r="AA39" s="2491"/>
      <c r="AB39" s="2491"/>
      <c r="AC39" s="2491"/>
      <c r="AD39" s="2491"/>
      <c r="AE39" s="2491"/>
      <c r="AF39" s="2493"/>
      <c r="AG39" s="1560"/>
      <c r="AH39" s="2173"/>
      <c r="AI39" s="1560"/>
      <c r="AJ39" s="1560"/>
    </row>
    <row r="40" spans="1:47" ht="10.5" customHeight="1">
      <c r="A40" s="2174"/>
      <c r="B40" s="1829"/>
      <c r="C40" s="1592"/>
      <c r="D40" s="1592"/>
      <c r="E40" s="1560"/>
      <c r="F40" s="1830"/>
      <c r="G40" s="5229" t="s">
        <v>1636</v>
      </c>
      <c r="H40" s="5231"/>
      <c r="I40" s="5232"/>
      <c r="J40" s="5232"/>
      <c r="K40" s="5232"/>
      <c r="L40" s="5232"/>
      <c r="M40" s="5232"/>
      <c r="N40" s="5232"/>
      <c r="O40" s="5233"/>
      <c r="P40" s="2491"/>
      <c r="Q40" s="2491"/>
      <c r="R40" s="5237" t="s">
        <v>1638</v>
      </c>
      <c r="S40" s="5231"/>
      <c r="T40" s="5232"/>
      <c r="U40" s="5232"/>
      <c r="V40" s="5232"/>
      <c r="W40" s="5232"/>
      <c r="X40" s="5232"/>
      <c r="Y40" s="5232"/>
      <c r="Z40" s="5233"/>
      <c r="AA40" s="2491"/>
      <c r="AB40" s="2491"/>
      <c r="AC40" s="2491"/>
      <c r="AD40" s="2491"/>
      <c r="AE40" s="2491"/>
      <c r="AF40" s="2493"/>
      <c r="AG40" s="1560"/>
      <c r="AH40" s="2173"/>
      <c r="AI40" s="1560"/>
      <c r="AJ40" s="1560"/>
    </row>
    <row r="41" spans="1:47" ht="10.5" customHeight="1">
      <c r="A41" s="2174"/>
      <c r="B41" s="1829"/>
      <c r="C41" s="1592"/>
      <c r="D41" s="1592"/>
      <c r="E41" s="1560"/>
      <c r="F41" s="1830"/>
      <c r="G41" s="5230"/>
      <c r="H41" s="5234"/>
      <c r="I41" s="5235"/>
      <c r="J41" s="5235"/>
      <c r="K41" s="5235"/>
      <c r="L41" s="5235"/>
      <c r="M41" s="5235"/>
      <c r="N41" s="5235"/>
      <c r="O41" s="5236"/>
      <c r="P41" s="2491"/>
      <c r="Q41" s="2491"/>
      <c r="R41" s="5238"/>
      <c r="S41" s="5234"/>
      <c r="T41" s="5235"/>
      <c r="U41" s="5235"/>
      <c r="V41" s="5235"/>
      <c r="W41" s="5235"/>
      <c r="X41" s="5235"/>
      <c r="Y41" s="5235"/>
      <c r="Z41" s="5236"/>
      <c r="AA41" s="2491"/>
      <c r="AB41" s="2491"/>
      <c r="AC41" s="2491"/>
      <c r="AD41" s="2491"/>
      <c r="AE41" s="2491"/>
      <c r="AF41" s="2493"/>
      <c r="AG41" s="1560"/>
      <c r="AH41" s="2173"/>
      <c r="AI41" s="1560"/>
      <c r="AJ41" s="1560"/>
    </row>
    <row r="42" spans="1:47" ht="15.75" customHeight="1">
      <c r="A42" s="2194"/>
      <c r="B42" s="3322"/>
      <c r="C42" s="3227"/>
      <c r="D42" s="3227"/>
      <c r="E42" s="3320"/>
      <c r="F42" s="3323"/>
      <c r="G42" s="3324"/>
      <c r="H42" s="3215"/>
      <c r="I42" s="3324"/>
      <c r="J42" s="3324"/>
      <c r="K42" s="3324"/>
      <c r="L42" s="3325"/>
      <c r="M42" s="3325"/>
      <c r="N42" s="3325"/>
      <c r="O42" s="3318"/>
      <c r="P42" s="3318"/>
      <c r="Q42" s="3318"/>
      <c r="R42" s="3318"/>
      <c r="S42" s="3317"/>
      <c r="T42" s="3317"/>
      <c r="U42" s="3317"/>
      <c r="V42" s="3317"/>
      <c r="W42" s="3318"/>
      <c r="X42" s="3318"/>
      <c r="Y42" s="3318"/>
      <c r="Z42" s="3318"/>
      <c r="AA42" s="3318"/>
      <c r="AB42" s="3318"/>
      <c r="AC42" s="3318"/>
      <c r="AD42" s="3318"/>
      <c r="AE42" s="3318"/>
      <c r="AF42" s="3319"/>
      <c r="AG42" s="3320"/>
      <c r="AH42" s="3321"/>
      <c r="AI42" s="1560"/>
      <c r="AJ42" s="1560"/>
    </row>
    <row r="43" spans="1:47" ht="15.75" customHeight="1">
      <c r="A43" s="2174"/>
      <c r="B43" s="1829"/>
      <c r="C43" s="1592"/>
      <c r="D43" s="1592"/>
      <c r="E43" s="1560"/>
      <c r="F43" s="1830"/>
      <c r="G43" s="1831"/>
      <c r="H43" s="1601"/>
      <c r="I43" s="1831"/>
      <c r="J43" s="1831"/>
      <c r="K43" s="1831"/>
      <c r="L43" s="1832"/>
      <c r="M43" s="1832"/>
      <c r="N43" s="1832"/>
      <c r="O43" s="2491"/>
      <c r="P43" s="2491"/>
      <c r="Q43" s="2491"/>
      <c r="R43" s="2491"/>
      <c r="S43" s="2492"/>
      <c r="T43" s="2492"/>
      <c r="U43" s="2492"/>
      <c r="V43" s="2492"/>
      <c r="W43" s="2491"/>
      <c r="X43" s="2491"/>
      <c r="Y43" s="2491"/>
      <c r="Z43" s="2491"/>
      <c r="AA43" s="2491"/>
      <c r="AB43" s="2491"/>
      <c r="AC43" s="2491"/>
      <c r="AD43" s="2491"/>
      <c r="AE43" s="2491"/>
      <c r="AF43" s="2493"/>
      <c r="AG43" s="1560"/>
      <c r="AH43" s="2173"/>
      <c r="AI43" s="1560"/>
      <c r="AJ43" s="1560"/>
    </row>
    <row r="44" spans="1:47" s="1607" customFormat="1" ht="11.25" customHeight="1">
      <c r="A44" s="1629"/>
      <c r="B44" s="1833" t="s">
        <v>3216</v>
      </c>
      <c r="C44" s="918"/>
      <c r="D44" s="2497" t="s">
        <v>3217</v>
      </c>
      <c r="E44" s="1590"/>
      <c r="F44" s="1791"/>
      <c r="G44" s="1792"/>
      <c r="H44" s="1793"/>
      <c r="I44" s="1793"/>
      <c r="J44" s="1793"/>
      <c r="K44" s="1793"/>
      <c r="L44" s="1793"/>
      <c r="M44" s="1793"/>
      <c r="N44" s="1793"/>
      <c r="O44" s="1793"/>
      <c r="P44" s="1793"/>
      <c r="Q44" s="1793"/>
      <c r="R44" s="1793"/>
      <c r="S44" s="1793"/>
      <c r="T44" s="1793"/>
      <c r="U44" s="1793"/>
      <c r="V44" s="1793"/>
      <c r="W44" s="1793"/>
      <c r="X44" s="1793"/>
      <c r="Y44" s="1793"/>
      <c r="Z44" s="1793"/>
      <c r="AA44" s="1793"/>
      <c r="AB44" s="1793"/>
      <c r="AC44" s="1793"/>
      <c r="AD44" s="1793"/>
      <c r="AE44" s="1793"/>
      <c r="AF44" s="1592"/>
      <c r="AG44" s="1590"/>
      <c r="AH44" s="2128"/>
      <c r="AI44" s="1609"/>
      <c r="AJ44" s="1609"/>
      <c r="AK44" s="1609"/>
      <c r="AL44" s="1609"/>
      <c r="AM44" s="1609"/>
      <c r="AN44" s="1609"/>
      <c r="AO44" s="1609"/>
      <c r="AP44" s="1609"/>
      <c r="AQ44" s="1609"/>
      <c r="AR44" s="1609"/>
      <c r="AS44" s="1609"/>
      <c r="AT44" s="1609"/>
      <c r="AU44" s="1609"/>
    </row>
    <row r="45" spans="1:47" s="1607" customFormat="1" ht="11.25" customHeight="1">
      <c r="A45" s="1629"/>
      <c r="B45" s="933"/>
      <c r="C45" s="2489"/>
      <c r="D45" s="1794" t="s">
        <v>3218</v>
      </c>
      <c r="E45" s="1590"/>
      <c r="F45" s="1791"/>
      <c r="G45" s="1789"/>
      <c r="H45" s="1780"/>
      <c r="I45" s="1780"/>
      <c r="J45" s="1780"/>
      <c r="K45" s="1780"/>
      <c r="L45" s="1780"/>
      <c r="M45" s="1780"/>
      <c r="N45" s="1780"/>
      <c r="O45" s="1780"/>
      <c r="P45" s="1780"/>
      <c r="Q45" s="1780"/>
      <c r="R45" s="1780"/>
      <c r="S45" s="1780"/>
      <c r="T45" s="1780"/>
      <c r="U45" s="1780"/>
      <c r="V45" s="1780"/>
      <c r="W45" s="1780"/>
      <c r="X45" s="1780"/>
      <c r="Y45" s="1780"/>
      <c r="Z45" s="1780"/>
      <c r="AA45" s="1780"/>
      <c r="AB45" s="1780"/>
      <c r="AC45" s="1780"/>
      <c r="AD45" s="1780"/>
      <c r="AE45" s="1590"/>
      <c r="AF45" s="1592"/>
      <c r="AG45" s="1590"/>
      <c r="AH45" s="2128"/>
      <c r="AI45" s="1609"/>
      <c r="AJ45" s="1609"/>
      <c r="AK45" s="1609"/>
      <c r="AL45" s="1609"/>
      <c r="AM45" s="1609"/>
      <c r="AN45" s="1609"/>
      <c r="AO45" s="1609"/>
      <c r="AP45" s="1609"/>
      <c r="AQ45" s="1609"/>
      <c r="AR45" s="1609"/>
      <c r="AS45" s="1609"/>
      <c r="AT45" s="1609"/>
      <c r="AU45" s="1609"/>
    </row>
    <row r="46" spans="1:47" s="1607" customFormat="1" ht="11.25" customHeight="1">
      <c r="A46" s="1629"/>
      <c r="B46" s="933"/>
      <c r="C46" s="2489"/>
      <c r="D46" s="1794"/>
      <c r="E46" s="1590"/>
      <c r="F46" s="1791"/>
      <c r="G46" s="1789"/>
      <c r="H46" s="1780"/>
      <c r="I46" s="1780"/>
      <c r="J46" s="1780"/>
      <c r="K46" s="1780"/>
      <c r="L46" s="1780"/>
      <c r="M46" s="1780"/>
      <c r="N46" s="1780"/>
      <c r="O46" s="1780"/>
      <c r="P46" s="1780"/>
      <c r="Q46" s="1780"/>
      <c r="R46" s="1780"/>
      <c r="S46" s="1780"/>
      <c r="T46" s="1780"/>
      <c r="U46" s="1780"/>
      <c r="V46" s="1780"/>
      <c r="W46" s="1780"/>
      <c r="X46" s="1780"/>
      <c r="Y46" s="1780"/>
      <c r="Z46" s="1780"/>
      <c r="AA46" s="1780"/>
      <c r="AB46" s="1780"/>
      <c r="AC46" s="1780"/>
      <c r="AD46" s="1780"/>
      <c r="AE46" s="1590"/>
      <c r="AF46" s="1592"/>
      <c r="AG46" s="1590"/>
      <c r="AH46" s="2128"/>
      <c r="AI46" s="1609"/>
      <c r="AJ46" s="1609"/>
      <c r="AK46" s="1609"/>
      <c r="AL46" s="1609"/>
      <c r="AM46" s="1609"/>
      <c r="AN46" s="1609"/>
      <c r="AO46" s="1609"/>
      <c r="AP46" s="1609"/>
      <c r="AQ46" s="1609"/>
      <c r="AR46" s="1609"/>
      <c r="AS46" s="1609"/>
      <c r="AT46" s="1609"/>
      <c r="AU46" s="1609"/>
    </row>
    <row r="47" spans="1:47" s="1607" customFormat="1" ht="11.25" customHeight="1">
      <c r="A47" s="1629"/>
      <c r="B47" s="933"/>
      <c r="C47" s="2489"/>
      <c r="D47" s="1794"/>
      <c r="E47" s="1590"/>
      <c r="F47" s="1791"/>
      <c r="G47" s="1789"/>
      <c r="H47" s="1780"/>
      <c r="I47" s="1780"/>
      <c r="J47" s="1780"/>
      <c r="K47" s="1780"/>
      <c r="L47" s="1780"/>
      <c r="M47" s="1780"/>
      <c r="N47" s="1609"/>
      <c r="O47" s="1609"/>
      <c r="P47" s="5184">
        <v>3420</v>
      </c>
      <c r="Q47" s="5184"/>
      <c r="R47" s="1780"/>
      <c r="S47" s="1780"/>
      <c r="T47" s="1780"/>
      <c r="U47" s="1780"/>
      <c r="V47" s="1780"/>
      <c r="W47" s="1780"/>
      <c r="X47" s="1780"/>
      <c r="Y47" s="1780"/>
      <c r="Z47" s="1780"/>
      <c r="AA47" s="1780"/>
      <c r="AB47" s="1780"/>
      <c r="AC47" s="1609"/>
      <c r="AD47" s="1609"/>
      <c r="AE47" s="5184">
        <v>3420</v>
      </c>
      <c r="AF47" s="5184"/>
      <c r="AG47" s="1780"/>
      <c r="AH47" s="2125"/>
      <c r="AI47" s="1609"/>
      <c r="AJ47" s="1609"/>
      <c r="AK47" s="1609"/>
      <c r="AL47" s="1609"/>
      <c r="AM47" s="1609"/>
      <c r="AN47" s="1609"/>
      <c r="AO47" s="1609"/>
      <c r="AP47" s="1609"/>
      <c r="AQ47" s="1609"/>
      <c r="AR47" s="1609"/>
      <c r="AS47" s="1609"/>
      <c r="AT47" s="1609"/>
      <c r="AU47" s="1609"/>
    </row>
    <row r="48" spans="1:47" s="1607" customFormat="1" ht="11.25" customHeight="1">
      <c r="A48" s="1629"/>
      <c r="B48" s="916"/>
      <c r="C48" s="1795"/>
      <c r="D48" s="2465" t="s">
        <v>1494</v>
      </c>
      <c r="E48" s="916" t="s">
        <v>3219</v>
      </c>
      <c r="F48" s="1590"/>
      <c r="G48" s="917"/>
      <c r="H48" s="917"/>
      <c r="I48" s="917"/>
      <c r="J48" s="917"/>
      <c r="K48" s="917"/>
      <c r="L48" s="917"/>
      <c r="M48" s="917"/>
      <c r="N48" s="5186" t="s">
        <v>1636</v>
      </c>
      <c r="O48" s="5223"/>
      <c r="P48" s="5224"/>
      <c r="Q48" s="5225"/>
      <c r="R48" s="5222" t="s">
        <v>1536</v>
      </c>
      <c r="S48" s="1770"/>
      <c r="T48" s="1770"/>
      <c r="U48" s="2465" t="s">
        <v>1581</v>
      </c>
      <c r="V48" s="916" t="s">
        <v>3220</v>
      </c>
      <c r="W48" s="1609"/>
      <c r="X48" s="1609"/>
      <c r="Y48" s="1590"/>
      <c r="Z48" s="1609"/>
      <c r="AA48" s="1770"/>
      <c r="AB48" s="1770"/>
      <c r="AC48" s="5186" t="s">
        <v>1738</v>
      </c>
      <c r="AD48" s="5223"/>
      <c r="AE48" s="5224"/>
      <c r="AF48" s="5225"/>
      <c r="AG48" s="5222" t="s">
        <v>1536</v>
      </c>
      <c r="AH48" s="2125"/>
      <c r="AI48" s="1609"/>
      <c r="AJ48" s="1609"/>
      <c r="AK48" s="1609"/>
      <c r="AL48" s="1609"/>
      <c r="AM48" s="1609"/>
      <c r="AN48" s="1609"/>
      <c r="AO48" s="1609"/>
      <c r="AP48" s="1609"/>
      <c r="AQ48" s="1609"/>
      <c r="AR48" s="1609"/>
      <c r="AS48" s="1609"/>
      <c r="AT48" s="1609"/>
      <c r="AU48" s="1609"/>
    </row>
    <row r="49" spans="1:47" s="1607" customFormat="1" ht="11.25" customHeight="1">
      <c r="A49" s="1812"/>
      <c r="B49" s="933"/>
      <c r="C49" s="1788"/>
      <c r="D49" s="1598"/>
      <c r="E49" s="1779" t="s">
        <v>3221</v>
      </c>
      <c r="F49" s="1780"/>
      <c r="G49" s="1779"/>
      <c r="H49" s="1789"/>
      <c r="I49" s="1789"/>
      <c r="J49" s="1789"/>
      <c r="K49" s="1789"/>
      <c r="L49" s="1789"/>
      <c r="M49" s="1789"/>
      <c r="N49" s="5172"/>
      <c r="O49" s="5226"/>
      <c r="P49" s="5227"/>
      <c r="Q49" s="5228"/>
      <c r="R49" s="5222"/>
      <c r="S49" s="1780"/>
      <c r="T49" s="1780"/>
      <c r="U49" s="1598"/>
      <c r="V49" s="1779" t="s">
        <v>3222</v>
      </c>
      <c r="W49" s="1609"/>
      <c r="X49" s="1609"/>
      <c r="Y49" s="1780"/>
      <c r="Z49" s="1609"/>
      <c r="AA49" s="1780"/>
      <c r="AB49" s="1780"/>
      <c r="AC49" s="5172"/>
      <c r="AD49" s="5226"/>
      <c r="AE49" s="5227"/>
      <c r="AF49" s="5228"/>
      <c r="AG49" s="5222"/>
      <c r="AH49" s="2125"/>
      <c r="AI49" s="1609"/>
      <c r="AJ49" s="1609"/>
      <c r="AK49" s="1609"/>
      <c r="AL49" s="1609"/>
      <c r="AM49" s="1609"/>
      <c r="AN49" s="1609"/>
      <c r="AO49" s="1609"/>
      <c r="AP49" s="1609"/>
      <c r="AQ49" s="1609"/>
      <c r="AR49" s="1609"/>
      <c r="AS49" s="1609"/>
      <c r="AT49" s="1609"/>
      <c r="AU49" s="1609"/>
    </row>
    <row r="50" spans="1:47" s="1607" customFormat="1" ht="7.5" customHeight="1">
      <c r="A50" s="1629"/>
      <c r="B50" s="933"/>
      <c r="C50" s="1788"/>
      <c r="D50" s="1788"/>
      <c r="E50" s="1793"/>
      <c r="F50" s="1780"/>
      <c r="G50" s="1779"/>
      <c r="H50" s="1789"/>
      <c r="I50" s="1789"/>
      <c r="J50" s="1789"/>
      <c r="K50" s="1789"/>
      <c r="L50" s="1789"/>
      <c r="M50" s="1789"/>
      <c r="N50" s="1685"/>
      <c r="O50" s="1793"/>
      <c r="P50" s="1609"/>
      <c r="Q50" s="1609"/>
      <c r="R50" s="1780"/>
      <c r="S50" s="1780"/>
      <c r="T50" s="1780"/>
      <c r="U50" s="1788"/>
      <c r="V50" s="1793"/>
      <c r="W50" s="1609"/>
      <c r="X50" s="1609"/>
      <c r="Y50" s="1780"/>
      <c r="Z50" s="1609"/>
      <c r="AA50" s="1780"/>
      <c r="AB50" s="1780"/>
      <c r="AC50" s="1685"/>
      <c r="AD50" s="1793"/>
      <c r="AE50" s="1609"/>
      <c r="AF50" s="1609"/>
      <c r="AG50" s="1780"/>
      <c r="AH50" s="2125"/>
      <c r="AI50" s="1609"/>
      <c r="AJ50" s="1609"/>
      <c r="AK50" s="1609"/>
      <c r="AL50" s="1609"/>
      <c r="AM50" s="1609"/>
      <c r="AN50" s="1609"/>
      <c r="AO50" s="1609"/>
      <c r="AP50" s="1609"/>
      <c r="AQ50" s="1609"/>
      <c r="AR50" s="1609"/>
      <c r="AS50" s="1609"/>
      <c r="AT50" s="1609"/>
      <c r="AU50" s="1609"/>
    </row>
    <row r="51" spans="1:47" s="1607" customFormat="1" ht="11.25" customHeight="1">
      <c r="A51" s="1638"/>
      <c r="B51" s="738"/>
      <c r="C51" s="929"/>
      <c r="D51" s="2465" t="s">
        <v>1497</v>
      </c>
      <c r="E51" s="2497" t="s">
        <v>3223</v>
      </c>
      <c r="F51" s="1590"/>
      <c r="G51" s="786"/>
      <c r="H51" s="786"/>
      <c r="I51" s="786"/>
      <c r="J51" s="786"/>
      <c r="K51" s="786"/>
      <c r="L51" s="786"/>
      <c r="M51" s="786"/>
      <c r="N51" s="5186" t="s">
        <v>1638</v>
      </c>
      <c r="O51" s="5223"/>
      <c r="P51" s="5224"/>
      <c r="Q51" s="5225"/>
      <c r="R51" s="5222" t="s">
        <v>1536</v>
      </c>
      <c r="S51" s="786"/>
      <c r="T51" s="786"/>
      <c r="U51" s="2465" t="s">
        <v>1584</v>
      </c>
      <c r="V51" s="2497" t="s">
        <v>3224</v>
      </c>
      <c r="W51" s="1609"/>
      <c r="X51" s="1609"/>
      <c r="Y51" s="1590"/>
      <c r="Z51" s="1609"/>
      <c r="AA51" s="786"/>
      <c r="AB51" s="1652"/>
      <c r="AC51" s="5186" t="s">
        <v>1744</v>
      </c>
      <c r="AD51" s="5223"/>
      <c r="AE51" s="5224"/>
      <c r="AF51" s="5225"/>
      <c r="AG51" s="5222" t="s">
        <v>1536</v>
      </c>
      <c r="AH51" s="2125"/>
    </row>
    <row r="52" spans="1:47" s="1607" customFormat="1" ht="11.25" customHeight="1">
      <c r="A52" s="1638"/>
      <c r="B52" s="738"/>
      <c r="C52" s="929"/>
      <c r="D52" s="1598"/>
      <c r="E52" s="1794" t="s">
        <v>3225</v>
      </c>
      <c r="F52" s="1590"/>
      <c r="G52" s="786"/>
      <c r="H52" s="786"/>
      <c r="I52" s="786"/>
      <c r="J52" s="786"/>
      <c r="K52" s="786"/>
      <c r="L52" s="786"/>
      <c r="M52" s="786"/>
      <c r="N52" s="5172"/>
      <c r="O52" s="5226"/>
      <c r="P52" s="5227"/>
      <c r="Q52" s="5228"/>
      <c r="R52" s="5222"/>
      <c r="S52" s="786"/>
      <c r="T52" s="786"/>
      <c r="U52" s="786"/>
      <c r="V52" s="760" t="s">
        <v>3226</v>
      </c>
      <c r="W52" s="786"/>
      <c r="X52" s="786"/>
      <c r="Y52" s="786"/>
      <c r="Z52" s="786"/>
      <c r="AA52" s="786"/>
      <c r="AB52" s="1652"/>
      <c r="AC52" s="5172"/>
      <c r="AD52" s="5226"/>
      <c r="AE52" s="5227"/>
      <c r="AF52" s="5228"/>
      <c r="AG52" s="5222"/>
      <c r="AH52" s="2125"/>
    </row>
    <row r="53" spans="1:47" s="1607" customFormat="1" ht="7.5" customHeight="1">
      <c r="A53" s="1638"/>
      <c r="B53" s="933"/>
      <c r="C53" s="1797"/>
      <c r="D53" s="1797"/>
      <c r="E53" s="1798"/>
      <c r="F53" s="1791"/>
      <c r="G53" s="1789"/>
      <c r="H53" s="1799"/>
      <c r="I53" s="1799"/>
      <c r="J53" s="1799"/>
      <c r="K53" s="1799"/>
      <c r="L53" s="1799"/>
      <c r="M53" s="1799"/>
      <c r="N53" s="1780"/>
      <c r="O53" s="1793"/>
      <c r="P53" s="1609"/>
      <c r="Q53" s="1609"/>
      <c r="R53" s="1780"/>
      <c r="S53" s="1780"/>
      <c r="T53" s="1780"/>
      <c r="U53" s="1780"/>
      <c r="V53" s="1780"/>
      <c r="W53" s="1780"/>
      <c r="X53" s="1780"/>
      <c r="Y53" s="1780"/>
      <c r="Z53" s="1780"/>
      <c r="AA53" s="1780"/>
      <c r="AB53" s="1780"/>
      <c r="AC53" s="1780"/>
      <c r="AD53" s="1793"/>
      <c r="AE53" s="1609"/>
      <c r="AF53" s="1609"/>
      <c r="AG53" s="1780"/>
      <c r="AH53" s="2125"/>
    </row>
    <row r="54" spans="1:47" s="1607" customFormat="1" ht="11.25" customHeight="1">
      <c r="A54" s="1638"/>
      <c r="B54" s="916"/>
      <c r="C54" s="1800"/>
      <c r="D54" s="2465" t="s">
        <v>1530</v>
      </c>
      <c r="E54" s="916" t="s">
        <v>3227</v>
      </c>
      <c r="F54" s="1590"/>
      <c r="G54" s="917"/>
      <c r="H54" s="917"/>
      <c r="I54" s="917"/>
      <c r="J54" s="917"/>
      <c r="K54" s="917"/>
      <c r="L54" s="917"/>
      <c r="M54" s="917"/>
      <c r="N54" s="5186" t="s">
        <v>1729</v>
      </c>
      <c r="O54" s="5223"/>
      <c r="P54" s="5224"/>
      <c r="Q54" s="5225"/>
      <c r="R54" s="5222" t="s">
        <v>1536</v>
      </c>
      <c r="S54" s="1770"/>
      <c r="T54" s="1770"/>
      <c r="U54" s="2485" t="s">
        <v>1587</v>
      </c>
      <c r="V54" s="1778" t="s">
        <v>2109</v>
      </c>
      <c r="W54" s="1770"/>
      <c r="X54" s="1770"/>
      <c r="Y54" s="1770"/>
      <c r="Z54" s="1770"/>
      <c r="AA54" s="1770"/>
      <c r="AB54" s="1770"/>
      <c r="AC54" s="5186" t="s">
        <v>1748</v>
      </c>
      <c r="AD54" s="5223"/>
      <c r="AE54" s="5224"/>
      <c r="AF54" s="5225"/>
      <c r="AG54" s="5222" t="s">
        <v>1536</v>
      </c>
      <c r="AH54" s="2125"/>
    </row>
    <row r="55" spans="1:47" s="1607" customFormat="1" ht="11.25" customHeight="1">
      <c r="A55" s="1638"/>
      <c r="B55" s="916"/>
      <c r="C55" s="1800"/>
      <c r="D55" s="2485"/>
      <c r="E55" s="935" t="s">
        <v>3228</v>
      </c>
      <c r="F55" s="1590"/>
      <c r="G55" s="917"/>
      <c r="H55" s="917"/>
      <c r="I55" s="917"/>
      <c r="J55" s="917"/>
      <c r="K55" s="917"/>
      <c r="L55" s="917"/>
      <c r="M55" s="917"/>
      <c r="N55" s="5172"/>
      <c r="O55" s="5226"/>
      <c r="P55" s="5227"/>
      <c r="Q55" s="5228"/>
      <c r="R55" s="5222"/>
      <c r="S55" s="1770"/>
      <c r="T55" s="1770"/>
      <c r="U55" s="1770"/>
      <c r="V55" s="1771" t="s">
        <v>2110</v>
      </c>
      <c r="W55" s="1770"/>
      <c r="X55" s="1770"/>
      <c r="Y55" s="1770"/>
      <c r="Z55" s="1770"/>
      <c r="AA55" s="1770"/>
      <c r="AB55" s="1770"/>
      <c r="AC55" s="5172"/>
      <c r="AD55" s="5226"/>
      <c r="AE55" s="5227"/>
      <c r="AF55" s="5228"/>
      <c r="AG55" s="5222"/>
      <c r="AH55" s="2195"/>
    </row>
    <row r="56" spans="1:47" s="1607" customFormat="1" ht="7.5" customHeight="1">
      <c r="A56" s="1638"/>
      <c r="B56" s="1602"/>
      <c r="C56" s="1600"/>
      <c r="D56" s="930"/>
      <c r="E56" s="1781"/>
      <c r="F56" s="1781"/>
      <c r="G56" s="1781"/>
      <c r="H56" s="1781"/>
      <c r="I56" s="1781"/>
      <c r="J56" s="1781"/>
      <c r="K56" s="1781"/>
      <c r="L56" s="1781"/>
      <c r="M56" s="1781"/>
      <c r="N56" s="2471"/>
      <c r="O56" s="1634"/>
      <c r="P56" s="1609"/>
      <c r="Q56" s="1609"/>
      <c r="R56" s="1781"/>
      <c r="S56" s="1781"/>
      <c r="T56" s="2483"/>
      <c r="U56" s="2483"/>
      <c r="V56" s="1770"/>
      <c r="W56" s="1770"/>
      <c r="X56" s="1770"/>
      <c r="Y56" s="1770"/>
      <c r="Z56" s="1770"/>
      <c r="AA56" s="1770"/>
      <c r="AB56" s="1770"/>
      <c r="AC56" s="1770"/>
      <c r="AD56" s="1770"/>
      <c r="AE56" s="1770"/>
      <c r="AF56" s="1770"/>
      <c r="AG56" s="1770"/>
      <c r="AH56" s="2195"/>
    </row>
    <row r="57" spans="1:47" s="1607" customFormat="1" ht="11.25" customHeight="1">
      <c r="A57" s="1638"/>
      <c r="B57" s="916"/>
      <c r="C57" s="1800"/>
      <c r="D57" s="2465" t="s">
        <v>1575</v>
      </c>
      <c r="E57" s="916" t="s">
        <v>3229</v>
      </c>
      <c r="F57" s="1590"/>
      <c r="G57" s="917"/>
      <c r="H57" s="917"/>
      <c r="I57" s="917"/>
      <c r="J57" s="917"/>
      <c r="K57" s="917"/>
      <c r="L57" s="917"/>
      <c r="M57" s="917"/>
      <c r="N57" s="5186" t="s">
        <v>1734</v>
      </c>
      <c r="O57" s="5223"/>
      <c r="P57" s="5224"/>
      <c r="Q57" s="5225"/>
      <c r="R57" s="5222" t="s">
        <v>1536</v>
      </c>
      <c r="S57" s="1770"/>
      <c r="T57" s="1770"/>
      <c r="U57" s="1770"/>
      <c r="V57" s="1778" t="s">
        <v>3230</v>
      </c>
      <c r="W57" s="1770"/>
      <c r="X57" s="1770"/>
      <c r="Y57" s="1770"/>
      <c r="Z57" s="1770"/>
      <c r="AA57" s="1770"/>
      <c r="AB57" s="1770"/>
      <c r="AC57" s="1770"/>
      <c r="AD57" s="5145">
        <f>O48+O51+O54+O57+AD48+AD51+AD54</f>
        <v>0</v>
      </c>
      <c r="AE57" s="5146"/>
      <c r="AF57" s="5147"/>
      <c r="AG57" s="5216" t="s">
        <v>1536</v>
      </c>
      <c r="AH57" s="2195"/>
    </row>
    <row r="58" spans="1:47" s="1607" customFormat="1" ht="11.25" customHeight="1">
      <c r="A58" s="1638"/>
      <c r="B58" s="916"/>
      <c r="C58" s="1800"/>
      <c r="D58" s="2485"/>
      <c r="E58" s="935" t="s">
        <v>3231</v>
      </c>
      <c r="F58" s="1590"/>
      <c r="G58" s="917"/>
      <c r="H58" s="917"/>
      <c r="I58" s="917"/>
      <c r="J58" s="917"/>
      <c r="K58" s="917"/>
      <c r="L58" s="917"/>
      <c r="M58" s="917"/>
      <c r="N58" s="5172"/>
      <c r="O58" s="5226"/>
      <c r="P58" s="5227"/>
      <c r="Q58" s="5228"/>
      <c r="R58" s="5222"/>
      <c r="S58" s="1770"/>
      <c r="T58" s="1770"/>
      <c r="U58" s="1770"/>
      <c r="V58" s="1771" t="s">
        <v>1543</v>
      </c>
      <c r="W58" s="1770"/>
      <c r="X58" s="1770"/>
      <c r="Y58" s="1770"/>
      <c r="Z58" s="1770"/>
      <c r="AA58" s="1770"/>
      <c r="AB58" s="1770"/>
      <c r="AC58" s="1590"/>
      <c r="AD58" s="5148"/>
      <c r="AE58" s="5149"/>
      <c r="AF58" s="5150"/>
      <c r="AG58" s="5216"/>
      <c r="AH58" s="2125"/>
    </row>
    <row r="59" spans="1:47" s="1607" customFormat="1" ht="15.75" customHeight="1">
      <c r="A59" s="2130"/>
      <c r="B59" s="3243"/>
      <c r="C59" s="3220"/>
      <c r="D59" s="3291"/>
      <c r="E59" s="3292"/>
      <c r="F59" s="3292"/>
      <c r="G59" s="3292"/>
      <c r="H59" s="3292"/>
      <c r="I59" s="3292"/>
      <c r="J59" s="3292"/>
      <c r="K59" s="3292"/>
      <c r="L59" s="3292"/>
      <c r="M59" s="3292"/>
      <c r="N59" s="3292"/>
      <c r="O59" s="3292"/>
      <c r="P59" s="3221"/>
      <c r="Q59" s="3221"/>
      <c r="R59" s="3292"/>
      <c r="S59" s="3292"/>
      <c r="T59" s="3251"/>
      <c r="U59" s="3251"/>
      <c r="V59" s="3251"/>
      <c r="W59" s="3210"/>
      <c r="X59" s="3210"/>
      <c r="Y59" s="3210"/>
      <c r="Z59" s="3210"/>
      <c r="AA59" s="3210"/>
      <c r="AB59" s="3210"/>
      <c r="AC59" s="3206"/>
      <c r="AD59" s="3206"/>
      <c r="AE59" s="3213"/>
      <c r="AF59" s="3209"/>
      <c r="AG59" s="3221"/>
      <c r="AH59" s="3224"/>
    </row>
    <row r="60" spans="1:47" ht="15.75" customHeight="1">
      <c r="A60" s="2174"/>
      <c r="B60" s="1829"/>
      <c r="C60" s="1592"/>
      <c r="D60" s="1592"/>
      <c r="E60" s="1560"/>
      <c r="F60" s="1830"/>
      <c r="G60" s="1831"/>
      <c r="H60" s="1601"/>
      <c r="I60" s="1831"/>
      <c r="J60" s="1831"/>
      <c r="K60" s="1831"/>
      <c r="L60" s="1832"/>
      <c r="M60" s="1832"/>
      <c r="N60" s="1832"/>
      <c r="O60" s="2491"/>
      <c r="P60" s="2491"/>
      <c r="Q60" s="2491"/>
      <c r="R60" s="2491"/>
      <c r="S60" s="2492"/>
      <c r="T60" s="2492"/>
      <c r="U60" s="2492"/>
      <c r="V60" s="2492"/>
      <c r="W60" s="2491"/>
      <c r="X60" s="2491"/>
      <c r="Y60" s="2491"/>
      <c r="Z60" s="2491"/>
      <c r="AA60" s="2491"/>
      <c r="AB60" s="2491"/>
      <c r="AC60" s="2491"/>
      <c r="AD60" s="2491"/>
      <c r="AE60" s="2491"/>
      <c r="AF60" s="2493"/>
      <c r="AG60" s="1560"/>
      <c r="AH60" s="2173"/>
      <c r="AI60" s="1560"/>
      <c r="AJ60" s="1560"/>
    </row>
    <row r="61" spans="1:47" ht="11.25" customHeight="1">
      <c r="A61" s="2188"/>
      <c r="B61" s="1833" t="s">
        <v>3232</v>
      </c>
      <c r="C61" s="1560"/>
      <c r="D61" s="2497" t="s">
        <v>3233</v>
      </c>
      <c r="E61" s="2497"/>
      <c r="F61" s="1834"/>
      <c r="G61" s="1778"/>
      <c r="H61" s="1778"/>
      <c r="I61" s="1778"/>
      <c r="J61" s="1778"/>
      <c r="K61" s="1778"/>
      <c r="L61" s="1778"/>
      <c r="M61" s="1778"/>
      <c r="N61" s="1778"/>
      <c r="O61" s="1778"/>
      <c r="P61" s="1778"/>
      <c r="Q61" s="1778"/>
      <c r="R61" s="1778"/>
      <c r="S61" s="1778"/>
      <c r="T61" s="1778"/>
      <c r="U61" s="1778"/>
      <c r="V61" s="2492"/>
      <c r="W61" s="2491"/>
      <c r="X61" s="2491"/>
      <c r="Y61" s="2491"/>
      <c r="Z61" s="2491"/>
      <c r="AA61" s="2491"/>
      <c r="AB61" s="2491"/>
      <c r="AC61" s="2491"/>
      <c r="AD61" s="2491"/>
      <c r="AE61" s="2491"/>
      <c r="AF61" s="2493"/>
      <c r="AG61" s="1560"/>
      <c r="AH61" s="2173"/>
      <c r="AI61" s="1560"/>
      <c r="AJ61" s="1560"/>
    </row>
    <row r="62" spans="1:47" ht="11.25" customHeight="1">
      <c r="A62" s="2189"/>
      <c r="B62" s="2485"/>
      <c r="C62" s="1560"/>
      <c r="D62" s="1794" t="s">
        <v>3234</v>
      </c>
      <c r="E62" s="2497"/>
      <c r="F62" s="1772"/>
      <c r="G62" s="1770"/>
      <c r="H62" s="1770"/>
      <c r="I62" s="1770"/>
      <c r="J62" s="1770"/>
      <c r="K62" s="1770"/>
      <c r="L62" s="1770"/>
      <c r="M62" s="1770"/>
      <c r="N62" s="1770"/>
      <c r="O62" s="1770"/>
      <c r="P62" s="1770"/>
      <c r="Q62" s="1770"/>
      <c r="R62" s="1770"/>
      <c r="S62" s="1770"/>
      <c r="T62" s="1770"/>
      <c r="U62" s="1770"/>
      <c r="V62" s="2492"/>
      <c r="W62" s="2491"/>
      <c r="X62" s="2491"/>
      <c r="Y62" s="2491"/>
      <c r="Z62" s="2491"/>
      <c r="AA62" s="2491"/>
      <c r="AB62" s="2491"/>
      <c r="AC62" s="2491"/>
      <c r="AD62" s="2491"/>
      <c r="AE62" s="2491"/>
      <c r="AF62" s="2493"/>
      <c r="AG62" s="1560"/>
      <c r="AH62" s="2173"/>
      <c r="AI62" s="1560"/>
      <c r="AJ62" s="1560"/>
    </row>
    <row r="63" spans="1:47" ht="7.5" customHeight="1">
      <c r="A63" s="2190"/>
      <c r="B63" s="2485"/>
      <c r="C63" s="1794"/>
      <c r="D63" s="1592"/>
      <c r="E63" s="2497"/>
      <c r="F63" s="1772"/>
      <c r="G63" s="1770"/>
      <c r="H63" s="1770"/>
      <c r="I63" s="1770"/>
      <c r="J63" s="1770"/>
      <c r="K63" s="1770"/>
      <c r="L63" s="1770"/>
      <c r="M63" s="1770"/>
      <c r="N63" s="1770"/>
      <c r="O63" s="1770"/>
      <c r="P63" s="1770"/>
      <c r="Q63" s="1770"/>
      <c r="R63" s="1770"/>
      <c r="S63" s="1770"/>
      <c r="T63" s="1770"/>
      <c r="U63" s="1770"/>
      <c r="V63" s="2492"/>
      <c r="W63" s="2491"/>
      <c r="X63" s="2491"/>
      <c r="Y63" s="2491"/>
      <c r="Z63" s="2491"/>
      <c r="AA63" s="2491"/>
      <c r="AB63" s="2491"/>
      <c r="AC63" s="2491"/>
      <c r="AD63" s="2491"/>
      <c r="AE63" s="2491"/>
      <c r="AF63" s="2493"/>
      <c r="AG63" s="1560"/>
      <c r="AH63" s="2173"/>
      <c r="AI63" s="1560"/>
      <c r="AJ63" s="1560"/>
    </row>
    <row r="64" spans="1:47" ht="12" customHeight="1">
      <c r="A64" s="2191"/>
      <c r="B64" s="1560"/>
      <c r="C64" s="1598"/>
      <c r="D64" s="1598"/>
      <c r="E64" s="5039">
        <v>342301</v>
      </c>
      <c r="F64" s="5039"/>
      <c r="G64" s="1598"/>
      <c r="H64" s="1598"/>
      <c r="I64" s="1598"/>
      <c r="J64" s="1598"/>
      <c r="K64" s="1598"/>
      <c r="L64" s="1598"/>
      <c r="M64" s="1598"/>
      <c r="N64" s="1598"/>
      <c r="O64" s="1781"/>
      <c r="P64" s="5039"/>
      <c r="Q64" s="5039"/>
      <c r="R64" s="1592"/>
      <c r="S64" s="1592"/>
      <c r="T64" s="1592"/>
      <c r="U64" s="1592"/>
      <c r="V64" s="2492"/>
      <c r="W64" s="2491"/>
      <c r="X64" s="2491"/>
      <c r="Y64" s="2491"/>
      <c r="Z64" s="2491"/>
      <c r="AA64" s="2491"/>
      <c r="AB64" s="2491"/>
      <c r="AC64" s="2491"/>
      <c r="AD64" s="2491"/>
      <c r="AE64" s="2491"/>
      <c r="AF64" s="2493"/>
      <c r="AG64" s="1560"/>
      <c r="AH64" s="2173"/>
      <c r="AI64" s="1560"/>
      <c r="AJ64" s="1560"/>
    </row>
    <row r="65" spans="1:36" ht="11.25" customHeight="1">
      <c r="A65" s="2191"/>
      <c r="B65" s="1592"/>
      <c r="C65" s="1560"/>
      <c r="D65" s="1560"/>
      <c r="E65" s="5099">
        <v>1</v>
      </c>
      <c r="F65" s="5064"/>
      <c r="G65" s="5066" t="s">
        <v>2825</v>
      </c>
      <c r="H65" s="5035"/>
      <c r="I65" s="5035"/>
      <c r="J65" s="5099">
        <v>2</v>
      </c>
      <c r="K65" s="5064"/>
      <c r="L65" s="5066" t="s">
        <v>2849</v>
      </c>
      <c r="M65" s="5035"/>
      <c r="N65" s="5035"/>
      <c r="O65" s="5035"/>
      <c r="P65" s="1631"/>
      <c r="Q65" s="1631"/>
      <c r="R65" s="1631"/>
      <c r="S65" s="1631"/>
      <c r="T65" s="1631"/>
      <c r="U65" s="1598"/>
      <c r="V65" s="2492"/>
      <c r="W65" s="2491"/>
      <c r="X65" s="2491"/>
      <c r="Y65" s="2491"/>
      <c r="Z65" s="2491"/>
      <c r="AA65" s="2491"/>
      <c r="AB65" s="2491"/>
      <c r="AC65" s="2491"/>
      <c r="AD65" s="2491"/>
      <c r="AE65" s="2491"/>
      <c r="AF65" s="2493"/>
      <c r="AG65" s="1560"/>
      <c r="AH65" s="2173"/>
      <c r="AI65" s="1560"/>
      <c r="AJ65" s="1560"/>
    </row>
    <row r="66" spans="1:36" ht="11.25" customHeight="1">
      <c r="A66" s="2191"/>
      <c r="B66" s="1592"/>
      <c r="C66" s="1560"/>
      <c r="D66" s="1560"/>
      <c r="E66" s="5099"/>
      <c r="F66" s="5065"/>
      <c r="G66" s="5066"/>
      <c r="H66" s="5035"/>
      <c r="I66" s="5035"/>
      <c r="J66" s="5099"/>
      <c r="K66" s="5065"/>
      <c r="L66" s="5066"/>
      <c r="M66" s="5035"/>
      <c r="N66" s="5035"/>
      <c r="O66" s="5035"/>
      <c r="P66" s="1592"/>
      <c r="Q66" s="1622"/>
      <c r="R66" s="1622"/>
      <c r="S66" s="1622"/>
      <c r="T66" s="1622"/>
      <c r="U66" s="1593"/>
      <c r="V66" s="2492"/>
      <c r="W66" s="2491"/>
      <c r="X66" s="2491"/>
      <c r="Y66" s="2491"/>
      <c r="Z66" s="2491"/>
      <c r="AA66" s="2491"/>
      <c r="AB66" s="2491"/>
      <c r="AC66" s="2491"/>
      <c r="AD66" s="2491"/>
      <c r="AE66" s="2491"/>
      <c r="AF66" s="2493"/>
      <c r="AG66" s="1560"/>
      <c r="AH66" s="2173"/>
      <c r="AI66" s="1560"/>
      <c r="AJ66" s="1560"/>
    </row>
    <row r="67" spans="1:36" ht="11.25" customHeight="1">
      <c r="A67" s="2192"/>
      <c r="B67" s="3227"/>
      <c r="C67" s="3297"/>
      <c r="D67" s="3297"/>
      <c r="E67" s="3297"/>
      <c r="F67" s="3297"/>
      <c r="G67" s="3226"/>
      <c r="H67" s="3297"/>
      <c r="I67" s="3297"/>
      <c r="J67" s="3297"/>
      <c r="K67" s="3297"/>
      <c r="L67" s="3297"/>
      <c r="M67" s="3227"/>
      <c r="N67" s="3292"/>
      <c r="O67" s="3292"/>
      <c r="P67" s="3227"/>
      <c r="Q67" s="3315"/>
      <c r="R67" s="3315"/>
      <c r="S67" s="3315"/>
      <c r="T67" s="3315"/>
      <c r="U67" s="3316"/>
      <c r="V67" s="3317"/>
      <c r="W67" s="3318"/>
      <c r="X67" s="3318"/>
      <c r="Y67" s="3318"/>
      <c r="Z67" s="3318"/>
      <c r="AA67" s="3318"/>
      <c r="AB67" s="3318"/>
      <c r="AC67" s="3318"/>
      <c r="AD67" s="3318"/>
      <c r="AE67" s="3318"/>
      <c r="AF67" s="3319"/>
      <c r="AG67" s="3320"/>
      <c r="AH67" s="3321"/>
      <c r="AI67" s="1560"/>
      <c r="AJ67" s="1560"/>
    </row>
    <row r="68" spans="1:36" ht="15.75" customHeight="1">
      <c r="A68" s="2191"/>
      <c r="B68" s="1592"/>
      <c r="C68" s="2465"/>
      <c r="D68" s="2465"/>
      <c r="E68" s="2465"/>
      <c r="F68" s="2465"/>
      <c r="G68" s="1598"/>
      <c r="H68" s="2465" t="s">
        <v>1374</v>
      </c>
      <c r="I68" s="2465"/>
      <c r="J68" s="2465"/>
      <c r="K68" s="2465"/>
      <c r="L68" s="2465"/>
      <c r="M68" s="1592"/>
      <c r="N68" s="1781"/>
      <c r="O68" s="1781"/>
      <c r="P68" s="1592"/>
      <c r="Q68" s="1622"/>
      <c r="R68" s="1622"/>
      <c r="S68" s="1622"/>
      <c r="T68" s="1622"/>
      <c r="U68" s="1593"/>
      <c r="V68" s="2492"/>
      <c r="W68" s="2491"/>
      <c r="X68" s="2491"/>
      <c r="Y68" s="2491"/>
      <c r="Z68" s="2491"/>
      <c r="AA68" s="2491"/>
      <c r="AB68" s="2491"/>
      <c r="AC68" s="2491"/>
      <c r="AD68" s="2491"/>
      <c r="AE68" s="2491"/>
      <c r="AF68" s="2493"/>
      <c r="AG68" s="1560"/>
      <c r="AH68" s="2173"/>
      <c r="AI68" s="1560"/>
      <c r="AJ68" s="1560"/>
    </row>
    <row r="69" spans="1:36" ht="11.25" customHeight="1">
      <c r="A69" s="2188"/>
      <c r="B69" s="1833" t="s">
        <v>3235</v>
      </c>
      <c r="C69" s="1560"/>
      <c r="D69" s="2497" t="s">
        <v>3236</v>
      </c>
      <c r="E69" s="2497"/>
      <c r="F69" s="1834"/>
      <c r="G69" s="1778"/>
      <c r="H69" s="1778"/>
      <c r="I69" s="1778"/>
      <c r="J69" s="1778"/>
      <c r="K69" s="1778"/>
      <c r="L69" s="1778"/>
      <c r="M69" s="1778"/>
      <c r="N69" s="1778"/>
      <c r="O69" s="1778"/>
      <c r="P69" s="1778"/>
      <c r="Q69" s="1778"/>
      <c r="R69" s="1778"/>
      <c r="S69" s="1778"/>
      <c r="T69" s="1778"/>
      <c r="U69" s="1778"/>
      <c r="V69" s="2492"/>
      <c r="W69" s="2491"/>
      <c r="X69" s="2491"/>
      <c r="Y69" s="2491"/>
      <c r="Z69" s="2491"/>
      <c r="AA69" s="2491"/>
      <c r="AB69" s="2491"/>
      <c r="AC69" s="2491"/>
      <c r="AD69" s="2491"/>
      <c r="AE69" s="2491"/>
      <c r="AF69" s="2493"/>
      <c r="AG69" s="1560"/>
      <c r="AH69" s="2173"/>
      <c r="AI69" s="1560"/>
      <c r="AJ69" s="1560"/>
    </row>
    <row r="70" spans="1:36" ht="11.25" customHeight="1">
      <c r="A70" s="2189"/>
      <c r="B70" s="2485"/>
      <c r="C70" s="1560"/>
      <c r="D70" s="1794" t="s">
        <v>3237</v>
      </c>
      <c r="E70" s="2497"/>
      <c r="F70" s="1772"/>
      <c r="G70" s="1770"/>
      <c r="H70" s="1770"/>
      <c r="I70" s="1770"/>
      <c r="J70" s="1770"/>
      <c r="K70" s="1770"/>
      <c r="L70" s="1770"/>
      <c r="M70" s="1770"/>
      <c r="N70" s="1770"/>
      <c r="O70" s="1770"/>
      <c r="P70" s="1770"/>
      <c r="Q70" s="1770"/>
      <c r="R70" s="1770"/>
      <c r="S70" s="1770"/>
      <c r="T70" s="1770"/>
      <c r="U70" s="1770"/>
      <c r="V70" s="2492"/>
      <c r="W70" s="2491"/>
      <c r="X70" s="2491"/>
      <c r="Y70" s="2491"/>
      <c r="Z70" s="2491"/>
      <c r="AA70" s="2491"/>
      <c r="AB70" s="2491"/>
      <c r="AC70" s="2491"/>
      <c r="AD70" s="2491"/>
      <c r="AE70" s="2491"/>
      <c r="AF70" s="2493"/>
      <c r="AG70" s="1560"/>
      <c r="AH70" s="2173"/>
      <c r="AI70" s="1560"/>
      <c r="AJ70" s="1560"/>
    </row>
    <row r="71" spans="1:36" ht="7.5" customHeight="1">
      <c r="A71" s="2190"/>
      <c r="B71" s="2485"/>
      <c r="C71" s="1794"/>
      <c r="D71" s="1592"/>
      <c r="E71" s="2497"/>
      <c r="F71" s="1772"/>
      <c r="G71" s="1770"/>
      <c r="H71" s="1770"/>
      <c r="I71" s="1770"/>
      <c r="J71" s="1770"/>
      <c r="K71" s="1770"/>
      <c r="L71" s="1770"/>
      <c r="M71" s="1770"/>
      <c r="N71" s="1770"/>
      <c r="O71" s="1770"/>
      <c r="P71" s="1770"/>
      <c r="Q71" s="1770"/>
      <c r="R71" s="1770"/>
      <c r="S71" s="1770"/>
      <c r="T71" s="1770"/>
      <c r="U71" s="1770"/>
      <c r="V71" s="2492"/>
      <c r="W71" s="2491"/>
      <c r="X71" s="2491"/>
      <c r="Y71" s="2491"/>
      <c r="Z71" s="2491"/>
      <c r="AA71" s="2491"/>
      <c r="AB71" s="2491"/>
      <c r="AC71" s="2491"/>
      <c r="AD71" s="2491"/>
      <c r="AE71" s="2491"/>
      <c r="AF71" s="2493"/>
      <c r="AG71" s="1560"/>
      <c r="AH71" s="2173"/>
      <c r="AI71" s="1560"/>
      <c r="AJ71" s="1560"/>
    </row>
    <row r="72" spans="1:36" ht="12" customHeight="1">
      <c r="A72" s="2191"/>
      <c r="B72" s="1560"/>
      <c r="C72" s="1598"/>
      <c r="D72" s="1598"/>
      <c r="E72" s="5039">
        <v>342401</v>
      </c>
      <c r="F72" s="5039"/>
      <c r="G72" s="1598"/>
      <c r="H72" s="1598"/>
      <c r="I72" s="1598"/>
      <c r="J72" s="1598"/>
      <c r="K72" s="1598"/>
      <c r="L72" s="1598"/>
      <c r="M72" s="1598"/>
      <c r="N72" s="1598"/>
      <c r="O72" s="1781"/>
      <c r="P72" s="5039"/>
      <c r="Q72" s="5039"/>
      <c r="R72" s="1592"/>
      <c r="S72" s="1592"/>
      <c r="T72" s="1592"/>
      <c r="U72" s="1592"/>
      <c r="V72" s="2492"/>
      <c r="W72" s="2491"/>
      <c r="X72" s="2491"/>
      <c r="Y72" s="2491"/>
      <c r="Z72" s="2491"/>
      <c r="AA72" s="2491"/>
      <c r="AB72" s="2491"/>
      <c r="AC72" s="2491"/>
      <c r="AD72" s="2491"/>
      <c r="AE72" s="2491"/>
      <c r="AF72" s="2493"/>
      <c r="AG72" s="1560"/>
      <c r="AH72" s="2173"/>
      <c r="AI72" s="1560"/>
      <c r="AJ72" s="1560"/>
    </row>
    <row r="73" spans="1:36" ht="11.25" customHeight="1">
      <c r="A73" s="2191"/>
      <c r="B73" s="1592"/>
      <c r="C73" s="1560"/>
      <c r="D73" s="1560"/>
      <c r="E73" s="5099">
        <v>1</v>
      </c>
      <c r="F73" s="5064"/>
      <c r="G73" s="5066" t="s">
        <v>2825</v>
      </c>
      <c r="H73" s="5035"/>
      <c r="I73" s="5035"/>
      <c r="J73" s="5099">
        <v>2</v>
      </c>
      <c r="K73" s="5064"/>
      <c r="L73" s="5066" t="s">
        <v>2849</v>
      </c>
      <c r="M73" s="5035"/>
      <c r="N73" s="5035"/>
      <c r="O73" s="5035"/>
      <c r="P73" s="1631"/>
      <c r="Q73" s="1631"/>
      <c r="R73" s="1631"/>
      <c r="S73" s="1631"/>
      <c r="T73" s="1631"/>
      <c r="U73" s="1598"/>
      <c r="V73" s="2492"/>
      <c r="W73" s="2491"/>
      <c r="X73" s="2491"/>
      <c r="Y73" s="2491"/>
      <c r="Z73" s="2491"/>
      <c r="AA73" s="2491"/>
      <c r="AB73" s="2491"/>
      <c r="AC73" s="2491"/>
      <c r="AD73" s="2491"/>
      <c r="AE73" s="2491"/>
      <c r="AF73" s="2493"/>
      <c r="AG73" s="1560"/>
      <c r="AH73" s="2173"/>
      <c r="AI73" s="1560"/>
      <c r="AJ73" s="1560"/>
    </row>
    <row r="74" spans="1:36" ht="11.25" customHeight="1">
      <c r="A74" s="2191"/>
      <c r="B74" s="1592"/>
      <c r="C74" s="1560"/>
      <c r="D74" s="1560"/>
      <c r="E74" s="5099"/>
      <c r="F74" s="5065"/>
      <c r="G74" s="5066"/>
      <c r="H74" s="5035"/>
      <c r="I74" s="5035"/>
      <c r="J74" s="5099"/>
      <c r="K74" s="5065"/>
      <c r="L74" s="5066"/>
      <c r="M74" s="5035"/>
      <c r="N74" s="5035"/>
      <c r="O74" s="5035"/>
      <c r="P74" s="1592"/>
      <c r="Q74" s="1622"/>
      <c r="R74" s="1622"/>
      <c r="S74" s="1622"/>
      <c r="T74" s="1622"/>
      <c r="U74" s="1593"/>
      <c r="V74" s="2492"/>
      <c r="W74" s="2491"/>
      <c r="X74" s="2491"/>
      <c r="Y74" s="2491"/>
      <c r="Z74" s="2491"/>
      <c r="AA74" s="2491"/>
      <c r="AB74" s="2491"/>
      <c r="AC74" s="2491"/>
      <c r="AD74" s="2491"/>
      <c r="AE74" s="2491"/>
      <c r="AF74" s="2493"/>
      <c r="AG74" s="1560"/>
      <c r="AH74" s="2173"/>
      <c r="AI74" s="1560"/>
      <c r="AJ74" s="1560"/>
    </row>
    <row r="75" spans="1:36" ht="11.25" customHeight="1">
      <c r="A75" s="2191"/>
      <c r="B75" s="1602"/>
      <c r="C75" s="1600"/>
      <c r="D75" s="930"/>
      <c r="E75" s="1781"/>
      <c r="F75" s="1781"/>
      <c r="G75" s="1781"/>
      <c r="H75" s="1781"/>
      <c r="I75" s="1781"/>
      <c r="J75" s="1781"/>
      <c r="K75" s="1781"/>
      <c r="L75" s="1781"/>
      <c r="M75" s="1781"/>
      <c r="N75" s="1609"/>
      <c r="O75" s="1609"/>
      <c r="P75" s="1781"/>
      <c r="Q75" s="1781"/>
      <c r="R75" s="1781"/>
      <c r="S75" s="1836"/>
      <c r="T75" s="1622"/>
      <c r="U75" s="1593"/>
      <c r="V75" s="2492"/>
      <c r="W75" s="2491"/>
      <c r="X75" s="930"/>
      <c r="Y75" s="1781"/>
      <c r="Z75" s="1781"/>
      <c r="AA75" s="1781"/>
      <c r="AB75" s="1781"/>
      <c r="AC75" s="1781"/>
      <c r="AD75" s="1781"/>
      <c r="AE75" s="1781"/>
      <c r="AF75" s="1781"/>
      <c r="AG75" s="1781"/>
      <c r="AH75" s="2196"/>
      <c r="AI75" s="1560"/>
      <c r="AJ75" s="1560"/>
    </row>
    <row r="76" spans="1:36" ht="11.25" customHeight="1">
      <c r="A76" s="2191"/>
      <c r="B76" s="1602"/>
      <c r="C76" s="1600"/>
      <c r="D76" s="930"/>
      <c r="E76" s="1781"/>
      <c r="F76" s="1781"/>
      <c r="G76" s="1781"/>
      <c r="H76" s="1781"/>
      <c r="I76" s="1781"/>
      <c r="J76" s="1781"/>
      <c r="K76" s="1781"/>
      <c r="L76" s="1781"/>
      <c r="M76" s="1781"/>
      <c r="N76" s="1609"/>
      <c r="O76" s="1609"/>
      <c r="P76" s="1781"/>
      <c r="Q76" s="1781"/>
      <c r="R76" s="1781"/>
      <c r="S76" s="1836"/>
      <c r="T76" s="1622"/>
      <c r="U76" s="1593"/>
      <c r="V76" s="2492"/>
      <c r="W76" s="2491"/>
      <c r="X76" s="930"/>
      <c r="Y76" s="1781"/>
      <c r="Z76" s="1781"/>
      <c r="AA76" s="1781"/>
      <c r="AB76" s="1781"/>
      <c r="AC76" s="1781"/>
      <c r="AD76" s="1781"/>
      <c r="AE76" s="1781"/>
      <c r="AF76" s="1781"/>
      <c r="AG76" s="1781"/>
      <c r="AH76" s="2196"/>
      <c r="AI76" s="1560"/>
      <c r="AJ76" s="1560"/>
    </row>
    <row r="77" spans="1:36" ht="11.25" customHeight="1">
      <c r="A77" s="2191"/>
      <c r="B77" s="1602"/>
      <c r="C77" s="1600"/>
      <c r="D77" s="930"/>
      <c r="E77" s="1781"/>
      <c r="F77" s="1781"/>
      <c r="G77" s="1781"/>
      <c r="H77" s="1781"/>
      <c r="I77" s="1781"/>
      <c r="J77" s="1781"/>
      <c r="K77" s="1781"/>
      <c r="L77" s="1781"/>
      <c r="M77" s="1781"/>
      <c r="N77" s="1609"/>
      <c r="O77" s="1609"/>
      <c r="P77" s="1781"/>
      <c r="Q77" s="1781"/>
      <c r="R77" s="1781"/>
      <c r="S77" s="1836"/>
      <c r="T77" s="1622"/>
      <c r="U77" s="1593"/>
      <c r="V77" s="2492"/>
      <c r="W77" s="2491"/>
      <c r="X77" s="930"/>
      <c r="Y77" s="1781"/>
      <c r="Z77" s="1781"/>
      <c r="AA77" s="1781"/>
      <c r="AB77" s="1781"/>
      <c r="AC77" s="1781"/>
      <c r="AD77" s="1781"/>
      <c r="AE77" s="1781"/>
      <c r="AF77" s="1781"/>
      <c r="AG77" s="1781"/>
      <c r="AH77" s="2196"/>
      <c r="AI77" s="1560"/>
      <c r="AJ77" s="1560"/>
    </row>
    <row r="78" spans="1:36" ht="11.25" customHeight="1">
      <c r="A78" s="2191"/>
      <c r="B78" s="1602"/>
      <c r="C78" s="1600"/>
      <c r="D78" s="930"/>
      <c r="E78" s="1781"/>
      <c r="F78" s="1781"/>
      <c r="G78" s="1781"/>
      <c r="H78" s="1781"/>
      <c r="I78" s="1781"/>
      <c r="J78" s="1781"/>
      <c r="K78" s="1781"/>
      <c r="L78" s="1781"/>
      <c r="M78" s="1781"/>
      <c r="N78" s="1609"/>
      <c r="O78" s="1609"/>
      <c r="P78" s="1781"/>
      <c r="Q78" s="1781"/>
      <c r="R78" s="1781"/>
      <c r="S78" s="1836"/>
      <c r="T78" s="1622"/>
      <c r="U78" s="1593"/>
      <c r="V78" s="2492"/>
      <c r="W78" s="2491"/>
      <c r="X78" s="930"/>
      <c r="Y78" s="1781"/>
      <c r="Z78" s="1781"/>
      <c r="AA78" s="1781"/>
      <c r="AB78" s="1781"/>
      <c r="AC78" s="1781"/>
      <c r="AD78" s="1781"/>
      <c r="AE78" s="1781"/>
      <c r="AF78" s="1781"/>
      <c r="AG78" s="1781"/>
      <c r="AH78" s="2196"/>
      <c r="AI78" s="1560"/>
      <c r="AJ78" s="1560"/>
    </row>
    <row r="79" spans="1:36" ht="11.25" customHeight="1">
      <c r="A79" s="2191"/>
      <c r="B79" s="1602"/>
      <c r="C79" s="1600"/>
      <c r="D79" s="930"/>
      <c r="E79" s="1781"/>
      <c r="F79" s="1781"/>
      <c r="G79" s="1781"/>
      <c r="H79" s="1781"/>
      <c r="I79" s="1781"/>
      <c r="J79" s="1781"/>
      <c r="K79" s="1781"/>
      <c r="L79" s="1781"/>
      <c r="M79" s="1781"/>
      <c r="N79" s="1609"/>
      <c r="O79" s="1609"/>
      <c r="P79" s="1781"/>
      <c r="Q79" s="1781"/>
      <c r="R79" s="1781"/>
      <c r="S79" s="1836"/>
      <c r="T79" s="1622"/>
      <c r="U79" s="1593"/>
      <c r="V79" s="2492"/>
      <c r="W79" s="2491"/>
      <c r="X79" s="930"/>
      <c r="Y79" s="1781"/>
      <c r="Z79" s="1781"/>
      <c r="AA79" s="1781"/>
      <c r="AB79" s="1781"/>
      <c r="AC79" s="1781"/>
      <c r="AD79" s="1781"/>
      <c r="AE79" s="1781"/>
      <c r="AF79" s="1781"/>
      <c r="AG79" s="1781"/>
      <c r="AH79" s="2196"/>
      <c r="AI79" s="1560"/>
      <c r="AJ79" s="1560"/>
    </row>
    <row r="80" spans="1:36" ht="11.25" customHeight="1">
      <c r="A80" s="2191"/>
      <c r="B80" s="1602"/>
      <c r="C80" s="1600"/>
      <c r="D80" s="930"/>
      <c r="E80" s="1781"/>
      <c r="F80" s="1781"/>
      <c r="G80" s="1781"/>
      <c r="H80" s="1781"/>
      <c r="I80" s="1781"/>
      <c r="J80" s="1781"/>
      <c r="K80" s="1781"/>
      <c r="L80" s="1781"/>
      <c r="M80" s="1781"/>
      <c r="N80" s="1609"/>
      <c r="O80" s="1609"/>
      <c r="P80" s="1781"/>
      <c r="Q80" s="1781"/>
      <c r="R80" s="1781"/>
      <c r="S80" s="1836"/>
      <c r="T80" s="1622"/>
      <c r="U80" s="1593"/>
      <c r="V80" s="2492"/>
      <c r="W80" s="2491"/>
      <c r="X80" s="930"/>
      <c r="Y80" s="1781"/>
      <c r="Z80" s="1781"/>
      <c r="AA80" s="1781"/>
      <c r="AB80" s="1781"/>
      <c r="AC80" s="1781"/>
      <c r="AD80" s="1781"/>
      <c r="AE80" s="1781"/>
      <c r="AF80" s="1781"/>
      <c r="AG80" s="1781"/>
      <c r="AH80" s="2196"/>
      <c r="AI80" s="1560"/>
      <c r="AJ80" s="1560"/>
    </row>
    <row r="81" spans="1:36" ht="11.25" customHeight="1">
      <c r="A81" s="2191"/>
      <c r="B81" s="1602"/>
      <c r="C81" s="1600"/>
      <c r="D81" s="930"/>
      <c r="E81" s="1781"/>
      <c r="F81" s="1781"/>
      <c r="G81" s="1781"/>
      <c r="H81" s="1781"/>
      <c r="I81" s="1781"/>
      <c r="J81" s="1781"/>
      <c r="K81" s="1781"/>
      <c r="L81" s="1781"/>
      <c r="M81" s="1781"/>
      <c r="N81" s="1609"/>
      <c r="O81" s="1609"/>
      <c r="P81" s="1781"/>
      <c r="Q81" s="1781"/>
      <c r="R81" s="1781"/>
      <c r="S81" s="1836"/>
      <c r="T81" s="1622"/>
      <c r="U81" s="1593"/>
      <c r="V81" s="2492"/>
      <c r="W81" s="2491"/>
      <c r="X81" s="930"/>
      <c r="Y81" s="1781"/>
      <c r="Z81" s="1781"/>
      <c r="AA81" s="1781"/>
      <c r="AB81" s="1781"/>
      <c r="AC81" s="1781"/>
      <c r="AD81" s="1781"/>
      <c r="AE81" s="1781"/>
      <c r="AF81" s="1781"/>
      <c r="AG81" s="1781"/>
      <c r="AH81" s="2196"/>
      <c r="AI81" s="1560"/>
      <c r="AJ81" s="1560"/>
    </row>
    <row r="82" spans="1:36" ht="11.25" customHeight="1">
      <c r="A82" s="2191"/>
      <c r="B82" s="1602"/>
      <c r="C82" s="1600"/>
      <c r="D82" s="930"/>
      <c r="E82" s="1781"/>
      <c r="F82" s="1781"/>
      <c r="G82" s="1781"/>
      <c r="H82" s="1781"/>
      <c r="I82" s="1781"/>
      <c r="J82" s="1781"/>
      <c r="K82" s="1781"/>
      <c r="L82" s="1781"/>
      <c r="M82" s="1781"/>
      <c r="N82" s="1609"/>
      <c r="O82" s="1609"/>
      <c r="P82" s="1781"/>
      <c r="Q82" s="1781"/>
      <c r="R82" s="1781"/>
      <c r="S82" s="1836"/>
      <c r="T82" s="1622"/>
      <c r="U82" s="1593"/>
      <c r="V82" s="2492"/>
      <c r="W82" s="2491"/>
      <c r="X82" s="930"/>
      <c r="Y82" s="1781"/>
      <c r="Z82" s="1781"/>
      <c r="AA82" s="1781"/>
      <c r="AB82" s="1781"/>
      <c r="AC82" s="1781"/>
      <c r="AD82" s="1781"/>
      <c r="AE82" s="1781"/>
      <c r="AF82" s="1781"/>
      <c r="AG82" s="1781"/>
      <c r="AH82" s="2196"/>
      <c r="AI82" s="1560"/>
      <c r="AJ82" s="1560"/>
    </row>
    <row r="83" spans="1:36" ht="11.25" customHeight="1">
      <c r="A83" s="2191"/>
      <c r="B83" s="1602"/>
      <c r="C83" s="1600"/>
      <c r="D83" s="930"/>
      <c r="E83" s="1781"/>
      <c r="F83" s="1781"/>
      <c r="G83" s="1781"/>
      <c r="H83" s="1781"/>
      <c r="I83" s="1781"/>
      <c r="J83" s="1781"/>
      <c r="K83" s="1781"/>
      <c r="L83" s="1781"/>
      <c r="M83" s="1781"/>
      <c r="N83" s="1609"/>
      <c r="O83" s="1609"/>
      <c r="P83" s="1781"/>
      <c r="Q83" s="1781"/>
      <c r="R83" s="1781"/>
      <c r="S83" s="1836"/>
      <c r="T83" s="1622"/>
      <c r="U83" s="1593"/>
      <c r="V83" s="2492"/>
      <c r="W83" s="2491"/>
      <c r="X83" s="930"/>
      <c r="Y83" s="1781"/>
      <c r="Z83" s="1781"/>
      <c r="AA83" s="1781"/>
      <c r="AB83" s="1781"/>
      <c r="AC83" s="1781"/>
      <c r="AD83" s="1781"/>
      <c r="AE83" s="1781"/>
      <c r="AF83" s="1781"/>
      <c r="AG83" s="1781"/>
      <c r="AH83" s="2196"/>
      <c r="AI83" s="1560"/>
      <c r="AJ83" s="1560"/>
    </row>
    <row r="84" spans="1:36" ht="11.25" customHeight="1">
      <c r="A84" s="2191"/>
      <c r="B84" s="1602"/>
      <c r="C84" s="1600"/>
      <c r="D84" s="930"/>
      <c r="E84" s="1781"/>
      <c r="F84" s="1781"/>
      <c r="G84" s="1781"/>
      <c r="H84" s="1781"/>
      <c r="I84" s="1781"/>
      <c r="J84" s="1781"/>
      <c r="K84" s="1781"/>
      <c r="L84" s="1781"/>
      <c r="M84" s="1781"/>
      <c r="N84" s="1609"/>
      <c r="O84" s="1609"/>
      <c r="P84" s="1781"/>
      <c r="Q84" s="1781"/>
      <c r="R84" s="1781"/>
      <c r="S84" s="1836"/>
      <c r="T84" s="1622"/>
      <c r="U84" s="1593"/>
      <c r="V84" s="2492"/>
      <c r="W84" s="2491"/>
      <c r="X84" s="930"/>
      <c r="Y84" s="1781"/>
      <c r="Z84" s="1781"/>
      <c r="AA84" s="1781"/>
      <c r="AB84" s="1781"/>
      <c r="AC84" s="1781"/>
      <c r="AD84" s="1781"/>
      <c r="AE84" s="1781"/>
      <c r="AF84" s="1781"/>
      <c r="AG84" s="1781"/>
      <c r="AH84" s="2196"/>
      <c r="AI84" s="1560"/>
      <c r="AJ84" s="1560"/>
    </row>
    <row r="85" spans="1:36" ht="11.25" customHeight="1">
      <c r="A85" s="2191"/>
      <c r="B85" s="1602"/>
      <c r="C85" s="1600"/>
      <c r="D85" s="930"/>
      <c r="E85" s="1781"/>
      <c r="F85" s="1781"/>
      <c r="G85" s="1781"/>
      <c r="H85" s="1781"/>
      <c r="I85" s="1781"/>
      <c r="J85" s="1781"/>
      <c r="K85" s="1781"/>
      <c r="L85" s="1781"/>
      <c r="M85" s="1781"/>
      <c r="N85" s="1609"/>
      <c r="O85" s="1609"/>
      <c r="P85" s="1781"/>
      <c r="Q85" s="1781"/>
      <c r="R85" s="1781"/>
      <c r="S85" s="1836"/>
      <c r="T85" s="1622"/>
      <c r="U85" s="1593"/>
      <c r="V85" s="2492"/>
      <c r="W85" s="2491"/>
      <c r="X85" s="930"/>
      <c r="Y85" s="1781"/>
      <c r="Z85" s="1781"/>
      <c r="AA85" s="1781"/>
      <c r="AB85" s="1781"/>
      <c r="AC85" s="1781"/>
      <c r="AD85" s="1781"/>
      <c r="AE85" s="1781"/>
      <c r="AF85" s="1781"/>
      <c r="AG85" s="1781"/>
      <c r="AH85" s="2196"/>
      <c r="AI85" s="1560"/>
      <c r="AJ85" s="1560"/>
    </row>
    <row r="86" spans="1:36" ht="11.25" customHeight="1">
      <c r="A86" s="2191"/>
      <c r="B86" s="1602"/>
      <c r="C86" s="1600"/>
      <c r="D86" s="930"/>
      <c r="E86" s="1781"/>
      <c r="F86" s="1781"/>
      <c r="G86" s="1781"/>
      <c r="H86" s="1781"/>
      <c r="I86" s="1781"/>
      <c r="J86" s="1781"/>
      <c r="K86" s="1781"/>
      <c r="L86" s="1781"/>
      <c r="M86" s="1781"/>
      <c r="N86" s="1609"/>
      <c r="O86" s="1609"/>
      <c r="P86" s="1781"/>
      <c r="Q86" s="1781"/>
      <c r="R86" s="1781"/>
      <c r="S86" s="1836"/>
      <c r="T86" s="1622"/>
      <c r="U86" s="1593"/>
      <c r="V86" s="2492"/>
      <c r="W86" s="2491"/>
      <c r="X86" s="930"/>
      <c r="Y86" s="1781"/>
      <c r="Z86" s="1781"/>
      <c r="AA86" s="1781"/>
      <c r="AB86" s="1781"/>
      <c r="AC86" s="1781"/>
      <c r="AD86" s="1781"/>
      <c r="AE86" s="1781"/>
      <c r="AF86" s="1781"/>
      <c r="AG86" s="1781"/>
      <c r="AH86" s="2196"/>
      <c r="AI86" s="1560"/>
      <c r="AJ86" s="1560"/>
    </row>
    <row r="87" spans="1:36" ht="11.25" customHeight="1">
      <c r="A87" s="2191"/>
      <c r="B87" s="1602"/>
      <c r="C87" s="1600"/>
      <c r="D87" s="930"/>
      <c r="E87" s="1781"/>
      <c r="F87" s="1781"/>
      <c r="G87" s="1781"/>
      <c r="H87" s="1781"/>
      <c r="I87" s="1781"/>
      <c r="J87" s="1781"/>
      <c r="K87" s="1781"/>
      <c r="L87" s="1781"/>
      <c r="M87" s="1781"/>
      <c r="N87" s="1609"/>
      <c r="O87" s="1609"/>
      <c r="P87" s="1781"/>
      <c r="Q87" s="1781"/>
      <c r="R87" s="1781"/>
      <c r="S87" s="1836"/>
      <c r="T87" s="1622"/>
      <c r="U87" s="1593"/>
      <c r="V87" s="2492"/>
      <c r="W87" s="2491"/>
      <c r="X87" s="930"/>
      <c r="Y87" s="1781"/>
      <c r="Z87" s="1781"/>
      <c r="AA87" s="1781"/>
      <c r="AB87" s="1781"/>
      <c r="AC87" s="1781"/>
      <c r="AD87" s="1781"/>
      <c r="AE87" s="1781"/>
      <c r="AF87" s="1781"/>
      <c r="AG87" s="1781"/>
      <c r="AH87" s="2196"/>
      <c r="AI87" s="1560"/>
      <c r="AJ87" s="1560"/>
    </row>
    <row r="88" spans="1:36" ht="11.25" customHeight="1">
      <c r="A88" s="2191"/>
      <c r="B88" s="1602"/>
      <c r="C88" s="1600"/>
      <c r="D88" s="930"/>
      <c r="E88" s="1781"/>
      <c r="F88" s="1781"/>
      <c r="G88" s="1781"/>
      <c r="H88" s="1781"/>
      <c r="I88" s="1781"/>
      <c r="J88" s="1781"/>
      <c r="K88" s="1781"/>
      <c r="L88" s="1781"/>
      <c r="M88" s="1781"/>
      <c r="N88" s="1609"/>
      <c r="O88" s="1609"/>
      <c r="P88" s="1781"/>
      <c r="Q88" s="1781"/>
      <c r="R88" s="1781"/>
      <c r="S88" s="1836"/>
      <c r="T88" s="1622"/>
      <c r="U88" s="1593"/>
      <c r="V88" s="2492"/>
      <c r="W88" s="2491"/>
      <c r="X88" s="930"/>
      <c r="Y88" s="1781"/>
      <c r="Z88" s="1781"/>
      <c r="AA88" s="1781"/>
      <c r="AB88" s="1781"/>
      <c r="AC88" s="1781"/>
      <c r="AD88" s="1781"/>
      <c r="AE88" s="1781"/>
      <c r="AF88" s="1781"/>
      <c r="AG88" s="1781"/>
      <c r="AH88" s="2196"/>
      <c r="AI88" s="1560"/>
      <c r="AJ88" s="1560"/>
    </row>
    <row r="89" spans="1:36" ht="11.25" customHeight="1">
      <c r="A89" s="2191"/>
      <c r="B89" s="1602"/>
      <c r="C89" s="1600"/>
      <c r="D89" s="930"/>
      <c r="E89" s="1781"/>
      <c r="F89" s="1781"/>
      <c r="G89" s="1781"/>
      <c r="H89" s="1781"/>
      <c r="I89" s="1781"/>
      <c r="J89" s="1781"/>
      <c r="K89" s="1781"/>
      <c r="L89" s="1781"/>
      <c r="M89" s="1781"/>
      <c r="N89" s="1609"/>
      <c r="O89" s="1609"/>
      <c r="P89" s="1781"/>
      <c r="Q89" s="1781"/>
      <c r="R89" s="1781"/>
      <c r="S89" s="1836"/>
      <c r="T89" s="1622"/>
      <c r="U89" s="1593"/>
      <c r="V89" s="2492"/>
      <c r="W89" s="2491"/>
      <c r="X89" s="930"/>
      <c r="Y89" s="1781"/>
      <c r="Z89" s="1781"/>
      <c r="AA89" s="1781"/>
      <c r="AB89" s="1781"/>
      <c r="AC89" s="1781"/>
      <c r="AD89" s="1781"/>
      <c r="AE89" s="1781"/>
      <c r="AF89" s="1781"/>
      <c r="AG89" s="1781"/>
      <c r="AH89" s="2196"/>
      <c r="AI89" s="1560"/>
      <c r="AJ89" s="1560"/>
    </row>
    <row r="90" spans="1:36" ht="11.25" customHeight="1">
      <c r="A90" s="2191"/>
      <c r="B90" s="1602"/>
      <c r="C90" s="1600"/>
      <c r="D90" s="930"/>
      <c r="E90" s="1781"/>
      <c r="F90" s="1781"/>
      <c r="G90" s="1781"/>
      <c r="H90" s="1781"/>
      <c r="I90" s="1781"/>
      <c r="J90" s="1781"/>
      <c r="K90" s="1781"/>
      <c r="L90" s="1781"/>
      <c r="M90" s="1781"/>
      <c r="N90" s="1609"/>
      <c r="O90" s="1609"/>
      <c r="P90" s="1781"/>
      <c r="Q90" s="1781"/>
      <c r="R90" s="1781"/>
      <c r="S90" s="1836"/>
      <c r="T90" s="1622"/>
      <c r="U90" s="1593"/>
      <c r="V90" s="2492"/>
      <c r="W90" s="2491"/>
      <c r="X90" s="930"/>
      <c r="Y90" s="1781"/>
      <c r="Z90" s="1781"/>
      <c r="AA90" s="1781"/>
      <c r="AB90" s="1781"/>
      <c r="AC90" s="1781"/>
      <c r="AD90" s="1781"/>
      <c r="AE90" s="1781"/>
      <c r="AF90" s="1781"/>
      <c r="AG90" s="1781"/>
      <c r="AH90" s="2196"/>
      <c r="AI90" s="1560"/>
      <c r="AJ90" s="1560"/>
    </row>
    <row r="91" spans="1:36" ht="11.25" customHeight="1">
      <c r="A91" s="2191"/>
      <c r="B91" s="916"/>
      <c r="C91" s="1795"/>
      <c r="D91" s="2465"/>
      <c r="E91" s="916"/>
      <c r="F91" s="1590"/>
      <c r="G91" s="917"/>
      <c r="H91" s="917"/>
      <c r="I91" s="917"/>
      <c r="J91" s="917"/>
      <c r="K91" s="917"/>
      <c r="L91" s="917"/>
      <c r="M91" s="917"/>
      <c r="N91" s="1609"/>
      <c r="O91" s="1609"/>
      <c r="P91" s="1685"/>
      <c r="Q91" s="1790"/>
      <c r="R91" s="1790"/>
      <c r="S91" s="1837"/>
      <c r="T91" s="1622"/>
      <c r="U91" s="1593"/>
      <c r="V91" s="2492"/>
      <c r="W91" s="2491"/>
      <c r="X91" s="2465"/>
      <c r="Y91" s="916"/>
      <c r="Z91" s="1590"/>
      <c r="AA91" s="917"/>
      <c r="AB91" s="917"/>
      <c r="AC91" s="917"/>
      <c r="AD91" s="917"/>
      <c r="AE91" s="917"/>
      <c r="AF91" s="917"/>
      <c r="AG91" s="1685"/>
      <c r="AH91" s="2197"/>
      <c r="AI91" s="1560"/>
      <c r="AJ91" s="1560"/>
    </row>
    <row r="92" spans="1:36" ht="11.25" customHeight="1" thickBot="1">
      <c r="A92" s="3326"/>
      <c r="B92" s="3240"/>
      <c r="C92" s="3327"/>
      <c r="D92" s="3327"/>
      <c r="E92" s="3327"/>
      <c r="F92" s="3327"/>
      <c r="G92" s="3231"/>
      <c r="H92" s="3327"/>
      <c r="I92" s="3327"/>
      <c r="J92" s="3327"/>
      <c r="K92" s="3327"/>
      <c r="L92" s="3327"/>
      <c r="M92" s="3240"/>
      <c r="N92" s="3304"/>
      <c r="O92" s="3304"/>
      <c r="P92" s="3240"/>
      <c r="Q92" s="3328"/>
      <c r="R92" s="3328"/>
      <c r="S92" s="3328"/>
      <c r="T92" s="3328"/>
      <c r="U92" s="3329"/>
      <c r="V92" s="3330"/>
      <c r="W92" s="3331"/>
      <c r="X92" s="3331"/>
      <c r="Y92" s="3331"/>
      <c r="Z92" s="3331"/>
      <c r="AA92" s="3331"/>
      <c r="AB92" s="3331"/>
      <c r="AC92" s="3331"/>
      <c r="AD92" s="3331"/>
      <c r="AE92" s="3331"/>
      <c r="AF92" s="3332"/>
      <c r="AG92" s="3333"/>
      <c r="AH92" s="3334"/>
      <c r="AI92" s="1560"/>
      <c r="AJ92" s="1560"/>
    </row>
    <row r="93" spans="1:36" ht="31.5" customHeight="1">
      <c r="A93" s="5239">
        <v>47</v>
      </c>
      <c r="B93" s="5239"/>
      <c r="C93" s="5239"/>
      <c r="D93" s="5239"/>
      <c r="E93" s="5239"/>
      <c r="F93" s="5239"/>
      <c r="G93" s="5239"/>
      <c r="H93" s="5239"/>
      <c r="I93" s="5239"/>
      <c r="J93" s="5239"/>
      <c r="K93" s="5239"/>
      <c r="L93" s="5239"/>
      <c r="M93" s="5239"/>
      <c r="N93" s="5239"/>
      <c r="O93" s="5239"/>
      <c r="P93" s="5239"/>
      <c r="Q93" s="5239"/>
      <c r="R93" s="5239"/>
      <c r="S93" s="5239"/>
      <c r="T93" s="5239"/>
      <c r="U93" s="5239"/>
      <c r="V93" s="5239"/>
      <c r="W93" s="5239"/>
      <c r="X93" s="5239"/>
      <c r="Y93" s="5239"/>
      <c r="Z93" s="5239"/>
      <c r="AA93" s="5239"/>
      <c r="AB93" s="5239"/>
      <c r="AC93" s="5239"/>
      <c r="AD93" s="5239"/>
      <c r="AE93" s="5239"/>
      <c r="AF93" s="5239"/>
      <c r="AG93" s="5239"/>
      <c r="AH93" s="5239"/>
      <c r="AI93" s="1560"/>
      <c r="AJ93" s="1560"/>
    </row>
    <row r="94" spans="1:36" ht="11.25" customHeight="1">
      <c r="A94" s="2469"/>
      <c r="B94" s="1592"/>
      <c r="C94" s="2465"/>
      <c r="D94" s="2465"/>
      <c r="E94" s="2465"/>
      <c r="F94" s="2465"/>
      <c r="G94" s="1598"/>
      <c r="H94" s="2465"/>
      <c r="I94" s="2465"/>
      <c r="J94" s="2465"/>
      <c r="K94" s="2465"/>
      <c r="L94" s="2465"/>
      <c r="M94" s="1623"/>
      <c r="N94" s="1781"/>
      <c r="O94" s="1781"/>
      <c r="P94" s="1592"/>
      <c r="Q94" s="1622"/>
      <c r="R94" s="1622"/>
      <c r="S94" s="1622"/>
      <c r="T94" s="1622"/>
      <c r="U94" s="1593"/>
      <c r="V94" s="2492"/>
      <c r="W94" s="2491"/>
      <c r="X94" s="2491"/>
      <c r="Y94" s="2491"/>
      <c r="Z94" s="2491"/>
      <c r="AA94" s="2491"/>
      <c r="AB94" s="2491"/>
      <c r="AC94" s="2491"/>
      <c r="AD94" s="2491"/>
      <c r="AE94" s="2491"/>
      <c r="AF94" s="2493"/>
      <c r="AG94" s="1560"/>
      <c r="AH94" s="1560"/>
      <c r="AI94" s="1560"/>
      <c r="AJ94" s="1560"/>
    </row>
    <row r="95" spans="1:36" ht="11.25" customHeight="1">
      <c r="A95" s="2469"/>
      <c r="B95" s="1592"/>
      <c r="C95" s="2465"/>
      <c r="D95" s="2465"/>
      <c r="E95" s="2465"/>
      <c r="F95" s="2465"/>
      <c r="G95" s="1598"/>
      <c r="H95" s="2465"/>
      <c r="I95" s="2465"/>
      <c r="J95" s="2465"/>
      <c r="K95" s="2465"/>
      <c r="L95" s="2465"/>
      <c r="M95" s="1623"/>
      <c r="N95" s="1781"/>
      <c r="O95" s="1781"/>
      <c r="P95" s="1592"/>
      <c r="Q95" s="1622"/>
      <c r="R95" s="1622"/>
      <c r="S95" s="1622"/>
      <c r="T95" s="1622"/>
      <c r="U95" s="1593"/>
      <c r="V95" s="2492"/>
      <c r="W95" s="2491"/>
      <c r="X95" s="2491"/>
      <c r="Y95" s="2491"/>
      <c r="Z95" s="2491"/>
      <c r="AA95" s="2491"/>
      <c r="AB95" s="2491"/>
      <c r="AC95" s="2491"/>
      <c r="AD95" s="2491"/>
      <c r="AE95" s="2491"/>
      <c r="AF95" s="2493"/>
      <c r="AG95" s="1560"/>
      <c r="AH95" s="1560"/>
      <c r="AI95" s="1560"/>
      <c r="AJ95" s="1560"/>
    </row>
    <row r="198" spans="11:11" ht="146.25">
      <c r="K198" s="1785" t="s">
        <v>3078</v>
      </c>
    </row>
    <row r="199" spans="11:11" ht="157.5">
      <c r="K199" s="1786" t="s">
        <v>3079</v>
      </c>
    </row>
  </sheetData>
  <sheetProtection selectLockedCells="1" selectUnlockedCells="1"/>
  <mergeCells count="85">
    <mergeCell ref="A93:AH93"/>
    <mergeCell ref="L65:O66"/>
    <mergeCell ref="E72:F72"/>
    <mergeCell ref="P72:Q72"/>
    <mergeCell ref="E73:E74"/>
    <mergeCell ref="F73:F74"/>
    <mergeCell ref="G73:I74"/>
    <mergeCell ref="J73:J74"/>
    <mergeCell ref="K73:K74"/>
    <mergeCell ref="L73:O74"/>
    <mergeCell ref="E65:E66"/>
    <mergeCell ref="F65:F66"/>
    <mergeCell ref="G65:I66"/>
    <mergeCell ref="J65:J66"/>
    <mergeCell ref="K65:K66"/>
    <mergeCell ref="N57:N58"/>
    <mergeCell ref="O57:Q58"/>
    <mergeCell ref="R57:R58"/>
    <mergeCell ref="E64:F64"/>
    <mergeCell ref="P64:Q64"/>
    <mergeCell ref="R48:R49"/>
    <mergeCell ref="AC48:AC49"/>
    <mergeCell ref="AD48:AF49"/>
    <mergeCell ref="AG54:AG55"/>
    <mergeCell ref="N51:N52"/>
    <mergeCell ref="O51:Q52"/>
    <mergeCell ref="R51:R52"/>
    <mergeCell ref="AC51:AC52"/>
    <mergeCell ref="AD51:AF52"/>
    <mergeCell ref="AG51:AG52"/>
    <mergeCell ref="N54:N55"/>
    <mergeCell ref="O54:Q55"/>
    <mergeCell ref="R54:R55"/>
    <mergeCell ref="AC54:AC55"/>
    <mergeCell ref="AD54:AF55"/>
    <mergeCell ref="G40:G41"/>
    <mergeCell ref="H40:O41"/>
    <mergeCell ref="R40:R41"/>
    <mergeCell ref="S40:Z41"/>
    <mergeCell ref="P47:Q47"/>
    <mergeCell ref="E28:F28"/>
    <mergeCell ref="P28:Q28"/>
    <mergeCell ref="E29:E30"/>
    <mergeCell ref="F29:F30"/>
    <mergeCell ref="G29:I30"/>
    <mergeCell ref="J29:J30"/>
    <mergeCell ref="K29:K30"/>
    <mergeCell ref="L29:O30"/>
    <mergeCell ref="E20:F20"/>
    <mergeCell ref="P20:Q20"/>
    <mergeCell ref="E21:E22"/>
    <mergeCell ref="F21:F22"/>
    <mergeCell ref="G21:I22"/>
    <mergeCell ref="J21:J22"/>
    <mergeCell ref="K21:K22"/>
    <mergeCell ref="L21:O22"/>
    <mergeCell ref="E12:F12"/>
    <mergeCell ref="P12:Q12"/>
    <mergeCell ref="E13:E14"/>
    <mergeCell ref="F13:F14"/>
    <mergeCell ref="G13:I14"/>
    <mergeCell ref="J13:J14"/>
    <mergeCell ref="K13:K14"/>
    <mergeCell ref="L13:O14"/>
    <mergeCell ref="A1:AH1"/>
    <mergeCell ref="A2:AH2"/>
    <mergeCell ref="A3:AH3"/>
    <mergeCell ref="B5:G6"/>
    <mergeCell ref="H5:I6"/>
    <mergeCell ref="AD57:AF58"/>
    <mergeCell ref="AG57:AG58"/>
    <mergeCell ref="O7:R7"/>
    <mergeCell ref="S7:V7"/>
    <mergeCell ref="W7:Y7"/>
    <mergeCell ref="AE7:AF7"/>
    <mergeCell ref="H36:O36"/>
    <mergeCell ref="S36:Z36"/>
    <mergeCell ref="H37:O37"/>
    <mergeCell ref="S37:Z37"/>
    <mergeCell ref="N39:O39"/>
    <mergeCell ref="Y39:Z39"/>
    <mergeCell ref="AG48:AG49"/>
    <mergeCell ref="AE47:AF47"/>
    <mergeCell ref="N48:N49"/>
    <mergeCell ref="O48:Q49"/>
  </mergeCells>
  <printOptions horizontalCentered="1"/>
  <pageMargins left="0.29027777777777802" right="0" top="0.55972222222222201" bottom="0.15972222222222199" header="0.51180555555555596" footer="0.51180555555555596"/>
  <pageSetup paperSize="9" scale="75" firstPageNumber="0" orientation="portrait" useFirstPageNumber="1" horizontalDpi="300" verticalDpi="300" r:id="rId1"/>
  <headerFooter alignWithMargins="0"/>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D5B8E-4638-49B2-BFB5-914311D8E944}">
  <sheetPr>
    <tabColor rgb="FF002060"/>
  </sheetPr>
  <dimension ref="A1:AR362"/>
  <sheetViews>
    <sheetView showGridLines="0" view="pageBreakPreview" topLeftCell="A118" zoomScaleNormal="100" workbookViewId="0">
      <selection activeCell="U162" sqref="U162:AD162"/>
    </sheetView>
  </sheetViews>
  <sheetFormatPr defaultColWidth="9.140625" defaultRowHeight="11.25"/>
  <cols>
    <col min="1" max="1" width="3.7109375" style="1787" customWidth="1"/>
    <col min="2" max="2" width="0.7109375" style="1759" customWidth="1"/>
    <col min="3" max="3" width="4.42578125" style="1759" customWidth="1"/>
    <col min="4" max="4" width="3.85546875" style="1759" customWidth="1"/>
    <col min="5" max="6" width="4.85546875" style="1759" customWidth="1"/>
    <col min="7" max="9" width="3.42578125" style="1759" customWidth="1"/>
    <col min="10" max="13" width="3.7109375" style="1759" customWidth="1"/>
    <col min="14" max="14" width="4.42578125" style="1759" customWidth="1"/>
    <col min="15" max="16" width="3.28515625" style="1759" customWidth="1"/>
    <col min="17" max="17" width="4.42578125" style="1759" customWidth="1"/>
    <col min="18" max="20" width="3.85546875" style="1759" customWidth="1"/>
    <col min="21" max="21" width="7" style="1759" customWidth="1"/>
    <col min="22" max="27" width="3.85546875" style="1759" customWidth="1"/>
    <col min="28" max="28" width="2.7109375" style="1759" customWidth="1"/>
    <col min="29" max="32" width="3.85546875" style="1759" customWidth="1"/>
    <col min="33" max="33" width="4.5703125" style="1759" customWidth="1"/>
    <col min="34" max="34" width="4.28515625" style="1759" customWidth="1"/>
    <col min="35" max="35" width="4.42578125" style="1759" customWidth="1"/>
    <col min="36" max="36" width="3.85546875" style="1759" customWidth="1"/>
    <col min="37" max="38" width="3.7109375" style="1759" customWidth="1"/>
    <col min="39" max="16384" width="9.140625" style="1759"/>
  </cols>
  <sheetData>
    <row r="1" spans="1:44" ht="20.100000000000001" customHeight="1">
      <c r="A1" s="5052" t="s">
        <v>2811</v>
      </c>
      <c r="B1" s="5053"/>
      <c r="C1" s="5053"/>
      <c r="D1" s="5053"/>
      <c r="E1" s="5053"/>
      <c r="F1" s="5053"/>
      <c r="G1" s="5053"/>
      <c r="H1" s="5053"/>
      <c r="I1" s="5053"/>
      <c r="J1" s="5053"/>
      <c r="K1" s="5053"/>
      <c r="L1" s="5053"/>
      <c r="M1" s="5053"/>
      <c r="N1" s="5053"/>
      <c r="O1" s="5053"/>
      <c r="P1" s="5053"/>
      <c r="Q1" s="5053"/>
      <c r="R1" s="5053"/>
      <c r="S1" s="5053"/>
      <c r="T1" s="5053"/>
      <c r="U1" s="5053"/>
      <c r="V1" s="5053"/>
      <c r="W1" s="5053"/>
      <c r="X1" s="5053"/>
      <c r="Y1" s="5053"/>
      <c r="Z1" s="5053"/>
      <c r="AA1" s="5053"/>
      <c r="AB1" s="5053"/>
      <c r="AC1" s="5053"/>
      <c r="AD1" s="5053"/>
      <c r="AE1" s="5053"/>
      <c r="AF1" s="5053"/>
      <c r="AG1" s="5053"/>
      <c r="AH1" s="5053"/>
      <c r="AI1" s="5053"/>
      <c r="AJ1" s="5054"/>
      <c r="AK1" s="1758"/>
    </row>
    <row r="2" spans="1:44">
      <c r="A2" s="5055" t="s">
        <v>1462</v>
      </c>
      <c r="B2" s="5056"/>
      <c r="C2" s="5056"/>
      <c r="D2" s="5056"/>
      <c r="E2" s="5056"/>
      <c r="F2" s="5056"/>
      <c r="G2" s="5056"/>
      <c r="H2" s="5056"/>
      <c r="I2" s="5056"/>
      <c r="J2" s="5056"/>
      <c r="K2" s="5056"/>
      <c r="L2" s="5056"/>
      <c r="M2" s="5056"/>
      <c r="N2" s="5056"/>
      <c r="O2" s="5056"/>
      <c r="P2" s="5056"/>
      <c r="Q2" s="5056"/>
      <c r="R2" s="5056"/>
      <c r="S2" s="5056"/>
      <c r="T2" s="5056"/>
      <c r="U2" s="5056"/>
      <c r="V2" s="5056"/>
      <c r="W2" s="5056"/>
      <c r="X2" s="5056"/>
      <c r="Y2" s="5056"/>
      <c r="Z2" s="5056"/>
      <c r="AA2" s="5056"/>
      <c r="AB2" s="5056"/>
      <c r="AC2" s="5056"/>
      <c r="AD2" s="5056"/>
      <c r="AE2" s="5056"/>
      <c r="AF2" s="5056"/>
      <c r="AG2" s="5056"/>
      <c r="AH2" s="5056"/>
      <c r="AI2" s="5056"/>
      <c r="AJ2" s="5057"/>
      <c r="AK2" s="1760"/>
    </row>
    <row r="3" spans="1:44" ht="20.100000000000001" customHeight="1">
      <c r="A3" s="5058" t="s">
        <v>2812</v>
      </c>
      <c r="B3" s="5059"/>
      <c r="C3" s="5059"/>
      <c r="D3" s="5059"/>
      <c r="E3" s="5059"/>
      <c r="F3" s="5059"/>
      <c r="G3" s="5059"/>
      <c r="H3" s="5059"/>
      <c r="I3" s="5059"/>
      <c r="J3" s="5059"/>
      <c r="K3" s="5059"/>
      <c r="L3" s="5059"/>
      <c r="M3" s="5059"/>
      <c r="N3" s="5059"/>
      <c r="O3" s="5059"/>
      <c r="P3" s="5059"/>
      <c r="Q3" s="5059"/>
      <c r="R3" s="5059"/>
      <c r="S3" s="5059"/>
      <c r="T3" s="5059"/>
      <c r="U3" s="5059"/>
      <c r="V3" s="5059"/>
      <c r="W3" s="5059"/>
      <c r="X3" s="5059"/>
      <c r="Y3" s="5059"/>
      <c r="Z3" s="5059"/>
      <c r="AA3" s="5059"/>
      <c r="AB3" s="5059"/>
      <c r="AC3" s="5059"/>
      <c r="AD3" s="5059"/>
      <c r="AE3" s="5059"/>
      <c r="AF3" s="5059"/>
      <c r="AG3" s="5059"/>
      <c r="AH3" s="5059"/>
      <c r="AI3" s="5059"/>
      <c r="AJ3" s="5060"/>
      <c r="AK3" s="1761"/>
    </row>
    <row r="4" spans="1:44" ht="20.100000000000001" customHeight="1">
      <c r="A4" s="2191"/>
      <c r="B4" s="1592"/>
      <c r="C4" s="2465"/>
      <c r="D4" s="2465"/>
      <c r="E4" s="2465"/>
      <c r="F4" s="2465"/>
      <c r="G4" s="1598"/>
      <c r="H4" s="2465"/>
      <c r="I4" s="2465"/>
      <c r="J4" s="2465"/>
      <c r="K4" s="2465"/>
      <c r="L4" s="2465"/>
      <c r="M4" s="2465"/>
      <c r="N4" s="2465"/>
      <c r="O4" s="2465"/>
      <c r="P4" s="1598"/>
      <c r="Q4" s="1598"/>
      <c r="R4" s="1598"/>
      <c r="S4" s="1598"/>
      <c r="T4" s="1598"/>
      <c r="U4" s="1598"/>
      <c r="V4" s="1598"/>
      <c r="W4" s="1598"/>
      <c r="X4" s="2492"/>
      <c r="Y4" s="2491"/>
      <c r="Z4" s="916"/>
      <c r="AA4" s="916"/>
      <c r="AB4" s="916"/>
      <c r="AC4" s="916"/>
      <c r="AD4" s="916"/>
      <c r="AE4" s="916"/>
      <c r="AF4" s="916"/>
      <c r="AG4" s="916"/>
      <c r="AH4" s="916"/>
      <c r="AI4" s="916"/>
      <c r="AJ4" s="495"/>
      <c r="AK4" s="916"/>
      <c r="AL4" s="1560"/>
    </row>
    <row r="5" spans="1:44" ht="15" customHeight="1">
      <c r="A5" s="2174"/>
      <c r="B5" s="5067" t="s">
        <v>2813</v>
      </c>
      <c r="C5" s="5068"/>
      <c r="D5" s="5068"/>
      <c r="E5" s="5068"/>
      <c r="F5" s="5068"/>
      <c r="G5" s="5069"/>
      <c r="H5" s="5073" t="s">
        <v>3238</v>
      </c>
      <c r="I5" s="5074"/>
      <c r="J5" s="1766"/>
      <c r="K5" s="1767" t="s">
        <v>3239</v>
      </c>
      <c r="L5" s="1766"/>
      <c r="M5" s="1766"/>
      <c r="N5" s="1560"/>
      <c r="O5" s="1823"/>
      <c r="P5" s="1823"/>
      <c r="Q5" s="1823"/>
      <c r="R5" s="1763"/>
      <c r="S5" s="1763"/>
      <c r="T5" s="1763"/>
      <c r="U5" s="1763"/>
      <c r="V5" s="1763"/>
      <c r="W5" s="1763"/>
      <c r="X5" s="1763"/>
      <c r="Y5" s="1763"/>
      <c r="Z5" s="1763"/>
      <c r="AA5" s="1763"/>
      <c r="AB5" s="1763"/>
      <c r="AC5" s="1763"/>
      <c r="AD5" s="1763"/>
      <c r="AE5" s="1685"/>
      <c r="AF5" s="1685"/>
      <c r="AG5" s="1685"/>
      <c r="AH5" s="1685"/>
      <c r="AI5" s="1685"/>
      <c r="AJ5" s="2186"/>
      <c r="AK5" s="1685"/>
      <c r="AL5" s="1685"/>
    </row>
    <row r="6" spans="1:44" ht="15" customHeight="1">
      <c r="A6" s="2185"/>
      <c r="B6" s="5070"/>
      <c r="C6" s="5071"/>
      <c r="D6" s="5071"/>
      <c r="E6" s="5071"/>
      <c r="F6" s="5071"/>
      <c r="G6" s="5072"/>
      <c r="H6" s="5075"/>
      <c r="I6" s="5076"/>
      <c r="J6" s="1768"/>
      <c r="K6" s="1616" t="s">
        <v>3240</v>
      </c>
      <c r="L6" s="1768"/>
      <c r="M6" s="1768"/>
      <c r="N6" s="1560"/>
      <c r="O6" s="1824"/>
      <c r="P6" s="1824"/>
      <c r="Q6" s="1824"/>
      <c r="R6" s="1825"/>
      <c r="S6" s="1825"/>
      <c r="T6" s="1825"/>
      <c r="U6" s="1685"/>
      <c r="V6" s="1685"/>
      <c r="W6" s="1685"/>
      <c r="X6" s="1685"/>
      <c r="Y6" s="1685"/>
      <c r="Z6" s="1685"/>
      <c r="AA6" s="1685"/>
      <c r="AB6" s="1685"/>
      <c r="AC6" s="1685"/>
      <c r="AD6" s="1685"/>
      <c r="AE6" s="1827"/>
      <c r="AF6" s="1827"/>
      <c r="AG6" s="1776"/>
      <c r="AH6" s="1776"/>
      <c r="AI6" s="1776"/>
      <c r="AJ6" s="2187"/>
      <c r="AK6" s="1776"/>
      <c r="AL6" s="1776"/>
      <c r="AM6" s="1828"/>
      <c r="AN6" s="1828"/>
      <c r="AO6" s="1828"/>
      <c r="AP6" s="1828"/>
      <c r="AQ6" s="1828"/>
      <c r="AR6" s="1828"/>
    </row>
    <row r="7" spans="1:44">
      <c r="A7" s="2191"/>
      <c r="B7" s="1592"/>
      <c r="C7" s="2465"/>
      <c r="D7" s="2465"/>
      <c r="E7" s="2465"/>
      <c r="F7" s="2465"/>
      <c r="G7" s="1598"/>
      <c r="H7" s="2465"/>
      <c r="I7" s="2465"/>
      <c r="J7" s="2465"/>
      <c r="K7" s="2465"/>
      <c r="L7" s="2465"/>
      <c r="M7" s="2465"/>
      <c r="N7" s="2465"/>
      <c r="O7" s="2465"/>
      <c r="P7" s="1598"/>
      <c r="Q7" s="1598"/>
      <c r="R7" s="1598"/>
      <c r="S7" s="1598"/>
      <c r="T7" s="1598"/>
      <c r="U7" s="1598"/>
      <c r="V7" s="1598"/>
      <c r="W7" s="1598"/>
      <c r="X7" s="2492"/>
      <c r="Y7" s="2491"/>
      <c r="Z7" s="916"/>
      <c r="AA7" s="916"/>
      <c r="AB7" s="916"/>
      <c r="AC7" s="916"/>
      <c r="AD7" s="916"/>
      <c r="AE7" s="916"/>
      <c r="AF7" s="916"/>
      <c r="AG7" s="916"/>
      <c r="AH7" s="916"/>
      <c r="AI7" s="916"/>
      <c r="AJ7" s="495"/>
      <c r="AK7" s="916"/>
      <c r="AL7" s="1560"/>
    </row>
    <row r="8" spans="1:44">
      <c r="A8" s="2191"/>
      <c r="B8" s="1592"/>
      <c r="C8" s="2465"/>
      <c r="D8" s="2465"/>
      <c r="E8" s="2465"/>
      <c r="F8" s="2465"/>
      <c r="G8" s="1598"/>
      <c r="H8" s="2465"/>
      <c r="I8" s="2465"/>
      <c r="J8" s="2465"/>
      <c r="K8" s="2465"/>
      <c r="L8" s="2465"/>
      <c r="M8" s="2465"/>
      <c r="N8" s="2465"/>
      <c r="O8" s="2465"/>
      <c r="P8" s="1598"/>
      <c r="Q8" s="1598"/>
      <c r="R8" s="1598"/>
      <c r="S8" s="1598"/>
      <c r="T8" s="1598"/>
      <c r="U8" s="1598"/>
      <c r="V8" s="1598"/>
      <c r="W8" s="1598"/>
      <c r="X8" s="2492"/>
      <c r="Y8" s="2491"/>
      <c r="Z8" s="916"/>
      <c r="AA8" s="916"/>
      <c r="AB8" s="916"/>
      <c r="AC8" s="916"/>
      <c r="AD8" s="916"/>
      <c r="AE8" s="916"/>
      <c r="AF8" s="916"/>
      <c r="AG8" s="916"/>
      <c r="AH8" s="916"/>
      <c r="AI8" s="916"/>
      <c r="AJ8" s="495"/>
      <c r="AK8" s="916"/>
      <c r="AL8" s="1560"/>
    </row>
    <row r="9" spans="1:44" s="1777" customFormat="1" ht="11.25" customHeight="1">
      <c r="A9" s="2172" t="s">
        <v>3241</v>
      </c>
      <c r="B9" s="1560"/>
      <c r="C9" s="1769" t="s">
        <v>3242</v>
      </c>
      <c r="D9" s="1560"/>
      <c r="E9" s="1560"/>
      <c r="F9" s="1560"/>
      <c r="G9" s="1560"/>
      <c r="H9" s="1560"/>
      <c r="I9" s="1560"/>
      <c r="J9" s="1560"/>
      <c r="K9" s="1560"/>
      <c r="L9" s="1560"/>
      <c r="M9" s="1560"/>
      <c r="N9" s="1560"/>
      <c r="O9" s="1560"/>
      <c r="P9" s="1560"/>
      <c r="Q9" s="1560"/>
      <c r="R9" s="1769"/>
      <c r="S9" s="1769"/>
      <c r="T9" s="1769"/>
      <c r="U9" s="916"/>
      <c r="V9" s="916"/>
      <c r="W9" s="916"/>
      <c r="X9" s="916"/>
      <c r="Y9" s="916"/>
      <c r="Z9" s="916"/>
      <c r="AA9" s="1769"/>
      <c r="AB9" s="1769"/>
      <c r="AC9" s="1769"/>
      <c r="AD9" s="1769"/>
      <c r="AE9" s="916"/>
      <c r="AF9" s="916"/>
      <c r="AG9" s="916"/>
      <c r="AH9" s="916"/>
      <c r="AI9" s="916"/>
      <c r="AJ9" s="495"/>
      <c r="AK9" s="916"/>
      <c r="AL9" s="1560"/>
    </row>
    <row r="10" spans="1:44" s="1777" customFormat="1" ht="11.25" customHeight="1">
      <c r="A10" s="2174"/>
      <c r="B10" s="1560"/>
      <c r="C10" s="1775" t="s">
        <v>3243</v>
      </c>
      <c r="D10" s="1560"/>
      <c r="E10" s="1560"/>
      <c r="F10" s="1560"/>
      <c r="G10" s="1560"/>
      <c r="H10" s="1560"/>
      <c r="I10" s="1560"/>
      <c r="J10" s="1560"/>
      <c r="K10" s="1560"/>
      <c r="L10" s="1560"/>
      <c r="M10" s="1560"/>
      <c r="N10" s="1560"/>
      <c r="O10" s="1560"/>
      <c r="P10" s="1560"/>
      <c r="Q10" s="1560"/>
      <c r="R10" s="1769"/>
      <c r="S10" s="1769"/>
      <c r="T10" s="1769"/>
      <c r="U10" s="916"/>
      <c r="V10" s="916"/>
      <c r="W10" s="916"/>
      <c r="X10" s="916"/>
      <c r="Y10" s="916"/>
      <c r="Z10" s="916"/>
      <c r="AA10" s="1769"/>
      <c r="AB10" s="1769"/>
      <c r="AC10" s="1769"/>
      <c r="AD10" s="1775"/>
      <c r="AE10" s="935"/>
      <c r="AF10" s="935"/>
      <c r="AG10" s="916"/>
      <c r="AH10" s="916"/>
      <c r="AI10" s="916"/>
      <c r="AJ10" s="495"/>
      <c r="AK10" s="916"/>
      <c r="AL10" s="1560"/>
    </row>
    <row r="11" spans="1:44" s="1777" customFormat="1" ht="4.5" customHeight="1">
      <c r="A11" s="2174"/>
      <c r="B11" s="1560"/>
      <c r="C11" s="1775"/>
      <c r="D11" s="1560"/>
      <c r="E11" s="1560"/>
      <c r="F11" s="1560"/>
      <c r="G11" s="1560"/>
      <c r="H11" s="1560"/>
      <c r="I11" s="1560"/>
      <c r="J11" s="1560"/>
      <c r="K11" s="1560"/>
      <c r="L11" s="1560"/>
      <c r="M11" s="1560"/>
      <c r="N11" s="1560"/>
      <c r="O11" s="1560"/>
      <c r="P11" s="1560"/>
      <c r="Q11" s="1560"/>
      <c r="R11" s="1769"/>
      <c r="S11" s="1769"/>
      <c r="T11" s="1769"/>
      <c r="U11" s="916"/>
      <c r="V11" s="916"/>
      <c r="W11" s="916"/>
      <c r="X11" s="916"/>
      <c r="Y11" s="916"/>
      <c r="Z11" s="916"/>
      <c r="AA11" s="916"/>
      <c r="AB11" s="916"/>
      <c r="AC11" s="916"/>
      <c r="AD11" s="916"/>
      <c r="AE11" s="916"/>
      <c r="AF11" s="916"/>
      <c r="AG11" s="916"/>
      <c r="AH11" s="916"/>
      <c r="AI11" s="916"/>
      <c r="AJ11" s="495"/>
      <c r="AK11" s="916"/>
      <c r="AL11" s="1560"/>
    </row>
    <row r="12" spans="1:44" s="1777" customFormat="1" ht="15.75" customHeight="1">
      <c r="A12" s="2198"/>
      <c r="B12" s="1838"/>
      <c r="C12" s="1794"/>
      <c r="D12" s="1647"/>
      <c r="E12" s="2497"/>
      <c r="F12" s="1772"/>
      <c r="G12" s="1770"/>
      <c r="H12" s="1770"/>
      <c r="I12" s="1770"/>
      <c r="J12" s="1685"/>
      <c r="K12" s="1685"/>
      <c r="L12" s="1685"/>
      <c r="M12" s="1685"/>
      <c r="N12" s="1685"/>
      <c r="O12" s="1770"/>
      <c r="P12" s="1770"/>
      <c r="Q12" s="1770"/>
      <c r="R12" s="1794"/>
      <c r="S12" s="2497"/>
      <c r="T12" s="1772"/>
      <c r="U12" s="1770"/>
      <c r="V12" s="1770"/>
      <c r="W12" s="1770"/>
      <c r="X12" s="1770"/>
      <c r="Y12" s="1770"/>
      <c r="Z12" s="1770"/>
      <c r="AA12" s="1770"/>
      <c r="AB12" s="1770"/>
      <c r="AC12" s="1770"/>
      <c r="AD12" s="1770"/>
      <c r="AE12" s="1769"/>
      <c r="AF12" s="1769"/>
      <c r="AG12" s="916"/>
      <c r="AH12" s="5171">
        <v>370001</v>
      </c>
      <c r="AI12" s="5171"/>
      <c r="AJ12" s="2193"/>
      <c r="AK12" s="916"/>
      <c r="AL12" s="1560"/>
    </row>
    <row r="13" spans="1:44" s="1777" customFormat="1" ht="11.25" customHeight="1">
      <c r="A13" s="2198"/>
      <c r="B13" s="1838"/>
      <c r="C13" s="2465" t="s">
        <v>1494</v>
      </c>
      <c r="D13" s="916" t="s">
        <v>3244</v>
      </c>
      <c r="E13" s="1647"/>
      <c r="F13" s="917"/>
      <c r="G13" s="917"/>
      <c r="H13" s="917"/>
      <c r="I13" s="917"/>
      <c r="J13" s="1772"/>
      <c r="K13" s="1772"/>
      <c r="L13" s="1772"/>
      <c r="M13" s="1772"/>
      <c r="N13" s="1773"/>
      <c r="O13" s="917"/>
      <c r="P13" s="917"/>
      <c r="Q13" s="1685"/>
      <c r="R13" s="1598"/>
      <c r="S13" s="1647"/>
      <c r="T13" s="917"/>
      <c r="U13" s="917"/>
      <c r="V13" s="917"/>
      <c r="W13" s="917"/>
      <c r="X13" s="917"/>
      <c r="Y13" s="917"/>
      <c r="Z13" s="917"/>
      <c r="AA13" s="917"/>
      <c r="AB13" s="917"/>
      <c r="AC13" s="917"/>
      <c r="AD13" s="917"/>
      <c r="AE13" s="1769"/>
      <c r="AF13" s="1769"/>
      <c r="AG13" s="916"/>
      <c r="AH13" s="5172">
        <v>1</v>
      </c>
      <c r="AI13" s="5064"/>
      <c r="AJ13" s="2193"/>
      <c r="AK13" s="916"/>
      <c r="AL13" s="1560"/>
    </row>
    <row r="14" spans="1:44" s="1777" customFormat="1" ht="11.25" customHeight="1">
      <c r="A14" s="2198"/>
      <c r="B14" s="1838"/>
      <c r="C14" s="1598"/>
      <c r="D14" s="1771" t="s">
        <v>3245</v>
      </c>
      <c r="E14" s="1770"/>
      <c r="F14" s="1771"/>
      <c r="G14" s="1772"/>
      <c r="H14" s="1772"/>
      <c r="I14" s="1772"/>
      <c r="J14" s="1838"/>
      <c r="K14" s="1838"/>
      <c r="L14" s="1838"/>
      <c r="M14" s="1838"/>
      <c r="N14" s="1773"/>
      <c r="O14" s="1772"/>
      <c r="P14" s="1772"/>
      <c r="Q14" s="1685"/>
      <c r="R14" s="1598"/>
      <c r="S14" s="1770"/>
      <c r="T14" s="1771"/>
      <c r="U14" s="1772"/>
      <c r="V14" s="1772"/>
      <c r="W14" s="1772"/>
      <c r="X14" s="1772"/>
      <c r="Y14" s="1772"/>
      <c r="Z14" s="1772"/>
      <c r="AA14" s="1772"/>
      <c r="AB14" s="1772"/>
      <c r="AC14" s="1772"/>
      <c r="AD14" s="1772"/>
      <c r="AE14" s="1769"/>
      <c r="AF14" s="1769"/>
      <c r="AG14" s="916"/>
      <c r="AH14" s="5172"/>
      <c r="AI14" s="5065"/>
      <c r="AJ14" s="2193"/>
      <c r="AK14" s="916"/>
      <c r="AL14" s="1560"/>
    </row>
    <row r="15" spans="1:44" s="1560" customFormat="1" ht="15" customHeight="1">
      <c r="A15" s="2198"/>
      <c r="B15" s="1838"/>
      <c r="C15" s="1838"/>
      <c r="D15" s="1838"/>
      <c r="E15" s="1838"/>
      <c r="F15" s="1838"/>
      <c r="G15" s="1838"/>
      <c r="H15" s="1838"/>
      <c r="I15" s="1765"/>
      <c r="J15" s="1685"/>
      <c r="K15" s="1685"/>
      <c r="L15" s="1685"/>
      <c r="M15" s="1685"/>
      <c r="N15" s="1685"/>
      <c r="O15" s="1838"/>
      <c r="P15" s="1838"/>
      <c r="Q15" s="1685"/>
      <c r="R15" s="1685"/>
      <c r="S15" s="1839"/>
      <c r="T15" s="1839"/>
      <c r="U15" s="1839"/>
      <c r="V15" s="1839"/>
      <c r="W15" s="1839"/>
      <c r="X15" s="1839"/>
      <c r="Y15" s="5240"/>
      <c r="Z15" s="5240"/>
      <c r="AA15" s="5240"/>
      <c r="AB15" s="2494"/>
      <c r="AC15" s="2494"/>
      <c r="AD15" s="2494"/>
      <c r="AE15" s="5240"/>
      <c r="AF15" s="2494"/>
      <c r="AG15" s="1840"/>
      <c r="AH15" s="1840"/>
      <c r="AI15" s="1840"/>
      <c r="AJ15" s="2199"/>
      <c r="AK15" s="1840"/>
      <c r="AL15" s="1840"/>
      <c r="AM15" s="1765"/>
    </row>
    <row r="16" spans="1:44" s="1560" customFormat="1" ht="11.25" customHeight="1">
      <c r="A16" s="2200"/>
      <c r="B16" s="1776"/>
      <c r="C16" s="2465" t="s">
        <v>1497</v>
      </c>
      <c r="D16" s="916" t="s">
        <v>3246</v>
      </c>
      <c r="E16" s="1647"/>
      <c r="F16" s="917"/>
      <c r="G16" s="917"/>
      <c r="H16" s="917"/>
      <c r="I16" s="917"/>
      <c r="J16" s="1772"/>
      <c r="K16" s="1772"/>
      <c r="L16" s="1772"/>
      <c r="M16" s="1772"/>
      <c r="N16" s="1773"/>
      <c r="O16" s="1765"/>
      <c r="P16" s="1765"/>
      <c r="Q16" s="1685"/>
      <c r="R16" s="1685"/>
      <c r="S16" s="1839"/>
      <c r="T16" s="1839"/>
      <c r="U16" s="1839"/>
      <c r="V16" s="1839"/>
      <c r="W16" s="1839"/>
      <c r="X16" s="1839"/>
      <c r="Y16" s="5036"/>
      <c r="Z16" s="5036"/>
      <c r="AA16" s="5036"/>
      <c r="AB16" s="2466"/>
      <c r="AC16" s="2466"/>
      <c r="AD16" s="2466"/>
      <c r="AE16" s="5240"/>
      <c r="AF16" s="2494"/>
      <c r="AG16" s="1840"/>
      <c r="AH16" s="5172">
        <v>2</v>
      </c>
      <c r="AI16" s="5064"/>
      <c r="AJ16" s="2199"/>
      <c r="AK16" s="1840"/>
      <c r="AL16" s="1840"/>
      <c r="AM16" s="1765"/>
    </row>
    <row r="17" spans="1:39" s="1560" customFormat="1" ht="11.25" customHeight="1">
      <c r="A17" s="2198"/>
      <c r="B17" s="1838"/>
      <c r="C17" s="1598"/>
      <c r="D17" s="1771" t="s">
        <v>3247</v>
      </c>
      <c r="E17" s="1770"/>
      <c r="F17" s="1771"/>
      <c r="G17" s="1772"/>
      <c r="H17" s="1772"/>
      <c r="I17" s="1772"/>
      <c r="J17" s="1838"/>
      <c r="K17" s="1838"/>
      <c r="L17" s="1838"/>
      <c r="M17" s="1838"/>
      <c r="N17" s="1773"/>
      <c r="O17" s="1838"/>
      <c r="P17" s="1838"/>
      <c r="Q17" s="1685"/>
      <c r="R17" s="1685"/>
      <c r="S17" s="1763"/>
      <c r="T17" s="1763"/>
      <c r="U17" s="1763"/>
      <c r="V17" s="1763"/>
      <c r="W17" s="1763"/>
      <c r="X17" s="1763"/>
      <c r="Y17" s="5241"/>
      <c r="Z17" s="5241"/>
      <c r="AA17" s="5241"/>
      <c r="AB17" s="2495"/>
      <c r="AC17" s="2495"/>
      <c r="AD17" s="2495"/>
      <c r="AE17" s="5240"/>
      <c r="AF17" s="2494"/>
      <c r="AG17" s="1763"/>
      <c r="AH17" s="5172"/>
      <c r="AI17" s="5065"/>
      <c r="AJ17" s="2201"/>
      <c r="AK17" s="1763"/>
      <c r="AL17" s="1763"/>
      <c r="AM17" s="1765"/>
    </row>
    <row r="18" spans="1:39" ht="15" customHeight="1">
      <c r="A18" s="2200"/>
      <c r="B18" s="1776"/>
      <c r="C18" s="1838"/>
      <c r="D18" s="1838"/>
      <c r="E18" s="1838"/>
      <c r="F18" s="1838"/>
      <c r="G18" s="1838"/>
      <c r="H18" s="1838"/>
      <c r="I18" s="1838"/>
      <c r="J18" s="1560"/>
      <c r="K18" s="1560"/>
      <c r="L18" s="1560"/>
      <c r="M18" s="1560"/>
      <c r="N18" s="1560"/>
      <c r="O18" s="1765"/>
      <c r="P18" s="1765"/>
      <c r="Q18" s="1685"/>
      <c r="R18" s="1685"/>
      <c r="S18" s="1763"/>
      <c r="T18" s="1763"/>
      <c r="U18" s="1763"/>
      <c r="V18" s="1763"/>
      <c r="W18" s="1763"/>
      <c r="X18" s="1763"/>
      <c r="Y18" s="5241"/>
      <c r="Z18" s="5241"/>
      <c r="AA18" s="5241"/>
      <c r="AB18" s="2495"/>
      <c r="AC18" s="2495"/>
      <c r="AD18" s="2495"/>
      <c r="AE18" s="5240"/>
      <c r="AF18" s="2494"/>
      <c r="AG18" s="1763"/>
      <c r="AH18" s="1763"/>
      <c r="AI18" s="1763"/>
      <c r="AJ18" s="2201"/>
      <c r="AK18" s="1763"/>
      <c r="AL18" s="1763"/>
      <c r="AM18" s="1841"/>
    </row>
    <row r="19" spans="1:39" ht="11.25" customHeight="1">
      <c r="A19" s="2200"/>
      <c r="B19" s="1776"/>
      <c r="C19" s="2465" t="s">
        <v>1530</v>
      </c>
      <c r="D19" s="916" t="s">
        <v>3248</v>
      </c>
      <c r="E19" s="1838"/>
      <c r="F19" s="1838"/>
      <c r="G19" s="1838"/>
      <c r="H19" s="1838"/>
      <c r="I19" s="1838"/>
      <c r="J19" s="1560"/>
      <c r="K19" s="1560"/>
      <c r="L19" s="1560"/>
      <c r="M19" s="1560"/>
      <c r="N19" s="1560"/>
      <c r="O19" s="1765"/>
      <c r="P19" s="1765"/>
      <c r="Q19" s="1685"/>
      <c r="R19" s="1685"/>
      <c r="S19" s="1763"/>
      <c r="T19" s="1763"/>
      <c r="U19" s="1763"/>
      <c r="V19" s="1763"/>
      <c r="W19" s="1763"/>
      <c r="X19" s="1763"/>
      <c r="Y19" s="2495"/>
      <c r="Z19" s="2495"/>
      <c r="AA19" s="2495"/>
      <c r="AB19" s="2495"/>
      <c r="AC19" s="2495"/>
      <c r="AD19" s="2495"/>
      <c r="AE19" s="2494"/>
      <c r="AF19" s="2494"/>
      <c r="AG19" s="1763"/>
      <c r="AH19" s="5176">
        <v>3</v>
      </c>
      <c r="AI19" s="5064"/>
      <c r="AJ19" s="2201"/>
      <c r="AK19" s="1763"/>
      <c r="AL19" s="1763"/>
      <c r="AM19" s="1841"/>
    </row>
    <row r="20" spans="1:39" ht="11.25" customHeight="1">
      <c r="A20" s="2200"/>
      <c r="B20" s="1776"/>
      <c r="C20" s="1838"/>
      <c r="D20" s="1776" t="s">
        <v>3249</v>
      </c>
      <c r="E20" s="1838"/>
      <c r="F20" s="1838"/>
      <c r="G20" s="1838"/>
      <c r="H20" s="1838"/>
      <c r="I20" s="1838"/>
      <c r="J20" s="1560"/>
      <c r="K20" s="1560"/>
      <c r="L20" s="1560"/>
      <c r="M20" s="1560"/>
      <c r="N20" s="1560"/>
      <c r="O20" s="1765"/>
      <c r="P20" s="1765"/>
      <c r="Q20" s="1685"/>
      <c r="R20" s="1685"/>
      <c r="S20" s="1763"/>
      <c r="T20" s="1763"/>
      <c r="U20" s="1763"/>
      <c r="V20" s="1763"/>
      <c r="W20" s="1763"/>
      <c r="X20" s="1763"/>
      <c r="Y20" s="2495"/>
      <c r="Z20" s="2495"/>
      <c r="AA20" s="2495"/>
      <c r="AB20" s="2495"/>
      <c r="AC20" s="2495"/>
      <c r="AD20" s="2495"/>
      <c r="AE20" s="2494"/>
      <c r="AF20" s="2494"/>
      <c r="AG20" s="1763"/>
      <c r="AH20" s="5176"/>
      <c r="AI20" s="5065"/>
      <c r="AJ20" s="2201"/>
      <c r="AK20" s="1763"/>
      <c r="AL20" s="1763"/>
      <c r="AM20" s="1841"/>
    </row>
    <row r="21" spans="1:39" ht="15" customHeight="1">
      <c r="A21" s="2200"/>
      <c r="B21" s="1776"/>
      <c r="C21" s="1838"/>
      <c r="D21" s="1838"/>
      <c r="E21" s="1838"/>
      <c r="F21" s="1838"/>
      <c r="G21" s="1838"/>
      <c r="H21" s="1838"/>
      <c r="I21" s="1838"/>
      <c r="J21" s="1560"/>
      <c r="K21" s="1560"/>
      <c r="L21" s="1560"/>
      <c r="M21" s="1560"/>
      <c r="N21" s="1560"/>
      <c r="O21" s="1765"/>
      <c r="P21" s="1765"/>
      <c r="Q21" s="1685"/>
      <c r="R21" s="1685"/>
      <c r="S21" s="1763"/>
      <c r="T21" s="1763"/>
      <c r="U21" s="1763"/>
      <c r="V21" s="1763"/>
      <c r="W21" s="1763"/>
      <c r="X21" s="1763"/>
      <c r="Y21" s="2495"/>
      <c r="Z21" s="2495"/>
      <c r="AA21" s="2495"/>
      <c r="AB21" s="2495"/>
      <c r="AC21" s="2495"/>
      <c r="AD21" s="2495"/>
      <c r="AE21" s="2494"/>
      <c r="AF21" s="2494"/>
      <c r="AG21" s="1763"/>
      <c r="AH21" s="2486"/>
      <c r="AI21" s="1763"/>
      <c r="AJ21" s="2201"/>
      <c r="AK21" s="1763"/>
      <c r="AL21" s="1763"/>
      <c r="AM21" s="1841"/>
    </row>
    <row r="22" spans="1:39" ht="10.5" customHeight="1">
      <c r="A22" s="2200"/>
      <c r="B22" s="1776"/>
      <c r="C22" s="2465" t="s">
        <v>1575</v>
      </c>
      <c r="D22" s="916" t="s">
        <v>3250</v>
      </c>
      <c r="E22" s="1838"/>
      <c r="F22" s="1838"/>
      <c r="G22" s="1838"/>
      <c r="H22" s="1838"/>
      <c r="I22" s="1838"/>
      <c r="J22" s="1560"/>
      <c r="K22" s="1560"/>
      <c r="L22" s="1560"/>
      <c r="M22" s="1560"/>
      <c r="N22" s="1560"/>
      <c r="O22" s="1765"/>
      <c r="P22" s="1765"/>
      <c r="Q22" s="1685"/>
      <c r="R22" s="1685"/>
      <c r="S22" s="1763"/>
      <c r="T22" s="1763"/>
      <c r="U22" s="1763"/>
      <c r="V22" s="1763"/>
      <c r="W22" s="1763"/>
      <c r="X22" s="1763"/>
      <c r="Y22" s="2495"/>
      <c r="Z22" s="2495"/>
      <c r="AA22" s="2495"/>
      <c r="AB22" s="2495"/>
      <c r="AC22" s="2495"/>
      <c r="AD22" s="2495"/>
      <c r="AE22" s="2494"/>
      <c r="AF22" s="2494"/>
      <c r="AG22" s="1763"/>
      <c r="AH22" s="5172">
        <v>4</v>
      </c>
      <c r="AI22" s="5064"/>
      <c r="AJ22" s="2201"/>
      <c r="AK22" s="1763"/>
      <c r="AL22" s="1763"/>
      <c r="AM22" s="1841"/>
    </row>
    <row r="23" spans="1:39" ht="10.5" customHeight="1">
      <c r="A23" s="2200"/>
      <c r="B23" s="1776"/>
      <c r="C23" s="1838"/>
      <c r="D23" s="1776" t="s">
        <v>3251</v>
      </c>
      <c r="E23" s="1838"/>
      <c r="F23" s="1838"/>
      <c r="G23" s="1838"/>
      <c r="H23" s="1838"/>
      <c r="I23" s="1838"/>
      <c r="J23" s="1560"/>
      <c r="K23" s="1560"/>
      <c r="L23" s="1560"/>
      <c r="M23" s="1560"/>
      <c r="N23" s="1560"/>
      <c r="O23" s="1765"/>
      <c r="P23" s="1765"/>
      <c r="Q23" s="1685"/>
      <c r="R23" s="1685"/>
      <c r="S23" s="1763"/>
      <c r="T23" s="1763"/>
      <c r="U23" s="1763"/>
      <c r="V23" s="1763"/>
      <c r="W23" s="1763"/>
      <c r="X23" s="1763"/>
      <c r="Y23" s="2495"/>
      <c r="Z23" s="2495"/>
      <c r="AA23" s="2495"/>
      <c r="AB23" s="2495"/>
      <c r="AC23" s="2495"/>
      <c r="AD23" s="2495"/>
      <c r="AE23" s="2494"/>
      <c r="AF23" s="2494"/>
      <c r="AG23" s="1763"/>
      <c r="AH23" s="5172"/>
      <c r="AI23" s="5065"/>
      <c r="AJ23" s="2201"/>
      <c r="AK23" s="1763"/>
      <c r="AL23" s="1763"/>
      <c r="AM23" s="1841"/>
    </row>
    <row r="24" spans="1:39" ht="15" customHeight="1">
      <c r="A24" s="2200"/>
      <c r="B24" s="1776"/>
      <c r="C24" s="1838"/>
      <c r="D24" s="1838"/>
      <c r="E24" s="1838"/>
      <c r="F24" s="1838"/>
      <c r="G24" s="1838"/>
      <c r="H24" s="1838"/>
      <c r="I24" s="1838"/>
      <c r="J24" s="1560"/>
      <c r="K24" s="1560"/>
      <c r="L24" s="1560"/>
      <c r="M24" s="1560"/>
      <c r="N24" s="1560"/>
      <c r="O24" s="1765"/>
      <c r="P24" s="1765"/>
      <c r="Q24" s="1685"/>
      <c r="R24" s="1685"/>
      <c r="S24" s="1763"/>
      <c r="T24" s="1763"/>
      <c r="U24" s="1763"/>
      <c r="V24" s="1763"/>
      <c r="W24" s="1763"/>
      <c r="X24" s="1763"/>
      <c r="Y24" s="2495"/>
      <c r="Z24" s="2495"/>
      <c r="AA24" s="2495"/>
      <c r="AB24" s="2495"/>
      <c r="AC24" s="2495"/>
      <c r="AD24" s="2495"/>
      <c r="AE24" s="2494"/>
      <c r="AF24" s="2494"/>
      <c r="AG24" s="1763"/>
      <c r="AH24" s="1763"/>
      <c r="AI24" s="1763"/>
      <c r="AJ24" s="2201"/>
      <c r="AK24" s="1763"/>
      <c r="AL24" s="1763"/>
      <c r="AM24" s="1841"/>
    </row>
    <row r="25" spans="1:39" ht="10.5" customHeight="1">
      <c r="A25" s="2200"/>
      <c r="B25" s="1776"/>
      <c r="C25" s="2465" t="s">
        <v>1578</v>
      </c>
      <c r="D25" s="916" t="s">
        <v>3252</v>
      </c>
      <c r="E25" s="1838"/>
      <c r="F25" s="1838"/>
      <c r="G25" s="1838"/>
      <c r="H25" s="1838"/>
      <c r="I25" s="1838"/>
      <c r="J25" s="1560"/>
      <c r="K25" s="1560"/>
      <c r="L25" s="1560"/>
      <c r="M25" s="1560"/>
      <c r="N25" s="1560"/>
      <c r="O25" s="1765"/>
      <c r="P25" s="1765"/>
      <c r="Q25" s="1685"/>
      <c r="R25" s="1685"/>
      <c r="S25" s="1763"/>
      <c r="T25" s="1763"/>
      <c r="U25" s="1763"/>
      <c r="V25" s="1763"/>
      <c r="W25" s="1763"/>
      <c r="X25" s="1763"/>
      <c r="Y25" s="2495"/>
      <c r="Z25" s="2495"/>
      <c r="AA25" s="2495"/>
      <c r="AB25" s="2495"/>
      <c r="AC25" s="2495"/>
      <c r="AD25" s="2495"/>
      <c r="AE25" s="2494"/>
      <c r="AF25" s="2494"/>
      <c r="AG25" s="1763"/>
      <c r="AH25" s="5172">
        <v>5</v>
      </c>
      <c r="AI25" s="5064"/>
      <c r="AJ25" s="2201"/>
      <c r="AK25" s="1763"/>
      <c r="AL25" s="1763"/>
      <c r="AM25" s="1841"/>
    </row>
    <row r="26" spans="1:39" ht="10.5" customHeight="1">
      <c r="A26" s="2200"/>
      <c r="B26" s="1776"/>
      <c r="C26" s="1838"/>
      <c r="D26" s="1776" t="s">
        <v>3252</v>
      </c>
      <c r="E26" s="1838"/>
      <c r="F26" s="1838"/>
      <c r="G26" s="1838"/>
      <c r="H26" s="1838"/>
      <c r="I26" s="1838"/>
      <c r="J26" s="1560"/>
      <c r="K26" s="1560"/>
      <c r="L26" s="1560"/>
      <c r="M26" s="1560"/>
      <c r="N26" s="1560"/>
      <c r="O26" s="1765"/>
      <c r="P26" s="1765"/>
      <c r="Q26" s="1685"/>
      <c r="R26" s="1685"/>
      <c r="S26" s="1763"/>
      <c r="T26" s="1763"/>
      <c r="U26" s="1763"/>
      <c r="V26" s="1763"/>
      <c r="W26" s="1763"/>
      <c r="X26" s="1763"/>
      <c r="Y26" s="2495"/>
      <c r="Z26" s="2495"/>
      <c r="AA26" s="2495"/>
      <c r="AB26" s="2495"/>
      <c r="AC26" s="2495"/>
      <c r="AD26" s="2495"/>
      <c r="AE26" s="2494"/>
      <c r="AF26" s="2494"/>
      <c r="AG26" s="1763"/>
      <c r="AH26" s="5172"/>
      <c r="AI26" s="5065"/>
      <c r="AJ26" s="2201"/>
      <c r="AK26" s="1763"/>
      <c r="AL26" s="1763"/>
      <c r="AM26" s="1841"/>
    </row>
    <row r="27" spans="1:39" ht="20.100000000000001" customHeight="1">
      <c r="A27" s="2202"/>
      <c r="B27" s="3335"/>
      <c r="C27" s="3336"/>
      <c r="D27" s="3336"/>
      <c r="E27" s="3336"/>
      <c r="F27" s="3336"/>
      <c r="G27" s="3336"/>
      <c r="H27" s="3336"/>
      <c r="I27" s="3336"/>
      <c r="J27" s="3320"/>
      <c r="K27" s="3320"/>
      <c r="L27" s="3320"/>
      <c r="M27" s="3320"/>
      <c r="N27" s="3320"/>
      <c r="O27" s="3337"/>
      <c r="P27" s="3337"/>
      <c r="Q27" s="3266"/>
      <c r="R27" s="3266"/>
      <c r="S27" s="3267"/>
      <c r="T27" s="3267"/>
      <c r="U27" s="3267"/>
      <c r="V27" s="3267"/>
      <c r="W27" s="3267"/>
      <c r="X27" s="3267"/>
      <c r="Y27" s="3338"/>
      <c r="Z27" s="3338"/>
      <c r="AA27" s="3338"/>
      <c r="AB27" s="3338"/>
      <c r="AC27" s="3338"/>
      <c r="AD27" s="3338"/>
      <c r="AE27" s="3339"/>
      <c r="AF27" s="3339"/>
      <c r="AG27" s="3267"/>
      <c r="AH27" s="3267"/>
      <c r="AI27" s="3267"/>
      <c r="AJ27" s="3340"/>
      <c r="AK27" s="1763"/>
      <c r="AL27" s="1763"/>
      <c r="AM27" s="1841"/>
    </row>
    <row r="28" spans="1:39" ht="20.100000000000001" customHeight="1">
      <c r="A28" s="2200"/>
      <c r="B28" s="1776"/>
      <c r="C28" s="1838"/>
      <c r="D28" s="1838"/>
      <c r="E28" s="1838"/>
      <c r="F28" s="1838"/>
      <c r="G28" s="1838"/>
      <c r="H28" s="1838"/>
      <c r="I28" s="1838"/>
      <c r="J28" s="1560"/>
      <c r="K28" s="1560"/>
      <c r="L28" s="1560"/>
      <c r="M28" s="1560"/>
      <c r="N28" s="1560"/>
      <c r="O28" s="1765"/>
      <c r="P28" s="1765"/>
      <c r="Q28" s="1685"/>
      <c r="R28" s="1685"/>
      <c r="S28" s="1763"/>
      <c r="T28" s="1763"/>
      <c r="U28" s="1763"/>
      <c r="V28" s="1763"/>
      <c r="W28" s="1763"/>
      <c r="X28" s="1763"/>
      <c r="Y28" s="2495"/>
      <c r="Z28" s="2495"/>
      <c r="AA28" s="2495"/>
      <c r="AB28" s="2495"/>
      <c r="AC28" s="2495"/>
      <c r="AD28" s="2495"/>
      <c r="AE28" s="2494"/>
      <c r="AF28" s="2494"/>
      <c r="AG28" s="1763"/>
      <c r="AH28" s="1763"/>
      <c r="AI28" s="1763"/>
      <c r="AJ28" s="2201"/>
      <c r="AK28" s="1763"/>
      <c r="AL28" s="1763"/>
      <c r="AM28" s="1841"/>
    </row>
    <row r="29" spans="1:39" s="1777" customFormat="1" ht="10.5" customHeight="1">
      <c r="A29" s="2172" t="s">
        <v>3253</v>
      </c>
      <c r="B29" s="1560"/>
      <c r="C29" s="1769" t="s">
        <v>3254</v>
      </c>
      <c r="D29" s="1560"/>
      <c r="E29" s="1560"/>
      <c r="F29" s="1560"/>
      <c r="G29" s="1560"/>
      <c r="H29" s="1560"/>
      <c r="I29" s="1560"/>
      <c r="J29" s="1560"/>
      <c r="K29" s="1560"/>
      <c r="L29" s="1560"/>
      <c r="M29" s="1560"/>
      <c r="N29" s="1560"/>
      <c r="O29" s="1560"/>
      <c r="P29" s="1560"/>
      <c r="Q29" s="1560"/>
      <c r="R29" s="1769"/>
      <c r="S29" s="1769"/>
      <c r="T29" s="1769"/>
      <c r="U29" s="916"/>
      <c r="V29" s="916"/>
      <c r="W29" s="916"/>
      <c r="X29" s="916"/>
      <c r="Y29" s="916"/>
      <c r="Z29" s="916"/>
      <c r="AA29" s="916"/>
      <c r="AB29" s="916"/>
      <c r="AC29" s="916"/>
      <c r="AD29" s="916"/>
      <c r="AE29" s="916"/>
      <c r="AF29" s="916"/>
      <c r="AG29" s="916"/>
      <c r="AH29" s="916"/>
      <c r="AI29" s="916"/>
      <c r="AJ29" s="495"/>
      <c r="AK29" s="916"/>
      <c r="AL29" s="1560"/>
    </row>
    <row r="30" spans="1:39" s="1777" customFormat="1" ht="10.5" customHeight="1">
      <c r="A30" s="2174"/>
      <c r="B30" s="1560"/>
      <c r="C30" s="1769" t="s">
        <v>3255</v>
      </c>
      <c r="D30" s="1560"/>
      <c r="E30" s="1560"/>
      <c r="F30" s="1560"/>
      <c r="G30" s="1560"/>
      <c r="H30" s="1560"/>
      <c r="I30" s="1560"/>
      <c r="J30" s="1560"/>
      <c r="K30" s="1560"/>
      <c r="L30" s="1560"/>
      <c r="M30" s="1560"/>
      <c r="N30" s="1560"/>
      <c r="O30" s="1560"/>
      <c r="P30" s="1560"/>
      <c r="Q30" s="1560"/>
      <c r="R30" s="1769"/>
      <c r="S30" s="1769"/>
      <c r="T30" s="1769"/>
      <c r="U30" s="916"/>
      <c r="V30" s="916"/>
      <c r="W30" s="916"/>
      <c r="X30" s="916"/>
      <c r="Y30" s="916"/>
      <c r="Z30" s="916"/>
      <c r="AA30" s="916"/>
      <c r="AB30" s="916"/>
      <c r="AC30" s="916"/>
      <c r="AD30" s="916"/>
      <c r="AE30" s="916"/>
      <c r="AF30" s="916"/>
      <c r="AG30" s="916"/>
      <c r="AH30" s="916"/>
      <c r="AI30" s="916"/>
      <c r="AJ30" s="495"/>
      <c r="AK30" s="916"/>
      <c r="AL30" s="1560"/>
    </row>
    <row r="31" spans="1:39" ht="10.5" customHeight="1">
      <c r="A31" s="2170"/>
      <c r="B31" s="1776"/>
      <c r="C31" s="1776" t="s">
        <v>3256</v>
      </c>
      <c r="D31" s="1765"/>
      <c r="E31" s="1765"/>
      <c r="F31" s="1765"/>
      <c r="G31" s="1765"/>
      <c r="H31" s="1765"/>
      <c r="I31" s="1765"/>
      <c r="J31" s="1765"/>
      <c r="K31" s="1765"/>
      <c r="L31" s="1765"/>
      <c r="M31" s="1765"/>
      <c r="N31" s="1765"/>
      <c r="O31" s="1765"/>
      <c r="P31" s="1765"/>
      <c r="Q31" s="1838"/>
      <c r="R31" s="1765"/>
      <c r="S31" s="1765"/>
      <c r="T31" s="1765"/>
      <c r="U31" s="1765"/>
      <c r="V31" s="1765"/>
      <c r="W31" s="1765"/>
      <c r="X31" s="1765"/>
      <c r="Y31" s="1765"/>
      <c r="Z31" s="1765"/>
      <c r="AA31" s="1765"/>
      <c r="AB31" s="1765"/>
      <c r="AC31" s="1765"/>
      <c r="AD31" s="1765"/>
      <c r="AE31" s="1765"/>
      <c r="AF31" s="1765"/>
      <c r="AG31" s="1765"/>
      <c r="AH31" s="1765"/>
      <c r="AI31" s="1765"/>
      <c r="AJ31" s="2203"/>
      <c r="AK31" s="1765"/>
      <c r="AL31" s="1765"/>
    </row>
    <row r="32" spans="1:39" ht="6" customHeight="1">
      <c r="A32" s="2170"/>
      <c r="B32" s="1776"/>
      <c r="C32" s="1765"/>
      <c r="D32" s="1765"/>
      <c r="E32" s="1765"/>
      <c r="F32" s="1765"/>
      <c r="G32" s="1765"/>
      <c r="H32" s="1765"/>
      <c r="I32" s="1765"/>
      <c r="J32" s="1765"/>
      <c r="K32" s="1765"/>
      <c r="L32" s="1765"/>
      <c r="M32" s="1765"/>
      <c r="N32" s="1765"/>
      <c r="O32" s="1765"/>
      <c r="P32" s="1765"/>
      <c r="Q32" s="1838"/>
      <c r="R32" s="1765"/>
      <c r="S32" s="1765"/>
      <c r="T32" s="1765"/>
      <c r="U32" s="1765"/>
      <c r="V32" s="1765"/>
      <c r="W32" s="1765"/>
      <c r="X32" s="1765"/>
      <c r="Y32" s="1765"/>
      <c r="Z32" s="1765"/>
      <c r="AA32" s="1765"/>
      <c r="AB32" s="1765"/>
      <c r="AC32" s="1765"/>
      <c r="AD32" s="1765"/>
      <c r="AE32" s="1765"/>
      <c r="AF32" s="1765"/>
      <c r="AG32" s="1765"/>
      <c r="AH32" s="1765"/>
      <c r="AI32" s="1765"/>
      <c r="AJ32" s="2203"/>
      <c r="AK32" s="1765"/>
      <c r="AL32" s="1765"/>
    </row>
    <row r="33" spans="1:38" ht="11.25" customHeight="1">
      <c r="A33" s="2170"/>
      <c r="B33" s="1776"/>
      <c r="C33" s="5171">
        <v>370002</v>
      </c>
      <c r="D33" s="5171"/>
      <c r="E33" s="2497"/>
      <c r="F33" s="1772"/>
      <c r="G33" s="1770"/>
      <c r="H33" s="1770"/>
      <c r="I33" s="1770"/>
      <c r="J33" s="1685"/>
      <c r="K33" s="1685"/>
      <c r="L33" s="1685"/>
      <c r="M33" s="1685"/>
      <c r="N33" s="1685"/>
      <c r="O33" s="1770"/>
      <c r="P33" s="1770"/>
      <c r="Q33" s="1560"/>
      <c r="R33" s="1560"/>
      <c r="S33" s="1765"/>
      <c r="T33" s="1765"/>
      <c r="U33" s="1560"/>
      <c r="V33" s="1560"/>
      <c r="W33" s="1560"/>
      <c r="X33" s="1560"/>
      <c r="Y33" s="1560"/>
      <c r="Z33" s="1560"/>
      <c r="AA33" s="1685"/>
      <c r="AB33" s="1685"/>
      <c r="AC33" s="1685"/>
      <c r="AD33" s="1685"/>
      <c r="AE33" s="1560"/>
      <c r="AF33" s="1560"/>
      <c r="AG33" s="1560"/>
      <c r="AH33" s="1560"/>
      <c r="AI33" s="1560"/>
      <c r="AJ33" s="2173"/>
      <c r="AK33" s="1765"/>
      <c r="AL33" s="1765"/>
    </row>
    <row r="34" spans="1:38" ht="11.25" customHeight="1">
      <c r="A34" s="2170"/>
      <c r="B34" s="1776"/>
      <c r="C34" s="5172">
        <v>1</v>
      </c>
      <c r="D34" s="5064"/>
      <c r="E34" s="5173" t="s">
        <v>2825</v>
      </c>
      <c r="F34" s="5174"/>
      <c r="G34" s="1770"/>
      <c r="H34" s="1770"/>
      <c r="I34" s="1685"/>
      <c r="J34" s="1842"/>
      <c r="K34" s="1685"/>
      <c r="L34" s="1685"/>
      <c r="M34" s="1685"/>
      <c r="N34" s="1778"/>
      <c r="O34" s="1560"/>
      <c r="P34" s="1560"/>
      <c r="Q34" s="1560"/>
      <c r="R34" s="1560"/>
      <c r="S34" s="1765"/>
      <c r="T34" s="1765"/>
      <c r="U34" s="1560"/>
      <c r="V34" s="1560"/>
      <c r="W34" s="1560"/>
      <c r="X34" s="1560"/>
      <c r="Y34" s="1560"/>
      <c r="Z34" s="1560"/>
      <c r="AA34" s="1685"/>
      <c r="AB34" s="1685"/>
      <c r="AC34" s="1685"/>
      <c r="AD34" s="1685"/>
      <c r="AE34" s="1560"/>
      <c r="AF34" s="1560"/>
      <c r="AG34" s="1560"/>
      <c r="AH34" s="2492" t="s">
        <v>1658</v>
      </c>
      <c r="AI34" s="1560"/>
      <c r="AJ34" s="2173"/>
      <c r="AK34" s="1765"/>
      <c r="AL34" s="1765"/>
    </row>
    <row r="35" spans="1:38" ht="11.25" customHeight="1">
      <c r="A35" s="2170"/>
      <c r="B35" s="1776"/>
      <c r="C35" s="5172"/>
      <c r="D35" s="5065"/>
      <c r="E35" s="5173"/>
      <c r="F35" s="5174"/>
      <c r="G35" s="1770"/>
      <c r="H35" s="1770"/>
      <c r="I35" s="1685"/>
      <c r="J35" s="1842"/>
      <c r="K35" s="1685"/>
      <c r="L35" s="1685"/>
      <c r="M35" s="1685"/>
      <c r="N35" s="1778"/>
      <c r="O35" s="1560"/>
      <c r="P35" s="1560"/>
      <c r="Q35" s="1560"/>
      <c r="R35" s="1560"/>
      <c r="S35" s="1765"/>
      <c r="T35" s="1765"/>
      <c r="U35" s="1560"/>
      <c r="V35" s="1560"/>
      <c r="W35" s="1560"/>
      <c r="X35" s="1560"/>
      <c r="Y35" s="1560"/>
      <c r="Z35" s="1560"/>
      <c r="AA35" s="1560"/>
      <c r="AB35" s="1560"/>
      <c r="AC35" s="1560"/>
      <c r="AD35" s="1560"/>
      <c r="AE35" s="1560"/>
      <c r="AF35" s="1560"/>
      <c r="AG35" s="1560"/>
      <c r="AH35" s="1843" t="s">
        <v>1660</v>
      </c>
      <c r="AI35" s="1560"/>
      <c r="AJ35" s="2173"/>
      <c r="AK35" s="1765"/>
      <c r="AL35" s="1765"/>
    </row>
    <row r="36" spans="1:38" ht="11.25" customHeight="1">
      <c r="A36" s="2170"/>
      <c r="B36" s="1776"/>
      <c r="C36" s="1794"/>
      <c r="D36" s="1647"/>
      <c r="E36" s="2497"/>
      <c r="F36" s="1772"/>
      <c r="G36" s="1770"/>
      <c r="H36" s="1770"/>
      <c r="I36" s="1770"/>
      <c r="J36" s="1685"/>
      <c r="K36" s="1685"/>
      <c r="L36" s="1685"/>
      <c r="M36" s="1685"/>
      <c r="N36" s="1685"/>
      <c r="O36" s="1770"/>
      <c r="P36" s="1770"/>
      <c r="Q36" s="1560"/>
      <c r="R36" s="1560"/>
      <c r="S36" s="1765"/>
      <c r="T36" s="1765"/>
      <c r="U36" s="1560"/>
      <c r="V36" s="1560"/>
      <c r="W36" s="1560"/>
      <c r="X36" s="1560"/>
      <c r="Y36" s="1560"/>
      <c r="Z36" s="1560"/>
      <c r="AA36" s="1560"/>
      <c r="AB36" s="1560"/>
      <c r="AC36" s="1560"/>
      <c r="AD36" s="1560"/>
      <c r="AE36" s="1560"/>
      <c r="AF36" s="1560"/>
      <c r="AG36" s="1560"/>
      <c r="AH36" s="2492" t="s">
        <v>1536</v>
      </c>
      <c r="AI36" s="1560"/>
      <c r="AJ36" s="2173"/>
      <c r="AK36" s="1765"/>
      <c r="AL36" s="1765"/>
    </row>
    <row r="37" spans="1:38" ht="11.25" customHeight="1">
      <c r="A37" s="2170"/>
      <c r="B37" s="1776"/>
      <c r="C37" s="1794"/>
      <c r="D37" s="1647"/>
      <c r="E37" s="2497"/>
      <c r="F37" s="1772"/>
      <c r="G37" s="1770"/>
      <c r="H37" s="1770"/>
      <c r="I37" s="1770"/>
      <c r="J37" s="1685"/>
      <c r="K37" s="1685"/>
      <c r="L37" s="1685"/>
      <c r="M37" s="1685"/>
      <c r="N37" s="1685"/>
      <c r="O37" s="1770"/>
      <c r="P37" s="1770"/>
      <c r="Q37" s="1560"/>
      <c r="R37" s="1560"/>
      <c r="S37" s="1765"/>
      <c r="T37" s="1765"/>
      <c r="U37" s="1560"/>
      <c r="V37" s="1560"/>
      <c r="W37" s="1560"/>
      <c r="X37" s="1560"/>
      <c r="Y37" s="1560"/>
      <c r="Z37" s="1560"/>
      <c r="AA37" s="1685"/>
      <c r="AB37" s="1685"/>
      <c r="AC37" s="1685"/>
      <c r="AD37" s="1685"/>
      <c r="AE37" s="1560"/>
      <c r="AF37" s="1560"/>
      <c r="AG37" s="1560"/>
      <c r="AH37" s="5220">
        <v>3700</v>
      </c>
      <c r="AI37" s="5220"/>
      <c r="AJ37" s="2173"/>
      <c r="AK37" s="1765"/>
      <c r="AL37" s="1765"/>
    </row>
    <row r="38" spans="1:38" ht="10.5" customHeight="1">
      <c r="A38" s="2170"/>
      <c r="B38" s="1776"/>
      <c r="C38" s="2465" t="s">
        <v>1494</v>
      </c>
      <c r="D38" s="916" t="s">
        <v>3257</v>
      </c>
      <c r="E38" s="2497"/>
      <c r="F38" s="1772"/>
      <c r="G38" s="1770"/>
      <c r="H38" s="1770"/>
      <c r="I38" s="1770"/>
      <c r="J38" s="1685"/>
      <c r="K38" s="1685"/>
      <c r="L38" s="1685"/>
      <c r="M38" s="1685"/>
      <c r="N38" s="1685"/>
      <c r="O38" s="1770"/>
      <c r="P38" s="1770"/>
      <c r="Q38" s="1560"/>
      <c r="R38" s="1560"/>
      <c r="S38" s="1765"/>
      <c r="T38" s="1765"/>
      <c r="U38" s="1560"/>
      <c r="V38" s="1560"/>
      <c r="W38" s="1560"/>
      <c r="X38" s="1560"/>
      <c r="Y38" s="1560"/>
      <c r="Z38" s="1560"/>
      <c r="AA38" s="1685"/>
      <c r="AB38" s="1685"/>
      <c r="AC38" s="1685"/>
      <c r="AD38" s="1685"/>
      <c r="AE38" s="1560"/>
      <c r="AF38" s="5237" t="s">
        <v>1729</v>
      </c>
      <c r="AG38" s="5078"/>
      <c r="AH38" s="5079"/>
      <c r="AI38" s="5080"/>
      <c r="AJ38" s="2173"/>
      <c r="AK38" s="1765"/>
      <c r="AL38" s="1765"/>
    </row>
    <row r="39" spans="1:38" ht="10.5" customHeight="1">
      <c r="A39" s="2170"/>
      <c r="B39" s="1776"/>
      <c r="C39" s="1794"/>
      <c r="D39" s="1593" t="s">
        <v>3258</v>
      </c>
      <c r="E39" s="2497"/>
      <c r="F39" s="1772"/>
      <c r="G39" s="1770"/>
      <c r="H39" s="1770"/>
      <c r="I39" s="1770"/>
      <c r="J39" s="1685"/>
      <c r="K39" s="1685"/>
      <c r="L39" s="1685"/>
      <c r="M39" s="1685"/>
      <c r="N39" s="1685"/>
      <c r="O39" s="1770"/>
      <c r="P39" s="1770"/>
      <c r="Q39" s="1560"/>
      <c r="R39" s="1560"/>
      <c r="S39" s="1765"/>
      <c r="T39" s="1765"/>
      <c r="U39" s="1560"/>
      <c r="V39" s="1560"/>
      <c r="W39" s="1560"/>
      <c r="X39" s="1560"/>
      <c r="Y39" s="1560"/>
      <c r="Z39" s="1560"/>
      <c r="AA39" s="1685"/>
      <c r="AB39" s="1685"/>
      <c r="AC39" s="1685"/>
      <c r="AD39" s="1685"/>
      <c r="AE39" s="1560"/>
      <c r="AF39" s="5238"/>
      <c r="AG39" s="5081"/>
      <c r="AH39" s="5082"/>
      <c r="AI39" s="5083"/>
      <c r="AJ39" s="2173"/>
      <c r="AK39" s="1765"/>
      <c r="AL39" s="1765"/>
    </row>
    <row r="40" spans="1:38" ht="15" customHeight="1">
      <c r="A40" s="2170"/>
      <c r="B40" s="1776"/>
      <c r="C40" s="1794"/>
      <c r="D40" s="1647"/>
      <c r="E40" s="2497"/>
      <c r="F40" s="1772"/>
      <c r="G40" s="1770"/>
      <c r="H40" s="1770"/>
      <c r="I40" s="1770"/>
      <c r="J40" s="1685"/>
      <c r="K40" s="1685"/>
      <c r="L40" s="1685"/>
      <c r="M40" s="1685"/>
      <c r="N40" s="1685"/>
      <c r="O40" s="1770"/>
      <c r="P40" s="1770"/>
      <c r="Q40" s="1560"/>
      <c r="R40" s="1560"/>
      <c r="S40" s="1765"/>
      <c r="T40" s="1765"/>
      <c r="U40" s="1560"/>
      <c r="V40" s="1560"/>
      <c r="W40" s="1560"/>
      <c r="X40" s="1560"/>
      <c r="Y40" s="1560"/>
      <c r="Z40" s="1560"/>
      <c r="AA40" s="1685"/>
      <c r="AB40" s="1685"/>
      <c r="AC40" s="1685"/>
      <c r="AD40" s="1685"/>
      <c r="AE40" s="1560"/>
      <c r="AF40" s="1560"/>
      <c r="AG40" s="1560"/>
      <c r="AH40" s="1560"/>
      <c r="AI40" s="1560"/>
      <c r="AJ40" s="2173"/>
      <c r="AK40" s="1765"/>
      <c r="AL40" s="1765"/>
    </row>
    <row r="41" spans="1:38" ht="10.5" customHeight="1">
      <c r="A41" s="2170"/>
      <c r="B41" s="1776"/>
      <c r="C41" s="2465" t="s">
        <v>1497</v>
      </c>
      <c r="D41" s="916" t="s">
        <v>3259</v>
      </c>
      <c r="E41" s="1647"/>
      <c r="F41" s="917"/>
      <c r="G41" s="917"/>
      <c r="H41" s="917"/>
      <c r="I41" s="917"/>
      <c r="J41" s="1685"/>
      <c r="K41" s="1685"/>
      <c r="L41" s="1685"/>
      <c r="M41" s="1685"/>
      <c r="N41" s="1844"/>
      <c r="O41" s="917"/>
      <c r="P41" s="917"/>
      <c r="Q41" s="1560"/>
      <c r="R41" s="2465"/>
      <c r="S41" s="2497"/>
      <c r="T41" s="1772"/>
      <c r="U41" s="1770"/>
      <c r="V41" s="1770"/>
      <c r="W41" s="1770"/>
      <c r="X41" s="1770"/>
      <c r="Y41" s="1770"/>
      <c r="Z41" s="1770"/>
      <c r="AA41" s="2486"/>
      <c r="AB41" s="2486"/>
      <c r="AC41" s="2486"/>
      <c r="AD41" s="2486"/>
      <c r="AE41" s="1560"/>
      <c r="AF41" s="5237" t="s">
        <v>1734</v>
      </c>
      <c r="AG41" s="5078"/>
      <c r="AH41" s="5079"/>
      <c r="AI41" s="5080"/>
      <c r="AJ41" s="2173"/>
      <c r="AK41" s="1765"/>
      <c r="AL41" s="1765"/>
    </row>
    <row r="42" spans="1:38" ht="10.5" customHeight="1">
      <c r="A42" s="2170"/>
      <c r="B42" s="1776"/>
      <c r="C42" s="1598"/>
      <c r="D42" s="1771" t="s">
        <v>3260</v>
      </c>
      <c r="E42" s="1770"/>
      <c r="F42" s="1771"/>
      <c r="G42" s="1772"/>
      <c r="H42" s="1772"/>
      <c r="I42" s="1772"/>
      <c r="J42" s="1685"/>
      <c r="K42" s="1685"/>
      <c r="L42" s="1685"/>
      <c r="M42" s="1685"/>
      <c r="N42" s="1844"/>
      <c r="O42" s="1772"/>
      <c r="P42" s="1772"/>
      <c r="Q42" s="1560"/>
      <c r="R42" s="2465"/>
      <c r="S42" s="1647"/>
      <c r="T42" s="917"/>
      <c r="U42" s="917"/>
      <c r="V42" s="917"/>
      <c r="W42" s="917"/>
      <c r="X42" s="917"/>
      <c r="Y42" s="917"/>
      <c r="Z42" s="917"/>
      <c r="AA42" s="2486"/>
      <c r="AB42" s="2486"/>
      <c r="AC42" s="2486"/>
      <c r="AD42" s="2486"/>
      <c r="AE42" s="1560"/>
      <c r="AF42" s="5238"/>
      <c r="AG42" s="5081"/>
      <c r="AH42" s="5082"/>
      <c r="AI42" s="5083"/>
      <c r="AJ42" s="2173"/>
      <c r="AK42" s="1765"/>
      <c r="AL42" s="1765"/>
    </row>
    <row r="43" spans="1:38" ht="15" customHeight="1">
      <c r="A43" s="2170"/>
      <c r="B43" s="1776"/>
      <c r="C43" s="1598"/>
      <c r="D43" s="1771"/>
      <c r="E43" s="1770"/>
      <c r="F43" s="1771"/>
      <c r="G43" s="1772"/>
      <c r="H43" s="1772"/>
      <c r="I43" s="1772"/>
      <c r="J43" s="1685"/>
      <c r="K43" s="1685"/>
      <c r="L43" s="1685"/>
      <c r="M43" s="1685"/>
      <c r="N43" s="1844"/>
      <c r="O43" s="1772"/>
      <c r="P43" s="1772"/>
      <c r="Q43" s="1560"/>
      <c r="R43" s="2465"/>
      <c r="S43" s="1647"/>
      <c r="T43" s="917"/>
      <c r="U43" s="917"/>
      <c r="V43" s="917"/>
      <c r="W43" s="917"/>
      <c r="X43" s="917"/>
      <c r="Y43" s="917"/>
      <c r="Z43" s="917"/>
      <c r="AA43" s="2486"/>
      <c r="AB43" s="2486"/>
      <c r="AC43" s="2486"/>
      <c r="AD43" s="2486"/>
      <c r="AE43" s="1560"/>
      <c r="AF43" s="2491"/>
      <c r="AG43" s="2465"/>
      <c r="AH43" s="2465"/>
      <c r="AI43" s="2465"/>
      <c r="AJ43" s="2173"/>
      <c r="AK43" s="1765"/>
      <c r="AL43" s="1765"/>
    </row>
    <row r="44" spans="1:38" ht="10.5" customHeight="1">
      <c r="A44" s="2170"/>
      <c r="B44" s="1776"/>
      <c r="C44" s="2465" t="s">
        <v>1530</v>
      </c>
      <c r="D44" s="916" t="s">
        <v>3261</v>
      </c>
      <c r="E44" s="2497"/>
      <c r="F44" s="1772"/>
      <c r="G44" s="1770"/>
      <c r="H44" s="1770"/>
      <c r="I44" s="1770"/>
      <c r="J44" s="1685"/>
      <c r="K44" s="1685"/>
      <c r="L44" s="1685"/>
      <c r="M44" s="1685"/>
      <c r="N44" s="1685"/>
      <c r="O44" s="1770"/>
      <c r="P44" s="1770"/>
      <c r="Q44" s="1560"/>
      <c r="R44" s="1560"/>
      <c r="S44" s="1765"/>
      <c r="T44" s="1765"/>
      <c r="U44" s="1560"/>
      <c r="V44" s="1560"/>
      <c r="W44" s="1560"/>
      <c r="X44" s="1560"/>
      <c r="Y44" s="1560"/>
      <c r="Z44" s="1560"/>
      <c r="AA44" s="1685"/>
      <c r="AB44" s="1685"/>
      <c r="AC44" s="1685"/>
      <c r="AD44" s="1685"/>
      <c r="AE44" s="1560"/>
      <c r="AF44" s="5238">
        <v>76</v>
      </c>
      <c r="AG44" s="5078"/>
      <c r="AH44" s="5079"/>
      <c r="AI44" s="5080"/>
      <c r="AJ44" s="2173"/>
      <c r="AK44" s="1765"/>
      <c r="AL44" s="1765"/>
    </row>
    <row r="45" spans="1:38" ht="10.5" customHeight="1">
      <c r="A45" s="2170"/>
      <c r="B45" s="1776"/>
      <c r="C45" s="1794"/>
      <c r="D45" s="1593" t="s">
        <v>3262</v>
      </c>
      <c r="E45" s="2497"/>
      <c r="F45" s="1772"/>
      <c r="G45" s="1770"/>
      <c r="H45" s="1770"/>
      <c r="I45" s="1770"/>
      <c r="J45" s="1685"/>
      <c r="K45" s="1685"/>
      <c r="L45" s="1685"/>
      <c r="M45" s="1685"/>
      <c r="N45" s="1685"/>
      <c r="O45" s="1770"/>
      <c r="P45" s="1770"/>
      <c r="Q45" s="1560"/>
      <c r="R45" s="1560"/>
      <c r="S45" s="1765"/>
      <c r="T45" s="1765"/>
      <c r="U45" s="1560"/>
      <c r="V45" s="1560"/>
      <c r="W45" s="1560"/>
      <c r="X45" s="1560"/>
      <c r="Y45" s="1560"/>
      <c r="Z45" s="1560"/>
      <c r="AA45" s="1685"/>
      <c r="AB45" s="1685"/>
      <c r="AC45" s="1685"/>
      <c r="AD45" s="1685"/>
      <c r="AE45" s="1560"/>
      <c r="AF45" s="5238"/>
      <c r="AG45" s="5081"/>
      <c r="AH45" s="5082"/>
      <c r="AI45" s="5083"/>
      <c r="AJ45" s="2173"/>
      <c r="AK45" s="1765"/>
      <c r="AL45" s="1765"/>
    </row>
    <row r="46" spans="1:38" ht="15" customHeight="1">
      <c r="A46" s="2170"/>
      <c r="B46" s="1776"/>
      <c r="C46" s="1794"/>
      <c r="D46" s="1647"/>
      <c r="E46" s="2497"/>
      <c r="F46" s="1772"/>
      <c r="G46" s="1770"/>
      <c r="H46" s="1770"/>
      <c r="I46" s="1770"/>
      <c r="J46" s="1685"/>
      <c r="K46" s="1685"/>
      <c r="L46" s="1685"/>
      <c r="M46" s="1685"/>
      <c r="N46" s="1685"/>
      <c r="O46" s="1770"/>
      <c r="P46" s="1770"/>
      <c r="Q46" s="1560"/>
      <c r="R46" s="1560"/>
      <c r="S46" s="1765"/>
      <c r="T46" s="1765"/>
      <c r="U46" s="1560"/>
      <c r="V46" s="1560"/>
      <c r="W46" s="1560"/>
      <c r="X46" s="1560"/>
      <c r="Y46" s="1560"/>
      <c r="Z46" s="1560"/>
      <c r="AA46" s="1685"/>
      <c r="AB46" s="1685"/>
      <c r="AC46" s="1685"/>
      <c r="AD46" s="1685"/>
      <c r="AE46" s="1560"/>
      <c r="AF46" s="1560"/>
      <c r="AG46" s="1560"/>
      <c r="AH46" s="1560"/>
      <c r="AI46" s="1560"/>
      <c r="AJ46" s="2173"/>
      <c r="AK46" s="1765"/>
      <c r="AL46" s="1765"/>
    </row>
    <row r="47" spans="1:38" ht="10.5" customHeight="1">
      <c r="A47" s="2170"/>
      <c r="B47" s="1776"/>
      <c r="C47" s="2465" t="s">
        <v>1575</v>
      </c>
      <c r="D47" s="916" t="s">
        <v>3263</v>
      </c>
      <c r="E47" s="1647"/>
      <c r="F47" s="917"/>
      <c r="G47" s="917"/>
      <c r="H47" s="917"/>
      <c r="I47" s="917"/>
      <c r="J47" s="1685"/>
      <c r="K47" s="1685"/>
      <c r="L47" s="1685"/>
      <c r="M47" s="1685"/>
      <c r="N47" s="1844"/>
      <c r="O47" s="917"/>
      <c r="P47" s="917"/>
      <c r="Q47" s="1560"/>
      <c r="R47" s="2465"/>
      <c r="S47" s="2497"/>
      <c r="T47" s="1772"/>
      <c r="U47" s="1770"/>
      <c r="V47" s="1770"/>
      <c r="W47" s="1770"/>
      <c r="X47" s="1770"/>
      <c r="Y47" s="1770"/>
      <c r="Z47" s="1770"/>
      <c r="AA47" s="2486"/>
      <c r="AB47" s="2486"/>
      <c r="AC47" s="2486"/>
      <c r="AD47" s="2486"/>
      <c r="AE47" s="1560"/>
      <c r="AF47" s="5238">
        <v>77</v>
      </c>
      <c r="AG47" s="5078"/>
      <c r="AH47" s="5079"/>
      <c r="AI47" s="5080"/>
      <c r="AJ47" s="2173"/>
      <c r="AK47" s="1765"/>
      <c r="AL47" s="1765"/>
    </row>
    <row r="48" spans="1:38" ht="10.5" customHeight="1">
      <c r="A48" s="2170"/>
      <c r="B48" s="1776"/>
      <c r="C48" s="1598"/>
      <c r="D48" s="1771" t="s">
        <v>3264</v>
      </c>
      <c r="E48" s="1770"/>
      <c r="F48" s="1771"/>
      <c r="G48" s="1772"/>
      <c r="H48" s="1772"/>
      <c r="I48" s="1772"/>
      <c r="J48" s="1685"/>
      <c r="K48" s="1685"/>
      <c r="L48" s="1685"/>
      <c r="M48" s="1685"/>
      <c r="N48" s="1844"/>
      <c r="O48" s="1772"/>
      <c r="P48" s="1772"/>
      <c r="Q48" s="1560"/>
      <c r="R48" s="2465"/>
      <c r="S48" s="1647"/>
      <c r="T48" s="917"/>
      <c r="U48" s="917"/>
      <c r="V48" s="917"/>
      <c r="W48" s="917"/>
      <c r="X48" s="917"/>
      <c r="Y48" s="917"/>
      <c r="Z48" s="917"/>
      <c r="AA48" s="2486"/>
      <c r="AB48" s="2486"/>
      <c r="AC48" s="2486"/>
      <c r="AD48" s="2486"/>
      <c r="AE48" s="1560"/>
      <c r="AF48" s="5238"/>
      <c r="AG48" s="5081"/>
      <c r="AH48" s="5082"/>
      <c r="AI48" s="5083"/>
      <c r="AJ48" s="2173"/>
      <c r="AK48" s="1765"/>
      <c r="AL48" s="1765"/>
    </row>
    <row r="49" spans="1:38" ht="11.25" customHeight="1">
      <c r="A49" s="2170"/>
      <c r="B49" s="1776"/>
      <c r="C49" s="1598"/>
      <c r="D49" s="1771"/>
      <c r="E49" s="1770"/>
      <c r="F49" s="1771"/>
      <c r="G49" s="1772"/>
      <c r="H49" s="1772"/>
      <c r="I49" s="1772"/>
      <c r="J49" s="1685"/>
      <c r="K49" s="1685"/>
      <c r="L49" s="1685"/>
      <c r="M49" s="1685"/>
      <c r="N49" s="1844"/>
      <c r="O49" s="1772"/>
      <c r="P49" s="1772"/>
      <c r="Q49" s="1560"/>
      <c r="R49" s="2465"/>
      <c r="S49" s="1647"/>
      <c r="T49" s="917"/>
      <c r="U49" s="917"/>
      <c r="V49" s="917"/>
      <c r="W49" s="917"/>
      <c r="X49" s="917"/>
      <c r="Y49" s="917"/>
      <c r="Z49" s="917"/>
      <c r="AA49" s="2486"/>
      <c r="AB49" s="2486"/>
      <c r="AC49" s="2486"/>
      <c r="AD49" s="2486"/>
      <c r="AE49" s="1560"/>
      <c r="AF49" s="2491"/>
      <c r="AG49" s="2465"/>
      <c r="AH49" s="2465"/>
      <c r="AI49" s="2465"/>
      <c r="AJ49" s="2173"/>
      <c r="AK49" s="1765"/>
      <c r="AL49" s="1765"/>
    </row>
    <row r="50" spans="1:38" ht="11.25" customHeight="1">
      <c r="A50" s="2170"/>
      <c r="B50" s="1776"/>
      <c r="C50" s="5172">
        <v>2</v>
      </c>
      <c r="D50" s="5064"/>
      <c r="E50" s="5173" t="s">
        <v>2849</v>
      </c>
      <c r="F50" s="5174"/>
      <c r="G50" s="1772"/>
      <c r="H50" s="1772"/>
      <c r="I50" s="1772"/>
      <c r="J50" s="1685"/>
      <c r="K50" s="1685"/>
      <c r="L50" s="1685"/>
      <c r="M50" s="1685"/>
      <c r="N50" s="1844"/>
      <c r="O50" s="1772"/>
      <c r="P50" s="1772"/>
      <c r="Q50" s="1560"/>
      <c r="R50" s="2465"/>
      <c r="S50" s="1647"/>
      <c r="T50" s="917"/>
      <c r="U50" s="917"/>
      <c r="V50" s="917"/>
      <c r="W50" s="917"/>
      <c r="X50" s="917"/>
      <c r="Y50" s="917"/>
      <c r="Z50" s="917"/>
      <c r="AA50" s="2486"/>
      <c r="AB50" s="2486"/>
      <c r="AC50" s="2486"/>
      <c r="AD50" s="2486"/>
      <c r="AE50" s="1560"/>
      <c r="AF50" s="2491"/>
      <c r="AG50" s="2465"/>
      <c r="AH50" s="2465"/>
      <c r="AI50" s="2465"/>
      <c r="AJ50" s="2173"/>
      <c r="AK50" s="1765"/>
      <c r="AL50" s="1765"/>
    </row>
    <row r="51" spans="1:38" ht="11.25" customHeight="1">
      <c r="A51" s="2170"/>
      <c r="B51" s="1776"/>
      <c r="C51" s="5172"/>
      <c r="D51" s="5065"/>
      <c r="E51" s="5173"/>
      <c r="F51" s="5174"/>
      <c r="G51" s="1772"/>
      <c r="H51" s="1772"/>
      <c r="I51" s="1772"/>
      <c r="J51" s="1685"/>
      <c r="K51" s="1685"/>
      <c r="L51" s="1685"/>
      <c r="M51" s="1685"/>
      <c r="N51" s="1844"/>
      <c r="O51" s="1772"/>
      <c r="P51" s="1772"/>
      <c r="Q51" s="1560"/>
      <c r="R51" s="2465"/>
      <c r="S51" s="1647"/>
      <c r="T51" s="917"/>
      <c r="U51" s="917"/>
      <c r="V51" s="917"/>
      <c r="W51" s="917"/>
      <c r="X51" s="917"/>
      <c r="Y51" s="917"/>
      <c r="Z51" s="917"/>
      <c r="AA51" s="2486"/>
      <c r="AB51" s="2486"/>
      <c r="AC51" s="2486"/>
      <c r="AD51" s="2486"/>
      <c r="AE51" s="1560"/>
      <c r="AF51" s="2491"/>
      <c r="AG51" s="2465"/>
      <c r="AH51" s="2465"/>
      <c r="AI51" s="2465"/>
      <c r="AJ51" s="2173"/>
      <c r="AK51" s="1765"/>
      <c r="AL51" s="1765"/>
    </row>
    <row r="52" spans="1:38" ht="11.25" customHeight="1">
      <c r="A52" s="2175"/>
      <c r="B52" s="3335"/>
      <c r="C52" s="3297"/>
      <c r="D52" s="3341"/>
      <c r="E52" s="3342"/>
      <c r="F52" s="3341"/>
      <c r="G52" s="3343"/>
      <c r="H52" s="3343"/>
      <c r="I52" s="3343"/>
      <c r="J52" s="3289"/>
      <c r="K52" s="3289"/>
      <c r="L52" s="3289"/>
      <c r="M52" s="3289"/>
      <c r="N52" s="3344"/>
      <c r="O52" s="3343"/>
      <c r="P52" s="3343"/>
      <c r="Q52" s="3320"/>
      <c r="R52" s="3297"/>
      <c r="S52" s="3223"/>
      <c r="T52" s="3345"/>
      <c r="U52" s="3345"/>
      <c r="V52" s="3345"/>
      <c r="W52" s="3345"/>
      <c r="X52" s="3345"/>
      <c r="Y52" s="3345"/>
      <c r="Z52" s="3345"/>
      <c r="AA52" s="3289"/>
      <c r="AB52" s="3289"/>
      <c r="AC52" s="3289"/>
      <c r="AD52" s="3289"/>
      <c r="AE52" s="3320"/>
      <c r="AF52" s="3320"/>
      <c r="AG52" s="3320"/>
      <c r="AH52" s="3320"/>
      <c r="AI52" s="3320"/>
      <c r="AJ52" s="3321"/>
      <c r="AK52" s="1765"/>
      <c r="AL52" s="1765"/>
    </row>
    <row r="53" spans="1:38" ht="20.100000000000001" customHeight="1">
      <c r="A53" s="2170"/>
      <c r="B53" s="1776"/>
      <c r="C53" s="2465"/>
      <c r="D53" s="1771"/>
      <c r="E53" s="1770"/>
      <c r="F53" s="1771"/>
      <c r="G53" s="1772"/>
      <c r="H53" s="1772"/>
      <c r="I53" s="1772"/>
      <c r="J53" s="2486"/>
      <c r="K53" s="2486"/>
      <c r="L53" s="2486"/>
      <c r="M53" s="2486"/>
      <c r="N53" s="1773"/>
      <c r="O53" s="1772"/>
      <c r="P53" s="1772"/>
      <c r="Q53" s="1560"/>
      <c r="R53" s="2465"/>
      <c r="S53" s="1647"/>
      <c r="T53" s="917"/>
      <c r="U53" s="917"/>
      <c r="V53" s="917"/>
      <c r="W53" s="917"/>
      <c r="X53" s="917"/>
      <c r="Y53" s="917"/>
      <c r="Z53" s="917"/>
      <c r="AA53" s="2486"/>
      <c r="AB53" s="2486"/>
      <c r="AC53" s="2486"/>
      <c r="AD53" s="2486"/>
      <c r="AE53" s="1560"/>
      <c r="AF53" s="1560"/>
      <c r="AG53" s="1560"/>
      <c r="AH53" s="1560"/>
      <c r="AI53" s="1560"/>
      <c r="AJ53" s="2173"/>
      <c r="AK53" s="1765"/>
      <c r="AL53" s="1765"/>
    </row>
    <row r="54" spans="1:38" ht="11.25" customHeight="1">
      <c r="A54" s="2172" t="s">
        <v>3265</v>
      </c>
      <c r="B54" s="1560"/>
      <c r="C54" s="1769" t="s">
        <v>3266</v>
      </c>
      <c r="D54" s="1560"/>
      <c r="E54" s="1770"/>
      <c r="F54" s="1771"/>
      <c r="G54" s="1772"/>
      <c r="H54" s="1772"/>
      <c r="I54" s="1772"/>
      <c r="J54" s="2486"/>
      <c r="K54" s="2486"/>
      <c r="L54" s="2486"/>
      <c r="M54" s="2486"/>
      <c r="N54" s="1773"/>
      <c r="O54" s="1772"/>
      <c r="P54" s="1772"/>
      <c r="Q54" s="1560"/>
      <c r="R54" s="2465"/>
      <c r="S54" s="1647"/>
      <c r="T54" s="917"/>
      <c r="U54" s="917"/>
      <c r="V54" s="917"/>
      <c r="W54" s="917"/>
      <c r="X54" s="917"/>
      <c r="Y54" s="917"/>
      <c r="Z54" s="917"/>
      <c r="AA54" s="2486"/>
      <c r="AB54" s="2486"/>
      <c r="AC54" s="2486"/>
      <c r="AD54" s="2486"/>
      <c r="AE54" s="1560"/>
      <c r="AF54" s="1560"/>
      <c r="AG54" s="1560"/>
      <c r="AH54" s="1560"/>
      <c r="AI54" s="1560"/>
      <c r="AJ54" s="2173"/>
      <c r="AK54" s="1765"/>
      <c r="AL54" s="1765"/>
    </row>
    <row r="55" spans="1:38" ht="12">
      <c r="A55" s="2174"/>
      <c r="B55" s="1560"/>
      <c r="C55" s="1775" t="s">
        <v>3267</v>
      </c>
      <c r="D55" s="1560"/>
      <c r="E55" s="1770"/>
      <c r="F55" s="1771"/>
      <c r="G55" s="1772"/>
      <c r="H55" s="1772"/>
      <c r="I55" s="1772"/>
      <c r="J55" s="2486"/>
      <c r="K55" s="2486"/>
      <c r="L55" s="2486"/>
      <c r="M55" s="2486"/>
      <c r="N55" s="1773"/>
      <c r="O55" s="1772"/>
      <c r="P55" s="1772"/>
      <c r="Q55" s="1560"/>
      <c r="R55" s="2465"/>
      <c r="S55" s="1647"/>
      <c r="T55" s="917"/>
      <c r="U55" s="917"/>
      <c r="V55" s="917"/>
      <c r="W55" s="917"/>
      <c r="X55" s="917"/>
      <c r="Y55" s="917"/>
      <c r="Z55" s="917"/>
      <c r="AA55" s="2486"/>
      <c r="AB55" s="2486"/>
      <c r="AC55" s="2486"/>
      <c r="AD55" s="2486"/>
      <c r="AE55" s="1560"/>
      <c r="AF55" s="1560"/>
      <c r="AG55" s="1560"/>
      <c r="AH55" s="1560"/>
      <c r="AI55" s="1560"/>
      <c r="AJ55" s="2173"/>
      <c r="AK55" s="1765"/>
      <c r="AL55" s="1765"/>
    </row>
    <row r="56" spans="1:38" ht="15" customHeight="1">
      <c r="A56" s="2198"/>
      <c r="B56" s="1838"/>
      <c r="C56" s="1794"/>
      <c r="D56" s="1647"/>
      <c r="E56" s="1770"/>
      <c r="F56" s="1771"/>
      <c r="G56" s="1772"/>
      <c r="H56" s="1772"/>
      <c r="I56" s="1772"/>
      <c r="J56" s="2486"/>
      <c r="K56" s="2486"/>
      <c r="L56" s="2486"/>
      <c r="M56" s="2486"/>
      <c r="N56" s="1773"/>
      <c r="O56" s="1772"/>
      <c r="P56" s="1772"/>
      <c r="Q56" s="5171"/>
      <c r="R56" s="5171"/>
      <c r="S56" s="1647"/>
      <c r="T56" s="917"/>
      <c r="U56" s="917"/>
      <c r="V56" s="917"/>
      <c r="W56" s="917"/>
      <c r="X56" s="917"/>
      <c r="Y56" s="917"/>
      <c r="Z56" s="917"/>
      <c r="AA56" s="2486"/>
      <c r="AB56" s="2486"/>
      <c r="AC56" s="2486"/>
      <c r="AD56" s="2486"/>
      <c r="AE56" s="1560"/>
      <c r="AF56" s="1560"/>
      <c r="AG56" s="1560"/>
      <c r="AH56" s="5171">
        <v>3700</v>
      </c>
      <c r="AI56" s="5171"/>
      <c r="AJ56" s="2173"/>
      <c r="AK56" s="1765"/>
      <c r="AL56" s="1765"/>
    </row>
    <row r="57" spans="1:38" ht="11.25" customHeight="1">
      <c r="A57" s="2198"/>
      <c r="B57" s="1838"/>
      <c r="C57" s="2465" t="s">
        <v>1494</v>
      </c>
      <c r="D57" s="916" t="s">
        <v>3268</v>
      </c>
      <c r="E57" s="1770"/>
      <c r="F57" s="1771"/>
      <c r="G57" s="1772"/>
      <c r="H57" s="1772"/>
      <c r="I57" s="1772"/>
      <c r="J57" s="2486"/>
      <c r="K57" s="2486"/>
      <c r="L57" s="2486"/>
      <c r="M57" s="2486"/>
      <c r="N57" s="1773"/>
      <c r="O57" s="1772"/>
      <c r="P57" s="1772"/>
      <c r="Q57" s="5237" t="s">
        <v>1744</v>
      </c>
      <c r="R57" s="5097"/>
      <c r="S57" s="1647"/>
      <c r="T57" s="2465" t="s">
        <v>2440</v>
      </c>
      <c r="U57" s="916" t="s">
        <v>3269</v>
      </c>
      <c r="V57" s="917"/>
      <c r="W57" s="917"/>
      <c r="X57" s="917"/>
      <c r="Y57" s="917"/>
      <c r="Z57" s="917"/>
      <c r="AA57" s="2486"/>
      <c r="AB57" s="2486"/>
      <c r="AC57" s="2486"/>
      <c r="AD57" s="2486"/>
      <c r="AE57" s="1560"/>
      <c r="AF57" s="1560"/>
      <c r="AG57" s="1560"/>
      <c r="AH57" s="5238">
        <v>30</v>
      </c>
      <c r="AI57" s="5097"/>
      <c r="AJ57" s="2173"/>
      <c r="AK57" s="1765"/>
      <c r="AL57" s="1765"/>
    </row>
    <row r="58" spans="1:38" ht="11.25" customHeight="1">
      <c r="A58" s="2198"/>
      <c r="B58" s="1838"/>
      <c r="C58" s="1598"/>
      <c r="D58" s="1771" t="s">
        <v>3270</v>
      </c>
      <c r="E58" s="1770"/>
      <c r="F58" s="1771"/>
      <c r="G58" s="1772"/>
      <c r="H58" s="1772"/>
      <c r="I58" s="1772"/>
      <c r="J58" s="2486"/>
      <c r="K58" s="2486"/>
      <c r="L58" s="2486"/>
      <c r="M58" s="2486"/>
      <c r="N58" s="1773"/>
      <c r="O58" s="1772"/>
      <c r="P58" s="1772"/>
      <c r="Q58" s="5238"/>
      <c r="R58" s="5098"/>
      <c r="S58" s="1647"/>
      <c r="T58" s="1598"/>
      <c r="U58" s="1779" t="s">
        <v>3271</v>
      </c>
      <c r="V58" s="917"/>
      <c r="W58" s="917"/>
      <c r="X58" s="917"/>
      <c r="Y58" s="917"/>
      <c r="Z58" s="917"/>
      <c r="AA58" s="2486"/>
      <c r="AB58" s="2486"/>
      <c r="AC58" s="2486"/>
      <c r="AD58" s="2486"/>
      <c r="AE58" s="1560"/>
      <c r="AF58" s="1560"/>
      <c r="AG58" s="1560"/>
      <c r="AH58" s="5238"/>
      <c r="AI58" s="5098"/>
      <c r="AJ58" s="2173"/>
      <c r="AK58" s="1765"/>
      <c r="AL58" s="1765"/>
    </row>
    <row r="59" spans="1:38" ht="15" customHeight="1">
      <c r="A59" s="2198"/>
      <c r="B59" s="1838"/>
      <c r="C59" s="1838"/>
      <c r="D59" s="1838"/>
      <c r="E59" s="1770"/>
      <c r="F59" s="1771"/>
      <c r="G59" s="1772"/>
      <c r="H59" s="1772"/>
      <c r="I59" s="1772"/>
      <c r="J59" s="2486"/>
      <c r="K59" s="2486"/>
      <c r="L59" s="2486"/>
      <c r="M59" s="2486"/>
      <c r="N59" s="1773"/>
      <c r="O59" s="1772"/>
      <c r="P59" s="1772"/>
      <c r="Q59" s="1840"/>
      <c r="R59" s="1840"/>
      <c r="S59" s="1647"/>
      <c r="T59" s="1838"/>
      <c r="U59" s="1838"/>
      <c r="V59" s="917"/>
      <c r="W59" s="917"/>
      <c r="X59" s="917"/>
      <c r="Y59" s="917"/>
      <c r="Z59" s="917"/>
      <c r="AA59" s="2486"/>
      <c r="AB59" s="2486"/>
      <c r="AC59" s="2486"/>
      <c r="AD59" s="2486"/>
      <c r="AE59" s="1560"/>
      <c r="AF59" s="1560"/>
      <c r="AG59" s="1560"/>
      <c r="AH59" s="1840"/>
      <c r="AI59" s="1840"/>
      <c r="AJ59" s="2173"/>
      <c r="AK59" s="1765"/>
      <c r="AL59" s="1765"/>
    </row>
    <row r="60" spans="1:38" ht="11.25" customHeight="1">
      <c r="A60" s="2200"/>
      <c r="B60" s="1776"/>
      <c r="C60" s="2465" t="s">
        <v>1497</v>
      </c>
      <c r="D60" s="916" t="s">
        <v>3272</v>
      </c>
      <c r="E60" s="1770"/>
      <c r="F60" s="1771"/>
      <c r="G60" s="1772"/>
      <c r="H60" s="1772"/>
      <c r="I60" s="1772"/>
      <c r="J60" s="2486"/>
      <c r="K60" s="2486"/>
      <c r="L60" s="2486"/>
      <c r="M60" s="2486"/>
      <c r="N60" s="1773"/>
      <c r="O60" s="1772"/>
      <c r="P60" s="1772"/>
      <c r="Q60" s="5238">
        <v>13</v>
      </c>
      <c r="R60" s="5097"/>
      <c r="S60" s="1647"/>
      <c r="T60" s="2465" t="s">
        <v>2442</v>
      </c>
      <c r="U60" s="916" t="s">
        <v>3273</v>
      </c>
      <c r="V60" s="917"/>
      <c r="W60" s="917"/>
      <c r="X60" s="917"/>
      <c r="Y60" s="917"/>
      <c r="Z60" s="917"/>
      <c r="AA60" s="2486"/>
      <c r="AB60" s="2486"/>
      <c r="AC60" s="2486"/>
      <c r="AD60" s="2486"/>
      <c r="AE60" s="1560"/>
      <c r="AF60" s="1560"/>
      <c r="AG60" s="1560"/>
      <c r="AH60" s="5238">
        <v>31</v>
      </c>
      <c r="AI60" s="5097"/>
      <c r="AJ60" s="2173"/>
      <c r="AK60" s="1765"/>
      <c r="AL60" s="1765"/>
    </row>
    <row r="61" spans="1:38" ht="11.25" customHeight="1">
      <c r="A61" s="2198"/>
      <c r="B61" s="1838"/>
      <c r="C61" s="1598"/>
      <c r="D61" s="1769" t="s">
        <v>3274</v>
      </c>
      <c r="E61" s="1770"/>
      <c r="F61" s="1771"/>
      <c r="G61" s="1772"/>
      <c r="H61" s="1772"/>
      <c r="I61" s="1772"/>
      <c r="J61" s="2486"/>
      <c r="K61" s="2486"/>
      <c r="L61" s="2486"/>
      <c r="M61" s="2486"/>
      <c r="N61" s="1773"/>
      <c r="O61" s="1772"/>
      <c r="P61" s="1772"/>
      <c r="Q61" s="5238"/>
      <c r="R61" s="5098"/>
      <c r="S61" s="1647"/>
      <c r="T61" s="1598"/>
      <c r="U61" s="1779" t="s">
        <v>3275</v>
      </c>
      <c r="V61" s="917"/>
      <c r="W61" s="917"/>
      <c r="X61" s="917"/>
      <c r="Y61" s="917"/>
      <c r="Z61" s="917"/>
      <c r="AA61" s="2486"/>
      <c r="AB61" s="2486"/>
      <c r="AC61" s="2486"/>
      <c r="AD61" s="2486"/>
      <c r="AE61" s="1560"/>
      <c r="AF61" s="1560"/>
      <c r="AG61" s="1560"/>
      <c r="AH61" s="5238"/>
      <c r="AI61" s="5098"/>
      <c r="AJ61" s="2173"/>
      <c r="AK61" s="1765"/>
      <c r="AL61" s="1765"/>
    </row>
    <row r="62" spans="1:38" ht="9.75" customHeight="1">
      <c r="A62" s="2200"/>
      <c r="B62" s="1776"/>
      <c r="C62" s="1838"/>
      <c r="D62" s="1771" t="s">
        <v>3276</v>
      </c>
      <c r="E62" s="1770"/>
      <c r="F62" s="1771"/>
      <c r="G62" s="1772"/>
      <c r="H62" s="1772"/>
      <c r="I62" s="1772"/>
      <c r="J62" s="2486"/>
      <c r="K62" s="2486"/>
      <c r="L62" s="2486"/>
      <c r="M62" s="2486"/>
      <c r="N62" s="1773"/>
      <c r="O62" s="1772"/>
      <c r="P62" s="1772"/>
      <c r="Q62" s="1763"/>
      <c r="R62" s="1763"/>
      <c r="S62" s="1647"/>
      <c r="T62" s="1838"/>
      <c r="U62" s="1838"/>
      <c r="V62" s="917"/>
      <c r="W62" s="917"/>
      <c r="X62" s="917"/>
      <c r="Y62" s="917"/>
      <c r="Z62" s="917"/>
      <c r="AA62" s="2486"/>
      <c r="AB62" s="2486"/>
      <c r="AC62" s="2486"/>
      <c r="AD62" s="2486"/>
      <c r="AE62" s="1560"/>
      <c r="AF62" s="1560"/>
      <c r="AG62" s="1560"/>
      <c r="AH62" s="1763"/>
      <c r="AI62" s="1763"/>
      <c r="AJ62" s="2173"/>
      <c r="AK62" s="1765"/>
      <c r="AL62" s="1765"/>
    </row>
    <row r="63" spans="1:38" ht="10.5" customHeight="1">
      <c r="A63" s="2200"/>
      <c r="B63" s="1776"/>
      <c r="C63" s="1838"/>
      <c r="D63" s="1776" t="s">
        <v>3277</v>
      </c>
      <c r="E63" s="1770"/>
      <c r="F63" s="1771"/>
      <c r="G63" s="1772"/>
      <c r="H63" s="1772"/>
      <c r="I63" s="1772"/>
      <c r="J63" s="2486"/>
      <c r="K63" s="2486"/>
      <c r="L63" s="2486"/>
      <c r="M63" s="2486"/>
      <c r="N63" s="1773"/>
      <c r="O63" s="1772"/>
      <c r="P63" s="1772"/>
      <c r="Q63" s="1763"/>
      <c r="R63" s="1763"/>
      <c r="S63" s="1647"/>
      <c r="T63" s="2465" t="s">
        <v>2444</v>
      </c>
      <c r="U63" s="916" t="s">
        <v>3278</v>
      </c>
      <c r="V63" s="917"/>
      <c r="W63" s="917"/>
      <c r="X63" s="917"/>
      <c r="Y63" s="917"/>
      <c r="Z63" s="917"/>
      <c r="AA63" s="2486"/>
      <c r="AB63" s="2486"/>
      <c r="AC63" s="2486"/>
      <c r="AD63" s="2486"/>
      <c r="AE63" s="1560"/>
      <c r="AF63" s="1560"/>
      <c r="AG63" s="1560"/>
      <c r="AH63" s="5238">
        <v>32</v>
      </c>
      <c r="AI63" s="5097"/>
      <c r="AJ63" s="2173"/>
      <c r="AK63" s="1765"/>
      <c r="AL63" s="1765"/>
    </row>
    <row r="64" spans="1:38" ht="10.5" customHeight="1">
      <c r="A64" s="2200"/>
      <c r="B64" s="1776"/>
      <c r="C64" s="1838"/>
      <c r="D64" s="1838"/>
      <c r="E64" s="1770"/>
      <c r="F64" s="1771"/>
      <c r="G64" s="1772"/>
      <c r="H64" s="1772"/>
      <c r="I64" s="1772"/>
      <c r="J64" s="2486"/>
      <c r="K64" s="2486"/>
      <c r="L64" s="2486"/>
      <c r="M64" s="2486"/>
      <c r="N64" s="1773"/>
      <c r="O64" s="1772"/>
      <c r="P64" s="1772"/>
      <c r="Q64" s="1763"/>
      <c r="R64" s="1763"/>
      <c r="S64" s="1647"/>
      <c r="T64" s="1838"/>
      <c r="U64" s="1776" t="s">
        <v>3279</v>
      </c>
      <c r="V64" s="917"/>
      <c r="W64" s="917"/>
      <c r="X64" s="917"/>
      <c r="Y64" s="917"/>
      <c r="Z64" s="917"/>
      <c r="AA64" s="2486"/>
      <c r="AB64" s="2486"/>
      <c r="AC64" s="2486"/>
      <c r="AD64" s="2486"/>
      <c r="AE64" s="1560"/>
      <c r="AF64" s="1560"/>
      <c r="AG64" s="1560"/>
      <c r="AH64" s="5238"/>
      <c r="AI64" s="5098"/>
      <c r="AJ64" s="2173"/>
      <c r="AK64" s="1765"/>
      <c r="AL64" s="1765"/>
    </row>
    <row r="65" spans="1:38" ht="11.25" customHeight="1">
      <c r="A65" s="2200"/>
      <c r="B65" s="1776"/>
      <c r="C65" s="2465" t="s">
        <v>1530</v>
      </c>
      <c r="D65" s="916" t="s">
        <v>3280</v>
      </c>
      <c r="E65" s="1770"/>
      <c r="F65" s="1771"/>
      <c r="G65" s="1772"/>
      <c r="H65" s="1772"/>
      <c r="I65" s="1772"/>
      <c r="J65" s="2486"/>
      <c r="K65" s="2486"/>
      <c r="L65" s="2486"/>
      <c r="M65" s="2486"/>
      <c r="N65" s="1773"/>
      <c r="O65" s="1772"/>
      <c r="P65" s="1772"/>
      <c r="Q65" s="5238">
        <v>14</v>
      </c>
      <c r="R65" s="5097"/>
      <c r="S65" s="1647"/>
      <c r="T65" s="1560"/>
      <c r="U65" s="1560"/>
      <c r="V65" s="917"/>
      <c r="W65" s="917"/>
      <c r="X65" s="917"/>
      <c r="Y65" s="917"/>
      <c r="Z65" s="917"/>
      <c r="AA65" s="2486"/>
      <c r="AB65" s="2486"/>
      <c r="AC65" s="2486"/>
      <c r="AD65" s="2486"/>
      <c r="AE65" s="1560"/>
      <c r="AF65" s="1560"/>
      <c r="AG65" s="1560"/>
      <c r="AH65" s="1769"/>
      <c r="AI65" s="1807"/>
      <c r="AJ65" s="2173"/>
      <c r="AK65" s="1765"/>
      <c r="AL65" s="1765"/>
    </row>
    <row r="66" spans="1:38" ht="11.25" customHeight="1">
      <c r="A66" s="2200"/>
      <c r="B66" s="1776"/>
      <c r="C66" s="1838"/>
      <c r="D66" s="1769" t="s">
        <v>3281</v>
      </c>
      <c r="E66" s="1770"/>
      <c r="F66" s="1771"/>
      <c r="G66" s="1772"/>
      <c r="H66" s="1772"/>
      <c r="I66" s="1772"/>
      <c r="J66" s="2486"/>
      <c r="K66" s="2486"/>
      <c r="L66" s="2486"/>
      <c r="M66" s="2486"/>
      <c r="N66" s="1773"/>
      <c r="O66" s="1772"/>
      <c r="P66" s="1772"/>
      <c r="Q66" s="5238"/>
      <c r="R66" s="5098"/>
      <c r="S66" s="1647"/>
      <c r="T66" s="2465" t="s">
        <v>2446</v>
      </c>
      <c r="U66" s="916" t="s">
        <v>3282</v>
      </c>
      <c r="V66" s="917"/>
      <c r="W66" s="917"/>
      <c r="X66" s="917"/>
      <c r="Y66" s="917"/>
      <c r="Z66" s="917"/>
      <c r="AA66" s="2486"/>
      <c r="AB66" s="2486"/>
      <c r="AC66" s="2486"/>
      <c r="AD66" s="2486"/>
      <c r="AE66" s="1560"/>
      <c r="AF66" s="1560"/>
      <c r="AG66" s="1560"/>
      <c r="AH66" s="5238">
        <v>35</v>
      </c>
      <c r="AI66" s="5097"/>
      <c r="AJ66" s="2173"/>
      <c r="AK66" s="1765"/>
      <c r="AL66" s="1765"/>
    </row>
    <row r="67" spans="1:38" ht="9.75" customHeight="1">
      <c r="A67" s="2200"/>
      <c r="B67" s="1776"/>
      <c r="C67" s="1838"/>
      <c r="D67" s="1776" t="s">
        <v>3283</v>
      </c>
      <c r="E67" s="1770"/>
      <c r="F67" s="1771"/>
      <c r="G67" s="1772"/>
      <c r="H67" s="1772"/>
      <c r="I67" s="1772"/>
      <c r="J67" s="2486"/>
      <c r="K67" s="2486"/>
      <c r="L67" s="2486"/>
      <c r="M67" s="2486"/>
      <c r="N67" s="1773"/>
      <c r="O67" s="1772"/>
      <c r="P67" s="1772"/>
      <c r="Q67" s="2486"/>
      <c r="R67" s="1763"/>
      <c r="S67" s="1647"/>
      <c r="T67" s="1838"/>
      <c r="U67" s="1776" t="s">
        <v>3284</v>
      </c>
      <c r="V67" s="917"/>
      <c r="W67" s="917"/>
      <c r="X67" s="917"/>
      <c r="Y67" s="917"/>
      <c r="Z67" s="917"/>
      <c r="AA67" s="2486"/>
      <c r="AB67" s="2486"/>
      <c r="AC67" s="2486"/>
      <c r="AD67" s="2486"/>
      <c r="AE67" s="1560"/>
      <c r="AF67" s="1560"/>
      <c r="AG67" s="1560"/>
      <c r="AH67" s="5238"/>
      <c r="AI67" s="5098"/>
      <c r="AJ67" s="2173"/>
      <c r="AK67" s="1765"/>
      <c r="AL67" s="1765"/>
    </row>
    <row r="68" spans="1:38" ht="9.75" customHeight="1">
      <c r="A68" s="2200"/>
      <c r="B68" s="1776"/>
      <c r="C68" s="1838"/>
      <c r="D68" s="1776" t="s">
        <v>3285</v>
      </c>
      <c r="E68" s="1770"/>
      <c r="F68" s="1771"/>
      <c r="G68" s="1772"/>
      <c r="H68" s="1772"/>
      <c r="I68" s="1772"/>
      <c r="J68" s="2486"/>
      <c r="K68" s="2486"/>
      <c r="L68" s="2486"/>
      <c r="M68" s="2486"/>
      <c r="N68" s="1773"/>
      <c r="O68" s="1772"/>
      <c r="P68" s="1772"/>
      <c r="Q68" s="2486"/>
      <c r="R68" s="1763"/>
      <c r="S68" s="1647"/>
      <c r="T68" s="1838"/>
      <c r="U68" s="1838"/>
      <c r="V68" s="917"/>
      <c r="W68" s="917"/>
      <c r="X68" s="917"/>
      <c r="Y68" s="917"/>
      <c r="Z68" s="917"/>
      <c r="AA68" s="2486"/>
      <c r="AB68" s="2486"/>
      <c r="AC68" s="2486"/>
      <c r="AD68" s="2486"/>
      <c r="AE68" s="1560"/>
      <c r="AF68" s="1560"/>
      <c r="AG68" s="1560"/>
      <c r="AH68" s="2486"/>
      <c r="AI68" s="1763"/>
      <c r="AJ68" s="2173"/>
      <c r="AK68" s="1765"/>
      <c r="AL68" s="1765"/>
    </row>
    <row r="69" spans="1:38" ht="10.5" customHeight="1">
      <c r="A69" s="2200"/>
      <c r="B69" s="1776"/>
      <c r="C69" s="1838"/>
      <c r="D69" s="1838"/>
      <c r="E69" s="1770"/>
      <c r="F69" s="1771"/>
      <c r="G69" s="1772"/>
      <c r="H69" s="1772"/>
      <c r="I69" s="1772"/>
      <c r="J69" s="2486"/>
      <c r="K69" s="2486"/>
      <c r="L69" s="2486"/>
      <c r="M69" s="2486"/>
      <c r="N69" s="1773"/>
      <c r="O69" s="1772"/>
      <c r="P69" s="1772"/>
      <c r="Q69" s="2486"/>
      <c r="R69" s="1763"/>
      <c r="S69" s="1647"/>
      <c r="T69" s="2465" t="s">
        <v>2448</v>
      </c>
      <c r="U69" s="916" t="s">
        <v>3286</v>
      </c>
      <c r="V69" s="917"/>
      <c r="W69" s="917"/>
      <c r="X69" s="917"/>
      <c r="Y69" s="917"/>
      <c r="Z69" s="917"/>
      <c r="AA69" s="2486"/>
      <c r="AB69" s="2486"/>
      <c r="AC69" s="2486"/>
      <c r="AD69" s="2486"/>
      <c r="AE69" s="1560"/>
      <c r="AF69" s="1560"/>
      <c r="AG69" s="1560"/>
      <c r="AH69" s="5238">
        <v>36</v>
      </c>
      <c r="AI69" s="5097"/>
      <c r="AJ69" s="2173"/>
      <c r="AK69" s="1765"/>
      <c r="AL69" s="1765"/>
    </row>
    <row r="70" spans="1:38" ht="11.25" customHeight="1">
      <c r="A70" s="2200"/>
      <c r="B70" s="1776"/>
      <c r="C70" s="2465" t="s">
        <v>1575</v>
      </c>
      <c r="D70" s="916" t="s">
        <v>3287</v>
      </c>
      <c r="E70" s="1770"/>
      <c r="F70" s="1771"/>
      <c r="G70" s="1772"/>
      <c r="H70" s="1772"/>
      <c r="I70" s="1772"/>
      <c r="J70" s="2486"/>
      <c r="K70" s="2486"/>
      <c r="L70" s="2486"/>
      <c r="M70" s="2486"/>
      <c r="N70" s="1773"/>
      <c r="O70" s="1772"/>
      <c r="P70" s="1772"/>
      <c r="Q70" s="5238">
        <v>15</v>
      </c>
      <c r="R70" s="5097"/>
      <c r="S70" s="1647"/>
      <c r="T70" s="2465"/>
      <c r="U70" s="1771" t="s">
        <v>3288</v>
      </c>
      <c r="V70" s="917"/>
      <c r="W70" s="917"/>
      <c r="X70" s="917"/>
      <c r="Y70" s="917"/>
      <c r="Z70" s="917"/>
      <c r="AA70" s="2486"/>
      <c r="AB70" s="2486"/>
      <c r="AC70" s="2486"/>
      <c r="AD70" s="2486"/>
      <c r="AE70" s="1560"/>
      <c r="AF70" s="1560"/>
      <c r="AG70" s="1560"/>
      <c r="AH70" s="5238"/>
      <c r="AI70" s="5098"/>
      <c r="AJ70" s="2173"/>
      <c r="AK70" s="1765"/>
      <c r="AL70" s="1765"/>
    </row>
    <row r="71" spans="1:38" ht="11.25" customHeight="1">
      <c r="A71" s="2170"/>
      <c r="B71" s="1776"/>
      <c r="C71" s="2465"/>
      <c r="D71" s="1771" t="s">
        <v>3289</v>
      </c>
      <c r="E71" s="1770"/>
      <c r="F71" s="1771"/>
      <c r="G71" s="1772"/>
      <c r="H71" s="1772"/>
      <c r="I71" s="1772"/>
      <c r="J71" s="2486"/>
      <c r="K71" s="2486"/>
      <c r="L71" s="2486"/>
      <c r="M71" s="2486"/>
      <c r="N71" s="1773"/>
      <c r="O71" s="1772"/>
      <c r="P71" s="1772"/>
      <c r="Q71" s="5238"/>
      <c r="R71" s="5098"/>
      <c r="S71" s="1647"/>
      <c r="T71" s="1560"/>
      <c r="U71" s="1560"/>
      <c r="V71" s="1560"/>
      <c r="W71" s="1560"/>
      <c r="X71" s="1560"/>
      <c r="Y71" s="1560"/>
      <c r="Z71" s="1560"/>
      <c r="AA71" s="1560"/>
      <c r="AB71" s="1560"/>
      <c r="AC71" s="1560"/>
      <c r="AD71" s="1560"/>
      <c r="AE71" s="1560"/>
      <c r="AF71" s="1560"/>
      <c r="AG71" s="1560"/>
      <c r="AH71" s="1560"/>
      <c r="AI71" s="1560"/>
      <c r="AJ71" s="2173"/>
      <c r="AK71" s="1765"/>
      <c r="AL71" s="1765"/>
    </row>
    <row r="72" spans="1:38" ht="9.75" customHeight="1">
      <c r="A72" s="2170"/>
      <c r="B72" s="1776"/>
      <c r="C72" s="2465"/>
      <c r="D72" s="1771"/>
      <c r="E72" s="1770"/>
      <c r="F72" s="1771"/>
      <c r="G72" s="1772"/>
      <c r="H72" s="1772"/>
      <c r="I72" s="1772"/>
      <c r="J72" s="2486"/>
      <c r="K72" s="2486"/>
      <c r="L72" s="2486"/>
      <c r="M72" s="2486"/>
      <c r="N72" s="1773"/>
      <c r="O72" s="1772"/>
      <c r="P72" s="1772"/>
      <c r="Q72" s="1560"/>
      <c r="R72" s="2465"/>
      <c r="S72" s="1647"/>
      <c r="T72" s="2465" t="s">
        <v>2450</v>
      </c>
      <c r="U72" s="916" t="s">
        <v>3290</v>
      </c>
      <c r="V72" s="917"/>
      <c r="W72" s="917"/>
      <c r="X72" s="917"/>
      <c r="Y72" s="917"/>
      <c r="Z72" s="917"/>
      <c r="AA72" s="2486"/>
      <c r="AB72" s="2486"/>
      <c r="AC72" s="2486"/>
      <c r="AD72" s="2486"/>
      <c r="AE72" s="1560"/>
      <c r="AF72" s="1560"/>
      <c r="AG72" s="1560"/>
      <c r="AH72" s="5238">
        <v>61</v>
      </c>
      <c r="AI72" s="5097"/>
      <c r="AJ72" s="2173"/>
      <c r="AK72" s="1765"/>
      <c r="AL72" s="1765"/>
    </row>
    <row r="73" spans="1:38" ht="11.25" customHeight="1">
      <c r="A73" s="2170"/>
      <c r="B73" s="1776"/>
      <c r="C73" s="2465" t="s">
        <v>1578</v>
      </c>
      <c r="D73" s="916" t="s">
        <v>3291</v>
      </c>
      <c r="E73" s="1770"/>
      <c r="F73" s="1771"/>
      <c r="G73" s="1772"/>
      <c r="H73" s="1772"/>
      <c r="I73" s="1772"/>
      <c r="J73" s="2486"/>
      <c r="K73" s="2486"/>
      <c r="L73" s="2486"/>
      <c r="M73" s="2486"/>
      <c r="N73" s="1773"/>
      <c r="O73" s="1772"/>
      <c r="P73" s="1772"/>
      <c r="Q73" s="5238">
        <v>16</v>
      </c>
      <c r="R73" s="5097"/>
      <c r="S73" s="1647"/>
      <c r="T73" s="2465"/>
      <c r="U73" s="1771" t="s">
        <v>3292</v>
      </c>
      <c r="V73" s="917"/>
      <c r="W73" s="917"/>
      <c r="X73" s="917"/>
      <c r="Y73" s="917"/>
      <c r="Z73" s="917"/>
      <c r="AA73" s="2486"/>
      <c r="AB73" s="2486"/>
      <c r="AC73" s="2486"/>
      <c r="AD73" s="2486"/>
      <c r="AE73" s="1560"/>
      <c r="AF73" s="1560"/>
      <c r="AG73" s="1560"/>
      <c r="AH73" s="5238"/>
      <c r="AI73" s="5098"/>
      <c r="AJ73" s="2173"/>
      <c r="AK73" s="1765"/>
      <c r="AL73" s="1765"/>
    </row>
    <row r="74" spans="1:38" ht="11.25" customHeight="1">
      <c r="A74" s="2170"/>
      <c r="B74" s="1776"/>
      <c r="C74" s="2465"/>
      <c r="D74" s="1771" t="s">
        <v>3293</v>
      </c>
      <c r="E74" s="1770"/>
      <c r="F74" s="1771"/>
      <c r="G74" s="1772"/>
      <c r="H74" s="1772"/>
      <c r="I74" s="1772"/>
      <c r="J74" s="2486"/>
      <c r="K74" s="2486"/>
      <c r="L74" s="2486"/>
      <c r="M74" s="2486"/>
      <c r="N74" s="1773"/>
      <c r="O74" s="1772"/>
      <c r="P74" s="1772"/>
      <c r="Q74" s="5238"/>
      <c r="R74" s="5098"/>
      <c r="S74" s="1647"/>
      <c r="T74" s="1560"/>
      <c r="U74" s="1560"/>
      <c r="V74" s="1560"/>
      <c r="W74" s="1560"/>
      <c r="X74" s="1560"/>
      <c r="Y74" s="1560"/>
      <c r="Z74" s="1560"/>
      <c r="AA74" s="1560"/>
      <c r="AB74" s="1560"/>
      <c r="AC74" s="1560"/>
      <c r="AD74" s="1560"/>
      <c r="AE74" s="1560"/>
      <c r="AF74" s="1560"/>
      <c r="AG74" s="1560"/>
      <c r="AH74" s="1560"/>
      <c r="AI74" s="1560"/>
      <c r="AJ74" s="2173"/>
      <c r="AK74" s="1765"/>
      <c r="AL74" s="1765"/>
    </row>
    <row r="75" spans="1:38" ht="9.75" customHeight="1">
      <c r="A75" s="2170"/>
      <c r="B75" s="1776"/>
      <c r="C75" s="2465"/>
      <c r="D75" s="1771"/>
      <c r="E75" s="1770"/>
      <c r="F75" s="1771"/>
      <c r="G75" s="1772"/>
      <c r="H75" s="1772"/>
      <c r="I75" s="1772"/>
      <c r="J75" s="2486"/>
      <c r="K75" s="2486"/>
      <c r="L75" s="2486"/>
      <c r="M75" s="2486"/>
      <c r="N75" s="1773"/>
      <c r="O75" s="1772"/>
      <c r="P75" s="1772"/>
      <c r="Q75" s="1560"/>
      <c r="R75" s="2465"/>
      <c r="S75" s="1647"/>
      <c r="T75" s="2465" t="s">
        <v>2452</v>
      </c>
      <c r="U75" s="916" t="s">
        <v>3294</v>
      </c>
      <c r="V75" s="917"/>
      <c r="W75" s="917"/>
      <c r="X75" s="917"/>
      <c r="Y75" s="917"/>
      <c r="Z75" s="917"/>
      <c r="AA75" s="2486"/>
      <c r="AB75" s="2486"/>
      <c r="AC75" s="2486"/>
      <c r="AD75" s="2486"/>
      <c r="AE75" s="1560"/>
      <c r="AF75" s="1560"/>
      <c r="AG75" s="1560"/>
      <c r="AH75" s="5238">
        <v>68</v>
      </c>
      <c r="AI75" s="5097"/>
      <c r="AJ75" s="2173"/>
      <c r="AK75" s="1765"/>
      <c r="AL75" s="1765"/>
    </row>
    <row r="76" spans="1:38" ht="11.25" customHeight="1">
      <c r="A76" s="2170"/>
      <c r="B76" s="1776"/>
      <c r="C76" s="2465" t="s">
        <v>1581</v>
      </c>
      <c r="D76" s="916" t="s">
        <v>3295</v>
      </c>
      <c r="E76" s="1770"/>
      <c r="F76" s="1771"/>
      <c r="G76" s="1772"/>
      <c r="H76" s="1772"/>
      <c r="I76" s="1772"/>
      <c r="J76" s="2486"/>
      <c r="K76" s="2486"/>
      <c r="L76" s="2486"/>
      <c r="M76" s="2486"/>
      <c r="N76" s="1773"/>
      <c r="O76" s="1772"/>
      <c r="P76" s="1772"/>
      <c r="Q76" s="5238">
        <v>17</v>
      </c>
      <c r="R76" s="5097"/>
      <c r="S76" s="1647"/>
      <c r="T76" s="917"/>
      <c r="U76" s="917" t="s">
        <v>3296</v>
      </c>
      <c r="V76" s="917"/>
      <c r="W76" s="917"/>
      <c r="X76" s="917"/>
      <c r="Y76" s="917"/>
      <c r="Z76" s="917"/>
      <c r="AA76" s="2486"/>
      <c r="AB76" s="2486"/>
      <c r="AC76" s="2486"/>
      <c r="AD76" s="2486"/>
      <c r="AE76" s="1560"/>
      <c r="AF76" s="1560"/>
      <c r="AG76" s="1560"/>
      <c r="AH76" s="5238"/>
      <c r="AI76" s="5098"/>
      <c r="AJ76" s="2173"/>
      <c r="AK76" s="1765"/>
      <c r="AL76" s="1765"/>
    </row>
    <row r="77" spans="1:38" ht="11.25" customHeight="1">
      <c r="A77" s="2170"/>
      <c r="B77" s="1776"/>
      <c r="C77" s="2465"/>
      <c r="D77" s="1771" t="s">
        <v>3297</v>
      </c>
      <c r="E77" s="1770"/>
      <c r="F77" s="1771"/>
      <c r="G77" s="1772"/>
      <c r="H77" s="1772"/>
      <c r="I77" s="1772"/>
      <c r="J77" s="2486"/>
      <c r="K77" s="2486"/>
      <c r="L77" s="2486"/>
      <c r="M77" s="2486"/>
      <c r="N77" s="1773"/>
      <c r="O77" s="1772"/>
      <c r="P77" s="1772"/>
      <c r="Q77" s="5238"/>
      <c r="R77" s="5098"/>
      <c r="S77" s="1647"/>
      <c r="T77" s="1560"/>
      <c r="U77" s="1560"/>
      <c r="V77" s="1560"/>
      <c r="W77" s="1560"/>
      <c r="X77" s="1560"/>
      <c r="Y77" s="1560"/>
      <c r="Z77" s="1560"/>
      <c r="AA77" s="1560"/>
      <c r="AB77" s="1560"/>
      <c r="AC77" s="1560"/>
      <c r="AD77" s="1560"/>
      <c r="AE77" s="1560"/>
      <c r="AF77" s="1560"/>
      <c r="AG77" s="1560"/>
      <c r="AH77" s="1560"/>
      <c r="AI77" s="1560"/>
      <c r="AJ77" s="2173"/>
      <c r="AK77" s="1765"/>
      <c r="AL77" s="1765"/>
    </row>
    <row r="78" spans="1:38" ht="9.75" customHeight="1">
      <c r="A78" s="2170"/>
      <c r="B78" s="1776"/>
      <c r="C78" s="2465"/>
      <c r="D78" s="1771"/>
      <c r="E78" s="1770"/>
      <c r="F78" s="1771"/>
      <c r="G78" s="1772"/>
      <c r="H78" s="1772"/>
      <c r="I78" s="1772"/>
      <c r="J78" s="2486"/>
      <c r="K78" s="2486"/>
      <c r="L78" s="2486"/>
      <c r="M78" s="2486"/>
      <c r="N78" s="1773"/>
      <c r="O78" s="1772"/>
      <c r="P78" s="1772"/>
      <c r="Q78" s="1560"/>
      <c r="R78" s="2465"/>
      <c r="S78" s="1647"/>
      <c r="T78" s="2465" t="s">
        <v>3298</v>
      </c>
      <c r="U78" s="916" t="s">
        <v>3299</v>
      </c>
      <c r="V78" s="917"/>
      <c r="W78" s="917"/>
      <c r="X78" s="917"/>
      <c r="Y78" s="917"/>
      <c r="Z78" s="917"/>
      <c r="AA78" s="2486"/>
      <c r="AB78" s="2486"/>
      <c r="AC78" s="2486"/>
      <c r="AD78" s="2486"/>
      <c r="AE78" s="1560"/>
      <c r="AF78" s="1560"/>
      <c r="AG78" s="1560"/>
      <c r="AH78" s="5238">
        <v>69</v>
      </c>
      <c r="AI78" s="5097"/>
      <c r="AJ78" s="2173"/>
      <c r="AK78" s="1765"/>
      <c r="AL78" s="1765"/>
    </row>
    <row r="79" spans="1:38" ht="11.25" customHeight="1">
      <c r="A79" s="2200"/>
      <c r="B79" s="1776"/>
      <c r="C79" s="2465" t="s">
        <v>1584</v>
      </c>
      <c r="D79" s="916" t="s">
        <v>3300</v>
      </c>
      <c r="E79" s="1770"/>
      <c r="F79" s="1771"/>
      <c r="G79" s="1772"/>
      <c r="H79" s="1772"/>
      <c r="I79" s="1772"/>
      <c r="J79" s="2486"/>
      <c r="K79" s="2486"/>
      <c r="L79" s="2486"/>
      <c r="M79" s="2486"/>
      <c r="N79" s="1773"/>
      <c r="O79" s="1772"/>
      <c r="P79" s="1772"/>
      <c r="Q79" s="5238">
        <v>18</v>
      </c>
      <c r="R79" s="5097"/>
      <c r="S79" s="1647"/>
      <c r="T79" s="2465"/>
      <c r="U79" s="1771" t="s">
        <v>3301</v>
      </c>
      <c r="V79" s="917"/>
      <c r="W79" s="917"/>
      <c r="X79" s="917"/>
      <c r="Y79" s="917"/>
      <c r="Z79" s="917"/>
      <c r="AA79" s="2486"/>
      <c r="AB79" s="2486"/>
      <c r="AC79" s="2486"/>
      <c r="AD79" s="2486"/>
      <c r="AE79" s="1560"/>
      <c r="AF79" s="1560"/>
      <c r="AG79" s="1560"/>
      <c r="AH79" s="5238"/>
      <c r="AI79" s="5098"/>
      <c r="AJ79" s="2173"/>
      <c r="AK79" s="1765"/>
      <c r="AL79" s="1765"/>
    </row>
    <row r="80" spans="1:38" ht="11.25" customHeight="1">
      <c r="A80" s="2170"/>
      <c r="B80" s="1776"/>
      <c r="C80" s="2465"/>
      <c r="D80" s="1771" t="s">
        <v>3302</v>
      </c>
      <c r="E80" s="1770"/>
      <c r="F80" s="1771"/>
      <c r="G80" s="1772"/>
      <c r="H80" s="1772"/>
      <c r="I80" s="1772"/>
      <c r="J80" s="2486"/>
      <c r="K80" s="2486"/>
      <c r="L80" s="2486"/>
      <c r="M80" s="2486"/>
      <c r="N80" s="1773"/>
      <c r="O80" s="1772"/>
      <c r="P80" s="1772"/>
      <c r="Q80" s="5238"/>
      <c r="R80" s="5098"/>
      <c r="S80" s="1647"/>
      <c r="T80" s="1560"/>
      <c r="U80" s="1560"/>
      <c r="V80" s="1560"/>
      <c r="W80" s="1560"/>
      <c r="X80" s="1560"/>
      <c r="Y80" s="1560"/>
      <c r="Z80" s="1560"/>
      <c r="AA80" s="1560"/>
      <c r="AB80" s="1560"/>
      <c r="AC80" s="1560"/>
      <c r="AD80" s="1560"/>
      <c r="AE80" s="1560"/>
      <c r="AF80" s="1560"/>
      <c r="AG80" s="1560"/>
      <c r="AH80" s="1560"/>
      <c r="AI80" s="1560"/>
      <c r="AJ80" s="2173"/>
      <c r="AK80" s="1765"/>
      <c r="AL80" s="1765"/>
    </row>
    <row r="81" spans="1:38" ht="9.75" customHeight="1">
      <c r="A81" s="2170"/>
      <c r="B81" s="1776"/>
      <c r="C81" s="2465"/>
      <c r="D81" s="1771"/>
      <c r="E81" s="1770"/>
      <c r="F81" s="1771"/>
      <c r="G81" s="1772"/>
      <c r="H81" s="1772"/>
      <c r="I81" s="1772"/>
      <c r="J81" s="2486"/>
      <c r="K81" s="2486"/>
      <c r="L81" s="2486"/>
      <c r="M81" s="2486"/>
      <c r="N81" s="1773"/>
      <c r="O81" s="1772"/>
      <c r="P81" s="1772"/>
      <c r="Q81" s="1560"/>
      <c r="R81" s="2465"/>
      <c r="S81" s="1647"/>
      <c r="T81" s="2465" t="s">
        <v>3303</v>
      </c>
      <c r="U81" s="916" t="s">
        <v>3304</v>
      </c>
      <c r="V81" s="917"/>
      <c r="W81" s="917"/>
      <c r="X81" s="917"/>
      <c r="Y81" s="917"/>
      <c r="Z81" s="917"/>
      <c r="AA81" s="2486"/>
      <c r="AB81" s="2486"/>
      <c r="AC81" s="2486"/>
      <c r="AD81" s="2486"/>
      <c r="AE81" s="1560"/>
      <c r="AF81" s="1560"/>
      <c r="AG81" s="1560"/>
      <c r="AH81" s="5238">
        <v>70</v>
      </c>
      <c r="AI81" s="5097"/>
      <c r="AJ81" s="2173"/>
      <c r="AK81" s="1765"/>
      <c r="AL81" s="1765"/>
    </row>
    <row r="82" spans="1:38" ht="11.25" customHeight="1">
      <c r="A82" s="2170"/>
      <c r="B82" s="1776"/>
      <c r="C82" s="2465" t="s">
        <v>1587</v>
      </c>
      <c r="D82" s="916" t="s">
        <v>3305</v>
      </c>
      <c r="E82" s="1770"/>
      <c r="F82" s="1771"/>
      <c r="G82" s="1772"/>
      <c r="H82" s="1772"/>
      <c r="I82" s="1772"/>
      <c r="J82" s="2486"/>
      <c r="K82" s="2486"/>
      <c r="L82" s="2486"/>
      <c r="M82" s="2486"/>
      <c r="N82" s="1773"/>
      <c r="O82" s="1772"/>
      <c r="P82" s="1772"/>
      <c r="Q82" s="5238">
        <v>19</v>
      </c>
      <c r="R82" s="5097"/>
      <c r="S82" s="1647"/>
      <c r="T82" s="2465"/>
      <c r="U82" s="1771" t="s">
        <v>3306</v>
      </c>
      <c r="V82" s="917"/>
      <c r="W82" s="917"/>
      <c r="X82" s="917"/>
      <c r="Y82" s="917"/>
      <c r="Z82" s="917"/>
      <c r="AA82" s="2486"/>
      <c r="AB82" s="2486"/>
      <c r="AC82" s="2486"/>
      <c r="AD82" s="2486"/>
      <c r="AE82" s="1560"/>
      <c r="AF82" s="1560"/>
      <c r="AG82" s="1560"/>
      <c r="AH82" s="5238"/>
      <c r="AI82" s="5098"/>
      <c r="AJ82" s="2173"/>
      <c r="AK82" s="1765"/>
      <c r="AL82" s="1765"/>
    </row>
    <row r="83" spans="1:38" ht="11.25" customHeight="1">
      <c r="A83" s="2170"/>
      <c r="B83" s="1776"/>
      <c r="C83" s="2465"/>
      <c r="D83" s="1771" t="s">
        <v>3307</v>
      </c>
      <c r="E83" s="1770"/>
      <c r="F83" s="1771"/>
      <c r="G83" s="1772"/>
      <c r="H83" s="1772"/>
      <c r="I83" s="1772"/>
      <c r="J83" s="2486"/>
      <c r="K83" s="2486"/>
      <c r="L83" s="2486"/>
      <c r="M83" s="2486"/>
      <c r="N83" s="1773"/>
      <c r="O83" s="1772"/>
      <c r="P83" s="1772"/>
      <c r="Q83" s="5238"/>
      <c r="R83" s="5098"/>
      <c r="S83" s="1647"/>
      <c r="T83" s="1560"/>
      <c r="U83" s="5218"/>
      <c r="V83" s="5218"/>
      <c r="W83" s="5218"/>
      <c r="X83" s="5218"/>
      <c r="Y83" s="5218"/>
      <c r="Z83" s="5218"/>
      <c r="AA83" s="5218"/>
      <c r="AB83" s="5218"/>
      <c r="AC83" s="5218"/>
      <c r="AD83" s="5218"/>
      <c r="AE83" s="1560"/>
      <c r="AF83" s="1560"/>
      <c r="AG83" s="1560"/>
      <c r="AH83" s="1560"/>
      <c r="AI83" s="1560"/>
      <c r="AJ83" s="2173"/>
      <c r="AK83" s="1765"/>
      <c r="AL83" s="1765"/>
    </row>
    <row r="84" spans="1:38" ht="9.75" customHeight="1">
      <c r="A84" s="2170"/>
      <c r="B84" s="1776"/>
      <c r="C84" s="2465"/>
      <c r="D84" s="1771"/>
      <c r="E84" s="1770"/>
      <c r="F84" s="1771"/>
      <c r="G84" s="1772"/>
      <c r="H84" s="1772"/>
      <c r="I84" s="1772"/>
      <c r="J84" s="2486"/>
      <c r="K84" s="2486"/>
      <c r="L84" s="2486"/>
      <c r="M84" s="2486"/>
      <c r="N84" s="1773"/>
      <c r="O84" s="1772"/>
      <c r="P84" s="1772"/>
      <c r="Q84" s="1560"/>
      <c r="R84" s="2465"/>
      <c r="S84" s="1647"/>
      <c r="T84" s="2465" t="s">
        <v>3308</v>
      </c>
      <c r="U84" s="916" t="s">
        <v>3309</v>
      </c>
      <c r="V84" s="917"/>
      <c r="W84" s="917"/>
      <c r="X84" s="917"/>
      <c r="Y84" s="917"/>
      <c r="Z84" s="917"/>
      <c r="AA84" s="2486"/>
      <c r="AB84" s="2486"/>
      <c r="AC84" s="2486"/>
      <c r="AD84" s="2486"/>
      <c r="AE84" s="1560"/>
      <c r="AF84" s="1560"/>
      <c r="AG84" s="1560"/>
      <c r="AH84" s="3346">
        <v>78</v>
      </c>
      <c r="AI84" s="5097"/>
      <c r="AJ84" s="2173"/>
      <c r="AK84" s="1765"/>
      <c r="AL84" s="1765"/>
    </row>
    <row r="85" spans="1:38" ht="11.25" customHeight="1">
      <c r="A85" s="2170"/>
      <c r="B85" s="1776"/>
      <c r="C85" s="2465" t="s">
        <v>1664</v>
      </c>
      <c r="D85" s="916" t="s">
        <v>3310</v>
      </c>
      <c r="E85" s="1770"/>
      <c r="F85" s="1771"/>
      <c r="G85" s="1772"/>
      <c r="H85" s="1772"/>
      <c r="I85" s="1772"/>
      <c r="J85" s="2486"/>
      <c r="K85" s="2486"/>
      <c r="L85" s="2486"/>
      <c r="M85" s="2486"/>
      <c r="N85" s="1773"/>
      <c r="O85" s="1772"/>
      <c r="P85" s="1772"/>
      <c r="Q85" s="5238">
        <v>23</v>
      </c>
      <c r="R85" s="5097"/>
      <c r="S85" s="1647"/>
      <c r="T85" s="2465"/>
      <c r="U85" s="1771" t="s">
        <v>3311</v>
      </c>
      <c r="V85" s="917"/>
      <c r="W85" s="917"/>
      <c r="X85" s="917"/>
      <c r="Y85" s="917"/>
      <c r="Z85" s="917"/>
      <c r="AA85" s="2486"/>
      <c r="AB85" s="2486"/>
      <c r="AC85" s="2486"/>
      <c r="AD85" s="2486"/>
      <c r="AE85" s="1560"/>
      <c r="AF85" s="1560"/>
      <c r="AG85" s="1560"/>
      <c r="AH85" s="3346"/>
      <c r="AI85" s="5098"/>
      <c r="AJ85" s="2173"/>
      <c r="AK85" s="1765"/>
      <c r="AL85" s="1765"/>
    </row>
    <row r="86" spans="1:38" ht="11.25" customHeight="1">
      <c r="A86" s="2170"/>
      <c r="B86" s="1776"/>
      <c r="C86" s="2465"/>
      <c r="D86" s="1775" t="s">
        <v>3312</v>
      </c>
      <c r="E86" s="1770"/>
      <c r="F86" s="1771"/>
      <c r="G86" s="1772"/>
      <c r="H86" s="1772"/>
      <c r="I86" s="1772"/>
      <c r="J86" s="2486"/>
      <c r="K86" s="2486"/>
      <c r="L86" s="2486"/>
      <c r="M86" s="2486"/>
      <c r="N86" s="1773"/>
      <c r="O86" s="1772"/>
      <c r="P86" s="1772"/>
      <c r="Q86" s="5238"/>
      <c r="R86" s="5098"/>
      <c r="S86" s="1647"/>
      <c r="T86" s="1560"/>
      <c r="U86" s="1560"/>
      <c r="V86" s="1560"/>
      <c r="W86" s="1560"/>
      <c r="X86" s="1560"/>
      <c r="Y86" s="1560"/>
      <c r="Z86" s="1560"/>
      <c r="AA86" s="1560"/>
      <c r="AB86" s="1560"/>
      <c r="AC86" s="1560"/>
      <c r="AD86" s="1560"/>
      <c r="AE86" s="1560"/>
      <c r="AF86" s="1560"/>
      <c r="AG86" s="1560"/>
      <c r="AH86" s="1560"/>
      <c r="AI86" s="1560"/>
      <c r="AJ86" s="2173"/>
      <c r="AK86" s="1765"/>
      <c r="AL86" s="1765"/>
    </row>
    <row r="87" spans="1:38" ht="9.75" customHeight="1">
      <c r="A87" s="2170"/>
      <c r="B87" s="1669"/>
      <c r="C87" s="1685"/>
      <c r="D87" s="1763"/>
      <c r="E87" s="1763"/>
      <c r="F87" s="1763"/>
      <c r="G87" s="1763"/>
      <c r="H87" s="1763"/>
      <c r="I87" s="1763"/>
      <c r="J87" s="1763"/>
      <c r="K87" s="1763"/>
      <c r="L87" s="1763"/>
      <c r="M87" s="1763"/>
      <c r="N87" s="1763"/>
      <c r="O87" s="1763"/>
      <c r="P87" s="1763"/>
      <c r="Q87" s="1763"/>
      <c r="R87" s="1764"/>
      <c r="S87" s="1764"/>
      <c r="T87" s="2465" t="s">
        <v>3313</v>
      </c>
      <c r="U87" s="916" t="s">
        <v>3314</v>
      </c>
      <c r="V87" s="917"/>
      <c r="W87" s="917"/>
      <c r="X87" s="917"/>
      <c r="Y87" s="917"/>
      <c r="Z87" s="917"/>
      <c r="AA87" s="2486"/>
      <c r="AB87" s="2486"/>
      <c r="AC87" s="2486"/>
      <c r="AD87" s="2486"/>
      <c r="AE87" s="1560"/>
      <c r="AF87" s="1560"/>
      <c r="AG87" s="1560"/>
      <c r="AH87" s="3346">
        <v>75</v>
      </c>
      <c r="AI87" s="5097"/>
      <c r="AJ87" s="2171"/>
      <c r="AK87" s="1763"/>
      <c r="AL87" s="1765"/>
    </row>
    <row r="88" spans="1:38" ht="11.25" customHeight="1">
      <c r="A88" s="2170"/>
      <c r="B88" s="1776"/>
      <c r="C88" s="2465" t="s">
        <v>2345</v>
      </c>
      <c r="D88" s="916" t="s">
        <v>3315</v>
      </c>
      <c r="E88" s="1770"/>
      <c r="F88" s="1771"/>
      <c r="G88" s="1772"/>
      <c r="H88" s="1772"/>
      <c r="I88" s="1772"/>
      <c r="J88" s="2486"/>
      <c r="K88" s="2486"/>
      <c r="L88" s="2486"/>
      <c r="M88" s="2486"/>
      <c r="N88" s="1773"/>
      <c r="O88" s="1772"/>
      <c r="P88" s="1772"/>
      <c r="Q88" s="5238">
        <v>25</v>
      </c>
      <c r="R88" s="5097"/>
      <c r="S88" s="1647"/>
      <c r="T88" s="2465"/>
      <c r="U88" s="1771" t="s">
        <v>2638</v>
      </c>
      <c r="V88" s="917"/>
      <c r="W88" s="917"/>
      <c r="X88" s="917"/>
      <c r="Y88" s="917"/>
      <c r="Z88" s="917"/>
      <c r="AA88" s="2486"/>
      <c r="AB88" s="2486"/>
      <c r="AC88" s="2486"/>
      <c r="AD88" s="2486"/>
      <c r="AE88" s="1560"/>
      <c r="AF88" s="1560"/>
      <c r="AG88" s="1560"/>
      <c r="AH88" s="3346"/>
      <c r="AI88" s="5098"/>
      <c r="AJ88" s="2173"/>
      <c r="AK88" s="1765"/>
      <c r="AL88" s="1765"/>
    </row>
    <row r="89" spans="1:38" ht="11.25" customHeight="1">
      <c r="A89" s="2170"/>
      <c r="B89" s="1776"/>
      <c r="C89" s="1598"/>
      <c r="D89" s="1771" t="s">
        <v>3316</v>
      </c>
      <c r="E89" s="1770"/>
      <c r="F89" s="1771"/>
      <c r="G89" s="1772"/>
      <c r="H89" s="1772"/>
      <c r="I89" s="1772"/>
      <c r="J89" s="2486"/>
      <c r="K89" s="2486"/>
      <c r="L89" s="2486"/>
      <c r="M89" s="2486"/>
      <c r="N89" s="1773"/>
      <c r="O89" s="1772"/>
      <c r="P89" s="1772"/>
      <c r="Q89" s="5238"/>
      <c r="R89" s="5098"/>
      <c r="S89" s="1647"/>
      <c r="T89" s="1560"/>
      <c r="U89" s="5243"/>
      <c r="V89" s="5243"/>
      <c r="W89" s="5243"/>
      <c r="X89" s="5243"/>
      <c r="Y89" s="5243"/>
      <c r="Z89" s="5243"/>
      <c r="AA89" s="5243"/>
      <c r="AB89" s="5243"/>
      <c r="AC89" s="5243"/>
      <c r="AD89" s="5243"/>
      <c r="AE89" s="5243"/>
      <c r="AF89" s="1560"/>
      <c r="AG89" s="1560"/>
      <c r="AH89" s="1560"/>
      <c r="AI89" s="1560"/>
      <c r="AJ89" s="2173"/>
      <c r="AK89" s="1765"/>
      <c r="AL89" s="1765"/>
    </row>
    <row r="90" spans="1:38" ht="3.75" customHeight="1">
      <c r="A90" s="2170"/>
      <c r="B90" s="1776"/>
      <c r="C90" s="1838"/>
      <c r="D90" s="1771"/>
      <c r="E90" s="1770"/>
      <c r="F90" s="1771"/>
      <c r="G90" s="1772"/>
      <c r="H90" s="1772"/>
      <c r="I90" s="1772"/>
      <c r="J90" s="2486"/>
      <c r="K90" s="2486"/>
      <c r="L90" s="2486"/>
      <c r="M90" s="2486"/>
      <c r="N90" s="1773"/>
      <c r="O90" s="1772"/>
      <c r="P90" s="1772"/>
      <c r="Q90" s="1560"/>
      <c r="R90" s="2465"/>
      <c r="S90" s="1647"/>
      <c r="T90" s="2465"/>
      <c r="U90" s="1771"/>
      <c r="V90" s="917"/>
      <c r="W90" s="917"/>
      <c r="X90" s="917"/>
      <c r="Y90" s="917"/>
      <c r="Z90" s="917"/>
      <c r="AA90" s="2486"/>
      <c r="AB90" s="2486"/>
      <c r="AC90" s="2486"/>
      <c r="AD90" s="2486"/>
      <c r="AE90" s="1560"/>
      <c r="AF90" s="1560"/>
      <c r="AG90" s="1560"/>
      <c r="AH90" s="1560"/>
      <c r="AI90" s="1560"/>
      <c r="AJ90" s="2173"/>
      <c r="AK90" s="1765"/>
      <c r="AL90" s="1765"/>
    </row>
    <row r="91" spans="1:38" ht="11.25" customHeight="1">
      <c r="A91" s="2170"/>
      <c r="B91" s="1669"/>
      <c r="C91" s="1685"/>
      <c r="D91" s="1763"/>
      <c r="E91" s="1763"/>
      <c r="F91" s="1763"/>
      <c r="G91" s="1763"/>
      <c r="H91" s="1763"/>
      <c r="I91" s="1763"/>
      <c r="J91" s="1763"/>
      <c r="K91" s="1763"/>
      <c r="L91" s="1763"/>
      <c r="M91" s="1763"/>
      <c r="N91" s="1763"/>
      <c r="O91" s="1763"/>
      <c r="P91" s="1763"/>
      <c r="Q91" s="1763"/>
      <c r="R91" s="1764"/>
      <c r="S91" s="1764"/>
      <c r="T91" s="1764"/>
      <c r="U91" s="1764"/>
      <c r="V91" s="1764"/>
      <c r="W91" s="1764"/>
      <c r="X91" s="1764"/>
      <c r="Y91" s="1764"/>
      <c r="Z91" s="1764"/>
      <c r="AA91" s="1764"/>
      <c r="AB91" s="1764"/>
      <c r="AC91" s="1764"/>
      <c r="AD91" s="1764"/>
      <c r="AE91" s="1764"/>
      <c r="AF91" s="1764"/>
      <c r="AG91" s="1764"/>
      <c r="AH91" s="1764"/>
      <c r="AI91" s="1764"/>
      <c r="AJ91" s="2171"/>
      <c r="AK91" s="1763"/>
      <c r="AL91" s="1765"/>
    </row>
    <row r="92" spans="1:38" ht="11.25" customHeight="1">
      <c r="A92" s="2170"/>
      <c r="B92" s="1669"/>
      <c r="C92" s="1685"/>
      <c r="D92" s="1763"/>
      <c r="E92" s="1763"/>
      <c r="F92" s="1763"/>
      <c r="G92" s="1763"/>
      <c r="H92" s="1763"/>
      <c r="I92" s="1763"/>
      <c r="J92" s="1763"/>
      <c r="K92" s="1763"/>
      <c r="L92" s="1763"/>
      <c r="M92" s="1763"/>
      <c r="N92" s="1763"/>
      <c r="O92" s="1763"/>
      <c r="P92" s="1763"/>
      <c r="Q92" s="1763"/>
      <c r="R92" s="1764"/>
      <c r="S92" s="1764"/>
      <c r="T92" s="1764"/>
      <c r="U92" s="1764"/>
      <c r="V92" s="1764"/>
      <c r="W92" s="1764"/>
      <c r="X92" s="1764"/>
      <c r="Y92" s="1764"/>
      <c r="Z92" s="1764"/>
      <c r="AA92" s="1764"/>
      <c r="AB92" s="1764"/>
      <c r="AC92" s="1764"/>
      <c r="AD92" s="1764"/>
      <c r="AE92" s="1764"/>
      <c r="AF92" s="1764"/>
      <c r="AG92" s="1764"/>
      <c r="AH92" s="1764"/>
      <c r="AI92" s="1764"/>
      <c r="AJ92" s="2171"/>
      <c r="AK92" s="1763"/>
      <c r="AL92" s="1765"/>
    </row>
    <row r="93" spans="1:38" ht="11.25" customHeight="1">
      <c r="A93" s="2170"/>
      <c r="B93" s="1669"/>
      <c r="C93" s="1685"/>
      <c r="D93" s="1763"/>
      <c r="E93" s="1763"/>
      <c r="F93" s="1763"/>
      <c r="G93" s="1763"/>
      <c r="H93" s="1763"/>
      <c r="I93" s="1763"/>
      <c r="J93" s="1763"/>
      <c r="K93" s="1763"/>
      <c r="L93" s="1763"/>
      <c r="M93" s="1763"/>
      <c r="N93" s="1763"/>
      <c r="O93" s="1763"/>
      <c r="P93" s="1763"/>
      <c r="Q93" s="1763"/>
      <c r="R93" s="1764"/>
      <c r="S93" s="1764"/>
      <c r="T93" s="1764"/>
      <c r="U93" s="1764"/>
      <c r="V93" s="1764"/>
      <c r="W93" s="1764"/>
      <c r="X93" s="1764"/>
      <c r="Y93" s="1764"/>
      <c r="Z93" s="1764"/>
      <c r="AA93" s="1764"/>
      <c r="AB93" s="1764"/>
      <c r="AC93" s="1764"/>
      <c r="AD93" s="1764"/>
      <c r="AE93" s="1764"/>
      <c r="AF93" s="1764"/>
      <c r="AG93" s="1764"/>
      <c r="AH93" s="1764"/>
      <c r="AI93" s="1764"/>
      <c r="AJ93" s="2171"/>
      <c r="AK93" s="1763"/>
      <c r="AL93" s="1765"/>
    </row>
    <row r="94" spans="1:38" ht="11.25" customHeight="1">
      <c r="A94" s="2170"/>
      <c r="B94" s="1669"/>
      <c r="C94" s="1685"/>
      <c r="D94" s="1763"/>
      <c r="E94" s="1763"/>
      <c r="F94" s="1763"/>
      <c r="G94" s="1763"/>
      <c r="H94" s="1763"/>
      <c r="I94" s="1763"/>
      <c r="J94" s="1763"/>
      <c r="K94" s="1763"/>
      <c r="L94" s="1763"/>
      <c r="M94" s="1763"/>
      <c r="N94" s="1763"/>
      <c r="O94" s="1763"/>
      <c r="P94" s="1763"/>
      <c r="Q94" s="1763"/>
      <c r="R94" s="1764"/>
      <c r="S94" s="1764"/>
      <c r="T94" s="1764"/>
      <c r="U94" s="1764"/>
      <c r="V94" s="1764"/>
      <c r="W94" s="1764"/>
      <c r="X94" s="1764"/>
      <c r="Y94" s="1764"/>
      <c r="Z94" s="1764"/>
      <c r="AA94" s="1764"/>
      <c r="AB94" s="1764"/>
      <c r="AC94" s="1764"/>
      <c r="AD94" s="1764"/>
      <c r="AE94" s="1764"/>
      <c r="AF94" s="1764"/>
      <c r="AG94" s="1764"/>
      <c r="AH94" s="1764"/>
      <c r="AI94" s="1764"/>
      <c r="AJ94" s="2171"/>
      <c r="AK94" s="1763"/>
      <c r="AL94" s="1765"/>
    </row>
    <row r="95" spans="1:38" ht="11.25" customHeight="1">
      <c r="A95" s="2170"/>
      <c r="B95" s="1669"/>
      <c r="C95" s="1685"/>
      <c r="D95" s="1763"/>
      <c r="E95" s="1763"/>
      <c r="F95" s="1763"/>
      <c r="G95" s="1763"/>
      <c r="H95" s="1763"/>
      <c r="I95" s="1763"/>
      <c r="J95" s="1763"/>
      <c r="K95" s="1763"/>
      <c r="L95" s="1763"/>
      <c r="M95" s="1763"/>
      <c r="N95" s="1763"/>
      <c r="O95" s="1763"/>
      <c r="P95" s="1763"/>
      <c r="Q95" s="1763"/>
      <c r="R95" s="1764"/>
      <c r="S95" s="1764"/>
      <c r="T95" s="1764"/>
      <c r="U95" s="1764"/>
      <c r="V95" s="1764"/>
      <c r="W95" s="1764"/>
      <c r="X95" s="1764"/>
      <c r="Y95" s="1764"/>
      <c r="Z95" s="1764"/>
      <c r="AA95" s="1764"/>
      <c r="AB95" s="1764"/>
      <c r="AC95" s="1764"/>
      <c r="AD95" s="1764"/>
      <c r="AE95" s="1764"/>
      <c r="AF95" s="1764"/>
      <c r="AG95" s="1764"/>
      <c r="AH95" s="1764"/>
      <c r="AI95" s="1764"/>
      <c r="AJ95" s="2171"/>
      <c r="AK95" s="1763"/>
      <c r="AL95" s="1765"/>
    </row>
    <row r="96" spans="1:38" ht="11.25" customHeight="1">
      <c r="A96" s="2170"/>
      <c r="B96" s="1669"/>
      <c r="C96" s="1685"/>
      <c r="D96" s="1763"/>
      <c r="E96" s="1763"/>
      <c r="F96" s="1763"/>
      <c r="G96" s="1763"/>
      <c r="H96" s="1763"/>
      <c r="I96" s="1763"/>
      <c r="J96" s="1763"/>
      <c r="K96" s="1763"/>
      <c r="L96" s="1763"/>
      <c r="M96" s="1763"/>
      <c r="N96" s="1763"/>
      <c r="O96" s="1763"/>
      <c r="P96" s="1763"/>
      <c r="Q96" s="1763"/>
      <c r="R96" s="1764"/>
      <c r="S96" s="1764"/>
      <c r="T96" s="1764"/>
      <c r="U96" s="1764"/>
      <c r="V96" s="1764"/>
      <c r="W96" s="1764"/>
      <c r="X96" s="1764"/>
      <c r="Y96" s="1764"/>
      <c r="Z96" s="1764"/>
      <c r="AA96" s="1764"/>
      <c r="AB96" s="1764"/>
      <c r="AC96" s="1764"/>
      <c r="AD96" s="1764"/>
      <c r="AE96" s="1764"/>
      <c r="AF96" s="1764"/>
      <c r="AG96" s="1764"/>
      <c r="AH96" s="1764"/>
      <c r="AI96" s="1764"/>
      <c r="AJ96" s="2171"/>
      <c r="AK96" s="1763"/>
      <c r="AL96" s="1765"/>
    </row>
    <row r="97" spans="1:38" ht="11.25" customHeight="1">
      <c r="A97" s="2170"/>
      <c r="B97" s="1669"/>
      <c r="C97" s="1685"/>
      <c r="D97" s="1763"/>
      <c r="E97" s="1763"/>
      <c r="F97" s="1763"/>
      <c r="G97" s="1763"/>
      <c r="H97" s="1763"/>
      <c r="I97" s="1763"/>
      <c r="J97" s="1763"/>
      <c r="K97" s="1763"/>
      <c r="L97" s="1763"/>
      <c r="M97" s="1763"/>
      <c r="N97" s="1763"/>
      <c r="O97" s="1763"/>
      <c r="P97" s="1763"/>
      <c r="Q97" s="1763"/>
      <c r="R97" s="1764"/>
      <c r="S97" s="1764"/>
      <c r="T97" s="1764"/>
      <c r="U97" s="1764"/>
      <c r="V97" s="1764"/>
      <c r="W97" s="1764"/>
      <c r="X97" s="1764"/>
      <c r="Y97" s="1764"/>
      <c r="Z97" s="1764"/>
      <c r="AA97" s="1764"/>
      <c r="AB97" s="1764"/>
      <c r="AC97" s="1764"/>
      <c r="AD97" s="1764"/>
      <c r="AE97" s="1764"/>
      <c r="AF97" s="1764"/>
      <c r="AG97" s="1764"/>
      <c r="AH97" s="1764"/>
      <c r="AI97" s="1764"/>
      <c r="AJ97" s="2171"/>
      <c r="AK97" s="1763"/>
      <c r="AL97" s="1765"/>
    </row>
    <row r="98" spans="1:38" ht="11.25" customHeight="1" thickBot="1">
      <c r="A98" s="3347"/>
      <c r="B98" s="3348"/>
      <c r="C98" s="3349"/>
      <c r="D98" s="3350"/>
      <c r="E98" s="3350"/>
      <c r="F98" s="3350"/>
      <c r="G98" s="3350"/>
      <c r="H98" s="3350"/>
      <c r="I98" s="3350"/>
      <c r="J98" s="3350"/>
      <c r="K98" s="3350"/>
      <c r="L98" s="3350"/>
      <c r="M98" s="3350"/>
      <c r="N98" s="3350"/>
      <c r="O98" s="3350"/>
      <c r="P98" s="3350"/>
      <c r="Q98" s="3350"/>
      <c r="R98" s="3351"/>
      <c r="S98" s="3351"/>
      <c r="T98" s="3351"/>
      <c r="U98" s="3351"/>
      <c r="V98" s="3351"/>
      <c r="W98" s="3351"/>
      <c r="X98" s="3351"/>
      <c r="Y98" s="3351"/>
      <c r="Z98" s="3351"/>
      <c r="AA98" s="3351"/>
      <c r="AB98" s="3351"/>
      <c r="AC98" s="3351"/>
      <c r="AD98" s="3351"/>
      <c r="AE98" s="3351"/>
      <c r="AF98" s="3351"/>
      <c r="AG98" s="3351"/>
      <c r="AH98" s="3351"/>
      <c r="AI98" s="3351"/>
      <c r="AJ98" s="3352"/>
      <c r="AK98" s="1763"/>
      <c r="AL98" s="1765"/>
    </row>
    <row r="99" spans="1:38" ht="11.25" customHeight="1">
      <c r="A99" s="2205"/>
      <c r="B99" s="2206"/>
      <c r="C99" s="2207"/>
      <c r="D99" s="2208"/>
      <c r="E99" s="2208"/>
      <c r="F99" s="2208"/>
      <c r="G99" s="2208"/>
      <c r="H99" s="2208"/>
      <c r="I99" s="2208"/>
      <c r="J99" s="2208"/>
      <c r="K99" s="2208"/>
      <c r="L99" s="2208"/>
      <c r="M99" s="2208"/>
      <c r="N99" s="2208"/>
      <c r="O99" s="2208"/>
      <c r="P99" s="2208"/>
      <c r="Q99" s="2208"/>
      <c r="R99" s="2209"/>
      <c r="S99" s="2209"/>
      <c r="T99" s="2209"/>
      <c r="U99" s="2209"/>
      <c r="V99" s="2209"/>
      <c r="W99" s="2209"/>
      <c r="X99" s="2209"/>
      <c r="Y99" s="2209"/>
      <c r="Z99" s="2209"/>
      <c r="AA99" s="2209"/>
      <c r="AB99" s="2209"/>
      <c r="AC99" s="2209"/>
      <c r="AD99" s="2209"/>
      <c r="AE99" s="2209"/>
      <c r="AF99" s="2209"/>
      <c r="AG99" s="2209"/>
      <c r="AH99" s="2209"/>
      <c r="AI99" s="2209"/>
      <c r="AJ99" s="2209"/>
      <c r="AK99" s="1763"/>
      <c r="AL99" s="1765"/>
    </row>
    <row r="100" spans="1:38" ht="18.75" thickBot="1">
      <c r="A100" s="5154">
        <v>48</v>
      </c>
      <c r="B100" s="5154"/>
      <c r="C100" s="5154"/>
      <c r="D100" s="5154"/>
      <c r="E100" s="5154"/>
      <c r="F100" s="5154"/>
      <c r="G100" s="5154"/>
      <c r="H100" s="5154"/>
      <c r="I100" s="5154"/>
      <c r="J100" s="5154"/>
      <c r="K100" s="5154"/>
      <c r="L100" s="5154"/>
      <c r="M100" s="5154"/>
      <c r="N100" s="5154"/>
      <c r="O100" s="5154"/>
      <c r="P100" s="5154"/>
      <c r="Q100" s="5154"/>
      <c r="R100" s="5154"/>
      <c r="S100" s="5154"/>
      <c r="T100" s="5154"/>
      <c r="U100" s="5154"/>
      <c r="V100" s="5154"/>
      <c r="W100" s="5154"/>
      <c r="X100" s="5154"/>
      <c r="Y100" s="5154"/>
      <c r="Z100" s="5154"/>
      <c r="AA100" s="5154"/>
      <c r="AB100" s="5154"/>
      <c r="AC100" s="5154"/>
      <c r="AD100" s="5154"/>
      <c r="AE100" s="5154"/>
      <c r="AF100" s="5154"/>
      <c r="AG100" s="5154"/>
      <c r="AH100" s="5154"/>
      <c r="AI100" s="5154"/>
      <c r="AJ100" s="5154"/>
      <c r="AK100" s="1763"/>
      <c r="AL100" s="1765"/>
    </row>
    <row r="101" spans="1:38" ht="15.75" customHeight="1">
      <c r="A101" s="2210"/>
      <c r="B101" s="2206"/>
      <c r="C101" s="2207"/>
      <c r="D101" s="2208"/>
      <c r="E101" s="2208"/>
      <c r="F101" s="2208"/>
      <c r="G101" s="2208"/>
      <c r="H101" s="2208"/>
      <c r="I101" s="2208"/>
      <c r="J101" s="2208"/>
      <c r="K101" s="2208"/>
      <c r="L101" s="2208"/>
      <c r="M101" s="2208"/>
      <c r="N101" s="2208"/>
      <c r="O101" s="2208"/>
      <c r="P101" s="2208"/>
      <c r="Q101" s="2208"/>
      <c r="R101" s="2209"/>
      <c r="S101" s="2209"/>
      <c r="T101" s="2209"/>
      <c r="U101" s="2209"/>
      <c r="V101" s="2209"/>
      <c r="W101" s="2209"/>
      <c r="X101" s="2209"/>
      <c r="Y101" s="2209"/>
      <c r="Z101" s="2209"/>
      <c r="AA101" s="2209"/>
      <c r="AB101" s="2209"/>
      <c r="AC101" s="2209"/>
      <c r="AD101" s="2209"/>
      <c r="AE101" s="2209"/>
      <c r="AF101" s="2209"/>
      <c r="AG101" s="2209"/>
      <c r="AH101" s="2209"/>
      <c r="AI101" s="2209"/>
      <c r="AJ101" s="2211"/>
      <c r="AK101" s="1763"/>
      <c r="AL101" s="1765"/>
    </row>
    <row r="102" spans="1:38" ht="15" customHeight="1">
      <c r="A102" s="2170"/>
      <c r="B102" s="5067" t="s">
        <v>2813</v>
      </c>
      <c r="C102" s="5068"/>
      <c r="D102" s="5068"/>
      <c r="E102" s="5068"/>
      <c r="F102" s="5068"/>
      <c r="G102" s="5069"/>
      <c r="H102" s="5073" t="s">
        <v>3238</v>
      </c>
      <c r="I102" s="5074"/>
      <c r="J102" s="1766"/>
      <c r="K102" s="1767" t="s">
        <v>3317</v>
      </c>
      <c r="L102" s="1766"/>
      <c r="M102" s="1766"/>
      <c r="N102" s="1560"/>
      <c r="O102" s="1763"/>
      <c r="P102" s="1763"/>
      <c r="Q102" s="1763"/>
      <c r="R102" s="1764"/>
      <c r="S102" s="1764"/>
      <c r="T102" s="1764"/>
      <c r="U102" s="1764"/>
      <c r="V102" s="1764"/>
      <c r="W102" s="1764"/>
      <c r="X102" s="1764"/>
      <c r="Y102" s="1764"/>
      <c r="Z102" s="1764"/>
      <c r="AA102" s="1764"/>
      <c r="AB102" s="1764"/>
      <c r="AC102" s="1764"/>
      <c r="AD102" s="1764"/>
      <c r="AE102" s="1764"/>
      <c r="AF102" s="1764"/>
      <c r="AG102" s="1764"/>
      <c r="AH102" s="1764"/>
      <c r="AI102" s="1764"/>
      <c r="AJ102" s="2171"/>
      <c r="AK102" s="1763"/>
      <c r="AL102" s="1765"/>
    </row>
    <row r="103" spans="1:38" ht="15" customHeight="1">
      <c r="A103" s="2170"/>
      <c r="B103" s="5070"/>
      <c r="C103" s="5071"/>
      <c r="D103" s="5071"/>
      <c r="E103" s="5071"/>
      <c r="F103" s="5071"/>
      <c r="G103" s="5072"/>
      <c r="H103" s="5075"/>
      <c r="I103" s="5076"/>
      <c r="J103" s="1768"/>
      <c r="K103" s="1616" t="s">
        <v>3318</v>
      </c>
      <c r="L103" s="1768"/>
      <c r="M103" s="1768"/>
      <c r="N103" s="1560"/>
      <c r="O103" s="1763"/>
      <c r="P103" s="1763"/>
      <c r="Q103" s="1763"/>
      <c r="R103" s="1764"/>
      <c r="S103" s="1764"/>
      <c r="T103" s="1764"/>
      <c r="U103" s="1764"/>
      <c r="V103" s="1764"/>
      <c r="W103" s="1764"/>
      <c r="X103" s="1764"/>
      <c r="Y103" s="1764"/>
      <c r="Z103" s="1764"/>
      <c r="AA103" s="1764"/>
      <c r="AB103" s="1764"/>
      <c r="AC103" s="1764"/>
      <c r="AD103" s="1764"/>
      <c r="AE103" s="1764"/>
      <c r="AF103" s="1764"/>
      <c r="AG103" s="1764"/>
      <c r="AH103" s="1764"/>
      <c r="AI103" s="1764"/>
      <c r="AJ103" s="2171"/>
      <c r="AK103" s="1763"/>
      <c r="AL103" s="1765"/>
    </row>
    <row r="104" spans="1:38" ht="20.100000000000001" customHeight="1">
      <c r="A104" s="2174"/>
      <c r="B104" s="1560"/>
      <c r="C104" s="1560"/>
      <c r="D104" s="1560"/>
      <c r="E104" s="1560"/>
      <c r="F104" s="1560"/>
      <c r="G104" s="1560"/>
      <c r="H104" s="1560"/>
      <c r="I104" s="1560"/>
      <c r="J104" s="1560"/>
      <c r="K104" s="1560"/>
      <c r="L104" s="1560"/>
      <c r="M104" s="1560"/>
      <c r="N104" s="1560"/>
      <c r="O104" s="1560"/>
      <c r="P104" s="1560"/>
      <c r="Q104" s="1560"/>
      <c r="R104" s="1560"/>
      <c r="S104" s="1560"/>
      <c r="T104" s="1560"/>
      <c r="U104" s="1560"/>
      <c r="V104" s="1560"/>
      <c r="W104" s="1560"/>
      <c r="X104" s="1560"/>
      <c r="Y104" s="1560"/>
      <c r="Z104" s="1560"/>
      <c r="AA104" s="1560"/>
      <c r="AB104" s="1560"/>
      <c r="AC104" s="1560"/>
      <c r="AD104" s="1560"/>
      <c r="AE104" s="1560"/>
      <c r="AF104" s="1560"/>
      <c r="AG104" s="1560"/>
      <c r="AH104" s="1560"/>
      <c r="AI104" s="1560"/>
      <c r="AJ104" s="2173"/>
    </row>
    <row r="105" spans="1:38">
      <c r="A105" s="2204" t="s">
        <v>3319</v>
      </c>
      <c r="B105" s="1560"/>
      <c r="C105" s="1769" t="s">
        <v>3320</v>
      </c>
      <c r="D105" s="1560"/>
      <c r="E105" s="1560"/>
      <c r="F105" s="1560"/>
      <c r="G105" s="1560"/>
      <c r="H105" s="1560"/>
      <c r="I105" s="1560"/>
      <c r="J105" s="1560"/>
      <c r="K105" s="1560"/>
      <c r="L105" s="1560"/>
      <c r="M105" s="1560"/>
      <c r="N105" s="1560"/>
      <c r="O105" s="1560"/>
      <c r="P105" s="1560"/>
      <c r="Q105" s="1560"/>
      <c r="R105" s="1560"/>
      <c r="S105" s="1560"/>
      <c r="T105" s="1560"/>
      <c r="U105" s="1560"/>
      <c r="V105" s="1560"/>
      <c r="W105" s="1560"/>
      <c r="X105" s="1560"/>
      <c r="Y105" s="1560"/>
      <c r="Z105" s="1560"/>
      <c r="AA105" s="1560"/>
      <c r="AB105" s="1560"/>
      <c r="AC105" s="1560"/>
      <c r="AD105" s="1560"/>
      <c r="AE105" s="1560"/>
      <c r="AF105" s="1560"/>
      <c r="AG105" s="1560"/>
      <c r="AH105" s="1560"/>
      <c r="AI105" s="1560"/>
      <c r="AJ105" s="2173"/>
    </row>
    <row r="106" spans="1:38">
      <c r="A106" s="2174"/>
      <c r="B106" s="1560"/>
      <c r="C106" s="1775" t="s">
        <v>3321</v>
      </c>
      <c r="D106" s="1560"/>
      <c r="E106" s="1560"/>
      <c r="F106" s="1560"/>
      <c r="G106" s="1560"/>
      <c r="H106" s="1560"/>
      <c r="I106" s="1560"/>
      <c r="J106" s="1560"/>
      <c r="K106" s="1560"/>
      <c r="L106" s="1560"/>
      <c r="M106" s="1560"/>
      <c r="N106" s="1560"/>
      <c r="O106" s="1560"/>
      <c r="P106" s="1560"/>
      <c r="Q106" s="1560"/>
      <c r="R106" s="1560"/>
      <c r="S106" s="1560"/>
      <c r="T106" s="1560"/>
      <c r="U106" s="1560"/>
      <c r="V106" s="1560"/>
      <c r="W106" s="1560"/>
      <c r="X106" s="1560"/>
      <c r="Y106" s="1560"/>
      <c r="Z106" s="1560"/>
      <c r="AA106" s="1560"/>
      <c r="AB106" s="1560"/>
      <c r="AC106" s="1560"/>
      <c r="AD106" s="1560"/>
      <c r="AE106" s="1560"/>
      <c r="AF106" s="1560"/>
      <c r="AG106" s="1560"/>
      <c r="AH106" s="1560"/>
      <c r="AI106" s="1560"/>
      <c r="AJ106" s="2173"/>
    </row>
    <row r="107" spans="1:38">
      <c r="A107" s="2174"/>
      <c r="B107" s="1560"/>
      <c r="C107" s="1560"/>
      <c r="D107" s="1560"/>
      <c r="E107" s="1560"/>
      <c r="F107" s="1560"/>
      <c r="G107" s="1560"/>
      <c r="H107" s="1560"/>
      <c r="I107" s="1560"/>
      <c r="J107" s="1560"/>
      <c r="K107" s="1560"/>
      <c r="L107" s="1560"/>
      <c r="M107" s="1560"/>
      <c r="N107" s="1560"/>
      <c r="O107" s="1560"/>
      <c r="P107" s="1560"/>
      <c r="Q107" s="1560"/>
      <c r="R107" s="1560"/>
      <c r="S107" s="1560"/>
      <c r="T107" s="1560"/>
      <c r="U107" s="1560"/>
      <c r="V107" s="1560"/>
      <c r="W107" s="1560"/>
      <c r="X107" s="1560"/>
      <c r="Y107" s="1560"/>
      <c r="Z107" s="1560"/>
      <c r="AA107" s="1560"/>
      <c r="AB107" s="1560"/>
      <c r="AC107" s="1560"/>
      <c r="AD107" s="1560"/>
      <c r="AE107" s="1560"/>
      <c r="AF107" s="1560"/>
      <c r="AG107" s="1560"/>
      <c r="AH107" s="5242">
        <v>3701</v>
      </c>
      <c r="AI107" s="5242"/>
      <c r="AJ107" s="2173"/>
    </row>
    <row r="108" spans="1:38" ht="11.25" customHeight="1">
      <c r="A108" s="2170"/>
      <c r="B108" s="1776"/>
      <c r="C108" s="2465" t="s">
        <v>1494</v>
      </c>
      <c r="D108" s="916" t="s">
        <v>3322</v>
      </c>
      <c r="E108" s="1770"/>
      <c r="F108" s="1771"/>
      <c r="G108" s="1772"/>
      <c r="H108" s="1772"/>
      <c r="I108" s="1772"/>
      <c r="J108" s="2486"/>
      <c r="K108" s="2486"/>
      <c r="L108" s="2486"/>
      <c r="M108" s="2486"/>
      <c r="N108" s="1773"/>
      <c r="O108" s="1772"/>
      <c r="P108" s="1772"/>
      <c r="Q108" s="5172">
        <v>25</v>
      </c>
      <c r="R108" s="5097"/>
      <c r="S108" s="1647"/>
      <c r="T108" s="2465" t="s">
        <v>2345</v>
      </c>
      <c r="U108" s="916" t="s">
        <v>3323</v>
      </c>
      <c r="V108" s="917"/>
      <c r="W108" s="917"/>
      <c r="X108" s="917"/>
      <c r="Y108" s="917"/>
      <c r="Z108" s="917"/>
      <c r="AA108" s="2486"/>
      <c r="AB108" s="2486"/>
      <c r="AC108" s="2486"/>
      <c r="AD108" s="2486"/>
      <c r="AE108" s="1560"/>
      <c r="AF108" s="1560"/>
      <c r="AG108" s="1560"/>
      <c r="AH108" s="5172">
        <v>34</v>
      </c>
      <c r="AI108" s="5097"/>
      <c r="AJ108" s="2173"/>
      <c r="AK108" s="1765"/>
      <c r="AL108" s="1765"/>
    </row>
    <row r="109" spans="1:38" ht="11.25" customHeight="1">
      <c r="A109" s="2170"/>
      <c r="B109" s="1776"/>
      <c r="C109" s="2465"/>
      <c r="D109" s="1771"/>
      <c r="E109" s="1770"/>
      <c r="F109" s="1771"/>
      <c r="G109" s="1772"/>
      <c r="H109" s="1772"/>
      <c r="I109" s="1772"/>
      <c r="J109" s="2486"/>
      <c r="K109" s="2486"/>
      <c r="L109" s="2486"/>
      <c r="M109" s="2486"/>
      <c r="N109" s="1773"/>
      <c r="O109" s="1772"/>
      <c r="P109" s="1772"/>
      <c r="Q109" s="5172"/>
      <c r="R109" s="5098"/>
      <c r="S109" s="1647"/>
      <c r="T109" s="2465"/>
      <c r="U109" s="917"/>
      <c r="V109" s="917"/>
      <c r="W109" s="917"/>
      <c r="X109" s="917"/>
      <c r="Y109" s="917"/>
      <c r="Z109" s="917"/>
      <c r="AA109" s="2486"/>
      <c r="AB109" s="2486"/>
      <c r="AC109" s="2486"/>
      <c r="AD109" s="2486"/>
      <c r="AE109" s="1560"/>
      <c r="AF109" s="1560"/>
      <c r="AG109" s="1560"/>
      <c r="AH109" s="5172"/>
      <c r="AI109" s="5098"/>
      <c r="AJ109" s="2173"/>
      <c r="AK109" s="1765"/>
      <c r="AL109" s="1765"/>
    </row>
    <row r="110" spans="1:38" ht="7.5" customHeight="1">
      <c r="A110" s="2170"/>
      <c r="B110" s="1776"/>
      <c r="C110" s="2465"/>
      <c r="D110" s="1771"/>
      <c r="E110" s="1770"/>
      <c r="F110" s="1771"/>
      <c r="G110" s="1772"/>
      <c r="H110" s="1772"/>
      <c r="I110" s="1772"/>
      <c r="J110" s="2486"/>
      <c r="K110" s="2486"/>
      <c r="L110" s="2486"/>
      <c r="M110" s="2486"/>
      <c r="N110" s="1773"/>
      <c r="O110" s="1772"/>
      <c r="P110" s="1772"/>
      <c r="Q110" s="1560"/>
      <c r="R110" s="2465"/>
      <c r="S110" s="1647"/>
      <c r="T110" s="2465"/>
      <c r="U110" s="1781"/>
      <c r="V110" s="1781"/>
      <c r="W110" s="1592"/>
      <c r="X110" s="1622"/>
      <c r="Y110" s="1622"/>
      <c r="Z110" s="1622"/>
      <c r="AA110" s="2486"/>
      <c r="AB110" s="2486"/>
      <c r="AC110" s="2486"/>
      <c r="AD110" s="2486"/>
      <c r="AE110" s="1765"/>
      <c r="AF110" s="1765"/>
      <c r="AG110" s="1765"/>
      <c r="AH110" s="1560"/>
      <c r="AI110" s="1560"/>
      <c r="AJ110" s="2173"/>
      <c r="AK110" s="1765"/>
      <c r="AL110" s="1765"/>
    </row>
    <row r="111" spans="1:38" ht="11.25" customHeight="1">
      <c r="A111" s="2200"/>
      <c r="B111" s="1776"/>
      <c r="C111" s="2465" t="s">
        <v>1497</v>
      </c>
      <c r="D111" s="916" t="s">
        <v>3324</v>
      </c>
      <c r="E111" s="1770"/>
      <c r="F111" s="1771"/>
      <c r="G111" s="1772"/>
      <c r="H111" s="1772"/>
      <c r="I111" s="1772"/>
      <c r="J111" s="2486"/>
      <c r="K111" s="2486"/>
      <c r="L111" s="2486"/>
      <c r="M111" s="2486"/>
      <c r="N111" s="1773"/>
      <c r="O111" s="1772"/>
      <c r="P111" s="1772"/>
      <c r="Q111" s="5172">
        <v>26</v>
      </c>
      <c r="R111" s="5097"/>
      <c r="S111" s="1647"/>
      <c r="T111" s="2465" t="s">
        <v>2440</v>
      </c>
      <c r="U111" s="916" t="s">
        <v>3325</v>
      </c>
      <c r="V111" s="917"/>
      <c r="W111" s="917"/>
      <c r="X111" s="917"/>
      <c r="Y111" s="917"/>
      <c r="Z111" s="917"/>
      <c r="AA111" s="2486"/>
      <c r="AB111" s="2486"/>
      <c r="AC111" s="2486"/>
      <c r="AD111" s="2486"/>
      <c r="AE111" s="1560"/>
      <c r="AF111" s="1560"/>
      <c r="AG111" s="1560"/>
      <c r="AH111" s="5172">
        <v>35</v>
      </c>
      <c r="AI111" s="5097"/>
      <c r="AJ111" s="2173"/>
      <c r="AK111" s="1765"/>
      <c r="AL111" s="1765"/>
    </row>
    <row r="112" spans="1:38" ht="11.25" customHeight="1">
      <c r="A112" s="2170"/>
      <c r="B112" s="1776"/>
      <c r="C112" s="2465"/>
      <c r="D112" s="1771"/>
      <c r="E112" s="1770"/>
      <c r="F112" s="1771"/>
      <c r="G112" s="1772"/>
      <c r="H112" s="1772"/>
      <c r="I112" s="1772"/>
      <c r="J112" s="2486"/>
      <c r="K112" s="2486"/>
      <c r="L112" s="2486"/>
      <c r="M112" s="2486"/>
      <c r="N112" s="1773"/>
      <c r="O112" s="1772"/>
      <c r="P112" s="1772"/>
      <c r="Q112" s="5172"/>
      <c r="R112" s="5098"/>
      <c r="S112" s="1647"/>
      <c r="T112" s="2465"/>
      <c r="U112" s="1771"/>
      <c r="V112" s="917"/>
      <c r="W112" s="917"/>
      <c r="X112" s="917"/>
      <c r="Y112" s="917"/>
      <c r="Z112" s="917"/>
      <c r="AA112" s="2486"/>
      <c r="AB112" s="2486"/>
      <c r="AC112" s="2486"/>
      <c r="AD112" s="2486"/>
      <c r="AE112" s="1560"/>
      <c r="AF112" s="1560"/>
      <c r="AG112" s="1560"/>
      <c r="AH112" s="5172"/>
      <c r="AI112" s="5098"/>
      <c r="AJ112" s="2173"/>
      <c r="AK112" s="1765"/>
      <c r="AL112" s="1765"/>
    </row>
    <row r="113" spans="1:38" ht="7.5" customHeight="1">
      <c r="A113" s="2170"/>
      <c r="B113" s="1776"/>
      <c r="C113" s="2465"/>
      <c r="D113" s="1771"/>
      <c r="E113" s="1770"/>
      <c r="F113" s="1771"/>
      <c r="G113" s="1772"/>
      <c r="H113" s="1772"/>
      <c r="I113" s="1772"/>
      <c r="J113" s="2486"/>
      <c r="K113" s="2486"/>
      <c r="L113" s="2486"/>
      <c r="M113" s="2486"/>
      <c r="N113" s="1773"/>
      <c r="O113" s="1772"/>
      <c r="P113" s="1772"/>
      <c r="Q113" s="1560"/>
      <c r="R113" s="2465"/>
      <c r="S113" s="1647"/>
      <c r="T113" s="2465"/>
      <c r="U113" s="1771"/>
      <c r="V113" s="917"/>
      <c r="W113" s="917"/>
      <c r="X113" s="917"/>
      <c r="Y113" s="917"/>
      <c r="Z113" s="917"/>
      <c r="AA113" s="2486"/>
      <c r="AB113" s="2486"/>
      <c r="AC113" s="2486"/>
      <c r="AD113" s="2486"/>
      <c r="AE113" s="1560"/>
      <c r="AF113" s="1560"/>
      <c r="AG113" s="1560"/>
      <c r="AH113" s="1560"/>
      <c r="AI113" s="1560"/>
      <c r="AJ113" s="2173"/>
      <c r="AK113" s="1765"/>
      <c r="AL113" s="1765"/>
    </row>
    <row r="114" spans="1:38" ht="11.25" customHeight="1">
      <c r="A114" s="2200"/>
      <c r="B114" s="1776"/>
      <c r="C114" s="2465" t="s">
        <v>1530</v>
      </c>
      <c r="D114" s="916" t="s">
        <v>3326</v>
      </c>
      <c r="E114" s="1770"/>
      <c r="F114" s="1771"/>
      <c r="G114" s="1772"/>
      <c r="H114" s="1772"/>
      <c r="I114" s="1772"/>
      <c r="J114" s="2486"/>
      <c r="K114" s="2486"/>
      <c r="L114" s="2486"/>
      <c r="M114" s="2486"/>
      <c r="N114" s="1773"/>
      <c r="O114" s="1772"/>
      <c r="P114" s="1772"/>
      <c r="Q114" s="5172">
        <v>27</v>
      </c>
      <c r="R114" s="5097"/>
      <c r="S114" s="1647"/>
      <c r="T114" s="2465" t="s">
        <v>2442</v>
      </c>
      <c r="U114" s="916" t="s">
        <v>3327</v>
      </c>
      <c r="V114" s="917"/>
      <c r="W114" s="917"/>
      <c r="X114" s="917"/>
      <c r="Y114" s="917"/>
      <c r="Z114" s="917"/>
      <c r="AA114" s="2486"/>
      <c r="AB114" s="2486"/>
      <c r="AC114" s="2486"/>
      <c r="AD114" s="2486"/>
      <c r="AE114" s="1560"/>
      <c r="AF114" s="1560"/>
      <c r="AG114" s="1560"/>
      <c r="AH114" s="5172">
        <v>36</v>
      </c>
      <c r="AI114" s="5097"/>
      <c r="AJ114" s="2173"/>
      <c r="AK114" s="1765"/>
      <c r="AL114" s="1765"/>
    </row>
    <row r="115" spans="1:38" ht="11.25" customHeight="1">
      <c r="A115" s="2170"/>
      <c r="B115" s="1776"/>
      <c r="C115" s="2465"/>
      <c r="D115" s="1771"/>
      <c r="E115" s="1770"/>
      <c r="F115" s="1771"/>
      <c r="G115" s="1772"/>
      <c r="H115" s="1772"/>
      <c r="I115" s="1772"/>
      <c r="J115" s="2486"/>
      <c r="K115" s="2486"/>
      <c r="L115" s="2486"/>
      <c r="M115" s="2486"/>
      <c r="N115" s="1773"/>
      <c r="O115" s="1772"/>
      <c r="P115" s="1772"/>
      <c r="Q115" s="5172"/>
      <c r="R115" s="5098"/>
      <c r="S115" s="1647"/>
      <c r="T115" s="2465"/>
      <c r="U115" s="1771"/>
      <c r="V115" s="917"/>
      <c r="W115" s="917"/>
      <c r="X115" s="917"/>
      <c r="Y115" s="917"/>
      <c r="Z115" s="917"/>
      <c r="AA115" s="2486"/>
      <c r="AB115" s="2486"/>
      <c r="AC115" s="2486"/>
      <c r="AD115" s="2486"/>
      <c r="AE115" s="1560"/>
      <c r="AF115" s="1560"/>
      <c r="AG115" s="1560"/>
      <c r="AH115" s="5172"/>
      <c r="AI115" s="5098"/>
      <c r="AJ115" s="2173"/>
      <c r="AK115" s="1765"/>
      <c r="AL115" s="1765"/>
    </row>
    <row r="116" spans="1:38" ht="7.5" customHeight="1">
      <c r="A116" s="2170"/>
      <c r="B116" s="1776"/>
      <c r="C116" s="2465"/>
      <c r="D116" s="1771"/>
      <c r="E116" s="1770"/>
      <c r="F116" s="1771"/>
      <c r="G116" s="1772"/>
      <c r="H116" s="1772"/>
      <c r="I116" s="1772"/>
      <c r="J116" s="2486"/>
      <c r="K116" s="2486"/>
      <c r="L116" s="2486"/>
      <c r="M116" s="2486"/>
      <c r="N116" s="1773"/>
      <c r="O116" s="1772"/>
      <c r="P116" s="1772"/>
      <c r="Q116" s="1560"/>
      <c r="R116" s="2465"/>
      <c r="S116" s="1647"/>
      <c r="T116" s="2465"/>
      <c r="U116" s="1771"/>
      <c r="V116" s="917"/>
      <c r="W116" s="917"/>
      <c r="X116" s="917"/>
      <c r="Y116" s="917"/>
      <c r="Z116" s="917"/>
      <c r="AA116" s="2486"/>
      <c r="AB116" s="2486"/>
      <c r="AC116" s="2486"/>
      <c r="AD116" s="2486"/>
      <c r="AE116" s="1560"/>
      <c r="AF116" s="1560"/>
      <c r="AG116" s="1560"/>
      <c r="AH116" s="1560"/>
      <c r="AI116" s="1560"/>
      <c r="AJ116" s="2173"/>
      <c r="AK116" s="1765"/>
      <c r="AL116" s="1765"/>
    </row>
    <row r="117" spans="1:38" ht="11.25" customHeight="1">
      <c r="A117" s="2200"/>
      <c r="B117" s="1776"/>
      <c r="C117" s="2465" t="s">
        <v>1575</v>
      </c>
      <c r="D117" s="916" t="s">
        <v>3328</v>
      </c>
      <c r="E117" s="1770"/>
      <c r="F117" s="1771"/>
      <c r="G117" s="1772"/>
      <c r="H117" s="1772"/>
      <c r="I117" s="1772"/>
      <c r="J117" s="2486"/>
      <c r="K117" s="2486"/>
      <c r="L117" s="2486"/>
      <c r="M117" s="2486"/>
      <c r="N117" s="1773"/>
      <c r="O117" s="1772"/>
      <c r="P117" s="1772"/>
      <c r="Q117" s="5172">
        <v>28</v>
      </c>
      <c r="R117" s="5097"/>
      <c r="S117" s="1647"/>
      <c r="T117" s="2465" t="s">
        <v>2444</v>
      </c>
      <c r="U117" s="916" t="s">
        <v>3329</v>
      </c>
      <c r="V117" s="917"/>
      <c r="W117" s="917"/>
      <c r="X117" s="917"/>
      <c r="Y117" s="917"/>
      <c r="Z117" s="917"/>
      <c r="AA117" s="2486"/>
      <c r="AB117" s="2486"/>
      <c r="AC117" s="2486"/>
      <c r="AD117" s="2486"/>
      <c r="AE117" s="1560"/>
      <c r="AF117" s="1560"/>
      <c r="AG117" s="1560"/>
      <c r="AH117" s="5172">
        <v>37</v>
      </c>
      <c r="AI117" s="5097"/>
      <c r="AJ117" s="2173"/>
      <c r="AK117" s="1765"/>
      <c r="AL117" s="1765"/>
    </row>
    <row r="118" spans="1:38" ht="11.25" customHeight="1">
      <c r="A118" s="2170"/>
      <c r="B118" s="1776"/>
      <c r="C118" s="2465"/>
      <c r="D118" s="1771"/>
      <c r="E118" s="1770"/>
      <c r="F118" s="1771"/>
      <c r="G118" s="1772"/>
      <c r="H118" s="1772"/>
      <c r="I118" s="1772"/>
      <c r="J118" s="2486"/>
      <c r="K118" s="2486"/>
      <c r="L118" s="2486"/>
      <c r="M118" s="2486"/>
      <c r="N118" s="1773"/>
      <c r="O118" s="1772"/>
      <c r="P118" s="1772"/>
      <c r="Q118" s="5172"/>
      <c r="R118" s="5098"/>
      <c r="S118" s="1647"/>
      <c r="T118" s="2465"/>
      <c r="U118" s="1771"/>
      <c r="V118" s="917"/>
      <c r="W118" s="917"/>
      <c r="X118" s="917"/>
      <c r="Y118" s="917"/>
      <c r="Z118" s="917"/>
      <c r="AA118" s="2486"/>
      <c r="AB118" s="2486"/>
      <c r="AC118" s="2486"/>
      <c r="AD118" s="2486"/>
      <c r="AE118" s="1560"/>
      <c r="AF118" s="1560"/>
      <c r="AG118" s="1560"/>
      <c r="AH118" s="5172"/>
      <c r="AI118" s="5098"/>
      <c r="AJ118" s="2173"/>
      <c r="AK118" s="1765"/>
      <c r="AL118" s="1765"/>
    </row>
    <row r="119" spans="1:38" ht="7.5" customHeight="1">
      <c r="A119" s="2170"/>
      <c r="B119" s="1776"/>
      <c r="C119" s="2465"/>
      <c r="D119" s="1771"/>
      <c r="E119" s="1770"/>
      <c r="F119" s="1771"/>
      <c r="G119" s="1772"/>
      <c r="H119" s="1772"/>
      <c r="I119" s="1772"/>
      <c r="J119" s="2486"/>
      <c r="K119" s="2486"/>
      <c r="L119" s="2486"/>
      <c r="M119" s="2486"/>
      <c r="N119" s="1773"/>
      <c r="O119" s="1772"/>
      <c r="P119" s="1772"/>
      <c r="Q119" s="1560"/>
      <c r="R119" s="2465"/>
      <c r="S119" s="1647"/>
      <c r="T119" s="2465"/>
      <c r="U119" s="1771"/>
      <c r="V119" s="917"/>
      <c r="W119" s="917"/>
      <c r="X119" s="917"/>
      <c r="Y119" s="917"/>
      <c r="Z119" s="917"/>
      <c r="AA119" s="2486"/>
      <c r="AB119" s="2486"/>
      <c r="AC119" s="2486"/>
      <c r="AD119" s="2486"/>
      <c r="AE119" s="1560"/>
      <c r="AF119" s="1560"/>
      <c r="AG119" s="1560"/>
      <c r="AH119" s="1560"/>
      <c r="AI119" s="1560"/>
      <c r="AJ119" s="2173"/>
      <c r="AK119" s="1765"/>
      <c r="AL119" s="1765"/>
    </row>
    <row r="120" spans="1:38" ht="11.25" customHeight="1">
      <c r="A120" s="2200"/>
      <c r="B120" s="1776"/>
      <c r="C120" s="2465" t="s">
        <v>1578</v>
      </c>
      <c r="D120" s="916" t="s">
        <v>3330</v>
      </c>
      <c r="E120" s="1770"/>
      <c r="F120" s="1771"/>
      <c r="G120" s="1772"/>
      <c r="H120" s="1772"/>
      <c r="I120" s="1772"/>
      <c r="J120" s="2486"/>
      <c r="K120" s="2486"/>
      <c r="L120" s="2486"/>
      <c r="M120" s="2486"/>
      <c r="N120" s="1773"/>
      <c r="O120" s="1772"/>
      <c r="P120" s="1772"/>
      <c r="Q120" s="5172">
        <v>29</v>
      </c>
      <c r="R120" s="5097"/>
      <c r="S120" s="1647"/>
      <c r="T120" s="2465" t="s">
        <v>2446</v>
      </c>
      <c r="U120" s="916" t="s">
        <v>3331</v>
      </c>
      <c r="V120" s="917"/>
      <c r="W120" s="917"/>
      <c r="X120" s="917"/>
      <c r="Y120" s="917"/>
      <c r="Z120" s="917"/>
      <c r="AA120" s="2486"/>
      <c r="AB120" s="2486"/>
      <c r="AC120" s="2486"/>
      <c r="AD120" s="2486"/>
      <c r="AE120" s="1560"/>
      <c r="AF120" s="1560"/>
      <c r="AG120" s="1560"/>
      <c r="AH120" s="5172">
        <v>38</v>
      </c>
      <c r="AI120" s="5097"/>
      <c r="AJ120" s="2173"/>
      <c r="AK120" s="1765"/>
      <c r="AL120" s="1765"/>
    </row>
    <row r="121" spans="1:38" ht="11.25" customHeight="1">
      <c r="A121" s="2170"/>
      <c r="B121" s="1776"/>
      <c r="C121" s="2465"/>
      <c r="D121" s="1771"/>
      <c r="E121" s="1770"/>
      <c r="F121" s="1771"/>
      <c r="G121" s="1772"/>
      <c r="H121" s="1772"/>
      <c r="I121" s="1772"/>
      <c r="J121" s="2486"/>
      <c r="K121" s="2486"/>
      <c r="L121" s="2486"/>
      <c r="M121" s="2486"/>
      <c r="N121" s="1773"/>
      <c r="O121" s="1772"/>
      <c r="P121" s="1772"/>
      <c r="Q121" s="5172"/>
      <c r="R121" s="5098"/>
      <c r="S121" s="1647"/>
      <c r="T121" s="2465"/>
      <c r="U121" s="1771"/>
      <c r="V121" s="917"/>
      <c r="W121" s="917"/>
      <c r="X121" s="917"/>
      <c r="Y121" s="917"/>
      <c r="Z121" s="917"/>
      <c r="AA121" s="2486"/>
      <c r="AB121" s="2486"/>
      <c r="AC121" s="2486"/>
      <c r="AD121" s="2486"/>
      <c r="AE121" s="1560"/>
      <c r="AF121" s="1560"/>
      <c r="AG121" s="1560"/>
      <c r="AH121" s="5172"/>
      <c r="AI121" s="5098"/>
      <c r="AJ121" s="2173"/>
      <c r="AK121" s="1765"/>
      <c r="AL121" s="1765"/>
    </row>
    <row r="122" spans="1:38" ht="7.5" customHeight="1">
      <c r="A122" s="2170"/>
      <c r="B122" s="1776"/>
      <c r="C122" s="2465"/>
      <c r="D122" s="1771"/>
      <c r="E122" s="1770"/>
      <c r="F122" s="1771"/>
      <c r="G122" s="1772"/>
      <c r="H122" s="1772"/>
      <c r="I122" s="1772"/>
      <c r="J122" s="2486"/>
      <c r="K122" s="2486"/>
      <c r="L122" s="2486"/>
      <c r="M122" s="2486"/>
      <c r="N122" s="1773" t="s">
        <v>2913</v>
      </c>
      <c r="O122" s="1772"/>
      <c r="P122" s="1772"/>
      <c r="Q122" s="1560"/>
      <c r="R122" s="2465"/>
      <c r="S122" s="1647"/>
      <c r="T122" s="2465"/>
      <c r="U122" s="1771"/>
      <c r="V122" s="917"/>
      <c r="W122" s="917"/>
      <c r="X122" s="917"/>
      <c r="Y122" s="917"/>
      <c r="Z122" s="917"/>
      <c r="AA122" s="2486"/>
      <c r="AB122" s="2486"/>
      <c r="AC122" s="2486"/>
      <c r="AD122" s="2486"/>
      <c r="AE122" s="1560"/>
      <c r="AF122" s="1560"/>
      <c r="AG122" s="1560"/>
      <c r="AH122" s="1560"/>
      <c r="AI122" s="1560"/>
      <c r="AJ122" s="2173"/>
      <c r="AK122" s="1765"/>
      <c r="AL122" s="1765"/>
    </row>
    <row r="123" spans="1:38" ht="11.25" customHeight="1">
      <c r="A123" s="2200"/>
      <c r="B123" s="1776"/>
      <c r="C123" s="2465" t="s">
        <v>1581</v>
      </c>
      <c r="D123" s="916" t="s">
        <v>3332</v>
      </c>
      <c r="E123" s="1770"/>
      <c r="F123" s="1771"/>
      <c r="G123" s="1772"/>
      <c r="H123" s="1772"/>
      <c r="I123" s="1772"/>
      <c r="J123" s="2486"/>
      <c r="K123" s="2486"/>
      <c r="L123" s="2486"/>
      <c r="M123" s="2486"/>
      <c r="N123" s="1773"/>
      <c r="O123" s="1772"/>
      <c r="P123" s="1772"/>
      <c r="Q123" s="5172">
        <v>30</v>
      </c>
      <c r="R123" s="5097"/>
      <c r="S123" s="1647"/>
      <c r="T123" s="2465" t="s">
        <v>2448</v>
      </c>
      <c r="U123" s="916" t="s">
        <v>3333</v>
      </c>
      <c r="V123" s="917"/>
      <c r="W123" s="917"/>
      <c r="X123" s="917"/>
      <c r="Y123" s="917"/>
      <c r="Z123" s="917"/>
      <c r="AA123" s="2486"/>
      <c r="AB123" s="2486"/>
      <c r="AC123" s="2486"/>
      <c r="AD123" s="2486"/>
      <c r="AE123" s="1560"/>
      <c r="AF123" s="1560"/>
      <c r="AG123" s="1560"/>
      <c r="AH123" s="5172">
        <v>52</v>
      </c>
      <c r="AI123" s="5097"/>
      <c r="AJ123" s="2173"/>
      <c r="AK123" s="1765"/>
      <c r="AL123" s="1765"/>
    </row>
    <row r="124" spans="1:38" ht="11.25" customHeight="1">
      <c r="A124" s="2170"/>
      <c r="B124" s="1776"/>
      <c r="C124" s="2465"/>
      <c r="D124" s="1771"/>
      <c r="E124" s="1770"/>
      <c r="F124" s="1771"/>
      <c r="G124" s="1772"/>
      <c r="H124" s="1772"/>
      <c r="I124" s="1772"/>
      <c r="J124" s="2486"/>
      <c r="K124" s="2486"/>
      <c r="L124" s="2486"/>
      <c r="M124" s="2486"/>
      <c r="N124" s="1773"/>
      <c r="O124" s="1772"/>
      <c r="P124" s="1772"/>
      <c r="Q124" s="5172"/>
      <c r="R124" s="5098"/>
      <c r="S124" s="1647"/>
      <c r="T124" s="2465"/>
      <c r="U124" s="1771"/>
      <c r="V124" s="917"/>
      <c r="W124" s="917"/>
      <c r="X124" s="917"/>
      <c r="Y124" s="917"/>
      <c r="Z124" s="917"/>
      <c r="AA124" s="2486"/>
      <c r="AB124" s="2486"/>
      <c r="AC124" s="2486"/>
      <c r="AD124" s="2486"/>
      <c r="AE124" s="1560"/>
      <c r="AF124" s="1560"/>
      <c r="AG124" s="1560"/>
      <c r="AH124" s="5172"/>
      <c r="AI124" s="5098"/>
      <c r="AJ124" s="2173"/>
      <c r="AK124" s="1765"/>
      <c r="AL124" s="1765"/>
    </row>
    <row r="125" spans="1:38" ht="7.5" customHeight="1">
      <c r="A125" s="2170"/>
      <c r="B125" s="1776"/>
      <c r="C125" s="2465"/>
      <c r="D125" s="1771"/>
      <c r="E125" s="1770"/>
      <c r="F125" s="1771"/>
      <c r="G125" s="1772"/>
      <c r="H125" s="1772"/>
      <c r="I125" s="1772"/>
      <c r="J125" s="2486"/>
      <c r="K125" s="2486"/>
      <c r="L125" s="2486"/>
      <c r="M125" s="2486"/>
      <c r="N125" s="1773"/>
      <c r="O125" s="1772"/>
      <c r="P125" s="1772"/>
      <c r="Q125" s="1560"/>
      <c r="R125" s="2465"/>
      <c r="S125" s="1647"/>
      <c r="T125" s="2465"/>
      <c r="U125" s="1771"/>
      <c r="V125" s="917"/>
      <c r="W125" s="917"/>
      <c r="X125" s="917"/>
      <c r="Y125" s="917"/>
      <c r="Z125" s="917"/>
      <c r="AA125" s="2486"/>
      <c r="AB125" s="2486"/>
      <c r="AC125" s="2486"/>
      <c r="AD125" s="2486"/>
      <c r="AE125" s="1560"/>
      <c r="AF125" s="1560"/>
      <c r="AG125" s="1560"/>
      <c r="AH125" s="1560"/>
      <c r="AI125" s="1560"/>
      <c r="AJ125" s="2173"/>
      <c r="AK125" s="1765"/>
      <c r="AL125" s="1765"/>
    </row>
    <row r="126" spans="1:38" ht="11.25" customHeight="1">
      <c r="A126" s="2200"/>
      <c r="B126" s="1776"/>
      <c r="C126" s="2465" t="s">
        <v>1584</v>
      </c>
      <c r="D126" s="916" t="s">
        <v>3334</v>
      </c>
      <c r="E126" s="1770"/>
      <c r="F126" s="1771"/>
      <c r="G126" s="1772"/>
      <c r="H126" s="1772"/>
      <c r="I126" s="1772"/>
      <c r="J126" s="2486"/>
      <c r="K126" s="2486"/>
      <c r="L126" s="2486"/>
      <c r="M126" s="2486"/>
      <c r="N126" s="1773"/>
      <c r="O126" s="1772"/>
      <c r="P126" s="1772"/>
      <c r="Q126" s="5172">
        <v>31</v>
      </c>
      <c r="R126" s="5097"/>
      <c r="S126" s="1647"/>
      <c r="T126" s="2465" t="s">
        <v>2450</v>
      </c>
      <c r="U126" s="916" t="s">
        <v>3335</v>
      </c>
      <c r="V126" s="917"/>
      <c r="W126" s="917"/>
      <c r="X126" s="917"/>
      <c r="Y126" s="917"/>
      <c r="Z126" s="917"/>
      <c r="AA126" s="2486"/>
      <c r="AB126" s="2486"/>
      <c r="AC126" s="2486"/>
      <c r="AD126" s="2486"/>
      <c r="AE126" s="1560"/>
      <c r="AF126" s="1560"/>
      <c r="AG126" s="1560"/>
      <c r="AH126" s="5172">
        <v>53</v>
      </c>
      <c r="AI126" s="5097"/>
      <c r="AJ126" s="2173"/>
      <c r="AK126" s="1765"/>
      <c r="AL126" s="1765"/>
    </row>
    <row r="127" spans="1:38" ht="11.25" customHeight="1">
      <c r="A127" s="2170"/>
      <c r="B127" s="1776"/>
      <c r="C127" s="2465"/>
      <c r="D127" s="1771"/>
      <c r="E127" s="1770"/>
      <c r="F127" s="1771"/>
      <c r="G127" s="1772"/>
      <c r="H127" s="1772"/>
      <c r="I127" s="1772"/>
      <c r="J127" s="2486"/>
      <c r="K127" s="2486"/>
      <c r="L127" s="2486"/>
      <c r="M127" s="2486"/>
      <c r="N127" s="1773"/>
      <c r="O127" s="1772"/>
      <c r="P127" s="1772"/>
      <c r="Q127" s="5172"/>
      <c r="R127" s="5098"/>
      <c r="S127" s="1647"/>
      <c r="T127" s="2465"/>
      <c r="U127" s="1771"/>
      <c r="V127" s="917"/>
      <c r="W127" s="917"/>
      <c r="X127" s="917"/>
      <c r="Y127" s="917"/>
      <c r="Z127" s="917"/>
      <c r="AA127" s="2486"/>
      <c r="AB127" s="2486"/>
      <c r="AC127" s="2486"/>
      <c r="AD127" s="2486"/>
      <c r="AE127" s="1560"/>
      <c r="AF127" s="1560"/>
      <c r="AG127" s="1560"/>
      <c r="AH127" s="5172"/>
      <c r="AI127" s="5098"/>
      <c r="AJ127" s="2173"/>
      <c r="AK127" s="1765"/>
      <c r="AL127" s="1765"/>
    </row>
    <row r="128" spans="1:38" ht="7.5" customHeight="1">
      <c r="A128" s="2170"/>
      <c r="B128" s="1776"/>
      <c r="C128" s="2465"/>
      <c r="D128" s="1771"/>
      <c r="E128" s="1770"/>
      <c r="F128" s="1771"/>
      <c r="G128" s="1772"/>
      <c r="H128" s="1772"/>
      <c r="I128" s="1772"/>
      <c r="J128" s="2486"/>
      <c r="K128" s="2486"/>
      <c r="L128" s="2486"/>
      <c r="M128" s="2486"/>
      <c r="N128" s="1773"/>
      <c r="O128" s="1772"/>
      <c r="P128" s="1772"/>
      <c r="Q128" s="1560"/>
      <c r="R128" s="2465"/>
      <c r="S128" s="1647"/>
      <c r="T128" s="2465"/>
      <c r="U128" s="1771"/>
      <c r="V128" s="917"/>
      <c r="W128" s="917"/>
      <c r="X128" s="917"/>
      <c r="Y128" s="917"/>
      <c r="Z128" s="917"/>
      <c r="AA128" s="2486"/>
      <c r="AB128" s="2486"/>
      <c r="AC128" s="2486"/>
      <c r="AD128" s="2486"/>
      <c r="AE128" s="1560"/>
      <c r="AF128" s="1560"/>
      <c r="AG128" s="1560"/>
      <c r="AH128" s="1560"/>
      <c r="AI128" s="1560"/>
      <c r="AJ128" s="2173"/>
      <c r="AK128" s="1765"/>
      <c r="AL128" s="1765"/>
    </row>
    <row r="129" spans="1:38" ht="11.25" customHeight="1">
      <c r="A129" s="2170"/>
      <c r="B129" s="1776"/>
      <c r="C129" s="2465" t="s">
        <v>1587</v>
      </c>
      <c r="D129" s="916" t="s">
        <v>3336</v>
      </c>
      <c r="E129" s="1770"/>
      <c r="F129" s="1771"/>
      <c r="G129" s="1772"/>
      <c r="H129" s="1772"/>
      <c r="I129" s="1772"/>
      <c r="J129" s="2486"/>
      <c r="K129" s="2486"/>
      <c r="L129" s="2486"/>
      <c r="M129" s="2486"/>
      <c r="N129" s="1773"/>
      <c r="O129" s="1772"/>
      <c r="P129" s="1772"/>
      <c r="Q129" s="5172">
        <v>32</v>
      </c>
      <c r="R129" s="5097"/>
      <c r="S129" s="1647"/>
      <c r="T129" s="2465" t="s">
        <v>2452</v>
      </c>
      <c r="U129" s="916" t="s">
        <v>3314</v>
      </c>
      <c r="V129" s="917"/>
      <c r="W129" s="917"/>
      <c r="X129" s="917"/>
      <c r="Y129" s="917"/>
      <c r="Z129" s="917"/>
      <c r="AA129" s="2486"/>
      <c r="AB129" s="2486"/>
      <c r="AC129" s="2486"/>
      <c r="AD129" s="2486"/>
      <c r="AE129" s="1560"/>
      <c r="AF129" s="1560"/>
      <c r="AG129" s="1560"/>
      <c r="AH129" s="5172">
        <v>39</v>
      </c>
      <c r="AI129" s="5097"/>
      <c r="AJ129" s="2173"/>
      <c r="AK129" s="1765"/>
      <c r="AL129" s="1765"/>
    </row>
    <row r="130" spans="1:38" ht="11.25" customHeight="1">
      <c r="A130" s="2170"/>
      <c r="B130" s="1776"/>
      <c r="C130" s="2465"/>
      <c r="D130" s="1771"/>
      <c r="E130" s="1770"/>
      <c r="F130" s="1771"/>
      <c r="G130" s="1772"/>
      <c r="H130" s="1772"/>
      <c r="I130" s="1772"/>
      <c r="J130" s="2486"/>
      <c r="K130" s="2486"/>
      <c r="L130" s="2486"/>
      <c r="M130" s="2486"/>
      <c r="N130" s="1773"/>
      <c r="O130" s="1772"/>
      <c r="P130" s="1772"/>
      <c r="Q130" s="5172"/>
      <c r="R130" s="5098"/>
      <c r="S130" s="1647"/>
      <c r="T130" s="2465"/>
      <c r="U130" s="1771" t="s">
        <v>2638</v>
      </c>
      <c r="V130" s="917"/>
      <c r="W130" s="917"/>
      <c r="X130" s="917"/>
      <c r="Y130" s="917"/>
      <c r="Z130" s="917"/>
      <c r="AA130" s="2486"/>
      <c r="AB130" s="2486"/>
      <c r="AC130" s="2486"/>
      <c r="AD130" s="2486"/>
      <c r="AE130" s="1560"/>
      <c r="AF130" s="1560"/>
      <c r="AG130" s="1560"/>
      <c r="AH130" s="5172"/>
      <c r="AI130" s="5098"/>
      <c r="AJ130" s="2173"/>
      <c r="AK130" s="1765"/>
      <c r="AL130" s="1765"/>
    </row>
    <row r="131" spans="1:38" ht="11.25" customHeight="1">
      <c r="A131" s="2170"/>
      <c r="B131" s="1776"/>
      <c r="C131" s="2465"/>
      <c r="D131" s="1771"/>
      <c r="E131" s="1770"/>
      <c r="F131" s="1771"/>
      <c r="G131" s="1772"/>
      <c r="H131" s="1772"/>
      <c r="I131" s="1772"/>
      <c r="J131" s="2486"/>
      <c r="K131" s="2486"/>
      <c r="L131" s="2486"/>
      <c r="M131" s="2486"/>
      <c r="N131" s="1773"/>
      <c r="O131" s="1772"/>
      <c r="P131" s="1772"/>
      <c r="Q131" s="2486"/>
      <c r="R131" s="1740"/>
      <c r="S131" s="1647"/>
      <c r="T131" s="2465"/>
      <c r="U131" s="1771"/>
      <c r="V131" s="917"/>
      <c r="W131" s="917"/>
      <c r="X131" s="917"/>
      <c r="Y131" s="917"/>
      <c r="Z131" s="917"/>
      <c r="AA131" s="2486"/>
      <c r="AB131" s="2486"/>
      <c r="AC131" s="2486"/>
      <c r="AD131" s="2486"/>
      <c r="AE131" s="1560"/>
      <c r="AF131" s="1560"/>
      <c r="AG131" s="1560"/>
      <c r="AH131" s="2486"/>
      <c r="AI131" s="1763"/>
      <c r="AJ131" s="2173"/>
      <c r="AK131" s="1765"/>
      <c r="AL131" s="1765"/>
    </row>
    <row r="132" spans="1:38" ht="11.25" customHeight="1">
      <c r="A132" s="2170"/>
      <c r="B132" s="1776"/>
      <c r="C132" s="2465" t="s">
        <v>1664</v>
      </c>
      <c r="D132" s="916" t="s">
        <v>3337</v>
      </c>
      <c r="E132" s="1770"/>
      <c r="F132" s="1771"/>
      <c r="G132" s="1772"/>
      <c r="H132" s="1772"/>
      <c r="I132" s="1772"/>
      <c r="J132" s="2486"/>
      <c r="K132" s="2486"/>
      <c r="L132" s="2486"/>
      <c r="M132" s="2486"/>
      <c r="N132" s="1773"/>
      <c r="O132" s="1772"/>
      <c r="P132" s="1772"/>
      <c r="Q132" s="5172">
        <v>33</v>
      </c>
      <c r="R132" s="5097"/>
      <c r="S132" s="1647"/>
      <c r="T132" s="1560"/>
      <c r="U132" s="5244"/>
      <c r="V132" s="5244"/>
      <c r="W132" s="5244"/>
      <c r="X132" s="5244"/>
      <c r="Y132" s="5244"/>
      <c r="Z132" s="5244"/>
      <c r="AA132" s="5244"/>
      <c r="AB132" s="5244"/>
      <c r="AC132" s="5244"/>
      <c r="AD132" s="5244"/>
      <c r="AE132" s="1560"/>
      <c r="AF132" s="1560"/>
      <c r="AG132" s="1560"/>
      <c r="AH132" s="2486"/>
      <c r="AI132" s="1763"/>
      <c r="AJ132" s="2173"/>
      <c r="AK132" s="1765"/>
      <c r="AL132" s="1765"/>
    </row>
    <row r="133" spans="1:38" ht="11.25" customHeight="1">
      <c r="A133" s="2170"/>
      <c r="B133" s="1776"/>
      <c r="C133" s="2465"/>
      <c r="D133" s="1771"/>
      <c r="E133" s="1770"/>
      <c r="F133" s="1771"/>
      <c r="G133" s="1772"/>
      <c r="H133" s="1772"/>
      <c r="I133" s="1772"/>
      <c r="J133" s="2486"/>
      <c r="K133" s="2486"/>
      <c r="L133" s="2486"/>
      <c r="M133" s="2486"/>
      <c r="N133" s="1773"/>
      <c r="O133" s="1772"/>
      <c r="P133" s="1772"/>
      <c r="Q133" s="5172"/>
      <c r="R133" s="5098"/>
      <c r="S133" s="1647"/>
      <c r="T133" s="1560"/>
      <c r="U133" s="1560"/>
      <c r="V133" s="1560"/>
      <c r="W133" s="1560"/>
      <c r="X133" s="1560"/>
      <c r="Y133" s="1560"/>
      <c r="Z133" s="1560"/>
      <c r="AA133" s="1560"/>
      <c r="AB133" s="1560"/>
      <c r="AC133" s="1560"/>
      <c r="AD133" s="1560"/>
      <c r="AE133" s="1560"/>
      <c r="AF133" s="1560"/>
      <c r="AG133" s="1560"/>
      <c r="AH133" s="2486"/>
      <c r="AI133" s="1763"/>
      <c r="AJ133" s="2173"/>
      <c r="AK133" s="1765"/>
      <c r="AL133" s="1765"/>
    </row>
    <row r="134" spans="1:38" ht="11.25" customHeight="1">
      <c r="A134" s="2170"/>
      <c r="B134" s="1776"/>
      <c r="C134" s="2465"/>
      <c r="D134" s="1771"/>
      <c r="E134" s="1770"/>
      <c r="F134" s="1771"/>
      <c r="G134" s="1772"/>
      <c r="H134" s="1772"/>
      <c r="I134" s="1772"/>
      <c r="J134" s="2486"/>
      <c r="K134" s="2486"/>
      <c r="L134" s="2486"/>
      <c r="M134" s="2486"/>
      <c r="N134" s="1773"/>
      <c r="O134" s="1772"/>
      <c r="P134" s="1772"/>
      <c r="Q134" s="2486"/>
      <c r="R134" s="1740"/>
      <c r="S134" s="1647"/>
      <c r="T134" s="1560"/>
      <c r="U134" s="1560"/>
      <c r="V134" s="1560"/>
      <c r="W134" s="1560"/>
      <c r="X134" s="1560"/>
      <c r="Y134" s="1560"/>
      <c r="Z134" s="1560"/>
      <c r="AA134" s="1560"/>
      <c r="AB134" s="1560"/>
      <c r="AC134" s="1560"/>
      <c r="AD134" s="1560"/>
      <c r="AE134" s="1560"/>
      <c r="AF134" s="1560"/>
      <c r="AG134" s="1560"/>
      <c r="AH134" s="2486"/>
      <c r="AI134" s="1763"/>
      <c r="AJ134" s="2173"/>
      <c r="AK134" s="1765"/>
      <c r="AL134" s="1765"/>
    </row>
    <row r="135" spans="1:38">
      <c r="A135" s="2194"/>
      <c r="B135" s="3320"/>
      <c r="C135" s="3320"/>
      <c r="D135" s="3320"/>
      <c r="E135" s="3320"/>
      <c r="F135" s="3320"/>
      <c r="G135" s="3320"/>
      <c r="H135" s="3320"/>
      <c r="I135" s="3320"/>
      <c r="J135" s="3320"/>
      <c r="K135" s="3320"/>
      <c r="L135" s="3320"/>
      <c r="M135" s="3320"/>
      <c r="N135" s="3320"/>
      <c r="O135" s="3320"/>
      <c r="P135" s="3320"/>
      <c r="Q135" s="3320"/>
      <c r="R135" s="3320"/>
      <c r="S135" s="3320"/>
      <c r="T135" s="3320"/>
      <c r="U135" s="3320"/>
      <c r="V135" s="3320"/>
      <c r="W135" s="3320"/>
      <c r="X135" s="3320"/>
      <c r="Y135" s="3320"/>
      <c r="Z135" s="3320"/>
      <c r="AA135" s="3320"/>
      <c r="AB135" s="3320"/>
      <c r="AC135" s="3320"/>
      <c r="AD135" s="3320"/>
      <c r="AE135" s="3320"/>
      <c r="AF135" s="3320"/>
      <c r="AG135" s="3320"/>
      <c r="AH135" s="3320"/>
      <c r="AI135" s="3320"/>
      <c r="AJ135" s="3321"/>
    </row>
    <row r="136" spans="1:38" ht="20.100000000000001" customHeight="1">
      <c r="A136" s="2174"/>
      <c r="B136" s="1560"/>
      <c r="C136" s="1560"/>
      <c r="D136" s="1560"/>
      <c r="E136" s="1560"/>
      <c r="F136" s="1560"/>
      <c r="G136" s="1560"/>
      <c r="H136" s="1560"/>
      <c r="I136" s="1560"/>
      <c r="J136" s="1560"/>
      <c r="K136" s="1560"/>
      <c r="L136" s="1560"/>
      <c r="M136" s="1560"/>
      <c r="N136" s="1560"/>
      <c r="O136" s="1560"/>
      <c r="P136" s="1560"/>
      <c r="Q136" s="1560"/>
      <c r="R136" s="1560"/>
      <c r="S136" s="1560"/>
      <c r="T136" s="1560"/>
      <c r="U136" s="1560"/>
      <c r="V136" s="1560"/>
      <c r="W136" s="1560"/>
      <c r="X136" s="1560"/>
      <c r="Y136" s="1560"/>
      <c r="Z136" s="1560"/>
      <c r="AA136" s="1560"/>
      <c r="AB136" s="1560"/>
      <c r="AC136" s="1560"/>
      <c r="AD136" s="1560"/>
      <c r="AE136" s="1560"/>
      <c r="AF136" s="1560"/>
      <c r="AG136" s="1560"/>
      <c r="AH136" s="1560"/>
      <c r="AI136" s="1560"/>
      <c r="AJ136" s="2173"/>
    </row>
    <row r="137" spans="1:38" s="1777" customFormat="1" ht="11.25" customHeight="1">
      <c r="A137" s="2172" t="s">
        <v>3338</v>
      </c>
      <c r="B137" s="1560"/>
      <c r="C137" s="1769" t="s">
        <v>3339</v>
      </c>
      <c r="D137" s="1560"/>
      <c r="E137" s="1560"/>
      <c r="F137" s="1560"/>
      <c r="G137" s="1560"/>
      <c r="H137" s="1560"/>
      <c r="I137" s="1560"/>
      <c r="J137" s="1560"/>
      <c r="K137" s="1560"/>
      <c r="L137" s="1560"/>
      <c r="M137" s="1560"/>
      <c r="N137" s="1560"/>
      <c r="O137" s="1560"/>
      <c r="P137" s="1560"/>
      <c r="Q137" s="1560"/>
      <c r="R137" s="1769"/>
      <c r="S137" s="1769"/>
      <c r="T137" s="1769"/>
      <c r="U137" s="916"/>
      <c r="V137" s="916"/>
      <c r="W137" s="916"/>
      <c r="X137" s="916"/>
      <c r="Y137" s="916"/>
      <c r="Z137" s="916"/>
      <c r="AA137" s="916"/>
      <c r="AB137" s="916"/>
      <c r="AC137" s="916"/>
      <c r="AD137" s="916"/>
      <c r="AE137" s="916"/>
      <c r="AF137" s="916"/>
      <c r="AG137" s="916"/>
      <c r="AH137" s="916"/>
      <c r="AI137" s="916"/>
      <c r="AJ137" s="495"/>
      <c r="AK137" s="916"/>
      <c r="AL137" s="1560"/>
    </row>
    <row r="138" spans="1:38" s="1777" customFormat="1" ht="11.25" customHeight="1">
      <c r="A138" s="2174"/>
      <c r="B138" s="1560"/>
      <c r="C138" s="1775" t="s">
        <v>3340</v>
      </c>
      <c r="D138" s="1560"/>
      <c r="E138" s="1560"/>
      <c r="F138" s="1560"/>
      <c r="G138" s="1560"/>
      <c r="H138" s="1560"/>
      <c r="I138" s="1560"/>
      <c r="J138" s="1560"/>
      <c r="K138" s="1560"/>
      <c r="L138" s="1560"/>
      <c r="M138" s="1560"/>
      <c r="N138" s="1560"/>
      <c r="O138" s="1560"/>
      <c r="P138" s="1560"/>
      <c r="Q138" s="1560"/>
      <c r="R138" s="1769"/>
      <c r="S138" s="1769"/>
      <c r="T138" s="1769"/>
      <c r="U138" s="916"/>
      <c r="V138" s="916"/>
      <c r="W138" s="916"/>
      <c r="X138" s="916"/>
      <c r="Y138" s="916"/>
      <c r="Z138" s="916"/>
      <c r="AA138" s="916"/>
      <c r="AB138" s="916"/>
      <c r="AC138" s="916"/>
      <c r="AD138" s="916"/>
      <c r="AE138" s="916"/>
      <c r="AF138" s="916"/>
      <c r="AG138" s="916"/>
      <c r="AH138" s="916"/>
      <c r="AI138" s="916"/>
      <c r="AJ138" s="495"/>
      <c r="AK138" s="916"/>
      <c r="AL138" s="1560"/>
    </row>
    <row r="139" spans="1:38" ht="6" customHeight="1">
      <c r="A139" s="2170"/>
      <c r="B139" s="1776"/>
      <c r="C139" s="1765"/>
      <c r="D139" s="1765"/>
      <c r="E139" s="1765"/>
      <c r="F139" s="1765"/>
      <c r="G139" s="1765"/>
      <c r="H139" s="1765"/>
      <c r="I139" s="1765"/>
      <c r="J139" s="1765"/>
      <c r="K139" s="1765"/>
      <c r="L139" s="1765"/>
      <c r="M139" s="1765"/>
      <c r="N139" s="1765"/>
      <c r="O139" s="1765"/>
      <c r="P139" s="1765"/>
      <c r="Q139" s="1838"/>
      <c r="R139" s="1765"/>
      <c r="S139" s="1765"/>
      <c r="T139" s="1765"/>
      <c r="U139" s="1765"/>
      <c r="V139" s="1765"/>
      <c r="W139" s="1765"/>
      <c r="X139" s="1765"/>
      <c r="Y139" s="1765"/>
      <c r="Z139" s="1765"/>
      <c r="AA139" s="1765"/>
      <c r="AB139" s="1765"/>
      <c r="AC139" s="1765"/>
      <c r="AD139" s="1765"/>
      <c r="AE139" s="1765"/>
      <c r="AF139" s="1765"/>
      <c r="AG139" s="1765"/>
      <c r="AH139" s="1765"/>
      <c r="AI139" s="1765"/>
      <c r="AJ139" s="2203"/>
      <c r="AK139" s="1765"/>
      <c r="AL139" s="1765"/>
    </row>
    <row r="140" spans="1:38" ht="11.25" customHeight="1">
      <c r="A140" s="2170"/>
      <c r="B140" s="1776"/>
      <c r="C140" s="5171">
        <v>370108</v>
      </c>
      <c r="D140" s="5171"/>
      <c r="E140" s="2497"/>
      <c r="F140" s="1772"/>
      <c r="G140" s="1770"/>
      <c r="H140" s="1770"/>
      <c r="I140" s="1770"/>
      <c r="J140" s="1685"/>
      <c r="K140" s="1685"/>
      <c r="L140" s="1685"/>
      <c r="M140" s="1685"/>
      <c r="N140" s="1685"/>
      <c r="O140" s="1770"/>
      <c r="P140" s="1770"/>
      <c r="Q140" s="1765"/>
      <c r="R140" s="1765"/>
      <c r="S140" s="1765"/>
      <c r="T140" s="1765"/>
      <c r="U140" s="1765"/>
      <c r="V140" s="1765"/>
      <c r="W140" s="1765"/>
      <c r="X140" s="1560"/>
      <c r="Y140" s="1560"/>
      <c r="Z140" s="1560"/>
      <c r="AA140" s="1685"/>
      <c r="AB140" s="1685"/>
      <c r="AC140" s="1685"/>
      <c r="AD140" s="1685"/>
      <c r="AE140" s="1560"/>
      <c r="AF140" s="1560"/>
      <c r="AG140" s="1560"/>
      <c r="AH140" s="1560"/>
      <c r="AI140" s="1560"/>
      <c r="AJ140" s="2173"/>
      <c r="AK140" s="1765"/>
      <c r="AL140" s="1765"/>
    </row>
    <row r="141" spans="1:38" ht="11.25" customHeight="1">
      <c r="A141" s="2170"/>
      <c r="B141" s="1776"/>
      <c r="C141" s="5172">
        <v>1</v>
      </c>
      <c r="D141" s="5064"/>
      <c r="E141" s="5245" t="s">
        <v>3341</v>
      </c>
      <c r="F141" s="5246"/>
      <c r="G141" s="5246"/>
      <c r="H141" s="5246"/>
      <c r="I141" s="5246"/>
      <c r="J141" s="1649"/>
      <c r="K141" s="1685"/>
      <c r="L141" s="1685"/>
      <c r="M141" s="1685"/>
      <c r="N141" s="1778"/>
      <c r="O141" s="1838"/>
      <c r="P141" s="1838"/>
      <c r="Q141" s="1838"/>
      <c r="R141" s="1838"/>
      <c r="S141" s="1838"/>
      <c r="T141" s="1838"/>
      <c r="U141" s="1838"/>
      <c r="V141" s="1765"/>
      <c r="W141" s="1765"/>
      <c r="X141" s="1560"/>
      <c r="Y141" s="1560"/>
      <c r="Z141" s="1560"/>
      <c r="AA141" s="1685"/>
      <c r="AB141" s="1685"/>
      <c r="AC141" s="1685"/>
      <c r="AD141" s="1685"/>
      <c r="AE141" s="1560"/>
      <c r="AF141" s="1560"/>
      <c r="AG141" s="1560"/>
      <c r="AH141" s="1560"/>
      <c r="AI141" s="1560"/>
      <c r="AJ141" s="2173"/>
      <c r="AK141" s="1765"/>
      <c r="AL141" s="1765"/>
    </row>
    <row r="142" spans="1:38" ht="11.25" customHeight="1">
      <c r="A142" s="2170"/>
      <c r="B142" s="1776"/>
      <c r="C142" s="5172"/>
      <c r="D142" s="5065"/>
      <c r="E142" s="5245"/>
      <c r="F142" s="5246"/>
      <c r="G142" s="5246"/>
      <c r="H142" s="5246"/>
      <c r="I142" s="5246"/>
      <c r="J142" s="1649"/>
      <c r="K142" s="1685"/>
      <c r="L142" s="1685"/>
      <c r="M142" s="1685"/>
      <c r="N142" s="1778"/>
      <c r="O142" s="1765"/>
      <c r="P142" s="1776"/>
      <c r="Q142" s="1765"/>
      <c r="R142" s="1765"/>
      <c r="S142" s="1765"/>
      <c r="T142" s="1765"/>
      <c r="U142" s="1765"/>
      <c r="V142" s="1765"/>
      <c r="W142" s="1765"/>
      <c r="X142" s="1560"/>
      <c r="Y142" s="1560"/>
      <c r="Z142" s="1560"/>
      <c r="AA142" s="1560"/>
      <c r="AB142" s="1560"/>
      <c r="AC142" s="1560"/>
      <c r="AD142" s="1560"/>
      <c r="AE142" s="1560"/>
      <c r="AF142" s="1560"/>
      <c r="AG142" s="1560"/>
      <c r="AH142" s="2492"/>
      <c r="AI142" s="1560"/>
      <c r="AJ142" s="2173"/>
      <c r="AK142" s="1765"/>
      <c r="AL142" s="1765"/>
    </row>
    <row r="143" spans="1:38" ht="7.5" customHeight="1">
      <c r="A143" s="2174"/>
      <c r="B143" s="1560"/>
      <c r="C143" s="1560"/>
      <c r="D143" s="1560"/>
      <c r="E143" s="1560"/>
      <c r="F143" s="1560"/>
      <c r="G143" s="1560"/>
      <c r="H143" s="1560"/>
      <c r="I143" s="1560"/>
      <c r="J143" s="1560"/>
      <c r="K143" s="1560"/>
      <c r="L143" s="1560"/>
      <c r="M143" s="1560"/>
      <c r="N143" s="1560"/>
      <c r="O143" s="1560"/>
      <c r="P143" s="1560"/>
      <c r="Q143" s="1560"/>
      <c r="R143" s="1560"/>
      <c r="S143" s="1560"/>
      <c r="T143" s="1560"/>
      <c r="U143" s="1560"/>
      <c r="V143" s="1560"/>
      <c r="W143" s="1560"/>
      <c r="X143" s="1560"/>
      <c r="Y143" s="1560"/>
      <c r="Z143" s="1560"/>
      <c r="AA143" s="1560"/>
      <c r="AB143" s="1560"/>
      <c r="AC143" s="1560"/>
      <c r="AD143" s="1560"/>
      <c r="AE143" s="1560"/>
      <c r="AF143" s="1560"/>
      <c r="AG143" s="1560"/>
      <c r="AH143" s="1560"/>
      <c r="AI143" s="1560"/>
      <c r="AJ143" s="2173"/>
    </row>
    <row r="144" spans="1:38">
      <c r="A144" s="2174"/>
      <c r="B144" s="1560"/>
      <c r="C144" s="5172">
        <v>2</v>
      </c>
      <c r="D144" s="5064"/>
      <c r="E144" s="5245" t="s">
        <v>3342</v>
      </c>
      <c r="F144" s="5246"/>
      <c r="G144" s="5246"/>
      <c r="H144" s="5246"/>
      <c r="I144" s="5246"/>
      <c r="J144" s="1560"/>
      <c r="K144" s="1560"/>
      <c r="L144" s="1560"/>
      <c r="M144" s="1560"/>
      <c r="N144" s="1560"/>
      <c r="O144" s="1560"/>
      <c r="P144" s="1560"/>
      <c r="Q144" s="1560"/>
      <c r="R144" s="1560"/>
      <c r="S144" s="1560"/>
      <c r="T144" s="1560"/>
      <c r="U144" s="1560"/>
      <c r="V144" s="1560"/>
      <c r="W144" s="1560"/>
      <c r="X144" s="1560"/>
      <c r="Y144" s="1560"/>
      <c r="Z144" s="1560"/>
      <c r="AA144" s="1560"/>
      <c r="AB144" s="1560"/>
      <c r="AC144" s="1560"/>
      <c r="AD144" s="1560"/>
      <c r="AE144" s="1560"/>
      <c r="AF144" s="1560"/>
      <c r="AG144" s="1560"/>
      <c r="AH144" s="1560"/>
      <c r="AI144" s="1560"/>
      <c r="AJ144" s="2173"/>
    </row>
    <row r="145" spans="1:38" ht="7.5" customHeight="1">
      <c r="A145" s="2174"/>
      <c r="B145" s="1560"/>
      <c r="C145" s="5172"/>
      <c r="D145" s="5065"/>
      <c r="E145" s="5245"/>
      <c r="F145" s="5246"/>
      <c r="G145" s="5246"/>
      <c r="H145" s="5246"/>
      <c r="I145" s="5246"/>
      <c r="J145" s="1560"/>
      <c r="K145" s="1560"/>
      <c r="L145" s="1560"/>
      <c r="M145" s="1560"/>
      <c r="N145" s="1560"/>
      <c r="O145" s="1560"/>
      <c r="P145" s="1560"/>
      <c r="Q145" s="1560"/>
      <c r="R145" s="1560"/>
      <c r="S145" s="1560"/>
      <c r="T145" s="1560"/>
      <c r="U145" s="1560"/>
      <c r="V145" s="1560"/>
      <c r="W145" s="1560"/>
      <c r="X145" s="1560"/>
      <c r="Y145" s="1560"/>
      <c r="Z145" s="1560"/>
      <c r="AA145" s="1560"/>
      <c r="AB145" s="1560"/>
      <c r="AC145" s="1560"/>
      <c r="AD145" s="1560"/>
      <c r="AE145" s="1560"/>
      <c r="AF145" s="1560"/>
      <c r="AG145" s="1560"/>
      <c r="AH145" s="1560"/>
      <c r="AI145" s="1560"/>
      <c r="AJ145" s="2173"/>
    </row>
    <row r="146" spans="1:38" ht="7.5" customHeight="1">
      <c r="A146" s="2174"/>
      <c r="B146" s="1560"/>
      <c r="C146" s="1560"/>
      <c r="D146" s="1560"/>
      <c r="E146" s="1560"/>
      <c r="F146" s="1560"/>
      <c r="G146" s="1560"/>
      <c r="H146" s="1560"/>
      <c r="I146" s="1560"/>
      <c r="J146" s="1560"/>
      <c r="K146" s="1560"/>
      <c r="L146" s="1560"/>
      <c r="M146" s="1560"/>
      <c r="N146" s="1560"/>
      <c r="O146" s="1560"/>
      <c r="P146" s="1560"/>
      <c r="Q146" s="1560"/>
      <c r="R146" s="1560"/>
      <c r="S146" s="1560"/>
      <c r="T146" s="1560"/>
      <c r="U146" s="1560"/>
      <c r="V146" s="1560"/>
      <c r="W146" s="1560"/>
      <c r="X146" s="1560"/>
      <c r="Y146" s="1560"/>
      <c r="Z146" s="1560"/>
      <c r="AA146" s="1560"/>
      <c r="AB146" s="1560"/>
      <c r="AC146" s="1560"/>
      <c r="AD146" s="1560"/>
      <c r="AE146" s="1560"/>
      <c r="AF146" s="1560"/>
      <c r="AG146" s="1560"/>
      <c r="AH146" s="1560"/>
      <c r="AI146" s="1560"/>
      <c r="AJ146" s="2173"/>
    </row>
    <row r="147" spans="1:38" ht="11.25" customHeight="1">
      <c r="A147" s="2174"/>
      <c r="B147" s="1560"/>
      <c r="C147" s="5172">
        <v>3</v>
      </c>
      <c r="D147" s="5064"/>
      <c r="E147" s="5245" t="s">
        <v>3343</v>
      </c>
      <c r="F147" s="5246"/>
      <c r="G147" s="5246"/>
      <c r="H147" s="5246"/>
      <c r="I147" s="5246"/>
      <c r="J147" s="2348"/>
      <c r="K147" s="2349" t="s">
        <v>3344</v>
      </c>
      <c r="L147" s="2349"/>
      <c r="M147" s="2349"/>
      <c r="N147" s="2349"/>
      <c r="O147" s="2349"/>
      <c r="P147" s="2349"/>
      <c r="Q147" s="2354"/>
      <c r="R147" s="1560"/>
      <c r="S147" s="1560"/>
      <c r="T147" s="1560"/>
      <c r="U147" s="1560"/>
      <c r="V147" s="1560"/>
      <c r="W147" s="1560"/>
      <c r="X147" s="1560"/>
      <c r="Y147" s="1560"/>
      <c r="Z147" s="1560"/>
      <c r="AA147" s="1560"/>
      <c r="AB147" s="1560"/>
      <c r="AC147" s="1560"/>
      <c r="AD147" s="1560"/>
      <c r="AE147" s="1560"/>
      <c r="AF147" s="1560"/>
      <c r="AG147" s="1560"/>
      <c r="AH147" s="1560"/>
      <c r="AI147" s="1560"/>
      <c r="AJ147" s="2173"/>
    </row>
    <row r="148" spans="1:38" ht="11.25" customHeight="1">
      <c r="A148" s="2174"/>
      <c r="B148" s="1560"/>
      <c r="C148" s="5172"/>
      <c r="D148" s="5065"/>
      <c r="E148" s="5245"/>
      <c r="F148" s="5246"/>
      <c r="G148" s="5246"/>
      <c r="H148" s="5246"/>
      <c r="I148" s="5246"/>
      <c r="J148" s="2350"/>
      <c r="K148" s="2351" t="s">
        <v>3345</v>
      </c>
      <c r="L148" s="2352"/>
      <c r="M148" s="2352"/>
      <c r="N148" s="2352"/>
      <c r="O148" s="2352"/>
      <c r="P148" s="2352"/>
      <c r="Q148" s="2353"/>
      <c r="R148" s="1560"/>
      <c r="S148" s="1560"/>
      <c r="T148" s="1560"/>
      <c r="U148" s="1560"/>
      <c r="V148" s="1560"/>
      <c r="W148" s="1560"/>
      <c r="X148" s="1560"/>
      <c r="Y148" s="1560"/>
      <c r="Z148" s="1560"/>
      <c r="AA148" s="1560"/>
      <c r="AB148" s="1560"/>
      <c r="AC148" s="1560"/>
      <c r="AD148" s="1560"/>
      <c r="AE148" s="1560"/>
      <c r="AF148" s="1560"/>
      <c r="AG148" s="1560"/>
      <c r="AH148" s="1560"/>
      <c r="AI148" s="1560"/>
      <c r="AJ148" s="2173"/>
    </row>
    <row r="149" spans="1:38" ht="11.25" customHeight="1">
      <c r="A149" s="2174"/>
      <c r="B149" s="1560"/>
      <c r="C149" s="1560"/>
      <c r="D149" s="1560"/>
      <c r="E149" s="1560"/>
      <c r="F149" s="1560"/>
      <c r="G149" s="1560"/>
      <c r="H149" s="1560"/>
      <c r="I149" s="1560"/>
      <c r="J149" s="1560"/>
      <c r="K149" s="1560"/>
      <c r="L149" s="1560"/>
      <c r="M149" s="1560"/>
      <c r="N149" s="1560"/>
      <c r="O149" s="1560"/>
      <c r="P149" s="1560"/>
      <c r="Q149" s="1560"/>
      <c r="R149" s="1560"/>
      <c r="S149" s="1560"/>
      <c r="T149" s="1560"/>
      <c r="U149" s="1560"/>
      <c r="V149" s="1560"/>
      <c r="W149" s="1560"/>
      <c r="X149" s="1560"/>
      <c r="Y149" s="1560"/>
      <c r="Z149" s="1560"/>
      <c r="AA149" s="1560"/>
      <c r="AB149" s="1560"/>
      <c r="AC149" s="1560"/>
      <c r="AD149" s="1560"/>
      <c r="AE149" s="1560"/>
      <c r="AF149" s="1560"/>
      <c r="AG149" s="1560"/>
      <c r="AH149" s="1560"/>
      <c r="AI149" s="1560"/>
      <c r="AJ149" s="2173"/>
    </row>
    <row r="150" spans="1:38">
      <c r="A150" s="2174"/>
      <c r="B150" s="1560"/>
      <c r="C150" s="1769" t="s">
        <v>3346</v>
      </c>
      <c r="D150" s="1560"/>
      <c r="E150" s="1560"/>
      <c r="F150" s="1560"/>
      <c r="G150" s="1560"/>
      <c r="H150" s="1560"/>
      <c r="I150" s="1560"/>
      <c r="J150" s="1560"/>
      <c r="K150" s="1560"/>
      <c r="L150" s="1560"/>
      <c r="M150" s="1560"/>
      <c r="N150" s="1560"/>
      <c r="O150" s="1560"/>
      <c r="P150" s="1560"/>
      <c r="Q150" s="1560"/>
      <c r="R150" s="1560"/>
      <c r="S150" s="1560"/>
      <c r="T150" s="1560"/>
      <c r="U150" s="1560"/>
      <c r="V150" s="1560"/>
      <c r="W150" s="1560"/>
      <c r="X150" s="1560"/>
      <c r="Y150" s="1560"/>
      <c r="Z150" s="1560"/>
      <c r="AA150" s="1560"/>
      <c r="AB150" s="1560"/>
      <c r="AC150" s="1560"/>
      <c r="AD150" s="1560"/>
      <c r="AE150" s="1560"/>
      <c r="AF150" s="1560"/>
      <c r="AG150" s="1560"/>
      <c r="AH150" s="1560"/>
      <c r="AI150" s="1560"/>
      <c r="AJ150" s="2173"/>
    </row>
    <row r="151" spans="1:38">
      <c r="A151" s="2174"/>
      <c r="B151" s="1560"/>
      <c r="C151" s="1775" t="s">
        <v>3347</v>
      </c>
      <c r="D151" s="1560"/>
      <c r="E151" s="1560"/>
      <c r="F151" s="1560"/>
      <c r="G151" s="1560"/>
      <c r="H151" s="1560"/>
      <c r="I151" s="1560"/>
      <c r="J151" s="1560"/>
      <c r="K151" s="1560"/>
      <c r="L151" s="1560"/>
      <c r="M151" s="1560"/>
      <c r="N151" s="1560"/>
      <c r="O151" s="1560"/>
      <c r="P151" s="1560"/>
      <c r="Q151" s="1560"/>
      <c r="R151" s="1560"/>
      <c r="S151" s="1560"/>
      <c r="T151" s="1560"/>
      <c r="U151" s="1560"/>
      <c r="V151" s="1560"/>
      <c r="W151" s="1560"/>
      <c r="X151" s="1560"/>
      <c r="Y151" s="1560"/>
      <c r="Z151" s="1560"/>
      <c r="AA151" s="1560"/>
      <c r="AB151" s="1560"/>
      <c r="AC151" s="1560"/>
      <c r="AD151" s="1560"/>
      <c r="AE151" s="1560"/>
      <c r="AF151" s="1560"/>
      <c r="AG151" s="1560"/>
      <c r="AH151" s="1560"/>
      <c r="AI151" s="1560"/>
      <c r="AJ151" s="2173"/>
    </row>
    <row r="152" spans="1:38">
      <c r="A152" s="2174"/>
      <c r="B152" s="1560"/>
      <c r="C152" s="1560"/>
      <c r="D152" s="1560"/>
      <c r="E152" s="1560"/>
      <c r="F152" s="1560"/>
      <c r="G152" s="1560"/>
      <c r="H152" s="1560"/>
      <c r="I152" s="1560"/>
      <c r="J152" s="1560"/>
      <c r="K152" s="1560"/>
      <c r="L152" s="1560"/>
      <c r="M152" s="1560"/>
      <c r="N152" s="1560"/>
      <c r="O152" s="1560"/>
      <c r="P152" s="1560"/>
      <c r="Q152" s="1560"/>
      <c r="R152" s="1560"/>
      <c r="S152" s="1560"/>
      <c r="T152" s="1560"/>
      <c r="U152" s="1560"/>
      <c r="V152" s="1560"/>
      <c r="W152" s="1560"/>
      <c r="X152" s="1560"/>
      <c r="Y152" s="1560"/>
      <c r="Z152" s="1560"/>
      <c r="AA152" s="1560"/>
      <c r="AB152" s="1560"/>
      <c r="AC152" s="1560"/>
      <c r="AD152" s="1560"/>
      <c r="AE152" s="1560"/>
      <c r="AF152" s="1560"/>
      <c r="AG152" s="1560"/>
      <c r="AH152" s="5242">
        <v>3701</v>
      </c>
      <c r="AI152" s="5242"/>
      <c r="AJ152" s="2173"/>
    </row>
    <row r="153" spans="1:38" ht="11.25" customHeight="1">
      <c r="A153" s="2170"/>
      <c r="B153" s="1776"/>
      <c r="C153" s="2465" t="s">
        <v>1494</v>
      </c>
      <c r="D153" s="916" t="s">
        <v>3348</v>
      </c>
      <c r="E153" s="1770"/>
      <c r="F153" s="1771"/>
      <c r="G153" s="1772"/>
      <c r="H153" s="1772"/>
      <c r="I153" s="1772"/>
      <c r="J153" s="2486"/>
      <c r="K153" s="2486"/>
      <c r="L153" s="2486"/>
      <c r="M153" s="2486"/>
      <c r="N153" s="1773"/>
      <c r="O153" s="1772"/>
      <c r="P153" s="1772"/>
      <c r="Q153" s="5237" t="s">
        <v>1675</v>
      </c>
      <c r="R153" s="5097"/>
      <c r="S153" s="1647"/>
      <c r="T153" s="2465" t="s">
        <v>1578</v>
      </c>
      <c r="U153" s="916" t="s">
        <v>3349</v>
      </c>
      <c r="V153" s="917"/>
      <c r="W153" s="917"/>
      <c r="X153" s="917"/>
      <c r="Y153" s="917"/>
      <c r="Z153" s="917"/>
      <c r="AA153" s="2486"/>
      <c r="AB153" s="2486"/>
      <c r="AC153" s="2486"/>
      <c r="AD153" s="2486"/>
      <c r="AE153" s="1560"/>
      <c r="AF153" s="1560"/>
      <c r="AG153" s="1560"/>
      <c r="AH153" s="5238">
        <v>13</v>
      </c>
      <c r="AI153" s="5097"/>
      <c r="AJ153" s="2173"/>
      <c r="AK153" s="1765"/>
      <c r="AL153" s="1765"/>
    </row>
    <row r="154" spans="1:38" ht="11.25" customHeight="1">
      <c r="A154" s="2170"/>
      <c r="B154" s="1776"/>
      <c r="C154" s="2465"/>
      <c r="D154" s="1771" t="s">
        <v>3350</v>
      </c>
      <c r="E154" s="1770"/>
      <c r="F154" s="1771"/>
      <c r="G154" s="1772"/>
      <c r="H154" s="1772"/>
      <c r="I154" s="1772"/>
      <c r="J154" s="2486"/>
      <c r="K154" s="2486"/>
      <c r="L154" s="2486"/>
      <c r="M154" s="2486"/>
      <c r="N154" s="1773"/>
      <c r="O154" s="1772"/>
      <c r="P154" s="1772"/>
      <c r="Q154" s="5238"/>
      <c r="R154" s="5098"/>
      <c r="S154" s="1647"/>
      <c r="T154" s="2465"/>
      <c r="U154" s="935" t="s">
        <v>3351</v>
      </c>
      <c r="V154" s="917"/>
      <c r="W154" s="917"/>
      <c r="X154" s="917"/>
      <c r="Y154" s="917"/>
      <c r="Z154" s="917"/>
      <c r="AA154" s="2486"/>
      <c r="AB154" s="2486"/>
      <c r="AC154" s="2486"/>
      <c r="AD154" s="2486"/>
      <c r="AE154" s="1560"/>
      <c r="AF154" s="1560"/>
      <c r="AG154" s="1560"/>
      <c r="AH154" s="5238"/>
      <c r="AI154" s="5098"/>
      <c r="AJ154" s="2173"/>
      <c r="AK154" s="1765"/>
      <c r="AL154" s="1765"/>
    </row>
    <row r="155" spans="1:38" ht="7.5" customHeight="1">
      <c r="A155" s="2170"/>
      <c r="B155" s="1776"/>
      <c r="C155" s="2465"/>
      <c r="D155" s="1771"/>
      <c r="E155" s="1770"/>
      <c r="F155" s="1771"/>
      <c r="G155" s="1772"/>
      <c r="H155" s="1772"/>
      <c r="I155" s="1772"/>
      <c r="J155" s="2486"/>
      <c r="K155" s="2486"/>
      <c r="L155" s="2486"/>
      <c r="M155" s="2486"/>
      <c r="N155" s="1773"/>
      <c r="O155" s="1772"/>
      <c r="P155" s="1772"/>
      <c r="Q155" s="1560"/>
      <c r="R155" s="2465"/>
      <c r="S155" s="1647"/>
      <c r="T155" s="2465"/>
      <c r="U155" s="1781"/>
      <c r="V155" s="1781"/>
      <c r="W155" s="1592"/>
      <c r="X155" s="1622"/>
      <c r="Y155" s="1622"/>
      <c r="Z155" s="1622"/>
      <c r="AA155" s="2486"/>
      <c r="AB155" s="2486"/>
      <c r="AC155" s="2486"/>
      <c r="AD155" s="2486"/>
      <c r="AE155" s="1765"/>
      <c r="AF155" s="1765"/>
      <c r="AG155" s="1765"/>
      <c r="AH155" s="1560"/>
      <c r="AI155" s="1560"/>
      <c r="AJ155" s="2173"/>
      <c r="AK155" s="1765"/>
      <c r="AL155" s="1765"/>
    </row>
    <row r="156" spans="1:38" ht="11.25" customHeight="1">
      <c r="A156" s="2200"/>
      <c r="B156" s="1776"/>
      <c r="C156" s="2465" t="s">
        <v>1497</v>
      </c>
      <c r="D156" s="916" t="s">
        <v>3352</v>
      </c>
      <c r="E156" s="1770"/>
      <c r="F156" s="1771"/>
      <c r="G156" s="1772"/>
      <c r="H156" s="1772"/>
      <c r="I156" s="1772"/>
      <c r="J156" s="2486"/>
      <c r="K156" s="2486"/>
      <c r="L156" s="2486"/>
      <c r="M156" s="2486"/>
      <c r="N156" s="1773"/>
      <c r="O156" s="1772"/>
      <c r="P156" s="1772"/>
      <c r="Q156" s="5238">
        <v>10</v>
      </c>
      <c r="R156" s="5097"/>
      <c r="S156" s="1647"/>
      <c r="T156" s="2465" t="s">
        <v>1581</v>
      </c>
      <c r="U156" s="916" t="s">
        <v>3353</v>
      </c>
      <c r="V156" s="917"/>
      <c r="W156" s="917"/>
      <c r="X156" s="917"/>
      <c r="Y156" s="917"/>
      <c r="Z156" s="917"/>
      <c r="AA156" s="2486"/>
      <c r="AB156" s="2486"/>
      <c r="AC156" s="2486"/>
      <c r="AD156" s="2486"/>
      <c r="AE156" s="1560"/>
      <c r="AF156" s="1560"/>
      <c r="AG156" s="1560"/>
      <c r="AH156" s="5238">
        <v>14</v>
      </c>
      <c r="AI156" s="5097"/>
      <c r="AJ156" s="2173"/>
      <c r="AK156" s="1765"/>
      <c r="AL156" s="1765"/>
    </row>
    <row r="157" spans="1:38" ht="11.25" customHeight="1">
      <c r="A157" s="2170"/>
      <c r="B157" s="1776"/>
      <c r="C157" s="2465"/>
      <c r="D157" s="1771" t="s">
        <v>3354</v>
      </c>
      <c r="E157" s="1770"/>
      <c r="F157" s="1771"/>
      <c r="G157" s="1772"/>
      <c r="H157" s="1772"/>
      <c r="I157" s="1772"/>
      <c r="J157" s="2486"/>
      <c r="K157" s="2486"/>
      <c r="L157" s="2486"/>
      <c r="M157" s="2486"/>
      <c r="N157" s="1773"/>
      <c r="O157" s="1772"/>
      <c r="P157" s="1772"/>
      <c r="Q157" s="5238"/>
      <c r="R157" s="5098"/>
      <c r="S157" s="1647"/>
      <c r="T157" s="2465"/>
      <c r="U157" s="1771" t="s">
        <v>3355</v>
      </c>
      <c r="V157" s="917"/>
      <c r="W157" s="917"/>
      <c r="X157" s="917"/>
      <c r="Y157" s="917"/>
      <c r="Z157" s="917"/>
      <c r="AA157" s="2486"/>
      <c r="AB157" s="2486"/>
      <c r="AC157" s="2486"/>
      <c r="AD157" s="2486"/>
      <c r="AE157" s="1560"/>
      <c r="AF157" s="1560"/>
      <c r="AG157" s="1560"/>
      <c r="AH157" s="5238"/>
      <c r="AI157" s="5098"/>
      <c r="AJ157" s="2173"/>
      <c r="AK157" s="1765"/>
      <c r="AL157" s="1765"/>
    </row>
    <row r="158" spans="1:38" ht="7.5" customHeight="1">
      <c r="A158" s="2170"/>
      <c r="B158" s="1776"/>
      <c r="C158" s="2465"/>
      <c r="D158" s="1771"/>
      <c r="E158" s="1770"/>
      <c r="F158" s="1771"/>
      <c r="G158" s="1772"/>
      <c r="H158" s="1772"/>
      <c r="I158" s="1772"/>
      <c r="J158" s="2486"/>
      <c r="K158" s="2486"/>
      <c r="L158" s="2486"/>
      <c r="M158" s="2486"/>
      <c r="N158" s="1773"/>
      <c r="O158" s="1772"/>
      <c r="P158" s="1772"/>
      <c r="Q158" s="1560"/>
      <c r="R158" s="2465"/>
      <c r="S158" s="1647"/>
      <c r="T158" s="2465"/>
      <c r="U158" s="1771"/>
      <c r="V158" s="917"/>
      <c r="W158" s="917"/>
      <c r="X158" s="917"/>
      <c r="Y158" s="917"/>
      <c r="Z158" s="917"/>
      <c r="AA158" s="2486"/>
      <c r="AB158" s="2486"/>
      <c r="AC158" s="2486"/>
      <c r="AD158" s="2486"/>
      <c r="AE158" s="1560"/>
      <c r="AF158" s="1560"/>
      <c r="AG158" s="1560"/>
      <c r="AH158" s="1560"/>
      <c r="AI158" s="1560"/>
      <c r="AJ158" s="2173"/>
      <c r="AK158" s="1765"/>
      <c r="AL158" s="1765"/>
    </row>
    <row r="159" spans="1:38" ht="11.25" customHeight="1">
      <c r="A159" s="2200"/>
      <c r="B159" s="1776"/>
      <c r="C159" s="2465" t="s">
        <v>1530</v>
      </c>
      <c r="D159" s="916" t="s">
        <v>3356</v>
      </c>
      <c r="E159" s="1770"/>
      <c r="F159" s="1771"/>
      <c r="G159" s="1772"/>
      <c r="H159" s="1772"/>
      <c r="I159" s="1772"/>
      <c r="J159" s="2486"/>
      <c r="K159" s="2486"/>
      <c r="L159" s="2486"/>
      <c r="M159" s="2486"/>
      <c r="N159" s="1773"/>
      <c r="O159" s="1772"/>
      <c r="P159" s="1772"/>
      <c r="Q159" s="5238">
        <v>11</v>
      </c>
      <c r="R159" s="5097"/>
      <c r="S159" s="1647"/>
      <c r="T159" s="2465" t="s">
        <v>1587</v>
      </c>
      <c r="U159" s="916" t="s">
        <v>3314</v>
      </c>
      <c r="V159" s="917"/>
      <c r="W159" s="917"/>
      <c r="X159" s="917"/>
      <c r="Y159" s="917"/>
      <c r="Z159" s="917"/>
      <c r="AA159" s="2486"/>
      <c r="AB159" s="2486"/>
      <c r="AC159" s="2486"/>
      <c r="AD159" s="2486"/>
      <c r="AE159" s="1560"/>
      <c r="AF159" s="1560"/>
      <c r="AG159" s="1560"/>
      <c r="AH159" s="5238">
        <v>15</v>
      </c>
      <c r="AI159" s="5097"/>
      <c r="AJ159" s="2173"/>
      <c r="AK159" s="1765"/>
      <c r="AL159" s="1765"/>
    </row>
    <row r="160" spans="1:38" ht="11.25" customHeight="1">
      <c r="A160" s="2170"/>
      <c r="B160" s="1776"/>
      <c r="C160" s="2465"/>
      <c r="D160" s="1771" t="s">
        <v>3357</v>
      </c>
      <c r="E160" s="1770"/>
      <c r="F160" s="1771"/>
      <c r="G160" s="1772"/>
      <c r="H160" s="1772"/>
      <c r="I160" s="1772"/>
      <c r="J160" s="2486"/>
      <c r="K160" s="2486"/>
      <c r="L160" s="2486"/>
      <c r="M160" s="2486"/>
      <c r="N160" s="1773"/>
      <c r="O160" s="1772"/>
      <c r="P160" s="1772"/>
      <c r="Q160" s="5238"/>
      <c r="R160" s="5098"/>
      <c r="S160" s="1647"/>
      <c r="T160" s="2465"/>
      <c r="U160" s="1771" t="s">
        <v>2638</v>
      </c>
      <c r="V160" s="917"/>
      <c r="W160" s="917"/>
      <c r="X160" s="917"/>
      <c r="Y160" s="917"/>
      <c r="Z160" s="917"/>
      <c r="AA160" s="2486"/>
      <c r="AB160" s="2486"/>
      <c r="AC160" s="2486"/>
      <c r="AD160" s="2486"/>
      <c r="AE160" s="1560"/>
      <c r="AF160" s="1560"/>
      <c r="AG160" s="1560"/>
      <c r="AH160" s="5238"/>
      <c r="AI160" s="5098"/>
      <c r="AJ160" s="2173"/>
      <c r="AK160" s="1765"/>
      <c r="AL160" s="1765"/>
    </row>
    <row r="161" spans="1:38" ht="7.5" customHeight="1">
      <c r="A161" s="2170"/>
      <c r="B161" s="1776"/>
      <c r="C161" s="2465"/>
      <c r="D161" s="1771"/>
      <c r="E161" s="1770"/>
      <c r="F161" s="1771"/>
      <c r="G161" s="1772"/>
      <c r="H161" s="1772"/>
      <c r="I161" s="1772"/>
      <c r="J161" s="2486"/>
      <c r="K161" s="2486"/>
      <c r="L161" s="2486"/>
      <c r="M161" s="2486"/>
      <c r="N161" s="1773"/>
      <c r="O161" s="1772"/>
      <c r="P161" s="1772"/>
      <c r="Q161" s="1560"/>
      <c r="R161" s="2465"/>
      <c r="S161" s="1647"/>
      <c r="T161" s="2465"/>
      <c r="U161" s="1771"/>
      <c r="V161" s="917"/>
      <c r="W161" s="917"/>
      <c r="X161" s="917"/>
      <c r="Y161" s="917"/>
      <c r="Z161" s="917"/>
      <c r="AA161" s="2486"/>
      <c r="AB161" s="2486"/>
      <c r="AC161" s="2486"/>
      <c r="AD161" s="2486"/>
      <c r="AE161" s="1560"/>
      <c r="AF161" s="1560"/>
      <c r="AG161" s="1560"/>
      <c r="AH161" s="1560"/>
      <c r="AI161" s="1560"/>
      <c r="AJ161" s="2173"/>
      <c r="AK161" s="1765"/>
      <c r="AL161" s="1765"/>
    </row>
    <row r="162" spans="1:38" ht="11.25" customHeight="1">
      <c r="A162" s="2170"/>
      <c r="B162" s="1776"/>
      <c r="C162" s="2465" t="s">
        <v>1575</v>
      </c>
      <c r="D162" s="916" t="s">
        <v>3358</v>
      </c>
      <c r="E162" s="1770"/>
      <c r="F162" s="1771"/>
      <c r="G162" s="1772"/>
      <c r="H162" s="1772"/>
      <c r="I162" s="1772"/>
      <c r="J162" s="2486"/>
      <c r="K162" s="2486"/>
      <c r="L162" s="2486"/>
      <c r="M162" s="2486"/>
      <c r="N162" s="1773"/>
      <c r="O162" s="1772"/>
      <c r="P162" s="1772"/>
      <c r="Q162" s="5238">
        <v>12</v>
      </c>
      <c r="R162" s="5097"/>
      <c r="S162" s="1647"/>
      <c r="T162" s="1560"/>
      <c r="U162" s="5244"/>
      <c r="V162" s="5244"/>
      <c r="W162" s="5244"/>
      <c r="X162" s="5244"/>
      <c r="Y162" s="5244"/>
      <c r="Z162" s="5244"/>
      <c r="AA162" s="5244"/>
      <c r="AB162" s="5244"/>
      <c r="AC162" s="5244"/>
      <c r="AD162" s="5244"/>
      <c r="AE162" s="1560"/>
      <c r="AF162" s="1560"/>
      <c r="AG162" s="1560"/>
      <c r="AH162" s="5176"/>
      <c r="AI162" s="1763"/>
      <c r="AJ162" s="2173"/>
      <c r="AK162" s="1765"/>
      <c r="AL162" s="1765"/>
    </row>
    <row r="163" spans="1:38" ht="11.25" customHeight="1">
      <c r="A163" s="2170"/>
      <c r="B163" s="1776"/>
      <c r="C163" s="2465"/>
      <c r="D163" s="1771" t="s">
        <v>3359</v>
      </c>
      <c r="E163" s="1770"/>
      <c r="F163" s="1771"/>
      <c r="G163" s="1772"/>
      <c r="H163" s="1772"/>
      <c r="I163" s="1772"/>
      <c r="J163" s="2486"/>
      <c r="K163" s="2486"/>
      <c r="L163" s="2486"/>
      <c r="M163" s="2486"/>
      <c r="N163" s="1773"/>
      <c r="O163" s="1772"/>
      <c r="P163" s="1772"/>
      <c r="Q163" s="5238"/>
      <c r="R163" s="5098"/>
      <c r="S163" s="1647"/>
      <c r="T163" s="1560"/>
      <c r="U163" s="1560"/>
      <c r="V163" s="1560"/>
      <c r="W163" s="1560"/>
      <c r="X163" s="1560"/>
      <c r="Y163" s="1560"/>
      <c r="Z163" s="917"/>
      <c r="AA163" s="2486"/>
      <c r="AB163" s="2486"/>
      <c r="AC163" s="2486"/>
      <c r="AD163" s="2486"/>
      <c r="AE163" s="1560"/>
      <c r="AF163" s="1560"/>
      <c r="AG163" s="1560"/>
      <c r="AH163" s="5176"/>
      <c r="AI163" s="1763"/>
      <c r="AJ163" s="2173"/>
      <c r="AK163" s="1765"/>
      <c r="AL163" s="1765"/>
    </row>
    <row r="164" spans="1:38" ht="3.75" customHeight="1">
      <c r="A164" s="2170"/>
      <c r="B164" s="1776"/>
      <c r="C164" s="2465"/>
      <c r="D164" s="1771"/>
      <c r="E164" s="1770"/>
      <c r="F164" s="1771"/>
      <c r="G164" s="1772"/>
      <c r="H164" s="1772"/>
      <c r="I164" s="1772"/>
      <c r="J164" s="2486"/>
      <c r="K164" s="2486"/>
      <c r="L164" s="2486"/>
      <c r="M164" s="2486"/>
      <c r="N164" s="1773"/>
      <c r="O164" s="1772"/>
      <c r="P164" s="1772"/>
      <c r="Q164" s="1560"/>
      <c r="R164" s="2465"/>
      <c r="S164" s="1647"/>
      <c r="T164" s="2465"/>
      <c r="U164" s="1771"/>
      <c r="V164" s="917"/>
      <c r="W164" s="917"/>
      <c r="X164" s="917"/>
      <c r="Y164" s="917"/>
      <c r="Z164" s="917"/>
      <c r="AA164" s="2486"/>
      <c r="AB164" s="2486"/>
      <c r="AC164" s="2486"/>
      <c r="AD164" s="2486"/>
      <c r="AE164" s="1560"/>
      <c r="AF164" s="1560"/>
      <c r="AG164" s="1560"/>
      <c r="AH164" s="1560"/>
      <c r="AI164" s="1560"/>
      <c r="AJ164" s="2173"/>
      <c r="AK164" s="1765"/>
      <c r="AL164" s="1765"/>
    </row>
    <row r="165" spans="1:38" ht="11.25" customHeight="1">
      <c r="A165" s="2175"/>
      <c r="B165" s="3335"/>
      <c r="C165" s="3297"/>
      <c r="D165" s="3266"/>
      <c r="E165" s="3342"/>
      <c r="F165" s="3341"/>
      <c r="G165" s="3343"/>
      <c r="H165" s="3343"/>
      <c r="I165" s="3343"/>
      <c r="J165" s="3289"/>
      <c r="K165" s="3289"/>
      <c r="L165" s="3289"/>
      <c r="M165" s="3289"/>
      <c r="N165" s="3344"/>
      <c r="O165" s="3343"/>
      <c r="P165" s="3343"/>
      <c r="Q165" s="3337"/>
      <c r="R165" s="3337"/>
      <c r="S165" s="3223"/>
      <c r="T165" s="3297"/>
      <c r="U165" s="3337"/>
      <c r="V165" s="3337"/>
      <c r="W165" s="3337"/>
      <c r="X165" s="3337"/>
      <c r="Y165" s="3337"/>
      <c r="Z165" s="3337"/>
      <c r="AA165" s="3337"/>
      <c r="AB165" s="3337"/>
      <c r="AC165" s="3337"/>
      <c r="AD165" s="3337"/>
      <c r="AE165" s="3337"/>
      <c r="AF165" s="3337"/>
      <c r="AG165" s="3337"/>
      <c r="AH165" s="3320"/>
      <c r="AI165" s="3267"/>
      <c r="AJ165" s="3321"/>
      <c r="AK165" s="1765"/>
      <c r="AL165" s="1765"/>
    </row>
    <row r="166" spans="1:38" ht="20.100000000000001" customHeight="1">
      <c r="A166" s="2170"/>
      <c r="B166" s="1776"/>
      <c r="C166" s="2465"/>
      <c r="D166" s="916"/>
      <c r="E166" s="1770"/>
      <c r="F166" s="1771"/>
      <c r="G166" s="1772"/>
      <c r="H166" s="1772"/>
      <c r="I166" s="1772"/>
      <c r="J166" s="2486"/>
      <c r="K166" s="2486"/>
      <c r="L166" s="2486"/>
      <c r="M166" s="2486"/>
      <c r="N166" s="1773"/>
      <c r="O166" s="1772"/>
      <c r="P166" s="1772"/>
      <c r="Q166" s="1560"/>
      <c r="R166" s="1560"/>
      <c r="S166" s="1647"/>
      <c r="T166" s="2465"/>
      <c r="U166" s="1560"/>
      <c r="V166" s="1560"/>
      <c r="W166" s="1560"/>
      <c r="X166" s="1560"/>
      <c r="Y166" s="1560"/>
      <c r="Z166" s="1560"/>
      <c r="AA166" s="1560"/>
      <c r="AB166" s="1560"/>
      <c r="AC166" s="1560"/>
      <c r="AD166" s="1560"/>
      <c r="AE166" s="1560"/>
      <c r="AF166" s="1560"/>
      <c r="AG166" s="1560"/>
      <c r="AH166" s="1560"/>
      <c r="AI166" s="1763"/>
      <c r="AJ166" s="2173"/>
      <c r="AK166" s="1765"/>
      <c r="AL166" s="1765"/>
    </row>
    <row r="167" spans="1:38" s="1777" customFormat="1" ht="11.25" customHeight="1">
      <c r="A167" s="2172" t="s">
        <v>3360</v>
      </c>
      <c r="B167" s="1560"/>
      <c r="C167" s="1769" t="s">
        <v>3361</v>
      </c>
      <c r="D167" s="1560"/>
      <c r="E167" s="1560"/>
      <c r="F167" s="1560"/>
      <c r="G167" s="1560"/>
      <c r="H167" s="1560"/>
      <c r="I167" s="1560"/>
      <c r="J167" s="1560"/>
      <c r="K167" s="1560"/>
      <c r="L167" s="1560"/>
      <c r="M167" s="1560"/>
      <c r="N167" s="1560"/>
      <c r="O167" s="1560"/>
      <c r="P167" s="1560"/>
      <c r="Q167" s="1560"/>
      <c r="R167" s="1769"/>
      <c r="S167" s="1769"/>
      <c r="T167" s="1769"/>
      <c r="U167" s="916"/>
      <c r="V167" s="916"/>
      <c r="W167" s="916"/>
      <c r="X167" s="916"/>
      <c r="Y167" s="916"/>
      <c r="Z167" s="916"/>
      <c r="AA167" s="916"/>
      <c r="AB167" s="916"/>
      <c r="AC167" s="916"/>
      <c r="AD167" s="916"/>
      <c r="AE167" s="916"/>
      <c r="AF167" s="916"/>
      <c r="AG167" s="916"/>
      <c r="AH167" s="916"/>
      <c r="AI167" s="916"/>
      <c r="AJ167" s="495"/>
      <c r="AK167" s="916"/>
      <c r="AL167" s="1560"/>
    </row>
    <row r="168" spans="1:38" s="1777" customFormat="1" ht="11.25" customHeight="1">
      <c r="A168" s="2174"/>
      <c r="B168" s="1560"/>
      <c r="C168" s="1775" t="s">
        <v>3362</v>
      </c>
      <c r="D168" s="1560"/>
      <c r="E168" s="1560"/>
      <c r="F168" s="1560"/>
      <c r="G168" s="1560"/>
      <c r="H168" s="1560"/>
      <c r="I168" s="1560"/>
      <c r="J168" s="1560"/>
      <c r="K168" s="1560"/>
      <c r="L168" s="1560"/>
      <c r="M168" s="1560"/>
      <c r="N168" s="1560"/>
      <c r="O168" s="1560"/>
      <c r="P168" s="1560"/>
      <c r="Q168" s="1560"/>
      <c r="R168" s="1769"/>
      <c r="S168" s="1769"/>
      <c r="T168" s="1769"/>
      <c r="U168" s="916"/>
      <c r="V168" s="916"/>
      <c r="W168" s="916"/>
      <c r="X168" s="916"/>
      <c r="Y168" s="916"/>
      <c r="Z168" s="916"/>
      <c r="AA168" s="916"/>
      <c r="AB168" s="916"/>
      <c r="AC168" s="916"/>
      <c r="AD168" s="916"/>
      <c r="AE168" s="916"/>
      <c r="AF168" s="916"/>
      <c r="AG168" s="916"/>
      <c r="AH168" s="916"/>
      <c r="AI168" s="916"/>
      <c r="AJ168" s="495"/>
      <c r="AK168" s="916"/>
      <c r="AL168" s="1560"/>
    </row>
    <row r="169" spans="1:38" ht="6" customHeight="1">
      <c r="A169" s="2170"/>
      <c r="B169" s="1776"/>
      <c r="C169" s="1765"/>
      <c r="D169" s="1765"/>
      <c r="E169" s="1765"/>
      <c r="F169" s="1765"/>
      <c r="G169" s="1765"/>
      <c r="H169" s="1765"/>
      <c r="I169" s="1765"/>
      <c r="J169" s="1765"/>
      <c r="K169" s="1765"/>
      <c r="L169" s="1765"/>
      <c r="M169" s="1765"/>
      <c r="N169" s="1765"/>
      <c r="O169" s="1765"/>
      <c r="P169" s="1765"/>
      <c r="Q169" s="1838"/>
      <c r="R169" s="1765"/>
      <c r="S169" s="1765"/>
      <c r="T169" s="1765"/>
      <c r="U169" s="1765"/>
      <c r="V169" s="1765"/>
      <c r="W169" s="1765"/>
      <c r="X169" s="1765"/>
      <c r="Y169" s="1765"/>
      <c r="Z169" s="1765"/>
      <c r="AA169" s="1765"/>
      <c r="AB169" s="1765"/>
      <c r="AC169" s="1765"/>
      <c r="AD169" s="1765"/>
      <c r="AE169" s="1765"/>
      <c r="AF169" s="1765"/>
      <c r="AG169" s="1765"/>
      <c r="AH169" s="1765"/>
      <c r="AI169" s="1765"/>
      <c r="AJ169" s="2203"/>
      <c r="AK169" s="1765"/>
      <c r="AL169" s="1765"/>
    </row>
    <row r="170" spans="1:38">
      <c r="A170" s="2174"/>
      <c r="B170" s="1560"/>
      <c r="C170" s="1769"/>
      <c r="D170" s="1560"/>
      <c r="E170" s="1560"/>
      <c r="F170" s="1560"/>
      <c r="G170" s="1560"/>
      <c r="H170" s="1560"/>
      <c r="I170" s="1560"/>
      <c r="J170" s="1560"/>
      <c r="K170" s="1560"/>
      <c r="L170" s="1560"/>
      <c r="M170" s="1560"/>
      <c r="N170" s="1560"/>
      <c r="O170" s="1560"/>
      <c r="P170" s="1560"/>
      <c r="Q170" s="5217" t="s">
        <v>3363</v>
      </c>
      <c r="R170" s="5217"/>
      <c r="S170" s="5217"/>
      <c r="T170" s="1560"/>
      <c r="U170" s="5217" t="s">
        <v>3364</v>
      </c>
      <c r="V170" s="5217"/>
      <c r="W170" s="5217"/>
      <c r="X170" s="1769"/>
      <c r="Y170" s="1560"/>
      <c r="Z170" s="5217" t="s">
        <v>3365</v>
      </c>
      <c r="AA170" s="5217"/>
      <c r="AB170" s="5217"/>
      <c r="AC170" s="1560"/>
      <c r="AD170" s="1560"/>
      <c r="AE170" s="1560"/>
      <c r="AF170" s="1560"/>
      <c r="AG170" s="1560"/>
      <c r="AH170" s="1560"/>
      <c r="AI170" s="1560"/>
      <c r="AJ170" s="2173"/>
    </row>
    <row r="171" spans="1:38">
      <c r="A171" s="2174"/>
      <c r="B171" s="1560"/>
      <c r="C171" s="1775"/>
      <c r="D171" s="1560"/>
      <c r="E171" s="1560"/>
      <c r="F171" s="1560"/>
      <c r="G171" s="1560"/>
      <c r="H171" s="1560"/>
      <c r="I171" s="1560"/>
      <c r="J171" s="1560"/>
      <c r="K171" s="1560"/>
      <c r="L171" s="1560"/>
      <c r="M171" s="1560"/>
      <c r="N171" s="1560"/>
      <c r="O171" s="1560"/>
      <c r="P171" s="1560"/>
      <c r="Q171" s="5247" t="s">
        <v>3366</v>
      </c>
      <c r="R171" s="5247"/>
      <c r="S171" s="5247"/>
      <c r="T171" s="1560"/>
      <c r="U171" s="5247" t="s">
        <v>3367</v>
      </c>
      <c r="V171" s="5247"/>
      <c r="W171" s="5247"/>
      <c r="X171" s="1560"/>
      <c r="Y171" s="1560"/>
      <c r="Z171" s="5247" t="s">
        <v>3368</v>
      </c>
      <c r="AA171" s="5247"/>
      <c r="AB171" s="5247"/>
      <c r="AC171" s="1560"/>
      <c r="AD171" s="1560"/>
      <c r="AE171" s="1560"/>
      <c r="AF171" s="1560"/>
      <c r="AG171" s="1560"/>
      <c r="AH171" s="1560"/>
      <c r="AI171" s="1560"/>
      <c r="AJ171" s="2173"/>
    </row>
    <row r="172" spans="1:38" ht="3" customHeight="1">
      <c r="A172" s="2174"/>
      <c r="B172" s="1560"/>
      <c r="C172" s="1775"/>
      <c r="D172" s="1560"/>
      <c r="E172" s="1560"/>
      <c r="F172" s="1560"/>
      <c r="G172" s="1560"/>
      <c r="H172" s="1560"/>
      <c r="I172" s="1560"/>
      <c r="J172" s="1560"/>
      <c r="K172" s="1560"/>
      <c r="L172" s="1560"/>
      <c r="M172" s="1560"/>
      <c r="N172" s="1560"/>
      <c r="O172" s="1560"/>
      <c r="P172" s="1560"/>
      <c r="Q172" s="1560"/>
      <c r="R172" s="1560"/>
      <c r="S172" s="1560"/>
      <c r="T172" s="1560"/>
      <c r="U172" s="1560"/>
      <c r="V172" s="1560"/>
      <c r="W172" s="1560"/>
      <c r="X172" s="1560"/>
      <c r="Y172" s="1560"/>
      <c r="Z172" s="1560"/>
      <c r="AA172" s="1560"/>
      <c r="AB172" s="1560"/>
      <c r="AC172" s="1560"/>
      <c r="AD172" s="1560"/>
      <c r="AE172" s="1560"/>
      <c r="AF172" s="1560"/>
      <c r="AG172" s="1560"/>
      <c r="AH172" s="1560"/>
      <c r="AI172" s="1560"/>
      <c r="AJ172" s="2173"/>
    </row>
    <row r="173" spans="1:38" ht="15" customHeight="1">
      <c r="A173" s="2174"/>
      <c r="B173" s="1560"/>
      <c r="C173" s="1560"/>
      <c r="D173" s="1560"/>
      <c r="E173" s="1560"/>
      <c r="F173" s="1560"/>
      <c r="G173" s="1560"/>
      <c r="H173" s="1560"/>
      <c r="I173" s="1560"/>
      <c r="J173" s="1560"/>
      <c r="K173" s="1560"/>
      <c r="L173" s="1560"/>
      <c r="M173" s="1560"/>
      <c r="N173" s="1560"/>
      <c r="O173" s="1560"/>
      <c r="P173" s="1560"/>
      <c r="Q173" s="1769"/>
      <c r="R173" s="2491">
        <v>1</v>
      </c>
      <c r="S173" s="1560"/>
      <c r="T173" s="1560"/>
      <c r="U173" s="1769"/>
      <c r="V173" s="2491">
        <v>2</v>
      </c>
      <c r="W173" s="1560"/>
      <c r="X173" s="1560"/>
      <c r="Y173" s="1560"/>
      <c r="Z173" s="1769"/>
      <c r="AA173" s="2491">
        <v>3</v>
      </c>
      <c r="AB173" s="1560"/>
      <c r="AC173" s="1560"/>
      <c r="AD173" s="1560"/>
      <c r="AE173" s="1560"/>
      <c r="AF173" s="1560"/>
      <c r="AG173" s="1560"/>
      <c r="AH173" s="1769"/>
      <c r="AI173" s="1769"/>
      <c r="AJ173" s="2173"/>
    </row>
    <row r="174" spans="1:38" ht="11.25" customHeight="1">
      <c r="A174" s="2170"/>
      <c r="B174" s="1776"/>
      <c r="C174" s="2465" t="s">
        <v>1494</v>
      </c>
      <c r="D174" s="916" t="s">
        <v>3369</v>
      </c>
      <c r="E174" s="1770"/>
      <c r="F174" s="1771"/>
      <c r="G174" s="1772"/>
      <c r="H174" s="1772"/>
      <c r="I174" s="1772"/>
      <c r="J174" s="2486"/>
      <c r="K174" s="2486"/>
      <c r="L174" s="2486"/>
      <c r="M174" s="2486"/>
      <c r="N174" s="1773"/>
      <c r="O174" s="5248">
        <v>370116</v>
      </c>
      <c r="P174" s="5248"/>
      <c r="Q174" s="5172"/>
      <c r="R174" s="5064"/>
      <c r="S174" s="1647"/>
      <c r="T174" s="2465"/>
      <c r="U174" s="5172"/>
      <c r="V174" s="5064"/>
      <c r="W174" s="1771"/>
      <c r="X174" s="917"/>
      <c r="Y174" s="917"/>
      <c r="Z174" s="5172"/>
      <c r="AA174" s="5064"/>
      <c r="AB174" s="1771"/>
      <c r="AC174" s="2486"/>
      <c r="AD174" s="2486"/>
      <c r="AE174" s="1560"/>
      <c r="AF174" s="1560"/>
      <c r="AG174" s="1560"/>
      <c r="AH174" s="1685"/>
      <c r="AI174" s="1763"/>
      <c r="AJ174" s="2173"/>
      <c r="AK174" s="1765"/>
      <c r="AL174" s="1765"/>
    </row>
    <row r="175" spans="1:38" ht="11.25" customHeight="1">
      <c r="A175" s="2170"/>
      <c r="B175" s="1776"/>
      <c r="C175" s="2465"/>
      <c r="D175" s="1771" t="s">
        <v>3370</v>
      </c>
      <c r="E175" s="1770"/>
      <c r="F175" s="1771"/>
      <c r="G175" s="1772"/>
      <c r="H175" s="1772"/>
      <c r="I175" s="1772"/>
      <c r="J175" s="2486"/>
      <c r="K175" s="2486"/>
      <c r="L175" s="2486"/>
      <c r="M175" s="2486"/>
      <c r="N175" s="1773"/>
      <c r="O175" s="5248"/>
      <c r="P175" s="5248"/>
      <c r="Q175" s="5172"/>
      <c r="R175" s="5065"/>
      <c r="S175" s="1647"/>
      <c r="T175" s="2465"/>
      <c r="U175" s="5172"/>
      <c r="V175" s="5065"/>
      <c r="W175" s="1771"/>
      <c r="X175" s="917"/>
      <c r="Y175" s="917"/>
      <c r="Z175" s="5172"/>
      <c r="AA175" s="5065"/>
      <c r="AB175" s="1771"/>
      <c r="AC175" s="2486"/>
      <c r="AD175" s="2486"/>
      <c r="AE175" s="1560"/>
      <c r="AF175" s="1560"/>
      <c r="AG175" s="1560"/>
      <c r="AH175" s="1685"/>
      <c r="AI175" s="1763"/>
      <c r="AJ175" s="2173"/>
      <c r="AK175" s="1765"/>
      <c r="AL175" s="1765"/>
    </row>
    <row r="176" spans="1:38" ht="7.5" customHeight="1">
      <c r="A176" s="2170"/>
      <c r="B176" s="1776"/>
      <c r="C176" s="2465"/>
      <c r="D176" s="1771"/>
      <c r="E176" s="1770"/>
      <c r="F176" s="1771"/>
      <c r="G176" s="1772"/>
      <c r="H176" s="1772"/>
      <c r="I176" s="1772"/>
      <c r="J176" s="2486"/>
      <c r="K176" s="2486"/>
      <c r="L176" s="2486"/>
      <c r="M176" s="2486"/>
      <c r="N176" s="1773"/>
      <c r="O176" s="1772"/>
      <c r="P176" s="1772"/>
      <c r="Q176" s="1560"/>
      <c r="R176" s="2465"/>
      <c r="S176" s="1647"/>
      <c r="T176" s="2465"/>
      <c r="U176" s="1560"/>
      <c r="V176" s="2465"/>
      <c r="W176" s="1771"/>
      <c r="X176" s="1622"/>
      <c r="Y176" s="1622"/>
      <c r="Z176" s="1560"/>
      <c r="AA176" s="2465"/>
      <c r="AB176" s="1771"/>
      <c r="AC176" s="2486"/>
      <c r="AD176" s="2486"/>
      <c r="AE176" s="1765"/>
      <c r="AF176" s="1765"/>
      <c r="AG176" s="1765"/>
      <c r="AH176" s="1560"/>
      <c r="AI176" s="1560"/>
      <c r="AJ176" s="2173"/>
      <c r="AK176" s="1765"/>
      <c r="AL176" s="1765"/>
    </row>
    <row r="177" spans="1:38" ht="11.25" customHeight="1">
      <c r="A177" s="2200"/>
      <c r="B177" s="1776"/>
      <c r="C177" s="2465" t="s">
        <v>1497</v>
      </c>
      <c r="D177" s="916" t="s">
        <v>3120</v>
      </c>
      <c r="E177" s="1770"/>
      <c r="F177" s="1771"/>
      <c r="G177" s="1772"/>
      <c r="H177" s="1772"/>
      <c r="I177" s="1772"/>
      <c r="J177" s="2486"/>
      <c r="K177" s="2486"/>
      <c r="L177" s="2486"/>
      <c r="M177" s="2486"/>
      <c r="N177" s="1773"/>
      <c r="O177" s="5248">
        <v>370117</v>
      </c>
      <c r="P177" s="5248"/>
      <c r="Q177" s="5172"/>
      <c r="R177" s="5064"/>
      <c r="S177" s="1647"/>
      <c r="T177" s="2465"/>
      <c r="U177" s="5172"/>
      <c r="V177" s="5064"/>
      <c r="W177" s="1771"/>
      <c r="X177" s="917"/>
      <c r="Y177" s="917"/>
      <c r="Z177" s="5172"/>
      <c r="AA177" s="5064"/>
      <c r="AB177" s="1771"/>
      <c r="AC177" s="2486"/>
      <c r="AD177" s="2486"/>
      <c r="AE177" s="1560"/>
      <c r="AF177" s="1560"/>
      <c r="AG177" s="1560"/>
      <c r="AH177" s="1685"/>
      <c r="AI177" s="1763"/>
      <c r="AJ177" s="2173"/>
      <c r="AK177" s="1765"/>
      <c r="AL177" s="1765"/>
    </row>
    <row r="178" spans="1:38" ht="11.25" customHeight="1">
      <c r="A178" s="2170"/>
      <c r="B178" s="1776"/>
      <c r="C178" s="2465"/>
      <c r="D178" s="1771" t="s">
        <v>3371</v>
      </c>
      <c r="E178" s="1770"/>
      <c r="F178" s="1771"/>
      <c r="G178" s="1772"/>
      <c r="H178" s="1772"/>
      <c r="I178" s="1772"/>
      <c r="J178" s="2486"/>
      <c r="K178" s="2486"/>
      <c r="L178" s="2486"/>
      <c r="M178" s="2486"/>
      <c r="N178" s="1773"/>
      <c r="O178" s="5248"/>
      <c r="P178" s="5248"/>
      <c r="Q178" s="5172"/>
      <c r="R178" s="5065"/>
      <c r="S178" s="1647"/>
      <c r="T178" s="2465"/>
      <c r="U178" s="5172"/>
      <c r="V178" s="5065"/>
      <c r="W178" s="1771"/>
      <c r="X178" s="917"/>
      <c r="Y178" s="917"/>
      <c r="Z178" s="5172"/>
      <c r="AA178" s="5065"/>
      <c r="AB178" s="1771"/>
      <c r="AC178" s="2486"/>
      <c r="AD178" s="2486"/>
      <c r="AE178" s="1560"/>
      <c r="AF178" s="1560"/>
      <c r="AG178" s="1560"/>
      <c r="AH178" s="1685"/>
      <c r="AI178" s="1763"/>
      <c r="AJ178" s="2173"/>
      <c r="AK178" s="1765"/>
      <c r="AL178" s="1765"/>
    </row>
    <row r="179" spans="1:38" ht="7.5" customHeight="1">
      <c r="A179" s="2170"/>
      <c r="B179" s="1776"/>
      <c r="C179" s="2465"/>
      <c r="D179" s="1771"/>
      <c r="E179" s="1770"/>
      <c r="F179" s="1771"/>
      <c r="G179" s="1772"/>
      <c r="H179" s="1772"/>
      <c r="I179" s="1772"/>
      <c r="J179" s="2486"/>
      <c r="K179" s="2486"/>
      <c r="L179" s="2486"/>
      <c r="M179" s="2486"/>
      <c r="N179" s="1773"/>
      <c r="O179" s="1772"/>
      <c r="P179" s="1772"/>
      <c r="Q179" s="1560"/>
      <c r="R179" s="2465"/>
      <c r="S179" s="1647"/>
      <c r="T179" s="2465"/>
      <c r="U179" s="1560"/>
      <c r="V179" s="2465"/>
      <c r="W179" s="1771"/>
      <c r="X179" s="917"/>
      <c r="Y179" s="917"/>
      <c r="Z179" s="1560"/>
      <c r="AA179" s="2465"/>
      <c r="AB179" s="1771"/>
      <c r="AC179" s="2486"/>
      <c r="AD179" s="2486"/>
      <c r="AE179" s="1560"/>
      <c r="AF179" s="1560"/>
      <c r="AG179" s="1560"/>
      <c r="AH179" s="1560"/>
      <c r="AI179" s="1560"/>
      <c r="AJ179" s="2173"/>
      <c r="AK179" s="1765"/>
      <c r="AL179" s="1765"/>
    </row>
    <row r="180" spans="1:38" ht="11.25" customHeight="1">
      <c r="A180" s="2200"/>
      <c r="B180" s="1776"/>
      <c r="C180" s="2465" t="s">
        <v>1530</v>
      </c>
      <c r="D180" s="916" t="s">
        <v>3372</v>
      </c>
      <c r="E180" s="1770"/>
      <c r="F180" s="1771"/>
      <c r="G180" s="1772"/>
      <c r="H180" s="1772"/>
      <c r="I180" s="1772"/>
      <c r="J180" s="2486"/>
      <c r="K180" s="2486"/>
      <c r="L180" s="2486"/>
      <c r="M180" s="2486"/>
      <c r="N180" s="1773"/>
      <c r="O180" s="5248">
        <v>370118</v>
      </c>
      <c r="P180" s="5248"/>
      <c r="Q180" s="5172"/>
      <c r="R180" s="5064"/>
      <c r="S180" s="1647"/>
      <c r="T180" s="2465"/>
      <c r="U180" s="5172"/>
      <c r="V180" s="5064"/>
      <c r="W180" s="1771"/>
      <c r="X180" s="917"/>
      <c r="Y180" s="917"/>
      <c r="Z180" s="5172"/>
      <c r="AA180" s="5064"/>
      <c r="AB180" s="1771"/>
      <c r="AC180" s="2486"/>
      <c r="AD180" s="2486"/>
      <c r="AE180" s="1560"/>
      <c r="AF180" s="1560"/>
      <c r="AG180" s="1560"/>
      <c r="AH180" s="1685"/>
      <c r="AI180" s="1763"/>
      <c r="AJ180" s="2173"/>
      <c r="AK180" s="1765"/>
      <c r="AL180" s="1765"/>
    </row>
    <row r="181" spans="1:38" ht="11.25" customHeight="1">
      <c r="A181" s="2170"/>
      <c r="B181" s="1776"/>
      <c r="C181" s="2465"/>
      <c r="D181" s="1771" t="s">
        <v>3373</v>
      </c>
      <c r="E181" s="1770"/>
      <c r="F181" s="1771"/>
      <c r="G181" s="1772"/>
      <c r="H181" s="1772"/>
      <c r="I181" s="1772"/>
      <c r="J181" s="2486"/>
      <c r="K181" s="2486"/>
      <c r="L181" s="2486"/>
      <c r="M181" s="2486"/>
      <c r="N181" s="1773"/>
      <c r="O181" s="5248"/>
      <c r="P181" s="5248"/>
      <c r="Q181" s="5172"/>
      <c r="R181" s="5065"/>
      <c r="S181" s="1647"/>
      <c r="T181" s="2465"/>
      <c r="U181" s="5172"/>
      <c r="V181" s="5065"/>
      <c r="W181" s="1771"/>
      <c r="X181" s="917"/>
      <c r="Y181" s="917"/>
      <c r="Z181" s="5172"/>
      <c r="AA181" s="5065"/>
      <c r="AB181" s="1771"/>
      <c r="AC181" s="2486"/>
      <c r="AD181" s="2486"/>
      <c r="AE181" s="1560"/>
      <c r="AF181" s="1560"/>
      <c r="AG181" s="1560"/>
      <c r="AH181" s="1685"/>
      <c r="AI181" s="1763"/>
      <c r="AJ181" s="2173"/>
      <c r="AK181" s="1765"/>
      <c r="AL181" s="1765"/>
    </row>
    <row r="182" spans="1:38" ht="3.75" customHeight="1">
      <c r="A182" s="2170"/>
      <c r="B182" s="1776"/>
      <c r="C182" s="2465"/>
      <c r="D182" s="1771"/>
      <c r="E182" s="1770"/>
      <c r="F182" s="1771"/>
      <c r="G182" s="1772"/>
      <c r="H182" s="1772"/>
      <c r="I182" s="1772"/>
      <c r="J182" s="2486"/>
      <c r="K182" s="2486"/>
      <c r="L182" s="2486"/>
      <c r="M182" s="2486"/>
      <c r="N182" s="1773"/>
      <c r="O182" s="1772"/>
      <c r="P182" s="1772"/>
      <c r="Q182" s="2486"/>
      <c r="R182" s="2494"/>
      <c r="S182" s="1647"/>
      <c r="T182" s="2465"/>
      <c r="U182" s="2486"/>
      <c r="V182" s="2494"/>
      <c r="W182" s="1771"/>
      <c r="X182" s="917"/>
      <c r="Y182" s="917"/>
      <c r="Z182" s="2486"/>
      <c r="AA182" s="2494"/>
      <c r="AB182" s="1771"/>
      <c r="AC182" s="2486"/>
      <c r="AD182" s="2486"/>
      <c r="AE182" s="1560"/>
      <c r="AF182" s="1560"/>
      <c r="AG182" s="1560"/>
      <c r="AH182" s="1685"/>
      <c r="AI182" s="1763"/>
      <c r="AJ182" s="2173"/>
      <c r="AK182" s="1765"/>
      <c r="AL182" s="1765"/>
    </row>
    <row r="183" spans="1:38" ht="11.25" customHeight="1">
      <c r="A183" s="2170"/>
      <c r="B183" s="1776"/>
      <c r="C183" s="2465" t="s">
        <v>1575</v>
      </c>
      <c r="D183" s="916" t="s">
        <v>3374</v>
      </c>
      <c r="E183" s="1770"/>
      <c r="F183" s="1771"/>
      <c r="G183" s="1772"/>
      <c r="H183" s="1772"/>
      <c r="I183" s="1772"/>
      <c r="J183" s="2486"/>
      <c r="K183" s="2486"/>
      <c r="L183" s="2486"/>
      <c r="M183" s="2486"/>
      <c r="N183" s="1773"/>
      <c r="O183" s="1772"/>
      <c r="P183" s="1772"/>
      <c r="Q183" s="2486"/>
      <c r="R183" s="2494"/>
      <c r="S183" s="1647"/>
      <c r="T183" s="2465"/>
      <c r="U183" s="2486"/>
      <c r="V183" s="2494"/>
      <c r="W183" s="1771"/>
      <c r="X183" s="917"/>
      <c r="Y183" s="917"/>
      <c r="Z183" s="2486"/>
      <c r="AA183" s="2494"/>
      <c r="AB183" s="1771"/>
      <c r="AC183" s="2486"/>
      <c r="AD183" s="2486"/>
      <c r="AE183" s="1560"/>
      <c r="AF183" s="1560"/>
      <c r="AG183" s="1560"/>
      <c r="AH183" s="1685"/>
      <c r="AI183" s="1763"/>
      <c r="AJ183" s="2173"/>
      <c r="AK183" s="1765"/>
      <c r="AL183" s="1765"/>
    </row>
    <row r="184" spans="1:38" ht="11.25" customHeight="1">
      <c r="A184" s="2170"/>
      <c r="B184" s="1776"/>
      <c r="C184" s="2465"/>
      <c r="D184" s="1771" t="s">
        <v>3375</v>
      </c>
      <c r="E184" s="1770"/>
      <c r="F184" s="1771"/>
      <c r="G184" s="1772"/>
      <c r="H184" s="1772"/>
      <c r="I184" s="1772"/>
      <c r="J184" s="2486"/>
      <c r="K184" s="2486"/>
      <c r="L184" s="2486"/>
      <c r="M184" s="2486"/>
      <c r="N184" s="1773"/>
      <c r="O184" s="1772"/>
      <c r="P184" s="1772"/>
      <c r="Q184" s="2486"/>
      <c r="R184" s="2494"/>
      <c r="S184" s="1647"/>
      <c r="T184" s="2465"/>
      <c r="U184" s="2486"/>
      <c r="V184" s="2494"/>
      <c r="W184" s="1771"/>
      <c r="X184" s="917"/>
      <c r="Y184" s="917"/>
      <c r="Z184" s="2486"/>
      <c r="AA184" s="2494"/>
      <c r="AB184" s="1771"/>
      <c r="AC184" s="2486"/>
      <c r="AD184" s="2486"/>
      <c r="AE184" s="1560"/>
      <c r="AF184" s="1560"/>
      <c r="AG184" s="1560"/>
      <c r="AH184" s="1685"/>
      <c r="AI184" s="1763"/>
      <c r="AJ184" s="2173"/>
      <c r="AK184" s="1765"/>
      <c r="AL184" s="1765"/>
    </row>
    <row r="185" spans="1:38" ht="3.75" customHeight="1">
      <c r="A185" s="2170"/>
      <c r="B185" s="1776"/>
      <c r="C185" s="2465"/>
      <c r="D185" s="1771"/>
      <c r="E185" s="1770"/>
      <c r="F185" s="1771"/>
      <c r="G185" s="1772"/>
      <c r="H185" s="1772"/>
      <c r="I185" s="1772"/>
      <c r="J185" s="2486"/>
      <c r="K185" s="2486"/>
      <c r="L185" s="2486"/>
      <c r="M185" s="2486"/>
      <c r="N185" s="1773"/>
      <c r="O185" s="1772"/>
      <c r="P185" s="1772"/>
      <c r="Q185" s="2486"/>
      <c r="R185" s="2494"/>
      <c r="S185" s="1647"/>
      <c r="T185" s="2465"/>
      <c r="U185" s="2486"/>
      <c r="V185" s="2494"/>
      <c r="W185" s="1771"/>
      <c r="X185" s="917"/>
      <c r="Y185" s="917"/>
      <c r="Z185" s="2486"/>
      <c r="AA185" s="2494"/>
      <c r="AB185" s="1771"/>
      <c r="AC185" s="2486"/>
      <c r="AD185" s="2486"/>
      <c r="AE185" s="1560"/>
      <c r="AF185" s="1560"/>
      <c r="AG185" s="1560"/>
      <c r="AH185" s="1685"/>
      <c r="AI185" s="1763"/>
      <c r="AJ185" s="2173"/>
      <c r="AK185" s="1765"/>
      <c r="AL185" s="1765"/>
    </row>
    <row r="186" spans="1:38" ht="11.25" customHeight="1">
      <c r="A186" s="2170"/>
      <c r="B186" s="1776"/>
      <c r="C186" s="2465"/>
      <c r="D186" s="2485" t="s">
        <v>2650</v>
      </c>
      <c r="E186" s="1778" t="s">
        <v>3376</v>
      </c>
      <c r="F186" s="1771"/>
      <c r="G186" s="1772"/>
      <c r="H186" s="1772"/>
      <c r="I186" s="1772"/>
      <c r="J186" s="2486"/>
      <c r="K186" s="2486"/>
      <c r="L186" s="2486"/>
      <c r="M186" s="2486"/>
      <c r="N186" s="1773"/>
      <c r="O186" s="5248">
        <v>370119</v>
      </c>
      <c r="P186" s="5248"/>
      <c r="Q186" s="5172"/>
      <c r="R186" s="5064"/>
      <c r="S186" s="1647"/>
      <c r="T186" s="2465"/>
      <c r="U186" s="5172"/>
      <c r="V186" s="5064"/>
      <c r="W186" s="1771"/>
      <c r="X186" s="917"/>
      <c r="Y186" s="917"/>
      <c r="Z186" s="5172"/>
      <c r="AA186" s="5064"/>
      <c r="AB186" s="1771"/>
      <c r="AC186" s="2486"/>
      <c r="AD186" s="2486"/>
      <c r="AE186" s="1560"/>
      <c r="AF186" s="1560"/>
      <c r="AG186" s="1560"/>
      <c r="AH186" s="1685"/>
      <c r="AI186" s="1763"/>
      <c r="AJ186" s="2173"/>
      <c r="AK186" s="1765"/>
      <c r="AL186" s="1765"/>
    </row>
    <row r="187" spans="1:38" ht="11.25" customHeight="1">
      <c r="A187" s="2170"/>
      <c r="B187" s="1776"/>
      <c r="C187" s="2465"/>
      <c r="D187" s="1845"/>
      <c r="E187" s="1771" t="s">
        <v>3377</v>
      </c>
      <c r="F187" s="1771"/>
      <c r="G187" s="1772"/>
      <c r="H187" s="1772"/>
      <c r="I187" s="1772"/>
      <c r="J187" s="2486"/>
      <c r="K187" s="2486"/>
      <c r="L187" s="2486"/>
      <c r="M187" s="2486"/>
      <c r="N187" s="1773"/>
      <c r="O187" s="5248"/>
      <c r="P187" s="5248"/>
      <c r="Q187" s="5172"/>
      <c r="R187" s="5065"/>
      <c r="S187" s="1647"/>
      <c r="T187" s="2465"/>
      <c r="U187" s="5172"/>
      <c r="V187" s="5065"/>
      <c r="W187" s="1771"/>
      <c r="X187" s="917"/>
      <c r="Y187" s="917"/>
      <c r="Z187" s="5172"/>
      <c r="AA187" s="5065"/>
      <c r="AB187" s="1771"/>
      <c r="AC187" s="2486"/>
      <c r="AD187" s="2486"/>
      <c r="AE187" s="1560"/>
      <c r="AF187" s="1560"/>
      <c r="AG187" s="1560"/>
      <c r="AH187" s="1685"/>
      <c r="AI187" s="1763"/>
      <c r="AJ187" s="2173"/>
      <c r="AK187" s="1765"/>
      <c r="AL187" s="1765"/>
    </row>
    <row r="188" spans="1:38" ht="7.5" customHeight="1">
      <c r="A188" s="2170"/>
      <c r="B188" s="1776"/>
      <c r="C188" s="2465"/>
      <c r="D188" s="1845"/>
      <c r="E188" s="1770"/>
      <c r="F188" s="1771"/>
      <c r="G188" s="1772"/>
      <c r="H188" s="1772"/>
      <c r="I188" s="1772"/>
      <c r="J188" s="2486"/>
      <c r="K188" s="2486"/>
      <c r="L188" s="2486"/>
      <c r="M188" s="2486"/>
      <c r="N188" s="1773"/>
      <c r="O188" s="1772"/>
      <c r="P188" s="1772"/>
      <c r="Q188" s="2486"/>
      <c r="R188" s="2465"/>
      <c r="S188" s="1647"/>
      <c r="T188" s="2465"/>
      <c r="U188" s="2486"/>
      <c r="V188" s="2465"/>
      <c r="W188" s="1771"/>
      <c r="X188" s="917"/>
      <c r="Y188" s="917"/>
      <c r="Z188" s="2486"/>
      <c r="AA188" s="2465"/>
      <c r="AB188" s="1771"/>
      <c r="AC188" s="2486"/>
      <c r="AD188" s="2486"/>
      <c r="AE188" s="1560"/>
      <c r="AF188" s="1560"/>
      <c r="AG188" s="1560"/>
      <c r="AH188" s="1685"/>
      <c r="AI188" s="1763"/>
      <c r="AJ188" s="2173"/>
      <c r="AK188" s="1765"/>
      <c r="AL188" s="1765"/>
    </row>
    <row r="189" spans="1:38" ht="11.25" customHeight="1">
      <c r="A189" s="2170"/>
      <c r="B189" s="1776"/>
      <c r="C189" s="2465"/>
      <c r="D189" s="2485" t="s">
        <v>2653</v>
      </c>
      <c r="E189" s="1778" t="s">
        <v>3378</v>
      </c>
      <c r="F189" s="1771"/>
      <c r="G189" s="1772"/>
      <c r="H189" s="1772"/>
      <c r="I189" s="1772"/>
      <c r="J189" s="2486"/>
      <c r="K189" s="2486"/>
      <c r="L189" s="2486"/>
      <c r="M189" s="2486"/>
      <c r="N189" s="1773"/>
      <c r="O189" s="5248">
        <v>370120</v>
      </c>
      <c r="P189" s="5248"/>
      <c r="Q189" s="5172"/>
      <c r="R189" s="5064"/>
      <c r="S189" s="1647"/>
      <c r="T189" s="2465"/>
      <c r="U189" s="5172"/>
      <c r="V189" s="5064"/>
      <c r="W189" s="1771"/>
      <c r="X189" s="917"/>
      <c r="Y189" s="917"/>
      <c r="Z189" s="5172"/>
      <c r="AA189" s="5064"/>
      <c r="AB189" s="1771"/>
      <c r="AC189" s="2486"/>
      <c r="AD189" s="2486"/>
      <c r="AE189" s="1560"/>
      <c r="AF189" s="1560"/>
      <c r="AG189" s="1560"/>
      <c r="AH189" s="1685"/>
      <c r="AI189" s="1763"/>
      <c r="AJ189" s="2173"/>
      <c r="AK189" s="1765"/>
      <c r="AL189" s="1765"/>
    </row>
    <row r="190" spans="1:38" ht="11.25" customHeight="1">
      <c r="A190" s="2170"/>
      <c r="B190" s="1776"/>
      <c r="C190" s="2465"/>
      <c r="D190" s="1771"/>
      <c r="E190" s="1771" t="s">
        <v>3379</v>
      </c>
      <c r="F190" s="1771"/>
      <c r="G190" s="1772"/>
      <c r="H190" s="1772"/>
      <c r="I190" s="1772"/>
      <c r="J190" s="2486"/>
      <c r="K190" s="2486"/>
      <c r="L190" s="2486"/>
      <c r="M190" s="2486"/>
      <c r="N190" s="1773"/>
      <c r="O190" s="5248"/>
      <c r="P190" s="5248"/>
      <c r="Q190" s="5172"/>
      <c r="R190" s="5065"/>
      <c r="S190" s="1647"/>
      <c r="T190" s="2465"/>
      <c r="U190" s="5172"/>
      <c r="V190" s="5065"/>
      <c r="W190" s="1771"/>
      <c r="X190" s="917"/>
      <c r="Y190" s="917"/>
      <c r="Z190" s="5172"/>
      <c r="AA190" s="5065"/>
      <c r="AB190" s="1771"/>
      <c r="AC190" s="2486"/>
      <c r="AD190" s="2486"/>
      <c r="AE190" s="1560"/>
      <c r="AF190" s="1560"/>
      <c r="AG190" s="1560"/>
      <c r="AH190" s="1685"/>
      <c r="AI190" s="1763"/>
      <c r="AJ190" s="2173"/>
      <c r="AK190" s="1765"/>
      <c r="AL190" s="1765"/>
    </row>
    <row r="191" spans="1:38" ht="7.5" customHeight="1">
      <c r="A191" s="2170"/>
      <c r="B191" s="1776"/>
      <c r="C191" s="2465"/>
      <c r="D191" s="1771"/>
      <c r="E191" s="1771"/>
      <c r="F191" s="1771"/>
      <c r="G191" s="1772"/>
      <c r="H191" s="1772"/>
      <c r="I191" s="1772"/>
      <c r="J191" s="2486"/>
      <c r="K191" s="2486"/>
      <c r="L191" s="2486"/>
      <c r="M191" s="2486"/>
      <c r="N191" s="1773"/>
      <c r="O191" s="1772"/>
      <c r="P191" s="1772"/>
      <c r="Q191" s="2486"/>
      <c r="R191" s="2494"/>
      <c r="S191" s="1647"/>
      <c r="T191" s="2465"/>
      <c r="U191" s="2486"/>
      <c r="V191" s="2494"/>
      <c r="W191" s="1771"/>
      <c r="X191" s="917"/>
      <c r="Y191" s="917"/>
      <c r="Z191" s="2486"/>
      <c r="AA191" s="2494"/>
      <c r="AB191" s="1771"/>
      <c r="AC191" s="2486"/>
      <c r="AD191" s="2486"/>
      <c r="AE191" s="1560"/>
      <c r="AF191" s="1560"/>
      <c r="AG191" s="1560"/>
      <c r="AH191" s="1685"/>
      <c r="AI191" s="1763"/>
      <c r="AJ191" s="2173"/>
      <c r="AK191" s="1765"/>
      <c r="AL191" s="1765"/>
    </row>
    <row r="192" spans="1:38" ht="11.25" customHeight="1">
      <c r="A192" s="2200"/>
      <c r="B192" s="1776"/>
      <c r="C192" s="2465" t="s">
        <v>1578</v>
      </c>
      <c r="D192" s="916" t="s">
        <v>3380</v>
      </c>
      <c r="E192" s="1770"/>
      <c r="F192" s="1771"/>
      <c r="G192" s="1772"/>
      <c r="H192" s="1772"/>
      <c r="I192" s="1772"/>
      <c r="J192" s="2486"/>
      <c r="K192" s="2486"/>
      <c r="L192" s="2486"/>
      <c r="M192" s="2486"/>
      <c r="N192" s="1773"/>
      <c r="O192" s="5248">
        <v>370121</v>
      </c>
      <c r="P192" s="5248"/>
      <c r="Q192" s="5172"/>
      <c r="R192" s="5064"/>
      <c r="S192" s="1647"/>
      <c r="T192" s="2465"/>
      <c r="U192" s="5172"/>
      <c r="V192" s="5064"/>
      <c r="W192" s="1771"/>
      <c r="X192" s="917"/>
      <c r="Y192" s="917"/>
      <c r="Z192" s="5172"/>
      <c r="AA192" s="5064"/>
      <c r="AB192" s="1771"/>
      <c r="AC192" s="2486"/>
      <c r="AD192" s="2486"/>
      <c r="AE192" s="1560"/>
      <c r="AF192" s="1560"/>
      <c r="AG192" s="1560"/>
      <c r="AH192" s="1685"/>
      <c r="AI192" s="1763"/>
      <c r="AJ192" s="2173"/>
      <c r="AK192" s="1765"/>
      <c r="AL192" s="1765"/>
    </row>
    <row r="193" spans="1:38" ht="11.25" customHeight="1">
      <c r="A193" s="2170"/>
      <c r="B193" s="1776"/>
      <c r="C193" s="2465"/>
      <c r="D193" s="1771" t="s">
        <v>3381</v>
      </c>
      <c r="E193" s="1770"/>
      <c r="F193" s="1771"/>
      <c r="G193" s="1772"/>
      <c r="H193" s="1772"/>
      <c r="I193" s="1772"/>
      <c r="J193" s="2486"/>
      <c r="K193" s="2486"/>
      <c r="L193" s="2486"/>
      <c r="M193" s="2486"/>
      <c r="N193" s="1773"/>
      <c r="O193" s="5248"/>
      <c r="P193" s="5248"/>
      <c r="Q193" s="5172"/>
      <c r="R193" s="5065"/>
      <c r="S193" s="1647"/>
      <c r="T193" s="2465"/>
      <c r="U193" s="5172"/>
      <c r="V193" s="5065"/>
      <c r="W193" s="1771"/>
      <c r="X193" s="917"/>
      <c r="Y193" s="917"/>
      <c r="Z193" s="5172"/>
      <c r="AA193" s="5065"/>
      <c r="AB193" s="1771"/>
      <c r="AC193" s="2486"/>
      <c r="AD193" s="2486"/>
      <c r="AE193" s="1560"/>
      <c r="AF193" s="1560"/>
      <c r="AG193" s="1560"/>
      <c r="AH193" s="1685"/>
      <c r="AI193" s="1763"/>
      <c r="AJ193" s="2173"/>
      <c r="AK193" s="1765"/>
      <c r="AL193" s="1765"/>
    </row>
    <row r="194" spans="1:38" ht="7.5" customHeight="1">
      <c r="A194" s="2170"/>
      <c r="B194" s="1776"/>
      <c r="C194" s="2465"/>
      <c r="D194" s="1771"/>
      <c r="E194" s="1770"/>
      <c r="F194" s="1771"/>
      <c r="G194" s="1772"/>
      <c r="H194" s="1772"/>
      <c r="I194" s="1772"/>
      <c r="J194" s="2486"/>
      <c r="K194" s="2486"/>
      <c r="L194" s="2486"/>
      <c r="M194" s="2486"/>
      <c r="N194" s="1773"/>
      <c r="O194" s="1772"/>
      <c r="P194" s="1772"/>
      <c r="Q194" s="1560"/>
      <c r="R194" s="2465"/>
      <c r="S194" s="1647"/>
      <c r="T194" s="2465"/>
      <c r="U194" s="1560"/>
      <c r="V194" s="2465"/>
      <c r="W194" s="1771"/>
      <c r="X194" s="917"/>
      <c r="Y194" s="917"/>
      <c r="Z194" s="1560"/>
      <c r="AA194" s="2465"/>
      <c r="AB194" s="1771"/>
      <c r="AC194" s="2486"/>
      <c r="AD194" s="2486"/>
      <c r="AE194" s="1560"/>
      <c r="AF194" s="1560"/>
      <c r="AG194" s="1560"/>
      <c r="AH194" s="1560"/>
      <c r="AI194" s="1560"/>
      <c r="AJ194" s="2173"/>
      <c r="AK194" s="1765"/>
      <c r="AL194" s="1765"/>
    </row>
    <row r="195" spans="1:38" ht="11.25" customHeight="1">
      <c r="A195" s="2200"/>
      <c r="B195" s="1776"/>
      <c r="C195" s="2465" t="s">
        <v>1581</v>
      </c>
      <c r="D195" s="916" t="s">
        <v>3382</v>
      </c>
      <c r="E195" s="1770"/>
      <c r="F195" s="1771"/>
      <c r="G195" s="1772"/>
      <c r="H195" s="1772"/>
      <c r="I195" s="1772"/>
      <c r="J195" s="2486"/>
      <c r="K195" s="2486"/>
      <c r="L195" s="2486"/>
      <c r="M195" s="2486"/>
      <c r="N195" s="1773"/>
      <c r="O195" s="5248">
        <v>370122</v>
      </c>
      <c r="P195" s="5248"/>
      <c r="Q195" s="5172"/>
      <c r="R195" s="5064"/>
      <c r="S195" s="1647"/>
      <c r="T195" s="2465"/>
      <c r="U195" s="5172"/>
      <c r="V195" s="5064"/>
      <c r="W195" s="1771"/>
      <c r="X195" s="917"/>
      <c r="Y195" s="917"/>
      <c r="Z195" s="5172"/>
      <c r="AA195" s="5064"/>
      <c r="AB195" s="1771"/>
      <c r="AC195" s="2486"/>
      <c r="AD195" s="2486"/>
      <c r="AE195" s="1560"/>
      <c r="AF195" s="1560"/>
      <c r="AG195" s="1560"/>
      <c r="AH195" s="1685"/>
      <c r="AI195" s="1763"/>
      <c r="AJ195" s="2173"/>
      <c r="AK195" s="1765"/>
      <c r="AL195" s="1765"/>
    </row>
    <row r="196" spans="1:38" ht="11.25" customHeight="1">
      <c r="A196" s="2170"/>
      <c r="B196" s="1776"/>
      <c r="C196" s="2465"/>
      <c r="D196" s="1771" t="s">
        <v>3383</v>
      </c>
      <c r="E196" s="1770"/>
      <c r="F196" s="1771"/>
      <c r="G196" s="1772"/>
      <c r="H196" s="1772"/>
      <c r="I196" s="1772"/>
      <c r="J196" s="2486"/>
      <c r="K196" s="2486"/>
      <c r="L196" s="2486"/>
      <c r="M196" s="2486"/>
      <c r="N196" s="1773"/>
      <c r="O196" s="5248"/>
      <c r="P196" s="5248"/>
      <c r="Q196" s="5172"/>
      <c r="R196" s="5065"/>
      <c r="S196" s="1647"/>
      <c r="T196" s="2465"/>
      <c r="U196" s="5172"/>
      <c r="V196" s="5065"/>
      <c r="W196" s="1771"/>
      <c r="X196" s="917"/>
      <c r="Y196" s="917"/>
      <c r="Z196" s="5172"/>
      <c r="AA196" s="5065"/>
      <c r="AB196" s="1771"/>
      <c r="AC196" s="2486"/>
      <c r="AD196" s="2486"/>
      <c r="AE196" s="1560"/>
      <c r="AF196" s="1560"/>
      <c r="AG196" s="1560"/>
      <c r="AH196" s="1685"/>
      <c r="AI196" s="1763"/>
      <c r="AJ196" s="2173"/>
      <c r="AK196" s="1765"/>
      <c r="AL196" s="1765"/>
    </row>
    <row r="197" spans="1:38">
      <c r="A197" s="2174"/>
      <c r="B197" s="1560"/>
      <c r="C197" s="1560"/>
      <c r="D197" s="1560"/>
      <c r="E197" s="1560"/>
      <c r="F197" s="1560"/>
      <c r="G197" s="1560"/>
      <c r="H197" s="1560"/>
      <c r="I197" s="1560"/>
      <c r="J197" s="1560"/>
      <c r="K197" s="1560"/>
      <c r="L197" s="1560"/>
      <c r="M197" s="1560"/>
      <c r="N197" s="1560"/>
      <c r="O197" s="1560"/>
      <c r="P197" s="1560"/>
      <c r="Q197" s="1560"/>
      <c r="R197" s="1560"/>
      <c r="S197" s="1560"/>
      <c r="T197" s="1560"/>
      <c r="U197" s="1560"/>
      <c r="V197" s="1560"/>
      <c r="W197" s="1560"/>
      <c r="X197" s="1560"/>
      <c r="Y197" s="1560"/>
      <c r="Z197" s="1560"/>
      <c r="AA197" s="1560"/>
      <c r="AB197" s="1560"/>
      <c r="AC197" s="1560"/>
      <c r="AD197" s="1560"/>
      <c r="AE197" s="1560"/>
      <c r="AF197" s="1560"/>
      <c r="AG197" s="1560"/>
      <c r="AH197" s="1560"/>
      <c r="AI197" s="1560"/>
      <c r="AJ197" s="2173"/>
    </row>
    <row r="198" spans="1:38" ht="11.25" customHeight="1">
      <c r="A198" s="2170"/>
      <c r="B198" s="1776"/>
      <c r="C198" s="2465"/>
      <c r="D198" s="916"/>
      <c r="E198" s="1770"/>
      <c r="F198" s="1771"/>
      <c r="G198" s="1772"/>
      <c r="H198" s="1772"/>
      <c r="I198" s="1772"/>
      <c r="J198" s="2486"/>
      <c r="K198" s="2486"/>
      <c r="L198" s="2486"/>
      <c r="M198" s="2486"/>
      <c r="N198" s="1773"/>
      <c r="O198" s="1772"/>
      <c r="P198" s="1772"/>
      <c r="Q198" s="1560"/>
      <c r="R198" s="1560"/>
      <c r="S198" s="1647"/>
      <c r="T198" s="2465"/>
      <c r="U198" s="1560"/>
      <c r="V198" s="1560"/>
      <c r="W198" s="1560"/>
      <c r="X198" s="1560"/>
      <c r="Y198" s="1560"/>
      <c r="Z198" s="1560"/>
      <c r="AA198" s="1560"/>
      <c r="AB198" s="1560"/>
      <c r="AC198" s="1560"/>
      <c r="AD198" s="1560"/>
      <c r="AE198" s="1560"/>
      <c r="AF198" s="1560"/>
      <c r="AG198" s="1560"/>
      <c r="AH198" s="1560"/>
      <c r="AI198" s="1763"/>
      <c r="AJ198" s="2173"/>
      <c r="AK198" s="1765"/>
      <c r="AL198" s="1765"/>
    </row>
    <row r="199" spans="1:38" ht="11.25" customHeight="1">
      <c r="A199" s="2170"/>
      <c r="B199" s="1776"/>
      <c r="C199" s="2465"/>
      <c r="D199" s="916"/>
      <c r="E199" s="1770"/>
      <c r="F199" s="1771"/>
      <c r="G199" s="1772"/>
      <c r="H199" s="1772"/>
      <c r="I199" s="1772"/>
      <c r="J199" s="2486"/>
      <c r="K199" s="2486"/>
      <c r="L199" s="2486"/>
      <c r="M199" s="2486"/>
      <c r="N199" s="1773"/>
      <c r="O199" s="1772"/>
      <c r="P199" s="1772"/>
      <c r="Q199" s="1560"/>
      <c r="R199" s="1560"/>
      <c r="S199" s="1647"/>
      <c r="T199" s="2465"/>
      <c r="U199" s="1560"/>
      <c r="V199" s="1560"/>
      <c r="W199" s="1560"/>
      <c r="X199" s="1560"/>
      <c r="Y199" s="1560"/>
      <c r="Z199" s="1560"/>
      <c r="AA199" s="1560"/>
      <c r="AB199" s="1560"/>
      <c r="AC199" s="1560"/>
      <c r="AD199" s="1560"/>
      <c r="AE199" s="1560"/>
      <c r="AF199" s="1560"/>
      <c r="AG199" s="1560"/>
      <c r="AH199" s="1560"/>
      <c r="AI199" s="1763"/>
      <c r="AJ199" s="2173"/>
      <c r="AK199" s="1765"/>
      <c r="AL199" s="1765"/>
    </row>
    <row r="200" spans="1:38" ht="11.25" customHeight="1">
      <c r="A200" s="2170"/>
      <c r="B200" s="1776"/>
      <c r="C200" s="2465"/>
      <c r="D200" s="916"/>
      <c r="E200" s="1770"/>
      <c r="F200" s="1771"/>
      <c r="G200" s="1772"/>
      <c r="H200" s="1772"/>
      <c r="I200" s="1772"/>
      <c r="J200" s="2486"/>
      <c r="K200" s="2486"/>
      <c r="L200" s="2486"/>
      <c r="M200" s="2486"/>
      <c r="N200" s="1773"/>
      <c r="O200" s="1772"/>
      <c r="P200" s="1772"/>
      <c r="Q200" s="1560"/>
      <c r="R200" s="1560"/>
      <c r="S200" s="1647"/>
      <c r="T200" s="2465"/>
      <c r="U200" s="1560"/>
      <c r="V200" s="1560"/>
      <c r="W200" s="1560"/>
      <c r="X200" s="1560"/>
      <c r="Y200" s="1560"/>
      <c r="Z200" s="1560"/>
      <c r="AA200" s="1560"/>
      <c r="AB200" s="1560"/>
      <c r="AC200" s="1560"/>
      <c r="AD200" s="1560"/>
      <c r="AE200" s="1560"/>
      <c r="AF200" s="1560"/>
      <c r="AG200" s="1560"/>
      <c r="AH200" s="1560"/>
      <c r="AI200" s="1763"/>
      <c r="AJ200" s="2173"/>
      <c r="AK200" s="1765"/>
      <c r="AL200" s="1765"/>
    </row>
    <row r="201" spans="1:38" ht="11.25" customHeight="1">
      <c r="A201" s="2170"/>
      <c r="B201" s="1776"/>
      <c r="C201" s="2465"/>
      <c r="D201" s="916"/>
      <c r="E201" s="1770"/>
      <c r="F201" s="1771"/>
      <c r="G201" s="1772"/>
      <c r="H201" s="1772"/>
      <c r="I201" s="1772"/>
      <c r="J201" s="2486"/>
      <c r="K201" s="2486"/>
      <c r="L201" s="2486"/>
      <c r="M201" s="2486"/>
      <c r="N201" s="1773"/>
      <c r="O201" s="1772"/>
      <c r="P201" s="1772"/>
      <c r="Q201" s="1560"/>
      <c r="R201" s="1560"/>
      <c r="S201" s="1647"/>
      <c r="T201" s="2465"/>
      <c r="U201" s="1560"/>
      <c r="V201" s="1560"/>
      <c r="W201" s="1560"/>
      <c r="X201" s="1560"/>
      <c r="Y201" s="1560"/>
      <c r="Z201" s="1560"/>
      <c r="AA201" s="1560"/>
      <c r="AB201" s="1560"/>
      <c r="AC201" s="1560"/>
      <c r="AD201" s="1560"/>
      <c r="AE201" s="1560"/>
      <c r="AF201" s="1560"/>
      <c r="AG201" s="1560"/>
      <c r="AH201" s="1560"/>
      <c r="AI201" s="1763"/>
      <c r="AJ201" s="2173"/>
      <c r="AK201" s="1765"/>
      <c r="AL201" s="1765"/>
    </row>
    <row r="202" spans="1:38" ht="11.25" customHeight="1">
      <c r="A202" s="2170"/>
      <c r="B202" s="1776"/>
      <c r="C202" s="2465"/>
      <c r="D202" s="916"/>
      <c r="E202" s="1770"/>
      <c r="F202" s="1771"/>
      <c r="G202" s="1772"/>
      <c r="H202" s="1772"/>
      <c r="I202" s="1772"/>
      <c r="J202" s="2486"/>
      <c r="K202" s="2486"/>
      <c r="L202" s="2486"/>
      <c r="M202" s="2486"/>
      <c r="N202" s="1773"/>
      <c r="O202" s="1772"/>
      <c r="P202" s="1772"/>
      <c r="Q202" s="1560"/>
      <c r="R202" s="1560"/>
      <c r="S202" s="1647"/>
      <c r="T202" s="2465"/>
      <c r="U202" s="1560"/>
      <c r="V202" s="1560"/>
      <c r="W202" s="1560"/>
      <c r="X202" s="1560"/>
      <c r="Y202" s="1560"/>
      <c r="Z202" s="1560"/>
      <c r="AA202" s="1560"/>
      <c r="AB202" s="1560"/>
      <c r="AC202" s="1560"/>
      <c r="AD202" s="1560"/>
      <c r="AE202" s="1560"/>
      <c r="AF202" s="1560"/>
      <c r="AG202" s="1560"/>
      <c r="AH202" s="1560"/>
      <c r="AI202" s="1763"/>
      <c r="AJ202" s="2173"/>
      <c r="AK202" s="1765"/>
      <c r="AL202" s="1765"/>
    </row>
    <row r="203" spans="1:38" ht="8.25" customHeight="1">
      <c r="A203" s="2170"/>
      <c r="B203" s="1776"/>
      <c r="C203" s="2465"/>
      <c r="D203" s="916"/>
      <c r="E203" s="1770"/>
      <c r="F203" s="1771"/>
      <c r="G203" s="1772"/>
      <c r="H203" s="1772"/>
      <c r="I203" s="1772"/>
      <c r="J203" s="2486"/>
      <c r="K203" s="2486"/>
      <c r="L203" s="2486"/>
      <c r="M203" s="2486"/>
      <c r="N203" s="1773"/>
      <c r="O203" s="1772"/>
      <c r="P203" s="1772"/>
      <c r="Q203" s="1560"/>
      <c r="R203" s="1560"/>
      <c r="S203" s="1647"/>
      <c r="T203" s="2465"/>
      <c r="U203" s="1560"/>
      <c r="V203" s="1560"/>
      <c r="W203" s="1560"/>
      <c r="X203" s="1560"/>
      <c r="Y203" s="1560"/>
      <c r="Z203" s="1560"/>
      <c r="AA203" s="1560"/>
      <c r="AB203" s="1560"/>
      <c r="AC203" s="1560"/>
      <c r="AD203" s="1560"/>
      <c r="AE203" s="1560"/>
      <c r="AF203" s="1560"/>
      <c r="AG203" s="1560"/>
      <c r="AH203" s="1560"/>
      <c r="AI203" s="1763"/>
      <c r="AJ203" s="2173"/>
      <c r="AK203" s="1765"/>
      <c r="AL203" s="1765"/>
    </row>
    <row r="204" spans="1:38" ht="11.25" customHeight="1">
      <c r="A204" s="2170"/>
      <c r="B204" s="1776"/>
      <c r="C204" s="2465"/>
      <c r="D204" s="916"/>
      <c r="E204" s="1770"/>
      <c r="F204" s="1771"/>
      <c r="G204" s="1772"/>
      <c r="H204" s="1772"/>
      <c r="I204" s="1772"/>
      <c r="J204" s="2486"/>
      <c r="K204" s="2486"/>
      <c r="L204" s="2486"/>
      <c r="M204" s="2486"/>
      <c r="N204" s="1773"/>
      <c r="O204" s="1772"/>
      <c r="P204" s="1772"/>
      <c r="Q204" s="1560"/>
      <c r="R204" s="1560"/>
      <c r="S204" s="1647"/>
      <c r="T204" s="2465"/>
      <c r="U204" s="1560"/>
      <c r="V204" s="1560"/>
      <c r="W204" s="1560"/>
      <c r="X204" s="1560"/>
      <c r="Y204" s="1560"/>
      <c r="Z204" s="1560"/>
      <c r="AA204" s="1560"/>
      <c r="AB204" s="1560"/>
      <c r="AC204" s="1560"/>
      <c r="AD204" s="1560"/>
      <c r="AE204" s="1560"/>
      <c r="AF204" s="1560"/>
      <c r="AG204" s="1560"/>
      <c r="AH204" s="1560"/>
      <c r="AI204" s="1763"/>
      <c r="AJ204" s="2173"/>
      <c r="AK204" s="1765"/>
      <c r="AL204" s="1765"/>
    </row>
    <row r="205" spans="1:38" ht="11.25" customHeight="1">
      <c r="A205" s="2170"/>
      <c r="B205" s="1776"/>
      <c r="C205" s="2465"/>
      <c r="D205" s="916"/>
      <c r="E205" s="1770"/>
      <c r="F205" s="1771"/>
      <c r="G205" s="1772"/>
      <c r="H205" s="1772"/>
      <c r="I205" s="1772"/>
      <c r="J205" s="2486"/>
      <c r="K205" s="2486"/>
      <c r="L205" s="2486"/>
      <c r="M205" s="2486"/>
      <c r="N205" s="1773"/>
      <c r="O205" s="1772"/>
      <c r="P205" s="1772"/>
      <c r="Q205" s="1560"/>
      <c r="R205" s="1560"/>
      <c r="S205" s="1647"/>
      <c r="T205" s="2465"/>
      <c r="U205" s="1560"/>
      <c r="V205" s="1560"/>
      <c r="W205" s="1560"/>
      <c r="X205" s="1560"/>
      <c r="Y205" s="1560"/>
      <c r="Z205" s="1560"/>
      <c r="AA205" s="1560"/>
      <c r="AB205" s="1560"/>
      <c r="AC205" s="1560"/>
      <c r="AD205" s="1560"/>
      <c r="AE205" s="1560"/>
      <c r="AF205" s="1560"/>
      <c r="AG205" s="1560"/>
      <c r="AH205" s="1560"/>
      <c r="AI205" s="1763"/>
      <c r="AJ205" s="2173"/>
      <c r="AK205" s="1765"/>
      <c r="AL205" s="1765"/>
    </row>
    <row r="206" spans="1:38" ht="11.25" customHeight="1">
      <c r="A206" s="2170"/>
      <c r="B206" s="1776"/>
      <c r="C206" s="2465"/>
      <c r="D206" s="916"/>
      <c r="E206" s="1770"/>
      <c r="F206" s="1771"/>
      <c r="G206" s="1772"/>
      <c r="H206" s="1772"/>
      <c r="I206" s="1772"/>
      <c r="J206" s="2486"/>
      <c r="K206" s="2486"/>
      <c r="L206" s="2486"/>
      <c r="M206" s="2486"/>
      <c r="N206" s="1773"/>
      <c r="O206" s="1772"/>
      <c r="P206" s="1772"/>
      <c r="Q206" s="1560"/>
      <c r="R206" s="1560"/>
      <c r="S206" s="1647"/>
      <c r="T206" s="2465"/>
      <c r="U206" s="1560"/>
      <c r="V206" s="1560"/>
      <c r="W206" s="1560"/>
      <c r="X206" s="1560"/>
      <c r="Y206" s="1560"/>
      <c r="Z206" s="1560"/>
      <c r="AA206" s="1560"/>
      <c r="AB206" s="1560"/>
      <c r="AC206" s="1560"/>
      <c r="AD206" s="1560"/>
      <c r="AE206" s="1560"/>
      <c r="AF206" s="1560"/>
      <c r="AG206" s="1560"/>
      <c r="AH206" s="1560"/>
      <c r="AI206" s="1763"/>
      <c r="AJ206" s="2173"/>
      <c r="AK206" s="1765"/>
      <c r="AL206" s="1765"/>
    </row>
    <row r="207" spans="1:38" ht="11.25" customHeight="1">
      <c r="A207" s="2170"/>
      <c r="B207" s="1776"/>
      <c r="C207" s="2465"/>
      <c r="D207" s="916"/>
      <c r="E207" s="1770"/>
      <c r="F207" s="1771"/>
      <c r="G207" s="1772"/>
      <c r="H207" s="1772"/>
      <c r="I207" s="1772"/>
      <c r="J207" s="2486"/>
      <c r="K207" s="2486"/>
      <c r="L207" s="2486"/>
      <c r="M207" s="2486"/>
      <c r="N207" s="1773"/>
      <c r="O207" s="1772"/>
      <c r="P207" s="1772"/>
      <c r="Q207" s="1560"/>
      <c r="R207" s="1560"/>
      <c r="S207" s="1647"/>
      <c r="T207" s="2465"/>
      <c r="U207" s="1560"/>
      <c r="V207" s="1560"/>
      <c r="W207" s="1560"/>
      <c r="X207" s="1560"/>
      <c r="Y207" s="1560"/>
      <c r="Z207" s="1560"/>
      <c r="AA207" s="1560"/>
      <c r="AB207" s="1560"/>
      <c r="AC207" s="1560"/>
      <c r="AD207" s="1560"/>
      <c r="AE207" s="1560"/>
      <c r="AF207" s="1560"/>
      <c r="AG207" s="1560"/>
      <c r="AH207" s="1560"/>
      <c r="AI207" s="1763"/>
      <c r="AJ207" s="2173"/>
      <c r="AK207" s="1765"/>
      <c r="AL207" s="1765"/>
    </row>
    <row r="208" spans="1:38" ht="11.25" customHeight="1">
      <c r="A208" s="2170"/>
      <c r="B208" s="1776"/>
      <c r="C208" s="2465"/>
      <c r="D208" s="916"/>
      <c r="E208" s="1770"/>
      <c r="F208" s="1771"/>
      <c r="G208" s="1772"/>
      <c r="H208" s="1772"/>
      <c r="I208" s="1772"/>
      <c r="J208" s="2486"/>
      <c r="K208" s="2486"/>
      <c r="L208" s="2486"/>
      <c r="M208" s="2486"/>
      <c r="N208" s="1773"/>
      <c r="O208" s="1772"/>
      <c r="P208" s="1772"/>
      <c r="Q208" s="1560"/>
      <c r="R208" s="1560"/>
      <c r="S208" s="1647"/>
      <c r="T208" s="2465"/>
      <c r="U208" s="1560"/>
      <c r="V208" s="1560"/>
      <c r="W208" s="1560"/>
      <c r="X208" s="1560"/>
      <c r="Y208" s="1560"/>
      <c r="Z208" s="1560"/>
      <c r="AA208" s="1560"/>
      <c r="AB208" s="1560"/>
      <c r="AC208" s="1560"/>
      <c r="AD208" s="1560"/>
      <c r="AE208" s="1560"/>
      <c r="AF208" s="1560"/>
      <c r="AG208" s="1560"/>
      <c r="AH208" s="1560"/>
      <c r="AI208" s="1763"/>
      <c r="AJ208" s="2173"/>
      <c r="AK208" s="1765"/>
      <c r="AL208" s="1765"/>
    </row>
    <row r="209" spans="1:38" ht="11.25" customHeight="1" thickBot="1">
      <c r="A209" s="2170"/>
      <c r="B209" s="1776"/>
      <c r="C209" s="2465"/>
      <c r="D209" s="916"/>
      <c r="E209" s="1770"/>
      <c r="F209" s="1771"/>
      <c r="G209" s="1772"/>
      <c r="H209" s="1772"/>
      <c r="I209" s="1772"/>
      <c r="J209" s="2486"/>
      <c r="K209" s="2486"/>
      <c r="L209" s="2486"/>
      <c r="M209" s="2486"/>
      <c r="N209" s="1773"/>
      <c r="O209" s="1772"/>
      <c r="P209" s="1772"/>
      <c r="Q209" s="1560"/>
      <c r="R209" s="1560"/>
      <c r="S209" s="1647"/>
      <c r="T209" s="2465"/>
      <c r="U209" s="1560"/>
      <c r="V209" s="1560"/>
      <c r="W209" s="1560"/>
      <c r="X209" s="1560"/>
      <c r="Y209" s="1560"/>
      <c r="Z209" s="1560"/>
      <c r="AA209" s="1560"/>
      <c r="AB209" s="1560"/>
      <c r="AC209" s="1560"/>
      <c r="AD209" s="1560"/>
      <c r="AE209" s="1560"/>
      <c r="AF209" s="1560"/>
      <c r="AG209" s="1560"/>
      <c r="AH209" s="1560"/>
      <c r="AI209" s="1763"/>
      <c r="AJ209" s="2173"/>
      <c r="AK209" s="1765"/>
      <c r="AL209" s="1765"/>
    </row>
    <row r="210" spans="1:38" ht="11.25" customHeight="1">
      <c r="A210" s="2205"/>
      <c r="B210" s="2212"/>
      <c r="C210" s="2213"/>
      <c r="D210" s="2214"/>
      <c r="E210" s="2215"/>
      <c r="F210" s="2216"/>
      <c r="G210" s="2217"/>
      <c r="H210" s="2217"/>
      <c r="I210" s="2217"/>
      <c r="J210" s="2218"/>
      <c r="K210" s="2218"/>
      <c r="L210" s="2218"/>
      <c r="M210" s="2218"/>
      <c r="N210" s="2219"/>
      <c r="O210" s="2217"/>
      <c r="P210" s="2217"/>
      <c r="Q210" s="2220"/>
      <c r="R210" s="2220"/>
      <c r="S210" s="2221"/>
      <c r="T210" s="2213"/>
      <c r="U210" s="2220"/>
      <c r="V210" s="2220"/>
      <c r="W210" s="2220"/>
      <c r="X210" s="2220"/>
      <c r="Y210" s="2220"/>
      <c r="Z210" s="2220"/>
      <c r="AA210" s="2220"/>
      <c r="AB210" s="2220"/>
      <c r="AC210" s="2220"/>
      <c r="AD210" s="2220"/>
      <c r="AE210" s="2220"/>
      <c r="AF210" s="2220"/>
      <c r="AG210" s="2220"/>
      <c r="AH210" s="2220"/>
      <c r="AI210" s="2208"/>
      <c r="AJ210" s="2220"/>
      <c r="AK210" s="1765"/>
      <c r="AL210" s="1765"/>
    </row>
    <row r="211" spans="1:38" ht="18.75" thickBot="1">
      <c r="A211" s="5239">
        <v>49</v>
      </c>
      <c r="B211" s="5239"/>
      <c r="C211" s="5239"/>
      <c r="D211" s="5239"/>
      <c r="E211" s="5239"/>
      <c r="F211" s="5239"/>
      <c r="G211" s="5239"/>
      <c r="H211" s="5239"/>
      <c r="I211" s="5239"/>
      <c r="J211" s="5239"/>
      <c r="K211" s="5239"/>
      <c r="L211" s="5239"/>
      <c r="M211" s="5239"/>
      <c r="N211" s="5239"/>
      <c r="O211" s="5239"/>
      <c r="P211" s="5239"/>
      <c r="Q211" s="5239"/>
      <c r="R211" s="5239"/>
      <c r="S211" s="5239"/>
      <c r="T211" s="5239"/>
      <c r="U211" s="5239"/>
      <c r="V211" s="5239"/>
      <c r="W211" s="5239"/>
      <c r="X211" s="5239"/>
      <c r="Y211" s="5239"/>
      <c r="Z211" s="5239"/>
      <c r="AA211" s="5239"/>
      <c r="AB211" s="5239"/>
      <c r="AC211" s="5239"/>
      <c r="AD211" s="5239"/>
      <c r="AE211" s="5239"/>
      <c r="AF211" s="5239"/>
      <c r="AG211" s="5239"/>
      <c r="AH211" s="5239"/>
      <c r="AI211" s="5239"/>
      <c r="AJ211" s="5239"/>
      <c r="AK211" s="1765"/>
      <c r="AL211" s="1765"/>
    </row>
    <row r="212" spans="1:38" ht="15.75" customHeight="1">
      <c r="A212" s="2223"/>
      <c r="B212" s="2220"/>
      <c r="C212" s="2220"/>
      <c r="D212" s="2220"/>
      <c r="E212" s="2220"/>
      <c r="F212" s="2220"/>
      <c r="G212" s="2220"/>
      <c r="H212" s="2220"/>
      <c r="I212" s="2220"/>
      <c r="J212" s="2220"/>
      <c r="K212" s="2220"/>
      <c r="L212" s="2220"/>
      <c r="M212" s="2220"/>
      <c r="N212" s="2220"/>
      <c r="O212" s="2220"/>
      <c r="P212" s="2220"/>
      <c r="Q212" s="2220"/>
      <c r="R212" s="2220"/>
      <c r="S212" s="2220"/>
      <c r="T212" s="2220"/>
      <c r="U212" s="2220"/>
      <c r="V212" s="2220"/>
      <c r="W212" s="2220"/>
      <c r="X212" s="2220"/>
      <c r="Y212" s="2220"/>
      <c r="Z212" s="2220"/>
      <c r="AA212" s="2220"/>
      <c r="AB212" s="2220"/>
      <c r="AC212" s="2220"/>
      <c r="AD212" s="2220"/>
      <c r="AE212" s="2220"/>
      <c r="AF212" s="2220"/>
      <c r="AG212" s="2220"/>
      <c r="AH212" s="2220"/>
      <c r="AI212" s="2220"/>
      <c r="AJ212" s="2222"/>
      <c r="AK212" s="1765"/>
      <c r="AL212" s="1765"/>
    </row>
    <row r="213" spans="1:38" ht="15" customHeight="1">
      <c r="A213" s="2170"/>
      <c r="B213" s="5067" t="s">
        <v>2813</v>
      </c>
      <c r="C213" s="5068"/>
      <c r="D213" s="5068"/>
      <c r="E213" s="5068"/>
      <c r="F213" s="5068"/>
      <c r="G213" s="5069"/>
      <c r="H213" s="5073" t="s">
        <v>3238</v>
      </c>
      <c r="I213" s="5074"/>
      <c r="J213" s="1766"/>
      <c r="K213" s="1767" t="s">
        <v>3317</v>
      </c>
      <c r="L213" s="1766"/>
      <c r="M213" s="1766"/>
      <c r="N213" s="1560"/>
      <c r="O213" s="1763"/>
      <c r="P213" s="1763"/>
      <c r="Q213" s="1763"/>
      <c r="R213" s="1764"/>
      <c r="S213" s="1764"/>
      <c r="T213" s="1764"/>
      <c r="U213" s="1764"/>
      <c r="V213" s="1764"/>
      <c r="W213" s="1764"/>
      <c r="X213" s="1764"/>
      <c r="Y213" s="1764"/>
      <c r="Z213" s="1764"/>
      <c r="AA213" s="1764"/>
      <c r="AB213" s="1764"/>
      <c r="AC213" s="1764"/>
      <c r="AD213" s="1764"/>
      <c r="AE213" s="1764"/>
      <c r="AF213" s="1764"/>
      <c r="AG213" s="1764"/>
      <c r="AH213" s="1764"/>
      <c r="AI213" s="1764"/>
      <c r="AJ213" s="2171"/>
      <c r="AK213" s="1763"/>
      <c r="AL213" s="1765"/>
    </row>
    <row r="214" spans="1:38" ht="15" customHeight="1">
      <c r="A214" s="2170"/>
      <c r="B214" s="5070"/>
      <c r="C214" s="5071"/>
      <c r="D214" s="5071"/>
      <c r="E214" s="5071"/>
      <c r="F214" s="5071"/>
      <c r="G214" s="5072"/>
      <c r="H214" s="5075"/>
      <c r="I214" s="5076"/>
      <c r="J214" s="1768"/>
      <c r="K214" s="1616" t="s">
        <v>3318</v>
      </c>
      <c r="L214" s="1768"/>
      <c r="M214" s="1768"/>
      <c r="N214" s="1560"/>
      <c r="O214" s="1763"/>
      <c r="P214" s="1763"/>
      <c r="Q214" s="1763"/>
      <c r="R214" s="1764"/>
      <c r="S214" s="1764"/>
      <c r="T214" s="1764"/>
      <c r="U214" s="1764"/>
      <c r="V214" s="1764"/>
      <c r="W214" s="1764"/>
      <c r="X214" s="1764"/>
      <c r="Y214" s="1764"/>
      <c r="Z214" s="1764"/>
      <c r="AA214" s="1764"/>
      <c r="AB214" s="1764"/>
      <c r="AC214" s="1764"/>
      <c r="AD214" s="1764"/>
      <c r="AE214" s="1764"/>
      <c r="AF214" s="1764"/>
      <c r="AG214" s="1764"/>
      <c r="AH214" s="1764"/>
      <c r="AI214" s="1764"/>
      <c r="AJ214" s="2171"/>
      <c r="AK214" s="1763"/>
      <c r="AL214" s="1765"/>
    </row>
    <row r="215" spans="1:38" ht="11.25" customHeight="1">
      <c r="A215" s="2170"/>
      <c r="B215" s="1776"/>
      <c r="C215" s="2465"/>
      <c r="D215" s="916"/>
      <c r="E215" s="1770"/>
      <c r="F215" s="1771"/>
      <c r="G215" s="1772"/>
      <c r="H215" s="1772"/>
      <c r="I215" s="1772"/>
      <c r="J215" s="2486"/>
      <c r="K215" s="2486"/>
      <c r="L215" s="2486"/>
      <c r="M215" s="2486"/>
      <c r="N215" s="1773"/>
      <c r="O215" s="1772"/>
      <c r="P215" s="1772"/>
      <c r="Q215" s="1560"/>
      <c r="R215" s="1560"/>
      <c r="S215" s="1647"/>
      <c r="T215" s="2465"/>
      <c r="U215" s="1560"/>
      <c r="V215" s="1560"/>
      <c r="W215" s="1560"/>
      <c r="X215" s="1560"/>
      <c r="Y215" s="1560"/>
      <c r="Z215" s="1560"/>
      <c r="AA215" s="1560"/>
      <c r="AB215" s="1560"/>
      <c r="AC215" s="1560"/>
      <c r="AD215" s="1560"/>
      <c r="AE215" s="1560"/>
      <c r="AF215" s="1560"/>
      <c r="AG215" s="1560"/>
      <c r="AH215" s="1560"/>
      <c r="AI215" s="1763"/>
      <c r="AJ215" s="2173"/>
      <c r="AK215" s="1765"/>
      <c r="AL215" s="1765"/>
    </row>
    <row r="216" spans="1:38">
      <c r="A216" s="2174"/>
      <c r="B216" s="1560"/>
      <c r="C216" s="1560"/>
      <c r="D216" s="1560"/>
      <c r="E216" s="1560"/>
      <c r="F216" s="1560"/>
      <c r="G216" s="1560"/>
      <c r="H216" s="1560"/>
      <c r="I216" s="1560"/>
      <c r="J216" s="1560"/>
      <c r="K216" s="1560"/>
      <c r="L216" s="1560"/>
      <c r="M216" s="1560"/>
      <c r="N216" s="1560"/>
      <c r="O216" s="1560"/>
      <c r="P216" s="1560"/>
      <c r="Q216" s="1560"/>
      <c r="R216" s="1560"/>
      <c r="S216" s="1560"/>
      <c r="T216" s="1560"/>
      <c r="U216" s="1560"/>
      <c r="V216" s="1560"/>
      <c r="W216" s="1560"/>
      <c r="X216" s="1560"/>
      <c r="Y216" s="1560"/>
      <c r="Z216" s="1560"/>
      <c r="AA216" s="1560"/>
      <c r="AB216" s="1560"/>
      <c r="AC216" s="1560"/>
      <c r="AD216" s="1560"/>
      <c r="AE216" s="1560"/>
      <c r="AF216" s="1560"/>
      <c r="AG216" s="1560"/>
      <c r="AH216" s="1560"/>
      <c r="AI216" s="1560"/>
      <c r="AJ216" s="2173"/>
    </row>
    <row r="217" spans="1:38" s="1777" customFormat="1" ht="11.25" customHeight="1">
      <c r="A217" s="2172" t="s">
        <v>3360</v>
      </c>
      <c r="B217" s="1560"/>
      <c r="C217" s="1769" t="s">
        <v>3384</v>
      </c>
      <c r="D217" s="1560"/>
      <c r="E217" s="1560"/>
      <c r="F217" s="1560"/>
      <c r="G217" s="1560"/>
      <c r="H217" s="1560"/>
      <c r="I217" s="1560"/>
      <c r="J217" s="1560"/>
      <c r="K217" s="1560"/>
      <c r="L217" s="1560"/>
      <c r="M217" s="1560"/>
      <c r="N217" s="1560"/>
      <c r="O217" s="1560"/>
      <c r="P217" s="1560"/>
      <c r="Q217" s="1560"/>
      <c r="R217" s="1769"/>
      <c r="S217" s="1769"/>
      <c r="T217" s="1769"/>
      <c r="U217" s="916"/>
      <c r="V217" s="916"/>
      <c r="W217" s="916"/>
      <c r="X217" s="916"/>
      <c r="Y217" s="916"/>
      <c r="Z217" s="916"/>
      <c r="AA217" s="916"/>
      <c r="AB217" s="916"/>
      <c r="AC217" s="916"/>
      <c r="AD217" s="916"/>
      <c r="AE217" s="916"/>
      <c r="AF217" s="916"/>
      <c r="AG217" s="916"/>
      <c r="AH217" s="916"/>
      <c r="AI217" s="916"/>
      <c r="AJ217" s="495"/>
      <c r="AK217" s="916"/>
      <c r="AL217" s="1560"/>
    </row>
    <row r="218" spans="1:38" s="1777" customFormat="1" ht="11.25" customHeight="1">
      <c r="A218" s="2174"/>
      <c r="B218" s="1560"/>
      <c r="C218" s="1775" t="s">
        <v>3385</v>
      </c>
      <c r="D218" s="1560"/>
      <c r="E218" s="1560"/>
      <c r="F218" s="1560"/>
      <c r="G218" s="1560"/>
      <c r="H218" s="1560"/>
      <c r="I218" s="1560"/>
      <c r="J218" s="1560"/>
      <c r="K218" s="1560"/>
      <c r="L218" s="1560"/>
      <c r="M218" s="1560"/>
      <c r="N218" s="1560"/>
      <c r="O218" s="1560"/>
      <c r="P218" s="1560"/>
      <c r="Q218" s="1560"/>
      <c r="R218" s="1769"/>
      <c r="S218" s="1769"/>
      <c r="T218" s="1769"/>
      <c r="U218" s="916"/>
      <c r="V218" s="916"/>
      <c r="W218" s="916"/>
      <c r="X218" s="916"/>
      <c r="Y218" s="916"/>
      <c r="Z218" s="916"/>
      <c r="AA218" s="916"/>
      <c r="AB218" s="916"/>
      <c r="AC218" s="916"/>
      <c r="AD218" s="916"/>
      <c r="AE218" s="916"/>
      <c r="AF218" s="1560"/>
      <c r="AG218" s="1560"/>
      <c r="AH218" s="2492" t="s">
        <v>1658</v>
      </c>
      <c r="AI218" s="1560"/>
      <c r="AJ218" s="495"/>
      <c r="AK218" s="916"/>
      <c r="AL218" s="1560"/>
    </row>
    <row r="219" spans="1:38" ht="11.25" customHeight="1">
      <c r="A219" s="2170"/>
      <c r="B219" s="1776"/>
      <c r="C219" s="1765"/>
      <c r="D219" s="1765"/>
      <c r="E219" s="1765"/>
      <c r="F219" s="1765"/>
      <c r="G219" s="1765"/>
      <c r="H219" s="1765"/>
      <c r="I219" s="1765"/>
      <c r="J219" s="1765"/>
      <c r="K219" s="1765"/>
      <c r="L219" s="1765"/>
      <c r="M219" s="1765"/>
      <c r="N219" s="1765"/>
      <c r="O219" s="1765"/>
      <c r="P219" s="1765"/>
      <c r="Q219" s="1838"/>
      <c r="R219" s="1765"/>
      <c r="S219" s="1765"/>
      <c r="T219" s="1765"/>
      <c r="U219" s="1765"/>
      <c r="V219" s="1765"/>
      <c r="W219" s="1765"/>
      <c r="X219" s="1765"/>
      <c r="Y219" s="1765"/>
      <c r="Z219" s="1765"/>
      <c r="AA219" s="1765"/>
      <c r="AB219" s="1765"/>
      <c r="AC219" s="1765"/>
      <c r="AD219" s="1765"/>
      <c r="AE219" s="1765"/>
      <c r="AF219" s="1560"/>
      <c r="AG219" s="1560"/>
      <c r="AH219" s="1843" t="s">
        <v>1660</v>
      </c>
      <c r="AI219" s="1560"/>
      <c r="AJ219" s="2203"/>
      <c r="AK219" s="1765"/>
      <c r="AL219" s="1765"/>
    </row>
    <row r="220" spans="1:38" ht="11.25" customHeight="1">
      <c r="A220" s="2170"/>
      <c r="B220" s="1776"/>
      <c r="C220" s="1685"/>
      <c r="D220" s="1844"/>
      <c r="E220" s="1778"/>
      <c r="F220" s="1778"/>
      <c r="G220" s="1770"/>
      <c r="H220" s="1770"/>
      <c r="I220" s="1685"/>
      <c r="J220" s="1844"/>
      <c r="K220" s="1773"/>
      <c r="L220" s="1778"/>
      <c r="M220" s="1778"/>
      <c r="N220" s="1778"/>
      <c r="O220" s="1560"/>
      <c r="P220" s="1560"/>
      <c r="Q220" s="1560"/>
      <c r="R220" s="1560"/>
      <c r="S220" s="1765"/>
      <c r="T220" s="1765"/>
      <c r="U220" s="1560"/>
      <c r="V220" s="1560"/>
      <c r="W220" s="1560"/>
      <c r="X220" s="1560"/>
      <c r="Y220" s="1560"/>
      <c r="Z220" s="1560"/>
      <c r="AA220" s="1560"/>
      <c r="AB220" s="1560"/>
      <c r="AC220" s="1560"/>
      <c r="AD220" s="1560"/>
      <c r="AE220" s="1560"/>
      <c r="AF220" s="1560"/>
      <c r="AG220" s="1560"/>
      <c r="AH220" s="2492" t="s">
        <v>1536</v>
      </c>
      <c r="AI220" s="1560"/>
      <c r="AJ220" s="2173"/>
      <c r="AK220" s="1765"/>
      <c r="AL220" s="1765"/>
    </row>
    <row r="221" spans="1:38" ht="11.25" customHeight="1">
      <c r="A221" s="2170"/>
      <c r="B221" s="1776"/>
      <c r="C221" s="1794"/>
      <c r="D221" s="1647"/>
      <c r="E221" s="2497"/>
      <c r="F221" s="1772"/>
      <c r="G221" s="1770"/>
      <c r="H221" s="1770"/>
      <c r="I221" s="1770"/>
      <c r="J221" s="1685"/>
      <c r="K221" s="1685"/>
      <c r="L221" s="1685"/>
      <c r="M221" s="1685"/>
      <c r="N221" s="1685"/>
      <c r="O221" s="1770"/>
      <c r="P221" s="1770"/>
      <c r="Q221" s="1560"/>
      <c r="R221" s="1560"/>
      <c r="S221" s="1765"/>
      <c r="T221" s="1765"/>
      <c r="U221" s="1560"/>
      <c r="V221" s="1560"/>
      <c r="W221" s="1560"/>
      <c r="X221" s="1560"/>
      <c r="Y221" s="1560"/>
      <c r="Z221" s="1560"/>
      <c r="AA221" s="1560"/>
      <c r="AB221" s="1560"/>
      <c r="AC221" s="1560"/>
      <c r="AD221" s="1560"/>
      <c r="AE221" s="1560"/>
      <c r="AF221" s="1560"/>
      <c r="AG221" s="1560"/>
      <c r="AH221" s="5220">
        <v>3701</v>
      </c>
      <c r="AI221" s="5220"/>
      <c r="AJ221" s="2173"/>
      <c r="AK221" s="1765"/>
      <c r="AL221" s="1765"/>
    </row>
    <row r="222" spans="1:38">
      <c r="A222" s="2170"/>
      <c r="B222" s="1776"/>
      <c r="C222" s="2465" t="s">
        <v>1494</v>
      </c>
      <c r="D222" s="916" t="s">
        <v>3386</v>
      </c>
      <c r="E222" s="2497"/>
      <c r="F222" s="1772"/>
      <c r="G222" s="1770"/>
      <c r="H222" s="1770"/>
      <c r="I222" s="1770"/>
      <c r="J222" s="1685"/>
      <c r="K222" s="1685"/>
      <c r="L222" s="1685"/>
      <c r="M222" s="1685"/>
      <c r="N222" s="1685"/>
      <c r="O222" s="1770"/>
      <c r="P222" s="1770"/>
      <c r="Q222" s="1560"/>
      <c r="R222" s="1560"/>
      <c r="S222" s="1765"/>
      <c r="T222" s="1765"/>
      <c r="U222" s="1560"/>
      <c r="V222" s="1560"/>
      <c r="W222" s="1560"/>
      <c r="X222" s="1560"/>
      <c r="Y222" s="1560"/>
      <c r="Z222" s="1560"/>
      <c r="AA222" s="1560"/>
      <c r="AB222" s="1560"/>
      <c r="AC222" s="1560"/>
      <c r="AD222" s="1560"/>
      <c r="AE222" s="1560"/>
      <c r="AF222" s="5238">
        <v>23</v>
      </c>
      <c r="AG222" s="5127"/>
      <c r="AH222" s="5128"/>
      <c r="AI222" s="5129"/>
      <c r="AJ222" s="2173"/>
      <c r="AK222" s="1765"/>
      <c r="AL222" s="1765"/>
    </row>
    <row r="223" spans="1:38" ht="11.25" customHeight="1">
      <c r="A223" s="2170"/>
      <c r="B223" s="1776"/>
      <c r="C223" s="1794"/>
      <c r="D223" s="1593" t="s">
        <v>3387</v>
      </c>
      <c r="E223" s="2497"/>
      <c r="F223" s="1772"/>
      <c r="G223" s="1770"/>
      <c r="H223" s="1770"/>
      <c r="I223" s="1770"/>
      <c r="J223" s="1685"/>
      <c r="K223" s="1685"/>
      <c r="L223" s="1685"/>
      <c r="M223" s="1685"/>
      <c r="N223" s="1685"/>
      <c r="O223" s="1770"/>
      <c r="P223" s="1770"/>
      <c r="Q223" s="1560"/>
      <c r="R223" s="1560"/>
      <c r="S223" s="1765"/>
      <c r="T223" s="1765"/>
      <c r="U223" s="1560"/>
      <c r="V223" s="1560"/>
      <c r="W223" s="1560"/>
      <c r="X223" s="1560"/>
      <c r="Y223" s="1560"/>
      <c r="Z223" s="1560"/>
      <c r="AA223" s="1685"/>
      <c r="AB223" s="1685"/>
      <c r="AC223" s="1685"/>
      <c r="AD223" s="1685"/>
      <c r="AE223" s="1560"/>
      <c r="AF223" s="5238"/>
      <c r="AG223" s="5130"/>
      <c r="AH223" s="5131"/>
      <c r="AI223" s="5132"/>
      <c r="AJ223" s="2173"/>
      <c r="AK223" s="1765"/>
      <c r="AL223" s="1765"/>
    </row>
    <row r="224" spans="1:38" ht="11.25" customHeight="1">
      <c r="A224" s="2170"/>
      <c r="B224" s="1776"/>
      <c r="C224" s="1794"/>
      <c r="D224" s="1647"/>
      <c r="E224" s="2497"/>
      <c r="F224" s="1772"/>
      <c r="G224" s="1770"/>
      <c r="H224" s="1770"/>
      <c r="I224" s="1770"/>
      <c r="J224" s="1685"/>
      <c r="K224" s="1685"/>
      <c r="L224" s="1685"/>
      <c r="M224" s="1685"/>
      <c r="N224" s="1685"/>
      <c r="O224" s="1770"/>
      <c r="P224" s="1770"/>
      <c r="Q224" s="1560"/>
      <c r="R224" s="1560"/>
      <c r="S224" s="1765"/>
      <c r="T224" s="1765"/>
      <c r="U224" s="1560"/>
      <c r="V224" s="1560"/>
      <c r="W224" s="1560"/>
      <c r="X224" s="1560"/>
      <c r="Y224" s="1560"/>
      <c r="Z224" s="1560"/>
      <c r="AA224" s="1685"/>
      <c r="AB224" s="1685"/>
      <c r="AC224" s="1685"/>
      <c r="AD224" s="1685"/>
      <c r="AE224" s="1560"/>
      <c r="AF224" s="1560"/>
      <c r="AG224" s="1774"/>
      <c r="AH224" s="1774"/>
      <c r="AI224" s="1774"/>
      <c r="AJ224" s="2173"/>
      <c r="AK224" s="1765"/>
      <c r="AL224" s="1765"/>
    </row>
    <row r="225" spans="1:38" ht="11.25" customHeight="1">
      <c r="A225" s="2170"/>
      <c r="B225" s="1776"/>
      <c r="C225" s="2465" t="s">
        <v>1497</v>
      </c>
      <c r="D225" s="916" t="s">
        <v>3388</v>
      </c>
      <c r="E225" s="2497"/>
      <c r="F225" s="1772"/>
      <c r="G225" s="1770"/>
      <c r="H225" s="1770"/>
      <c r="I225" s="1770"/>
      <c r="J225" s="1685"/>
      <c r="K225" s="1685"/>
      <c r="L225" s="1685"/>
      <c r="M225" s="1685"/>
      <c r="N225" s="1685"/>
      <c r="O225" s="1770"/>
      <c r="P225" s="1770"/>
      <c r="Q225" s="1560"/>
      <c r="R225" s="1560"/>
      <c r="S225" s="1765"/>
      <c r="T225" s="1765"/>
      <c r="U225" s="1560"/>
      <c r="V225" s="1560"/>
      <c r="W225" s="1560"/>
      <c r="X225" s="1560"/>
      <c r="Y225" s="1560"/>
      <c r="Z225" s="1560"/>
      <c r="AA225" s="1685"/>
      <c r="AB225" s="1685"/>
      <c r="AC225" s="1685"/>
      <c r="AD225" s="1685"/>
      <c r="AE225" s="1560"/>
      <c r="AF225" s="5238">
        <v>24</v>
      </c>
      <c r="AG225" s="5127"/>
      <c r="AH225" s="5128"/>
      <c r="AI225" s="5129"/>
      <c r="AJ225" s="2173"/>
      <c r="AK225" s="1765"/>
      <c r="AL225" s="1765"/>
    </row>
    <row r="226" spans="1:38" ht="11.25" customHeight="1">
      <c r="A226" s="2170"/>
      <c r="B226" s="1776"/>
      <c r="C226" s="1560"/>
      <c r="D226" s="1775" t="s">
        <v>3389</v>
      </c>
      <c r="E226" s="2497"/>
      <c r="F226" s="1772"/>
      <c r="G226" s="1770"/>
      <c r="H226" s="1770"/>
      <c r="I226" s="1770"/>
      <c r="J226" s="1685"/>
      <c r="K226" s="1685"/>
      <c r="L226" s="1685"/>
      <c r="M226" s="1685"/>
      <c r="N226" s="1685"/>
      <c r="O226" s="1770"/>
      <c r="P226" s="1770"/>
      <c r="Q226" s="1560"/>
      <c r="R226" s="1560"/>
      <c r="S226" s="1765"/>
      <c r="T226" s="1765"/>
      <c r="U226" s="1560"/>
      <c r="V226" s="1560"/>
      <c r="W226" s="1560"/>
      <c r="X226" s="1560"/>
      <c r="Y226" s="1560"/>
      <c r="Z226" s="1560"/>
      <c r="AA226" s="1685"/>
      <c r="AB226" s="1685"/>
      <c r="AC226" s="1685"/>
      <c r="AD226" s="1685"/>
      <c r="AE226" s="1560"/>
      <c r="AF226" s="5238"/>
      <c r="AG226" s="5130"/>
      <c r="AH226" s="5131"/>
      <c r="AI226" s="5132"/>
      <c r="AJ226" s="2173"/>
      <c r="AK226" s="1765"/>
      <c r="AL226" s="1765"/>
    </row>
    <row r="227" spans="1:38" ht="20.100000000000001" customHeight="1">
      <c r="A227" s="2194"/>
      <c r="B227" s="3320"/>
      <c r="C227" s="3320"/>
      <c r="D227" s="3320"/>
      <c r="E227" s="3320"/>
      <c r="F227" s="3320"/>
      <c r="G227" s="3320"/>
      <c r="H227" s="3320"/>
      <c r="I227" s="3320"/>
      <c r="J227" s="3320"/>
      <c r="K227" s="3320"/>
      <c r="L227" s="3320"/>
      <c r="M227" s="3320"/>
      <c r="N227" s="3320"/>
      <c r="O227" s="3320"/>
      <c r="P227" s="3320"/>
      <c r="Q227" s="3320"/>
      <c r="R227" s="3320"/>
      <c r="S227" s="3320"/>
      <c r="T227" s="3320"/>
      <c r="U227" s="3320"/>
      <c r="V227" s="3320"/>
      <c r="W227" s="3320"/>
      <c r="X227" s="3320"/>
      <c r="Y227" s="3320"/>
      <c r="Z227" s="3320"/>
      <c r="AA227" s="3320"/>
      <c r="AB227" s="3320"/>
      <c r="AC227" s="3320"/>
      <c r="AD227" s="3320"/>
      <c r="AE227" s="3320"/>
      <c r="AF227" s="3320"/>
      <c r="AG227" s="3320"/>
      <c r="AH227" s="3320"/>
      <c r="AI227" s="3320"/>
      <c r="AJ227" s="3321"/>
    </row>
    <row r="228" spans="1:38" ht="20.100000000000001" customHeight="1">
      <c r="A228" s="2174"/>
      <c r="B228" s="1560"/>
      <c r="C228" s="1560"/>
      <c r="D228" s="1560"/>
      <c r="E228" s="1560"/>
      <c r="F228" s="1560"/>
      <c r="G228" s="1560"/>
      <c r="H228" s="1560"/>
      <c r="I228" s="1560"/>
      <c r="J228" s="1560"/>
      <c r="K228" s="1560"/>
      <c r="L228" s="1560"/>
      <c r="M228" s="1560"/>
      <c r="N228" s="1560"/>
      <c r="O228" s="1560"/>
      <c r="P228" s="1560"/>
      <c r="Q228" s="1560"/>
      <c r="R228" s="1560"/>
      <c r="S228" s="1560"/>
      <c r="T228" s="1560"/>
      <c r="U228" s="1560"/>
      <c r="V228" s="1560"/>
      <c r="W228" s="1560"/>
      <c r="X228" s="1560"/>
      <c r="Y228" s="1560"/>
      <c r="Z228" s="1560"/>
      <c r="AA228" s="1560"/>
      <c r="AB228" s="1560"/>
      <c r="AC228" s="1560"/>
      <c r="AD228" s="1560"/>
      <c r="AE228" s="1560"/>
      <c r="AF228" s="1560"/>
      <c r="AG228" s="1560"/>
      <c r="AH228" s="1560"/>
      <c r="AI228" s="1560"/>
      <c r="AJ228" s="2173"/>
    </row>
    <row r="229" spans="1:38" s="1777" customFormat="1" ht="11.25" customHeight="1">
      <c r="A229" s="2172" t="s">
        <v>3390</v>
      </c>
      <c r="B229" s="1560"/>
      <c r="C229" s="1769" t="s">
        <v>3391</v>
      </c>
      <c r="D229" s="1560"/>
      <c r="E229" s="1560"/>
      <c r="F229" s="1560"/>
      <c r="G229" s="1560"/>
      <c r="H229" s="1560"/>
      <c r="I229" s="1560"/>
      <c r="J229" s="1560"/>
      <c r="K229" s="1560"/>
      <c r="L229" s="1560"/>
      <c r="M229" s="1560"/>
      <c r="N229" s="1560"/>
      <c r="O229" s="1560"/>
      <c r="P229" s="1560"/>
      <c r="Q229" s="1560"/>
      <c r="R229" s="1769"/>
      <c r="S229" s="1769"/>
      <c r="T229" s="1769"/>
      <c r="U229" s="916"/>
      <c r="V229" s="916"/>
      <c r="W229" s="916"/>
      <c r="X229" s="916"/>
      <c r="Y229" s="916"/>
      <c r="Z229" s="916"/>
      <c r="AA229" s="916"/>
      <c r="AB229" s="916"/>
      <c r="AC229" s="916"/>
      <c r="AD229" s="916"/>
      <c r="AE229" s="916"/>
      <c r="AF229" s="916"/>
      <c r="AG229" s="916"/>
      <c r="AH229" s="916"/>
      <c r="AI229" s="916"/>
      <c r="AJ229" s="495"/>
      <c r="AK229" s="916"/>
      <c r="AL229" s="1560"/>
    </row>
    <row r="230" spans="1:38" s="1777" customFormat="1" ht="11.25" customHeight="1">
      <c r="A230" s="2174"/>
      <c r="B230" s="1560"/>
      <c r="C230" s="1775" t="s">
        <v>3392</v>
      </c>
      <c r="D230" s="1560"/>
      <c r="E230" s="1560"/>
      <c r="F230" s="1560"/>
      <c r="G230" s="1560"/>
      <c r="H230" s="1560"/>
      <c r="I230" s="1560"/>
      <c r="J230" s="1560"/>
      <c r="K230" s="1560"/>
      <c r="L230" s="1560"/>
      <c r="M230" s="1560"/>
      <c r="N230" s="1560"/>
      <c r="O230" s="1560"/>
      <c r="P230" s="1560"/>
      <c r="Q230" s="1560"/>
      <c r="R230" s="1769"/>
      <c r="S230" s="1769"/>
      <c r="T230" s="1769"/>
      <c r="U230" s="916"/>
      <c r="V230" s="916"/>
      <c r="W230" s="916"/>
      <c r="X230" s="916"/>
      <c r="Y230" s="916"/>
      <c r="Z230" s="916"/>
      <c r="AA230" s="916"/>
      <c r="AB230" s="916"/>
      <c r="AC230" s="916"/>
      <c r="AD230" s="916"/>
      <c r="AE230" s="916"/>
      <c r="AF230" s="916"/>
      <c r="AG230" s="916"/>
      <c r="AH230" s="916"/>
      <c r="AI230" s="916"/>
      <c r="AJ230" s="495"/>
      <c r="AK230" s="916"/>
      <c r="AL230" s="1560"/>
    </row>
    <row r="231" spans="1:38" ht="6" customHeight="1">
      <c r="A231" s="2170"/>
      <c r="B231" s="1776"/>
      <c r="C231" s="1765"/>
      <c r="D231" s="1765"/>
      <c r="E231" s="1765"/>
      <c r="F231" s="1765"/>
      <c r="G231" s="1765"/>
      <c r="H231" s="1765"/>
      <c r="I231" s="1765"/>
      <c r="J231" s="1765"/>
      <c r="K231" s="1765"/>
      <c r="L231" s="1765"/>
      <c r="M231" s="1765"/>
      <c r="N231" s="1765"/>
      <c r="O231" s="1765"/>
      <c r="P231" s="1765"/>
      <c r="Q231" s="1838"/>
      <c r="R231" s="1765"/>
      <c r="S231" s="1765"/>
      <c r="T231" s="1765"/>
      <c r="U231" s="1765"/>
      <c r="V231" s="1765"/>
      <c r="W231" s="1765"/>
      <c r="X231" s="1765"/>
      <c r="Y231" s="1765"/>
      <c r="Z231" s="1765"/>
      <c r="AA231" s="1765"/>
      <c r="AB231" s="1765"/>
      <c r="AC231" s="1765"/>
      <c r="AD231" s="1765"/>
      <c r="AE231" s="1765"/>
      <c r="AF231" s="1765"/>
      <c r="AG231" s="1765"/>
      <c r="AH231" s="1765"/>
      <c r="AI231" s="1765"/>
      <c r="AJ231" s="2203"/>
      <c r="AK231" s="1765"/>
      <c r="AL231" s="1765"/>
    </row>
    <row r="232" spans="1:38" ht="11.25" customHeight="1">
      <c r="A232" s="2170"/>
      <c r="B232" s="1776"/>
      <c r="C232" s="5171">
        <v>370140</v>
      </c>
      <c r="D232" s="5171"/>
      <c r="E232" s="2497"/>
      <c r="F232" s="1772"/>
      <c r="G232" s="1770"/>
      <c r="H232" s="1770"/>
      <c r="I232" s="1770"/>
      <c r="J232" s="1685"/>
      <c r="K232" s="1685"/>
      <c r="L232" s="1685"/>
      <c r="M232" s="1685"/>
      <c r="N232" s="1685"/>
      <c r="O232" s="1770"/>
      <c r="P232" s="1770"/>
      <c r="Q232" s="1560"/>
      <c r="R232" s="1560"/>
      <c r="S232" s="1765"/>
      <c r="T232" s="1765"/>
      <c r="U232" s="1560"/>
      <c r="V232" s="1560"/>
      <c r="W232" s="1560"/>
      <c r="X232" s="1560"/>
      <c r="Y232" s="1560"/>
      <c r="Z232" s="1560"/>
      <c r="AA232" s="1685"/>
      <c r="AB232" s="1685"/>
      <c r="AC232" s="1685"/>
      <c r="AD232" s="1685"/>
      <c r="AE232" s="1560"/>
      <c r="AF232" s="1560"/>
      <c r="AG232" s="1560"/>
      <c r="AH232" s="1560"/>
      <c r="AI232" s="1560"/>
      <c r="AJ232" s="2173"/>
      <c r="AK232" s="1765"/>
      <c r="AL232" s="1765"/>
    </row>
    <row r="233" spans="1:38" ht="11.25" customHeight="1">
      <c r="A233" s="2170"/>
      <c r="B233" s="1776"/>
      <c r="C233" s="5172">
        <v>1</v>
      </c>
      <c r="D233" s="5064"/>
      <c r="E233" s="5173" t="s">
        <v>2825</v>
      </c>
      <c r="F233" s="5174"/>
      <c r="G233" s="1770"/>
      <c r="H233" s="1770"/>
      <c r="I233" s="5172">
        <v>2</v>
      </c>
      <c r="J233" s="5064"/>
      <c r="K233" s="5175" t="s">
        <v>2849</v>
      </c>
      <c r="L233" s="5176"/>
      <c r="M233" s="5176"/>
      <c r="N233" s="1778"/>
      <c r="O233" s="1560"/>
      <c r="P233" s="1560"/>
      <c r="Q233" s="1560"/>
      <c r="R233" s="1560"/>
      <c r="S233" s="1765"/>
      <c r="T233" s="1765"/>
      <c r="U233" s="1560"/>
      <c r="V233" s="1560"/>
      <c r="W233" s="1560"/>
      <c r="X233" s="1560"/>
      <c r="Y233" s="1560"/>
      <c r="Z233" s="1560"/>
      <c r="AA233" s="1685"/>
      <c r="AB233" s="1685"/>
      <c r="AC233" s="1685"/>
      <c r="AD233" s="1685"/>
      <c r="AE233" s="1560"/>
      <c r="AF233" s="1560"/>
      <c r="AG233" s="1560"/>
      <c r="AH233" s="1560"/>
      <c r="AI233" s="1560"/>
      <c r="AJ233" s="2173"/>
      <c r="AK233" s="1765"/>
      <c r="AL233" s="1765"/>
    </row>
    <row r="234" spans="1:38" ht="11.25" customHeight="1">
      <c r="A234" s="2170"/>
      <c r="B234" s="1776"/>
      <c r="C234" s="5172"/>
      <c r="D234" s="5065"/>
      <c r="E234" s="5173"/>
      <c r="F234" s="5174"/>
      <c r="G234" s="1770"/>
      <c r="H234" s="1770"/>
      <c r="I234" s="5172"/>
      <c r="J234" s="5065"/>
      <c r="K234" s="5175"/>
      <c r="L234" s="5176"/>
      <c r="M234" s="5176"/>
      <c r="N234" s="1778"/>
      <c r="O234" s="1560"/>
      <c r="P234" s="1560"/>
      <c r="Q234" s="1560"/>
      <c r="R234" s="1560"/>
      <c r="S234" s="1765"/>
      <c r="T234" s="1765"/>
      <c r="U234" s="1560"/>
      <c r="V234" s="1560"/>
      <c r="W234" s="1560"/>
      <c r="X234" s="1560"/>
      <c r="Y234" s="1560"/>
      <c r="Z234" s="1560"/>
      <c r="AA234" s="1560"/>
      <c r="AB234" s="1560"/>
      <c r="AC234" s="1560"/>
      <c r="AD234" s="1560"/>
      <c r="AE234" s="1560"/>
      <c r="AF234" s="1560"/>
      <c r="AG234" s="1560"/>
      <c r="AH234" s="2492"/>
      <c r="AI234" s="1560"/>
      <c r="AJ234" s="2173"/>
      <c r="AK234" s="1765"/>
      <c r="AL234" s="1765"/>
    </row>
    <row r="235" spans="1:38">
      <c r="A235" s="2174"/>
      <c r="B235" s="1560"/>
      <c r="C235" s="1560"/>
      <c r="D235" s="1560"/>
      <c r="E235" s="1560"/>
      <c r="F235" s="1560"/>
      <c r="G235" s="1560"/>
      <c r="H235" s="1560"/>
      <c r="I235" s="1560"/>
      <c r="J235" s="1560"/>
      <c r="K235" s="1560"/>
      <c r="L235" s="1560"/>
      <c r="M235" s="1560"/>
      <c r="N235" s="1560"/>
      <c r="O235" s="1560"/>
      <c r="P235" s="1560"/>
      <c r="Q235" s="1560"/>
      <c r="R235" s="1560"/>
      <c r="S235" s="1560"/>
      <c r="T235" s="1560"/>
      <c r="U235" s="1560"/>
      <c r="V235" s="1560"/>
      <c r="W235" s="1560"/>
      <c r="X235" s="1560"/>
      <c r="Y235" s="1560"/>
      <c r="Z235" s="1560"/>
      <c r="AA235" s="1560"/>
      <c r="AB235" s="1560"/>
      <c r="AC235" s="1560"/>
      <c r="AD235" s="1560"/>
      <c r="AE235" s="1560"/>
      <c r="AF235" s="1560"/>
      <c r="AG235" s="1560"/>
      <c r="AH235" s="1560"/>
      <c r="AI235" s="1560"/>
      <c r="AJ235" s="2173"/>
    </row>
    <row r="236" spans="1:38">
      <c r="A236" s="2174"/>
      <c r="B236" s="1560"/>
      <c r="C236" s="1769" t="s">
        <v>3393</v>
      </c>
      <c r="D236" s="1560"/>
      <c r="E236" s="1560"/>
      <c r="F236" s="1560"/>
      <c r="G236" s="1560"/>
      <c r="H236" s="1560"/>
      <c r="I236" s="1560"/>
      <c r="J236" s="1560"/>
      <c r="K236" s="1560"/>
      <c r="L236" s="1560"/>
      <c r="M236" s="1560"/>
      <c r="N236" s="1560"/>
      <c r="O236" s="1560"/>
      <c r="P236" s="1560"/>
      <c r="Q236" s="1560"/>
      <c r="R236" s="1560"/>
      <c r="S236" s="1560"/>
      <c r="T236" s="1560"/>
      <c r="U236" s="1560"/>
      <c r="V236" s="1560"/>
      <c r="W236" s="1560"/>
      <c r="X236" s="1560"/>
      <c r="Y236" s="1560"/>
      <c r="Z236" s="1560"/>
      <c r="AA236" s="1560"/>
      <c r="AB236" s="1560"/>
      <c r="AC236" s="1560"/>
      <c r="AD236" s="1560"/>
      <c r="AE236" s="1560"/>
      <c r="AF236" s="1560"/>
      <c r="AG236" s="5217" t="s">
        <v>1658</v>
      </c>
      <c r="AH236" s="5217"/>
      <c r="AI236" s="5217"/>
      <c r="AJ236" s="2173"/>
    </row>
    <row r="237" spans="1:38">
      <c r="A237" s="2174"/>
      <c r="B237" s="1560"/>
      <c r="C237" s="1775" t="s">
        <v>3394</v>
      </c>
      <c r="D237" s="1560"/>
      <c r="E237" s="1560"/>
      <c r="F237" s="1560"/>
      <c r="G237" s="1560"/>
      <c r="H237" s="1560"/>
      <c r="I237" s="1560"/>
      <c r="J237" s="1560"/>
      <c r="K237" s="1560"/>
      <c r="L237" s="1560"/>
      <c r="M237" s="1560"/>
      <c r="N237" s="1560"/>
      <c r="O237" s="1560"/>
      <c r="P237" s="1560"/>
      <c r="Q237" s="1560"/>
      <c r="R237" s="1560"/>
      <c r="S237" s="1560"/>
      <c r="T237" s="1560"/>
      <c r="U237" s="1560"/>
      <c r="V237" s="1560"/>
      <c r="W237" s="1560"/>
      <c r="X237" s="1560"/>
      <c r="Y237" s="1560"/>
      <c r="Z237" s="1560"/>
      <c r="AA237" s="1560"/>
      <c r="AB237" s="1560"/>
      <c r="AC237" s="1560"/>
      <c r="AD237" s="1560"/>
      <c r="AE237" s="1560"/>
      <c r="AF237" s="1560"/>
      <c r="AG237" s="1560"/>
      <c r="AH237" s="1843" t="s">
        <v>1660</v>
      </c>
      <c r="AI237" s="1560"/>
      <c r="AJ237" s="2173"/>
    </row>
    <row r="238" spans="1:38">
      <c r="A238" s="2174"/>
      <c r="B238" s="1560"/>
      <c r="C238" s="1560"/>
      <c r="D238" s="1560"/>
      <c r="E238" s="1560"/>
      <c r="F238" s="1560"/>
      <c r="G238" s="1560"/>
      <c r="H238" s="1560"/>
      <c r="I238" s="1560"/>
      <c r="J238" s="1560"/>
      <c r="K238" s="1560"/>
      <c r="L238" s="1560"/>
      <c r="M238" s="1560"/>
      <c r="N238" s="1560"/>
      <c r="O238" s="1560"/>
      <c r="P238" s="1560"/>
      <c r="Q238" s="1560"/>
      <c r="R238" s="1560"/>
      <c r="S238" s="1560"/>
      <c r="T238" s="1560"/>
      <c r="U238" s="1560"/>
      <c r="V238" s="1560"/>
      <c r="W238" s="1560"/>
      <c r="X238" s="1560"/>
      <c r="Y238" s="1560"/>
      <c r="Z238" s="1560"/>
      <c r="AA238" s="1560"/>
      <c r="AB238" s="1560"/>
      <c r="AC238" s="1560"/>
      <c r="AD238" s="1560"/>
      <c r="AE238" s="1560"/>
      <c r="AF238" s="1560"/>
      <c r="AG238" s="1560"/>
      <c r="AH238" s="2492" t="s">
        <v>1536</v>
      </c>
      <c r="AI238" s="1560"/>
      <c r="AJ238" s="2173"/>
    </row>
    <row r="239" spans="1:38" ht="3.75" customHeight="1">
      <c r="A239" s="2170"/>
      <c r="B239" s="1776"/>
      <c r="C239" s="1685"/>
      <c r="D239" s="1844"/>
      <c r="E239" s="1778"/>
      <c r="F239" s="1778"/>
      <c r="G239" s="1770"/>
      <c r="H239" s="1770"/>
      <c r="I239" s="1685"/>
      <c r="J239" s="1844"/>
      <c r="K239" s="1773"/>
      <c r="L239" s="1778"/>
      <c r="M239" s="1778"/>
      <c r="N239" s="1778" t="s">
        <v>1374</v>
      </c>
      <c r="O239" s="1560"/>
      <c r="P239" s="1560"/>
      <c r="Q239" s="1560"/>
      <c r="R239" s="1560"/>
      <c r="S239" s="1765"/>
      <c r="T239" s="1765"/>
      <c r="U239" s="1560"/>
      <c r="V239" s="1560"/>
      <c r="W239" s="1560"/>
      <c r="X239" s="1560"/>
      <c r="Y239" s="1560"/>
      <c r="Z239" s="1560"/>
      <c r="AA239" s="1560"/>
      <c r="AB239" s="1560"/>
      <c r="AC239" s="1560"/>
      <c r="AD239" s="1560"/>
      <c r="AE239" s="1560"/>
      <c r="AF239" s="1560"/>
      <c r="AG239" s="1560"/>
      <c r="AH239" s="1560"/>
      <c r="AI239" s="1560"/>
      <c r="AJ239" s="2173"/>
      <c r="AK239" s="1765"/>
      <c r="AL239" s="1765"/>
    </row>
    <row r="240" spans="1:38" ht="8.25" customHeight="1">
      <c r="A240" s="2170"/>
      <c r="B240" s="1776"/>
      <c r="C240" s="1794"/>
      <c r="D240" s="1647"/>
      <c r="E240" s="2497"/>
      <c r="F240" s="1772"/>
      <c r="G240" s="1770"/>
      <c r="H240" s="1770"/>
      <c r="I240" s="1770"/>
      <c r="J240" s="1685"/>
      <c r="K240" s="1685"/>
      <c r="L240" s="1685"/>
      <c r="M240" s="1685"/>
      <c r="N240" s="1685"/>
      <c r="O240" s="1770"/>
      <c r="P240" s="1770"/>
      <c r="Q240" s="1560"/>
      <c r="R240" s="1560"/>
      <c r="S240" s="1765"/>
      <c r="T240" s="1765"/>
      <c r="U240" s="1560"/>
      <c r="V240" s="1560"/>
      <c r="W240" s="1560"/>
      <c r="X240" s="1560"/>
      <c r="Y240" s="1560"/>
      <c r="Z240" s="1560"/>
      <c r="AA240" s="1560"/>
      <c r="AB240" s="1560"/>
      <c r="AC240" s="1560"/>
      <c r="AD240" s="1560"/>
      <c r="AE240" s="1560"/>
      <c r="AF240" s="1560"/>
      <c r="AG240" s="1560"/>
      <c r="AH240" s="5220">
        <v>3701</v>
      </c>
      <c r="AI240" s="5220"/>
      <c r="AJ240" s="2173"/>
      <c r="AK240" s="1765"/>
      <c r="AL240" s="1765"/>
    </row>
    <row r="241" spans="1:38">
      <c r="A241" s="2170"/>
      <c r="B241" s="1776"/>
      <c r="C241" s="2465" t="s">
        <v>1494</v>
      </c>
      <c r="D241" s="916" t="s">
        <v>3395</v>
      </c>
      <c r="E241" s="2497"/>
      <c r="F241" s="1772"/>
      <c r="G241" s="1770"/>
      <c r="H241" s="1770"/>
      <c r="I241" s="1770"/>
      <c r="J241" s="1685"/>
      <c r="K241" s="1685"/>
      <c r="L241" s="1685"/>
      <c r="M241" s="1685"/>
      <c r="N241" s="1685"/>
      <c r="O241" s="1770"/>
      <c r="P241" s="1770"/>
      <c r="Q241" s="1560"/>
      <c r="R241" s="1560"/>
      <c r="S241" s="1765"/>
      <c r="T241" s="1765"/>
      <c r="U241" s="1560"/>
      <c r="V241" s="1560"/>
      <c r="W241" s="1560"/>
      <c r="X241" s="1560"/>
      <c r="Y241" s="1560"/>
      <c r="Z241" s="1560"/>
      <c r="AA241" s="1560"/>
      <c r="AB241" s="1560"/>
      <c r="AC241" s="1560"/>
      <c r="AD241" s="1560"/>
      <c r="AE241" s="1560"/>
      <c r="AF241" s="5238">
        <v>41</v>
      </c>
      <c r="AG241" s="5127"/>
      <c r="AH241" s="5128"/>
      <c r="AI241" s="5129"/>
      <c r="AJ241" s="2173"/>
      <c r="AK241" s="1765"/>
      <c r="AL241" s="1765"/>
    </row>
    <row r="242" spans="1:38" ht="11.25" customHeight="1">
      <c r="A242" s="2170"/>
      <c r="B242" s="1776"/>
      <c r="C242" s="1794"/>
      <c r="D242" s="1593" t="s">
        <v>3396</v>
      </c>
      <c r="E242" s="2497"/>
      <c r="F242" s="1772"/>
      <c r="G242" s="1770"/>
      <c r="H242" s="1770"/>
      <c r="I242" s="1770"/>
      <c r="J242" s="1685"/>
      <c r="K242" s="1685"/>
      <c r="L242" s="1685"/>
      <c r="M242" s="1685"/>
      <c r="N242" s="1685"/>
      <c r="O242" s="1770"/>
      <c r="P242" s="1770"/>
      <c r="Q242" s="1560"/>
      <c r="R242" s="1560"/>
      <c r="S242" s="1765"/>
      <c r="T242" s="1765"/>
      <c r="U242" s="1560"/>
      <c r="V242" s="1560"/>
      <c r="W242" s="1560"/>
      <c r="X242" s="1560"/>
      <c r="Y242" s="1560"/>
      <c r="Z242" s="1560"/>
      <c r="AA242" s="1685"/>
      <c r="AB242" s="1685"/>
      <c r="AC242" s="1685"/>
      <c r="AD242" s="1685"/>
      <c r="AE242" s="1560"/>
      <c r="AF242" s="5238"/>
      <c r="AG242" s="5130"/>
      <c r="AH242" s="5131"/>
      <c r="AI242" s="5132"/>
      <c r="AJ242" s="2173"/>
      <c r="AK242" s="1765"/>
      <c r="AL242" s="1765"/>
    </row>
    <row r="243" spans="1:38" ht="11.25" customHeight="1">
      <c r="A243" s="2170"/>
      <c r="B243" s="1776"/>
      <c r="C243" s="1794"/>
      <c r="D243" s="1647"/>
      <c r="E243" s="2497"/>
      <c r="F243" s="1772"/>
      <c r="G243" s="1770"/>
      <c r="H243" s="1770"/>
      <c r="I243" s="1770"/>
      <c r="J243" s="1685"/>
      <c r="K243" s="1685"/>
      <c r="L243" s="1685"/>
      <c r="M243" s="1685"/>
      <c r="N243" s="1685"/>
      <c r="O243" s="1770"/>
      <c r="P243" s="1770"/>
      <c r="Q243" s="1560"/>
      <c r="R243" s="1560"/>
      <c r="S243" s="1765"/>
      <c r="T243" s="1765"/>
      <c r="U243" s="1560"/>
      <c r="V243" s="1560"/>
      <c r="W243" s="1560"/>
      <c r="X243" s="1560"/>
      <c r="Y243" s="1560"/>
      <c r="Z243" s="1560"/>
      <c r="AA243" s="1685"/>
      <c r="AB243" s="1685"/>
      <c r="AC243" s="1685"/>
      <c r="AD243" s="1685"/>
      <c r="AE243" s="1560"/>
      <c r="AF243" s="1560"/>
      <c r="AG243" s="1774"/>
      <c r="AH243" s="1774"/>
      <c r="AI243" s="1774"/>
      <c r="AJ243" s="2173"/>
      <c r="AK243" s="1765"/>
      <c r="AL243" s="1765"/>
    </row>
    <row r="244" spans="1:38" ht="11.25" customHeight="1">
      <c r="A244" s="2170"/>
      <c r="B244" s="1776"/>
      <c r="C244" s="2465" t="s">
        <v>1497</v>
      </c>
      <c r="D244" s="916" t="s">
        <v>3397</v>
      </c>
      <c r="E244" s="2497"/>
      <c r="F244" s="1772"/>
      <c r="G244" s="1770"/>
      <c r="H244" s="1770"/>
      <c r="I244" s="1770"/>
      <c r="J244" s="1685"/>
      <c r="K244" s="1685"/>
      <c r="L244" s="1685"/>
      <c r="M244" s="1685"/>
      <c r="N244" s="1685"/>
      <c r="O244" s="1770"/>
      <c r="P244" s="1770"/>
      <c r="Q244" s="1560"/>
      <c r="R244" s="1560"/>
      <c r="S244" s="1765"/>
      <c r="T244" s="1765"/>
      <c r="U244" s="1560"/>
      <c r="V244" s="1560"/>
      <c r="W244" s="1560"/>
      <c r="X244" s="1560"/>
      <c r="Y244" s="1560"/>
      <c r="Z244" s="1560"/>
      <c r="AA244" s="1685"/>
      <c r="AB244" s="1685"/>
      <c r="AC244" s="1685"/>
      <c r="AD244" s="1685"/>
      <c r="AE244" s="1560"/>
      <c r="AF244" s="5238">
        <v>42</v>
      </c>
      <c r="AG244" s="5127"/>
      <c r="AH244" s="5128"/>
      <c r="AI244" s="5129"/>
      <c r="AJ244" s="2173"/>
      <c r="AK244" s="1765"/>
      <c r="AL244" s="1765"/>
    </row>
    <row r="245" spans="1:38" ht="11.25" customHeight="1">
      <c r="A245" s="2170"/>
      <c r="B245" s="1776"/>
      <c r="C245" s="1560"/>
      <c r="D245" s="1775" t="s">
        <v>3398</v>
      </c>
      <c r="E245" s="2497"/>
      <c r="F245" s="1772"/>
      <c r="G245" s="1770"/>
      <c r="H245" s="1770"/>
      <c r="I245" s="1770"/>
      <c r="J245" s="1685"/>
      <c r="K245" s="1685"/>
      <c r="L245" s="1685"/>
      <c r="M245" s="1685"/>
      <c r="N245" s="1685"/>
      <c r="O245" s="1770"/>
      <c r="P245" s="1770"/>
      <c r="Q245" s="1560"/>
      <c r="R245" s="1560"/>
      <c r="S245" s="1765"/>
      <c r="T245" s="1765"/>
      <c r="U245" s="1560"/>
      <c r="V245" s="1560"/>
      <c r="W245" s="1560"/>
      <c r="X245" s="1560"/>
      <c r="Y245" s="1560"/>
      <c r="Z245" s="1560"/>
      <c r="AA245" s="1685"/>
      <c r="AB245" s="1685"/>
      <c r="AC245" s="1685"/>
      <c r="AD245" s="1685"/>
      <c r="AE245" s="1560"/>
      <c r="AF245" s="5238"/>
      <c r="AG245" s="5130"/>
      <c r="AH245" s="5131"/>
      <c r="AI245" s="5132"/>
      <c r="AJ245" s="2173"/>
      <c r="AK245" s="1765"/>
      <c r="AL245" s="1765"/>
    </row>
    <row r="246" spans="1:38" ht="20.100000000000001" customHeight="1">
      <c r="A246" s="2194"/>
      <c r="B246" s="3320"/>
      <c r="C246" s="3320"/>
      <c r="D246" s="3320"/>
      <c r="E246" s="3320"/>
      <c r="F246" s="3320"/>
      <c r="G246" s="3320"/>
      <c r="H246" s="3320"/>
      <c r="I246" s="3320"/>
      <c r="J246" s="3320"/>
      <c r="K246" s="3320"/>
      <c r="L246" s="3320"/>
      <c r="M246" s="3320"/>
      <c r="N246" s="3320"/>
      <c r="O246" s="3320"/>
      <c r="P246" s="3320"/>
      <c r="Q246" s="3320"/>
      <c r="R246" s="3320"/>
      <c r="S246" s="3320"/>
      <c r="T246" s="3320"/>
      <c r="U246" s="3320"/>
      <c r="V246" s="3320"/>
      <c r="W246" s="3320"/>
      <c r="X246" s="3320"/>
      <c r="Y246" s="3320"/>
      <c r="Z246" s="3320"/>
      <c r="AA246" s="3320"/>
      <c r="AB246" s="3320"/>
      <c r="AC246" s="3320"/>
      <c r="AD246" s="3320"/>
      <c r="AE246" s="3320"/>
      <c r="AF246" s="3320"/>
      <c r="AG246" s="3320"/>
      <c r="AH246" s="3320"/>
      <c r="AI246" s="3320"/>
      <c r="AJ246" s="3321"/>
    </row>
    <row r="247" spans="1:38" ht="20.100000000000001" customHeight="1">
      <c r="A247" s="2174"/>
      <c r="B247" s="1560"/>
      <c r="C247" s="1560"/>
      <c r="D247" s="1560"/>
      <c r="E247" s="1560"/>
      <c r="F247" s="1560"/>
      <c r="G247" s="1560"/>
      <c r="H247" s="1560"/>
      <c r="I247" s="1560"/>
      <c r="J247" s="1560"/>
      <c r="K247" s="1560"/>
      <c r="L247" s="1560"/>
      <c r="M247" s="1560"/>
      <c r="N247" s="1560"/>
      <c r="O247" s="1560"/>
      <c r="P247" s="1560"/>
      <c r="Q247" s="1560"/>
      <c r="R247" s="1560"/>
      <c r="S247" s="1560"/>
      <c r="T247" s="1560"/>
      <c r="U247" s="1560"/>
      <c r="V247" s="1560"/>
      <c r="W247" s="1560"/>
      <c r="X247" s="1560"/>
      <c r="Y247" s="1560"/>
      <c r="Z247" s="1560"/>
      <c r="AA247" s="1560"/>
      <c r="AB247" s="1560"/>
      <c r="AC247" s="1560"/>
      <c r="AD247" s="1560"/>
      <c r="AE247" s="1560"/>
      <c r="AF247" s="1560"/>
      <c r="AG247" s="1560"/>
      <c r="AH247" s="1560"/>
      <c r="AI247" s="1560"/>
      <c r="AJ247" s="2173"/>
    </row>
    <row r="248" spans="1:38" s="1777" customFormat="1" ht="11.25" customHeight="1">
      <c r="A248" s="2172" t="s">
        <v>3399</v>
      </c>
      <c r="B248" s="1560"/>
      <c r="C248" s="1769" t="s">
        <v>3400</v>
      </c>
      <c r="D248" s="1560"/>
      <c r="E248" s="1560"/>
      <c r="F248" s="1560"/>
      <c r="G248" s="1560"/>
      <c r="H248" s="1560"/>
      <c r="I248" s="1560"/>
      <c r="J248" s="1560"/>
      <c r="K248" s="1560"/>
      <c r="L248" s="1560"/>
      <c r="M248" s="1560"/>
      <c r="N248" s="1560"/>
      <c r="O248" s="1560"/>
      <c r="P248" s="1560"/>
      <c r="Q248" s="1560"/>
      <c r="R248" s="1769"/>
      <c r="S248" s="1769"/>
      <c r="T248" s="1769"/>
      <c r="U248" s="916"/>
      <c r="V248" s="916"/>
      <c r="W248" s="916"/>
      <c r="X248" s="916"/>
      <c r="Y248" s="916"/>
      <c r="Z248" s="916"/>
      <c r="AA248" s="916"/>
      <c r="AB248" s="916"/>
      <c r="AC248" s="916"/>
      <c r="AD248" s="916"/>
      <c r="AE248" s="916"/>
      <c r="AF248" s="916"/>
      <c r="AG248" s="916"/>
      <c r="AH248" s="916"/>
      <c r="AI248" s="916"/>
      <c r="AJ248" s="495"/>
      <c r="AK248" s="916"/>
      <c r="AL248" s="1560"/>
    </row>
    <row r="249" spans="1:38" s="1777" customFormat="1" ht="11.25" customHeight="1">
      <c r="A249" s="2174"/>
      <c r="B249" s="1560"/>
      <c r="C249" s="1775" t="s">
        <v>3255</v>
      </c>
      <c r="D249" s="1560"/>
      <c r="E249" s="1560"/>
      <c r="F249" s="1560"/>
      <c r="G249" s="1560"/>
      <c r="H249" s="1560"/>
      <c r="I249" s="1560"/>
      <c r="J249" s="1560"/>
      <c r="K249" s="1560"/>
      <c r="L249" s="1560"/>
      <c r="M249" s="1560"/>
      <c r="N249" s="1560"/>
      <c r="O249" s="1560"/>
      <c r="P249" s="1560"/>
      <c r="Q249" s="1560"/>
      <c r="R249" s="1769"/>
      <c r="S249" s="1769"/>
      <c r="T249" s="1769"/>
      <c r="U249" s="916"/>
      <c r="V249" s="916"/>
      <c r="W249" s="916"/>
      <c r="X249" s="916"/>
      <c r="Y249" s="916"/>
      <c r="Z249" s="916"/>
      <c r="AA249" s="916"/>
      <c r="AB249" s="916"/>
      <c r="AC249" s="916"/>
      <c r="AD249" s="916"/>
      <c r="AE249" s="916"/>
      <c r="AF249" s="916"/>
      <c r="AG249" s="916"/>
      <c r="AH249" s="916"/>
      <c r="AI249" s="916"/>
      <c r="AJ249" s="495"/>
      <c r="AK249" s="916"/>
      <c r="AL249" s="1560"/>
    </row>
    <row r="250" spans="1:38" ht="11.25" customHeight="1">
      <c r="A250" s="2170"/>
      <c r="B250" s="1776"/>
      <c r="C250" s="1776" t="s">
        <v>3401</v>
      </c>
      <c r="D250" s="1765"/>
      <c r="E250" s="1765"/>
      <c r="F250" s="1765"/>
      <c r="G250" s="1765"/>
      <c r="H250" s="1765"/>
      <c r="I250" s="1765"/>
      <c r="J250" s="1765"/>
      <c r="K250" s="1765"/>
      <c r="L250" s="1765"/>
      <c r="M250" s="1765"/>
      <c r="N250" s="1765"/>
      <c r="O250" s="1765"/>
      <c r="P250" s="1765"/>
      <c r="Q250" s="1838"/>
      <c r="R250" s="1765"/>
      <c r="S250" s="1765"/>
      <c r="T250" s="1765"/>
      <c r="U250" s="1765"/>
      <c r="V250" s="1765"/>
      <c r="W250" s="1765"/>
      <c r="X250" s="1765"/>
      <c r="Y250" s="1765"/>
      <c r="Z250" s="1765"/>
      <c r="AA250" s="1765"/>
      <c r="AB250" s="1765"/>
      <c r="AC250" s="1765"/>
      <c r="AD250" s="1765"/>
      <c r="AE250" s="1765"/>
      <c r="AF250" s="1765"/>
      <c r="AG250" s="1765"/>
      <c r="AH250" s="1765"/>
      <c r="AI250" s="1765"/>
      <c r="AJ250" s="2203"/>
      <c r="AK250" s="1765"/>
      <c r="AL250" s="1765"/>
    </row>
    <row r="251" spans="1:38" ht="7.5" customHeight="1">
      <c r="A251" s="2170"/>
      <c r="B251" s="1776"/>
      <c r="C251" s="1776"/>
      <c r="D251" s="1765"/>
      <c r="E251" s="1765"/>
      <c r="F251" s="1765"/>
      <c r="G251" s="1765"/>
      <c r="H251" s="1765"/>
      <c r="I251" s="1765"/>
      <c r="J251" s="1765"/>
      <c r="K251" s="1765"/>
      <c r="L251" s="1765"/>
      <c r="M251" s="1765"/>
      <c r="N251" s="1765"/>
      <c r="O251" s="1765"/>
      <c r="P251" s="1765"/>
      <c r="Q251" s="1838"/>
      <c r="R251" s="1765"/>
      <c r="S251" s="1765"/>
      <c r="T251" s="1765"/>
      <c r="U251" s="1765"/>
      <c r="V251" s="1765"/>
      <c r="W251" s="1765"/>
      <c r="X251" s="1765"/>
      <c r="Y251" s="1765"/>
      <c r="Z251" s="1765"/>
      <c r="AA251" s="1765"/>
      <c r="AB251" s="1765"/>
      <c r="AC251" s="1765"/>
      <c r="AD251" s="1765"/>
      <c r="AE251" s="1765"/>
      <c r="AF251" s="1765"/>
      <c r="AG251" s="1765"/>
      <c r="AH251" s="1765"/>
      <c r="AI251" s="1765"/>
      <c r="AJ251" s="2203"/>
      <c r="AK251" s="1765"/>
      <c r="AL251" s="1765"/>
    </row>
    <row r="252" spans="1:38" ht="11.25" customHeight="1">
      <c r="A252" s="2170"/>
      <c r="B252" s="1776"/>
      <c r="C252" s="5171">
        <v>370143</v>
      </c>
      <c r="D252" s="5171"/>
      <c r="E252" s="2497"/>
      <c r="F252" s="1772"/>
      <c r="G252" s="1770"/>
      <c r="H252" s="1770"/>
      <c r="I252" s="1770"/>
      <c r="J252" s="1685"/>
      <c r="K252" s="1685"/>
      <c r="L252" s="1685"/>
      <c r="M252" s="1685"/>
      <c r="N252" s="1685"/>
      <c r="O252" s="1770"/>
      <c r="P252" s="1770"/>
      <c r="Q252" s="1560"/>
      <c r="R252" s="1560"/>
      <c r="S252" s="1765"/>
      <c r="T252" s="1765"/>
      <c r="U252" s="1560"/>
      <c r="V252" s="1560"/>
      <c r="W252" s="1560"/>
      <c r="X252" s="1560"/>
      <c r="Y252" s="1560"/>
      <c r="Z252" s="1560"/>
      <c r="AA252" s="1685"/>
      <c r="AB252" s="1685"/>
      <c r="AC252" s="1685"/>
      <c r="AD252" s="1685"/>
      <c r="AE252" s="1560"/>
      <c r="AF252" s="1560"/>
      <c r="AG252" s="1560"/>
      <c r="AH252" s="1560"/>
      <c r="AI252" s="1560"/>
      <c r="AJ252" s="2173"/>
      <c r="AK252" s="1765"/>
      <c r="AL252" s="1765"/>
    </row>
    <row r="253" spans="1:38" ht="11.25" customHeight="1">
      <c r="A253" s="2170"/>
      <c r="B253" s="1776"/>
      <c r="C253" s="5172">
        <v>1</v>
      </c>
      <c r="D253" s="5064"/>
      <c r="E253" s="5173" t="s">
        <v>2825</v>
      </c>
      <c r="F253" s="5174"/>
      <c r="G253" s="1770"/>
      <c r="H253" s="1770"/>
      <c r="I253" s="5172">
        <v>2</v>
      </c>
      <c r="J253" s="5064"/>
      <c r="K253" s="5175" t="s">
        <v>2849</v>
      </c>
      <c r="L253" s="5176"/>
      <c r="M253" s="5176"/>
      <c r="N253" s="1778"/>
      <c r="O253" s="1560"/>
      <c r="P253" s="1560"/>
      <c r="Q253" s="1560"/>
      <c r="R253" s="1560"/>
      <c r="S253" s="1765"/>
      <c r="T253" s="1765"/>
      <c r="U253" s="1560"/>
      <c r="V253" s="1560"/>
      <c r="W253" s="1560"/>
      <c r="X253" s="1560"/>
      <c r="Y253" s="1560"/>
      <c r="Z253" s="1560"/>
      <c r="AA253" s="1685"/>
      <c r="AB253" s="1685"/>
      <c r="AC253" s="1685"/>
      <c r="AD253" s="1685"/>
      <c r="AE253" s="1560"/>
      <c r="AF253" s="1560"/>
      <c r="AG253" s="1560"/>
      <c r="AH253" s="1560"/>
      <c r="AI253" s="1560"/>
      <c r="AJ253" s="2173"/>
      <c r="AK253" s="1765"/>
      <c r="AL253" s="1765"/>
    </row>
    <row r="254" spans="1:38" ht="11.25" customHeight="1">
      <c r="A254" s="2170"/>
      <c r="B254" s="1776"/>
      <c r="C254" s="5172"/>
      <c r="D254" s="5065"/>
      <c r="E254" s="5173"/>
      <c r="F254" s="5174"/>
      <c r="G254" s="1770"/>
      <c r="H254" s="1770"/>
      <c r="I254" s="5172"/>
      <c r="J254" s="5065"/>
      <c r="K254" s="5175"/>
      <c r="L254" s="5176"/>
      <c r="M254" s="5176"/>
      <c r="N254" s="1778"/>
      <c r="O254" s="1560"/>
      <c r="P254" s="1560"/>
      <c r="Q254" s="1560"/>
      <c r="R254" s="1560"/>
      <c r="S254" s="1765"/>
      <c r="T254" s="1765"/>
      <c r="U254" s="1560"/>
      <c r="V254" s="1560"/>
      <c r="W254" s="1560"/>
      <c r="X254" s="1560"/>
      <c r="Y254" s="1560"/>
      <c r="Z254" s="1560"/>
      <c r="AA254" s="1560"/>
      <c r="AB254" s="1560"/>
      <c r="AC254" s="1560"/>
      <c r="AD254" s="1560"/>
      <c r="AE254" s="1560"/>
      <c r="AF254" s="1560"/>
      <c r="AG254" s="1560"/>
      <c r="AH254" s="2492"/>
      <c r="AI254" s="1560"/>
      <c r="AJ254" s="2173"/>
      <c r="AK254" s="1765"/>
      <c r="AL254" s="1765"/>
    </row>
    <row r="255" spans="1:38">
      <c r="A255" s="2174"/>
      <c r="B255" s="1560"/>
      <c r="C255" s="1560"/>
      <c r="D255" s="1560"/>
      <c r="E255" s="1560"/>
      <c r="F255" s="1560"/>
      <c r="G255" s="1560"/>
      <c r="H255" s="1560"/>
      <c r="I255" s="1560"/>
      <c r="J255" s="1560"/>
      <c r="K255" s="1560"/>
      <c r="L255" s="1560"/>
      <c r="M255" s="1560"/>
      <c r="N255" s="1560"/>
      <c r="O255" s="1560"/>
      <c r="P255" s="1560"/>
      <c r="Q255" s="1560"/>
      <c r="R255" s="1560"/>
      <c r="S255" s="1560"/>
      <c r="T255" s="1560"/>
      <c r="U255" s="1560"/>
      <c r="V255" s="1560"/>
      <c r="W255" s="1560"/>
      <c r="X255" s="1560"/>
      <c r="Y255" s="1560"/>
      <c r="Z255" s="1560"/>
      <c r="AA255" s="1560"/>
      <c r="AB255" s="1560"/>
      <c r="AC255" s="1560"/>
      <c r="AD255" s="1560"/>
      <c r="AE255" s="1560"/>
      <c r="AF255" s="1560"/>
      <c r="AG255" s="1560"/>
      <c r="AH255" s="1560"/>
      <c r="AI255" s="1560"/>
      <c r="AJ255" s="2173"/>
    </row>
    <row r="256" spans="1:38">
      <c r="A256" s="2174"/>
      <c r="B256" s="1560"/>
      <c r="C256" s="1560"/>
      <c r="D256" s="1560"/>
      <c r="E256" s="1560"/>
      <c r="F256" s="1560"/>
      <c r="G256" s="1560"/>
      <c r="H256" s="1560"/>
      <c r="I256" s="1560"/>
      <c r="J256" s="1560"/>
      <c r="K256" s="1560"/>
      <c r="L256" s="1560"/>
      <c r="M256" s="1560"/>
      <c r="N256" s="1560"/>
      <c r="O256" s="1560"/>
      <c r="P256" s="1560"/>
      <c r="Q256" s="1560"/>
      <c r="R256" s="1560"/>
      <c r="S256" s="1560"/>
      <c r="T256" s="1560"/>
      <c r="U256" s="1560"/>
      <c r="V256" s="1560"/>
      <c r="W256" s="1560"/>
      <c r="X256" s="1560"/>
      <c r="Y256" s="1560"/>
      <c r="Z256" s="1560"/>
      <c r="AA256" s="1560"/>
      <c r="AB256" s="1560"/>
      <c r="AC256" s="1560"/>
      <c r="AD256" s="1560"/>
      <c r="AE256" s="1560"/>
      <c r="AF256" s="1560"/>
      <c r="AG256" s="1560"/>
      <c r="AH256" s="1560"/>
      <c r="AI256" s="1560"/>
      <c r="AJ256" s="2173"/>
    </row>
    <row r="257" spans="1:38">
      <c r="A257" s="2174"/>
      <c r="B257" s="1560"/>
      <c r="C257" s="1769" t="s">
        <v>3402</v>
      </c>
      <c r="D257" s="1560"/>
      <c r="E257" s="1560"/>
      <c r="F257" s="1560"/>
      <c r="G257" s="1560"/>
      <c r="H257" s="1560"/>
      <c r="I257" s="1560"/>
      <c r="J257" s="1560"/>
      <c r="K257" s="1560"/>
      <c r="L257" s="1560"/>
      <c r="M257" s="1560"/>
      <c r="N257" s="1560"/>
      <c r="O257" s="1560"/>
      <c r="P257" s="1560"/>
      <c r="Q257" s="1560"/>
      <c r="R257" s="1560"/>
      <c r="S257" s="1560"/>
      <c r="T257" s="1560"/>
      <c r="U257" s="1560"/>
      <c r="V257" s="1560"/>
      <c r="W257" s="1560"/>
      <c r="X257" s="1560"/>
      <c r="Y257" s="1560"/>
      <c r="Z257" s="1560"/>
      <c r="AA257" s="1560"/>
      <c r="AB257" s="1560"/>
      <c r="AC257" s="1560"/>
      <c r="AD257" s="1560"/>
      <c r="AE257" s="1560"/>
      <c r="AF257" s="1560"/>
      <c r="AG257" s="1560"/>
      <c r="AH257" s="1560"/>
      <c r="AI257" s="1560"/>
      <c r="AJ257" s="2173"/>
    </row>
    <row r="258" spans="1:38">
      <c r="A258" s="2174"/>
      <c r="B258" s="1560"/>
      <c r="C258" s="1775" t="s">
        <v>3403</v>
      </c>
      <c r="D258" s="1560"/>
      <c r="E258" s="1560"/>
      <c r="F258" s="1560"/>
      <c r="G258" s="1560"/>
      <c r="H258" s="1560"/>
      <c r="I258" s="1560"/>
      <c r="J258" s="1560"/>
      <c r="K258" s="1560"/>
      <c r="L258" s="1560"/>
      <c r="M258" s="1560"/>
      <c r="N258" s="1560"/>
      <c r="O258" s="1560"/>
      <c r="P258" s="1560"/>
      <c r="Q258" s="1560"/>
      <c r="R258" s="1560"/>
      <c r="S258" s="1560"/>
      <c r="T258" s="1560"/>
      <c r="U258" s="1560"/>
      <c r="V258" s="1560"/>
      <c r="W258" s="1560"/>
      <c r="X258" s="1560"/>
      <c r="Y258" s="1560"/>
      <c r="Z258" s="1560"/>
      <c r="AA258" s="1560"/>
      <c r="AB258" s="1560"/>
      <c r="AC258" s="1560"/>
      <c r="AD258" s="1560"/>
      <c r="AE258" s="1560"/>
      <c r="AF258" s="1560"/>
      <c r="AG258" s="1560"/>
      <c r="AH258" s="1560"/>
      <c r="AI258" s="1560"/>
      <c r="AJ258" s="2173"/>
    </row>
    <row r="259" spans="1:38">
      <c r="A259" s="2174"/>
      <c r="B259" s="1560"/>
      <c r="C259" s="1560"/>
      <c r="D259" s="1560"/>
      <c r="E259" s="1560"/>
      <c r="F259" s="1560"/>
      <c r="G259" s="1560"/>
      <c r="H259" s="1560"/>
      <c r="I259" s="1560"/>
      <c r="J259" s="1560"/>
      <c r="K259" s="1560"/>
      <c r="L259" s="1560"/>
      <c r="M259" s="1560"/>
      <c r="N259" s="1560"/>
      <c r="O259" s="1560"/>
      <c r="P259" s="1560"/>
      <c r="Q259" s="1560"/>
      <c r="R259" s="1560"/>
      <c r="S259" s="1560"/>
      <c r="T259" s="1560"/>
      <c r="U259" s="1560"/>
      <c r="V259" s="1560"/>
      <c r="W259" s="1560"/>
      <c r="X259" s="1560"/>
      <c r="Y259" s="1560"/>
      <c r="Z259" s="1560"/>
      <c r="AA259" s="1560"/>
      <c r="AB259" s="1560"/>
      <c r="AC259" s="1560"/>
      <c r="AD259" s="1560"/>
      <c r="AE259" s="1560"/>
      <c r="AF259" s="1560"/>
      <c r="AG259" s="1560"/>
      <c r="AH259" s="5242">
        <v>3701</v>
      </c>
      <c r="AI259" s="5242"/>
      <c r="AJ259" s="2173"/>
    </row>
    <row r="260" spans="1:38" ht="11.25" customHeight="1">
      <c r="A260" s="2170"/>
      <c r="B260" s="1776"/>
      <c r="C260" s="2465" t="s">
        <v>1494</v>
      </c>
      <c r="D260" s="916" t="s">
        <v>3404</v>
      </c>
      <c r="E260" s="1770"/>
      <c r="F260" s="1771"/>
      <c r="G260" s="1772"/>
      <c r="H260" s="1772"/>
      <c r="I260" s="1772"/>
      <c r="J260" s="2486"/>
      <c r="K260" s="2486"/>
      <c r="L260" s="2486"/>
      <c r="M260" s="2486"/>
      <c r="N260" s="1773"/>
      <c r="O260" s="1772"/>
      <c r="P260" s="1772"/>
      <c r="Q260" s="5172">
        <v>44</v>
      </c>
      <c r="R260" s="5097"/>
      <c r="S260" s="1647"/>
      <c r="T260" s="2465" t="s">
        <v>1578</v>
      </c>
      <c r="U260" s="916" t="s">
        <v>3405</v>
      </c>
      <c r="V260" s="917"/>
      <c r="W260" s="917"/>
      <c r="X260" s="917"/>
      <c r="Y260" s="917"/>
      <c r="Z260" s="917"/>
      <c r="AA260" s="2486"/>
      <c r="AB260" s="2486"/>
      <c r="AC260" s="2486"/>
      <c r="AD260" s="2486"/>
      <c r="AE260" s="1560"/>
      <c r="AF260" s="1560"/>
      <c r="AG260" s="1560"/>
      <c r="AH260" s="5172">
        <v>48</v>
      </c>
      <c r="AI260" s="5097"/>
      <c r="AJ260" s="2173"/>
      <c r="AK260" s="1765"/>
      <c r="AL260" s="1765"/>
    </row>
    <row r="261" spans="1:38" ht="11.25" customHeight="1">
      <c r="A261" s="2170"/>
      <c r="B261" s="1776"/>
      <c r="C261" s="2465"/>
      <c r="D261" s="1771" t="s">
        <v>3406</v>
      </c>
      <c r="E261" s="1770"/>
      <c r="F261" s="1771"/>
      <c r="G261" s="1772"/>
      <c r="H261" s="1772"/>
      <c r="I261" s="1772"/>
      <c r="J261" s="2486"/>
      <c r="K261" s="2486"/>
      <c r="L261" s="2486"/>
      <c r="M261" s="2486"/>
      <c r="N261" s="1773"/>
      <c r="O261" s="1772"/>
      <c r="P261" s="1772"/>
      <c r="Q261" s="5172"/>
      <c r="R261" s="5098"/>
      <c r="S261" s="1647"/>
      <c r="T261" s="2465"/>
      <c r="U261" s="935" t="s">
        <v>3407</v>
      </c>
      <c r="V261" s="917"/>
      <c r="W261" s="917"/>
      <c r="X261" s="917"/>
      <c r="Y261" s="917"/>
      <c r="Z261" s="917"/>
      <c r="AA261" s="2486"/>
      <c r="AB261" s="2486"/>
      <c r="AC261" s="2486"/>
      <c r="AD261" s="2486"/>
      <c r="AE261" s="1560"/>
      <c r="AF261" s="1560"/>
      <c r="AG261" s="1560"/>
      <c r="AH261" s="5172"/>
      <c r="AI261" s="5098"/>
      <c r="AJ261" s="2173"/>
      <c r="AK261" s="1765"/>
      <c r="AL261" s="1765"/>
    </row>
    <row r="262" spans="1:38" ht="10.5" customHeight="1">
      <c r="A262" s="2170"/>
      <c r="B262" s="1776"/>
      <c r="C262" s="2465"/>
      <c r="D262" s="1771"/>
      <c r="E262" s="1770"/>
      <c r="F262" s="1771"/>
      <c r="G262" s="1772"/>
      <c r="H262" s="1772"/>
      <c r="I262" s="1772"/>
      <c r="J262" s="2486"/>
      <c r="K262" s="2486"/>
      <c r="L262" s="2486"/>
      <c r="M262" s="2486"/>
      <c r="N262" s="1773"/>
      <c r="O262" s="1772"/>
      <c r="P262" s="1772"/>
      <c r="Q262" s="1560"/>
      <c r="R262" s="2465"/>
      <c r="S262" s="1647"/>
      <c r="T262" s="2465"/>
      <c r="U262" s="1781"/>
      <c r="V262" s="1781"/>
      <c r="W262" s="1592"/>
      <c r="X262" s="1622"/>
      <c r="Y262" s="1622"/>
      <c r="Z262" s="1622"/>
      <c r="AA262" s="2486"/>
      <c r="AB262" s="2486"/>
      <c r="AC262" s="2486"/>
      <c r="AD262" s="2486"/>
      <c r="AE262" s="1765"/>
      <c r="AF262" s="1765"/>
      <c r="AG262" s="1765"/>
      <c r="AH262" s="1560"/>
      <c r="AI262" s="1560"/>
      <c r="AJ262" s="2173"/>
      <c r="AK262" s="1765"/>
      <c r="AL262" s="1765"/>
    </row>
    <row r="263" spans="1:38" ht="11.25" customHeight="1">
      <c r="A263" s="2200"/>
      <c r="B263" s="1776"/>
      <c r="C263" s="2465" t="s">
        <v>1497</v>
      </c>
      <c r="D263" s="916" t="s">
        <v>3408</v>
      </c>
      <c r="E263" s="1770"/>
      <c r="F263" s="1771"/>
      <c r="G263" s="1772"/>
      <c r="H263" s="1772"/>
      <c r="I263" s="1772"/>
      <c r="J263" s="2486"/>
      <c r="K263" s="2486"/>
      <c r="L263" s="2486"/>
      <c r="M263" s="2486"/>
      <c r="N263" s="1773"/>
      <c r="O263" s="1772"/>
      <c r="P263" s="1772"/>
      <c r="Q263" s="5172">
        <v>45</v>
      </c>
      <c r="R263" s="5097"/>
      <c r="S263" s="1647"/>
      <c r="T263" s="2465" t="s">
        <v>1581</v>
      </c>
      <c r="U263" s="916" t="s">
        <v>3409</v>
      </c>
      <c r="V263" s="917"/>
      <c r="W263" s="917"/>
      <c r="X263" s="917"/>
      <c r="Y263" s="917"/>
      <c r="Z263" s="917"/>
      <c r="AA263" s="2486"/>
      <c r="AB263" s="2486"/>
      <c r="AC263" s="2486"/>
      <c r="AD263" s="2486"/>
      <c r="AE263" s="1560"/>
      <c r="AF263" s="1560"/>
      <c r="AG263" s="1560"/>
      <c r="AH263" s="5172">
        <v>49</v>
      </c>
      <c r="AI263" s="5097"/>
      <c r="AJ263" s="2173"/>
      <c r="AK263" s="1765"/>
      <c r="AL263" s="1765"/>
    </row>
    <row r="264" spans="1:38" ht="11.25" customHeight="1">
      <c r="A264" s="2170"/>
      <c r="B264" s="1776"/>
      <c r="C264" s="2465"/>
      <c r="D264" s="1771" t="s">
        <v>3410</v>
      </c>
      <c r="E264" s="1770"/>
      <c r="F264" s="1771"/>
      <c r="G264" s="1772"/>
      <c r="H264" s="1772"/>
      <c r="I264" s="1772"/>
      <c r="J264" s="2486"/>
      <c r="K264" s="2486"/>
      <c r="L264" s="2486"/>
      <c r="M264" s="2486"/>
      <c r="N264" s="1773"/>
      <c r="O264" s="1772"/>
      <c r="P264" s="1772"/>
      <c r="Q264" s="5172"/>
      <c r="R264" s="5098"/>
      <c r="S264" s="1647"/>
      <c r="T264" s="2465"/>
      <c r="U264" s="1771" t="s">
        <v>3411</v>
      </c>
      <c r="V264" s="917"/>
      <c r="W264" s="917"/>
      <c r="X264" s="917"/>
      <c r="Y264" s="917"/>
      <c r="Z264" s="917"/>
      <c r="AA264" s="2486"/>
      <c r="AB264" s="2486"/>
      <c r="AC264" s="2486"/>
      <c r="AD264" s="2486"/>
      <c r="AE264" s="1560"/>
      <c r="AF264" s="1560"/>
      <c r="AG264" s="1560"/>
      <c r="AH264" s="5172"/>
      <c r="AI264" s="5098"/>
      <c r="AJ264" s="2173"/>
      <c r="AK264" s="1765"/>
      <c r="AL264" s="1765"/>
    </row>
    <row r="265" spans="1:38" ht="10.5" customHeight="1">
      <c r="A265" s="2170"/>
      <c r="B265" s="1776"/>
      <c r="C265" s="2465"/>
      <c r="D265" s="1771"/>
      <c r="E265" s="1770"/>
      <c r="F265" s="1771"/>
      <c r="G265" s="1772"/>
      <c r="H265" s="1772"/>
      <c r="I265" s="1772"/>
      <c r="J265" s="2486"/>
      <c r="K265" s="2486"/>
      <c r="L265" s="2486"/>
      <c r="M265" s="2486"/>
      <c r="N265" s="1773"/>
      <c r="O265" s="1772"/>
      <c r="P265" s="1772"/>
      <c r="Q265" s="1560"/>
      <c r="R265" s="2465"/>
      <c r="S265" s="1647"/>
      <c r="T265" s="2465"/>
      <c r="U265" s="1771"/>
      <c r="V265" s="917"/>
      <c r="W265" s="917"/>
      <c r="X265" s="917"/>
      <c r="Y265" s="917"/>
      <c r="Z265" s="917"/>
      <c r="AA265" s="2486"/>
      <c r="AB265" s="2486"/>
      <c r="AC265" s="2486"/>
      <c r="AD265" s="2486"/>
      <c r="AE265" s="1560"/>
      <c r="AF265" s="1560"/>
      <c r="AG265" s="1560"/>
      <c r="AH265" s="1560"/>
      <c r="AI265" s="1560"/>
      <c r="AJ265" s="2173"/>
      <c r="AK265" s="1765"/>
      <c r="AL265" s="1765"/>
    </row>
    <row r="266" spans="1:38" ht="11.25" customHeight="1">
      <c r="A266" s="2170"/>
      <c r="B266" s="1776"/>
      <c r="C266" s="2465" t="s">
        <v>1530</v>
      </c>
      <c r="D266" s="916" t="s">
        <v>3412</v>
      </c>
      <c r="E266" s="1770"/>
      <c r="F266" s="1771"/>
      <c r="G266" s="1772"/>
      <c r="H266" s="1772"/>
      <c r="I266" s="1772"/>
      <c r="J266" s="2486"/>
      <c r="K266" s="2486"/>
      <c r="L266" s="2486"/>
      <c r="M266" s="2486"/>
      <c r="N266" s="1773"/>
      <c r="O266" s="1772"/>
      <c r="P266" s="1772"/>
      <c r="Q266" s="5172">
        <v>46</v>
      </c>
      <c r="R266" s="5097"/>
      <c r="S266" s="1647"/>
      <c r="T266" s="2465" t="s">
        <v>1584</v>
      </c>
      <c r="U266" s="916" t="s">
        <v>3413</v>
      </c>
      <c r="V266" s="917"/>
      <c r="W266" s="917"/>
      <c r="X266" s="917"/>
      <c r="Y266" s="917"/>
      <c r="Z266" s="917"/>
      <c r="AA266" s="2486"/>
      <c r="AB266" s="2486"/>
      <c r="AC266" s="2486"/>
      <c r="AD266" s="2486"/>
      <c r="AE266" s="1560"/>
      <c r="AF266" s="1560"/>
      <c r="AG266" s="1560"/>
      <c r="AH266" s="5172">
        <v>50</v>
      </c>
      <c r="AI266" s="5097"/>
      <c r="AJ266" s="2173"/>
      <c r="AK266" s="1765"/>
      <c r="AL266" s="1765"/>
    </row>
    <row r="267" spans="1:38" ht="11.25" customHeight="1">
      <c r="A267" s="2170"/>
      <c r="B267" s="1776"/>
      <c r="C267" s="2465"/>
      <c r="D267" s="1771" t="s">
        <v>3414</v>
      </c>
      <c r="E267" s="1770"/>
      <c r="F267" s="1771"/>
      <c r="G267" s="1772"/>
      <c r="H267" s="1772"/>
      <c r="I267" s="1772"/>
      <c r="J267" s="2486"/>
      <c r="K267" s="2486"/>
      <c r="L267" s="2486"/>
      <c r="M267" s="2486"/>
      <c r="N267" s="1773"/>
      <c r="O267" s="1772"/>
      <c r="P267" s="1772"/>
      <c r="Q267" s="5172"/>
      <c r="R267" s="5098"/>
      <c r="S267" s="1647"/>
      <c r="T267" s="2465"/>
      <c r="U267" s="1771" t="s">
        <v>3415</v>
      </c>
      <c r="V267" s="917"/>
      <c r="W267" s="917"/>
      <c r="X267" s="917"/>
      <c r="Y267" s="917"/>
      <c r="Z267" s="917"/>
      <c r="AA267" s="2486"/>
      <c r="AB267" s="2486"/>
      <c r="AC267" s="2486"/>
      <c r="AD267" s="2486"/>
      <c r="AE267" s="1560"/>
      <c r="AF267" s="1560"/>
      <c r="AG267" s="1560"/>
      <c r="AH267" s="5172"/>
      <c r="AI267" s="5098"/>
      <c r="AJ267" s="2173"/>
      <c r="AK267" s="1765"/>
      <c r="AL267" s="1765"/>
    </row>
    <row r="268" spans="1:38" ht="10.5" customHeight="1">
      <c r="A268" s="2174"/>
      <c r="B268" s="1560"/>
      <c r="C268" s="1560"/>
      <c r="D268" s="1560"/>
      <c r="E268" s="1560"/>
      <c r="F268" s="1560"/>
      <c r="G268" s="1560"/>
      <c r="H268" s="1560"/>
      <c r="I268" s="1560"/>
      <c r="J268" s="1560"/>
      <c r="K268" s="1560"/>
      <c r="L268" s="1560"/>
      <c r="M268" s="1560"/>
      <c r="N268" s="1560"/>
      <c r="O268" s="1560"/>
      <c r="P268" s="1560"/>
      <c r="Q268" s="1560"/>
      <c r="R268" s="1560"/>
      <c r="S268" s="1560"/>
      <c r="T268" s="1560"/>
      <c r="U268" s="1560"/>
      <c r="V268" s="1560"/>
      <c r="W268" s="1560"/>
      <c r="X268" s="1560"/>
      <c r="Y268" s="1560"/>
      <c r="Z268" s="1560"/>
      <c r="AA268" s="1560"/>
      <c r="AB268" s="1560"/>
      <c r="AC268" s="1560"/>
      <c r="AD268" s="1560"/>
      <c r="AE268" s="1560"/>
      <c r="AF268" s="1560"/>
      <c r="AG268" s="1560"/>
      <c r="AH268" s="1560"/>
      <c r="AI268" s="1560"/>
      <c r="AJ268" s="2173"/>
    </row>
    <row r="269" spans="1:38" ht="11.25" customHeight="1">
      <c r="A269" s="2170"/>
      <c r="B269" s="1776"/>
      <c r="C269" s="2465" t="s">
        <v>1575</v>
      </c>
      <c r="D269" s="916" t="s">
        <v>3416</v>
      </c>
      <c r="E269" s="1770"/>
      <c r="F269" s="1771"/>
      <c r="G269" s="1772"/>
      <c r="H269" s="1772"/>
      <c r="I269" s="1772"/>
      <c r="J269" s="2486"/>
      <c r="K269" s="2486"/>
      <c r="L269" s="2486"/>
      <c r="M269" s="2486"/>
      <c r="N269" s="1773"/>
      <c r="O269" s="1772"/>
      <c r="P269" s="1772"/>
      <c r="Q269" s="5172">
        <v>47</v>
      </c>
      <c r="R269" s="5097"/>
      <c r="S269" s="1647"/>
      <c r="T269" s="2465" t="s">
        <v>1587</v>
      </c>
      <c r="U269" s="916" t="s">
        <v>3417</v>
      </c>
      <c r="V269" s="917"/>
      <c r="W269" s="917"/>
      <c r="X269" s="917"/>
      <c r="Y269" s="917"/>
      <c r="Z269" s="917"/>
      <c r="AA269" s="2486"/>
      <c r="AB269" s="2486"/>
      <c r="AC269" s="2486"/>
      <c r="AD269" s="2486"/>
      <c r="AE269" s="1560"/>
      <c r="AF269" s="1560"/>
      <c r="AG269" s="1560"/>
      <c r="AH269" s="5172">
        <v>51</v>
      </c>
      <c r="AI269" s="5097"/>
      <c r="AJ269" s="2173"/>
      <c r="AK269" s="1765"/>
      <c r="AL269" s="1765"/>
    </row>
    <row r="270" spans="1:38" ht="11.25" customHeight="1">
      <c r="A270" s="2170"/>
      <c r="B270" s="1776"/>
      <c r="C270" s="2465"/>
      <c r="D270" s="1771" t="s">
        <v>3418</v>
      </c>
      <c r="E270" s="1770"/>
      <c r="F270" s="1771"/>
      <c r="G270" s="1772"/>
      <c r="H270" s="1772"/>
      <c r="I270" s="1772"/>
      <c r="J270" s="2486"/>
      <c r="K270" s="2486"/>
      <c r="L270" s="2486"/>
      <c r="M270" s="2486"/>
      <c r="N270" s="1773"/>
      <c r="O270" s="1772"/>
      <c r="P270" s="1772"/>
      <c r="Q270" s="5172"/>
      <c r="R270" s="5098"/>
      <c r="S270" s="1647"/>
      <c r="T270" s="2465"/>
      <c r="U270" s="1771" t="s">
        <v>3419</v>
      </c>
      <c r="V270" s="917"/>
      <c r="W270" s="917"/>
      <c r="X270" s="917"/>
      <c r="Y270" s="917"/>
      <c r="Z270" s="917"/>
      <c r="AA270" s="2486"/>
      <c r="AB270" s="2486"/>
      <c r="AC270" s="2486"/>
      <c r="AD270" s="2486"/>
      <c r="AE270" s="1560"/>
      <c r="AF270" s="1560"/>
      <c r="AG270" s="1560"/>
      <c r="AH270" s="5172"/>
      <c r="AI270" s="5098"/>
      <c r="AJ270" s="2173"/>
      <c r="AK270" s="1765"/>
      <c r="AL270" s="1765"/>
    </row>
    <row r="271" spans="1:38" ht="11.25" customHeight="1">
      <c r="A271" s="2170"/>
      <c r="B271" s="1776"/>
      <c r="C271" s="2465"/>
      <c r="D271" s="1771"/>
      <c r="E271" s="1770"/>
      <c r="F271" s="1771"/>
      <c r="G271" s="1772"/>
      <c r="H271" s="1772"/>
      <c r="I271" s="1772"/>
      <c r="J271" s="2486"/>
      <c r="K271" s="2486"/>
      <c r="L271" s="2486"/>
      <c r="M271" s="2486"/>
      <c r="N271" s="1773"/>
      <c r="O271" s="1772"/>
      <c r="P271" s="1772"/>
      <c r="Q271" s="2486"/>
      <c r="R271" s="1740"/>
      <c r="S271" s="1647"/>
      <c r="T271" s="2465"/>
      <c r="U271" s="1771"/>
      <c r="V271" s="917"/>
      <c r="W271" s="917"/>
      <c r="X271" s="917"/>
      <c r="Y271" s="917"/>
      <c r="Z271" s="917"/>
      <c r="AA271" s="2486"/>
      <c r="AB271" s="2486"/>
      <c r="AC271" s="2486"/>
      <c r="AD271" s="2486"/>
      <c r="AE271" s="1560"/>
      <c r="AF271" s="1560"/>
      <c r="AG271" s="1560"/>
      <c r="AH271" s="2486"/>
      <c r="AI271" s="1740"/>
      <c r="AJ271" s="2173"/>
      <c r="AK271" s="1765"/>
      <c r="AL271" s="1765"/>
    </row>
    <row r="272" spans="1:38" ht="11.25" customHeight="1">
      <c r="A272" s="2170"/>
      <c r="B272" s="1776"/>
      <c r="C272" s="2465"/>
      <c r="D272" s="1771"/>
      <c r="E272" s="1770"/>
      <c r="F272" s="1771"/>
      <c r="G272" s="1772"/>
      <c r="H272" s="1772"/>
      <c r="I272" s="1772"/>
      <c r="J272" s="2486"/>
      <c r="K272" s="2486"/>
      <c r="L272" s="2486"/>
      <c r="M272" s="2486"/>
      <c r="N272" s="1773"/>
      <c r="O272" s="1772"/>
      <c r="P272" s="1772"/>
      <c r="Q272" s="2486"/>
      <c r="R272" s="1740"/>
      <c r="S272" s="1647"/>
      <c r="T272" s="2465"/>
      <c r="U272" s="1771"/>
      <c r="V272" s="917"/>
      <c r="W272" s="917"/>
      <c r="X272" s="917"/>
      <c r="Y272" s="917"/>
      <c r="Z272" s="917"/>
      <c r="AA272" s="2486"/>
      <c r="AB272" s="2486"/>
      <c r="AC272" s="2486"/>
      <c r="AD272" s="2486"/>
      <c r="AE272" s="1560"/>
      <c r="AF272" s="1560"/>
      <c r="AG272" s="1560"/>
      <c r="AH272" s="2486"/>
      <c r="AI272" s="1740"/>
      <c r="AJ272" s="2173"/>
      <c r="AK272" s="1765"/>
      <c r="AL272" s="1765"/>
    </row>
    <row r="273" spans="1:38" ht="11.25" customHeight="1">
      <c r="A273" s="2170"/>
      <c r="B273" s="1776"/>
      <c r="C273" s="2465"/>
      <c r="D273" s="1771"/>
      <c r="E273" s="1770"/>
      <c r="F273" s="1771"/>
      <c r="G273" s="1772"/>
      <c r="H273" s="1772"/>
      <c r="I273" s="1772"/>
      <c r="J273" s="2486"/>
      <c r="K273" s="2486"/>
      <c r="L273" s="2486"/>
      <c r="M273" s="2486"/>
      <c r="N273" s="1773"/>
      <c r="O273" s="1772"/>
      <c r="P273" s="1772"/>
      <c r="Q273" s="2486"/>
      <c r="R273" s="1740"/>
      <c r="S273" s="1647"/>
      <c r="T273" s="2465"/>
      <c r="U273" s="1771"/>
      <c r="V273" s="917"/>
      <c r="W273" s="917"/>
      <c r="X273" s="917"/>
      <c r="Y273" s="917"/>
      <c r="Z273" s="917"/>
      <c r="AA273" s="2486"/>
      <c r="AB273" s="2486"/>
      <c r="AC273" s="2486"/>
      <c r="AD273" s="2486"/>
      <c r="AE273" s="1560"/>
      <c r="AF273" s="1560"/>
      <c r="AG273" s="1560"/>
      <c r="AH273" s="2486"/>
      <c r="AI273" s="1740"/>
      <c r="AJ273" s="2173"/>
      <c r="AK273" s="1765"/>
      <c r="AL273" s="1765"/>
    </row>
    <row r="274" spans="1:38" ht="11.25" customHeight="1">
      <c r="A274" s="2170"/>
      <c r="B274" s="1776"/>
      <c r="C274" s="2465"/>
      <c r="D274" s="1771"/>
      <c r="E274" s="1770"/>
      <c r="F274" s="1771"/>
      <c r="G274" s="1772"/>
      <c r="H274" s="1772"/>
      <c r="I274" s="1772"/>
      <c r="J274" s="2486"/>
      <c r="K274" s="2486"/>
      <c r="L274" s="2486"/>
      <c r="M274" s="2486"/>
      <c r="N274" s="1773"/>
      <c r="O274" s="1772"/>
      <c r="P274" s="1772"/>
      <c r="Q274" s="2486"/>
      <c r="R274" s="1740"/>
      <c r="S274" s="1647"/>
      <c r="T274" s="2465"/>
      <c r="U274" s="1771"/>
      <c r="V274" s="917"/>
      <c r="W274" s="917"/>
      <c r="X274" s="917"/>
      <c r="Y274" s="917"/>
      <c r="Z274" s="917"/>
      <c r="AA274" s="2486"/>
      <c r="AB274" s="2486"/>
      <c r="AC274" s="2486"/>
      <c r="AD274" s="2486"/>
      <c r="AE274" s="1560"/>
      <c r="AF274" s="1560"/>
      <c r="AG274" s="1560"/>
      <c r="AH274" s="2486"/>
      <c r="AI274" s="1740"/>
      <c r="AJ274" s="2173"/>
      <c r="AK274" s="1765"/>
      <c r="AL274" s="1765"/>
    </row>
    <row r="275" spans="1:38" ht="11.25" customHeight="1">
      <c r="A275" s="2170"/>
      <c r="B275" s="1776"/>
      <c r="C275" s="2465"/>
      <c r="D275" s="1771"/>
      <c r="E275" s="1770"/>
      <c r="F275" s="1771"/>
      <c r="G275" s="1772"/>
      <c r="H275" s="1772"/>
      <c r="I275" s="1772"/>
      <c r="J275" s="2486"/>
      <c r="K275" s="2486"/>
      <c r="L275" s="2486"/>
      <c r="M275" s="2486"/>
      <c r="N275" s="1773"/>
      <c r="O275" s="1772"/>
      <c r="P275" s="1772"/>
      <c r="Q275" s="2486"/>
      <c r="R275" s="1740"/>
      <c r="S275" s="1647"/>
      <c r="T275" s="2465"/>
      <c r="U275" s="1771"/>
      <c r="V275" s="917"/>
      <c r="W275" s="917"/>
      <c r="X275" s="917"/>
      <c r="Y275" s="917"/>
      <c r="Z275" s="917"/>
      <c r="AA275" s="2486"/>
      <c r="AB275" s="2486"/>
      <c r="AC275" s="2486"/>
      <c r="AD275" s="2486"/>
      <c r="AE275" s="1560"/>
      <c r="AF275" s="1560"/>
      <c r="AG275" s="1560"/>
      <c r="AH275" s="2486"/>
      <c r="AI275" s="1740"/>
      <c r="AJ275" s="2173"/>
      <c r="AK275" s="1765"/>
      <c r="AL275" s="1765"/>
    </row>
    <row r="276" spans="1:38" ht="11.25" customHeight="1">
      <c r="A276" s="2170"/>
      <c r="B276" s="1776"/>
      <c r="C276" s="2465"/>
      <c r="D276" s="1771"/>
      <c r="E276" s="1770"/>
      <c r="F276" s="1771"/>
      <c r="G276" s="1772"/>
      <c r="H276" s="1772"/>
      <c r="I276" s="1772"/>
      <c r="J276" s="2486"/>
      <c r="K276" s="2486"/>
      <c r="L276" s="2486"/>
      <c r="M276" s="2486"/>
      <c r="N276" s="1773"/>
      <c r="O276" s="1772"/>
      <c r="P276" s="1772"/>
      <c r="Q276" s="2486"/>
      <c r="R276" s="1740"/>
      <c r="S276" s="1647"/>
      <c r="T276" s="2465"/>
      <c r="U276" s="1771"/>
      <c r="V276" s="917"/>
      <c r="W276" s="917"/>
      <c r="X276" s="917"/>
      <c r="Y276" s="917"/>
      <c r="Z276" s="917"/>
      <c r="AA276" s="2486"/>
      <c r="AB276" s="2486"/>
      <c r="AC276" s="2486"/>
      <c r="AD276" s="2486"/>
      <c r="AE276" s="1560"/>
      <c r="AF276" s="1560"/>
      <c r="AG276" s="1560"/>
      <c r="AH276" s="2486"/>
      <c r="AI276" s="1740"/>
      <c r="AJ276" s="2173"/>
      <c r="AK276" s="1765"/>
      <c r="AL276" s="1765"/>
    </row>
    <row r="277" spans="1:38" ht="11.25" customHeight="1">
      <c r="A277" s="2170"/>
      <c r="B277" s="1776"/>
      <c r="C277" s="2465"/>
      <c r="D277" s="1771"/>
      <c r="E277" s="1770"/>
      <c r="F277" s="1771"/>
      <c r="G277" s="1772"/>
      <c r="H277" s="1772"/>
      <c r="I277" s="1772"/>
      <c r="J277" s="2486"/>
      <c r="K277" s="2486"/>
      <c r="L277" s="2486"/>
      <c r="M277" s="2486"/>
      <c r="N277" s="1773"/>
      <c r="O277" s="1772"/>
      <c r="P277" s="1772"/>
      <c r="Q277" s="2486"/>
      <c r="R277" s="1740"/>
      <c r="S277" s="1647"/>
      <c r="T277" s="2465"/>
      <c r="U277" s="1771"/>
      <c r="V277" s="917"/>
      <c r="W277" s="917"/>
      <c r="X277" s="917"/>
      <c r="Y277" s="917"/>
      <c r="Z277" s="917"/>
      <c r="AA277" s="2486"/>
      <c r="AB277" s="2486"/>
      <c r="AC277" s="2486"/>
      <c r="AD277" s="2486"/>
      <c r="AE277" s="1560"/>
      <c r="AF277" s="1560"/>
      <c r="AG277" s="1560"/>
      <c r="AH277" s="2486"/>
      <c r="AI277" s="1740"/>
      <c r="AJ277" s="2173"/>
      <c r="AK277" s="1765"/>
      <c r="AL277" s="1765"/>
    </row>
    <row r="278" spans="1:38" ht="11.25" customHeight="1" thickBot="1">
      <c r="A278" s="2170"/>
      <c r="B278" s="1776"/>
      <c r="C278" s="2465"/>
      <c r="D278" s="1771"/>
      <c r="E278" s="1770"/>
      <c r="F278" s="1771"/>
      <c r="G278" s="1772"/>
      <c r="H278" s="1772"/>
      <c r="I278" s="1772"/>
      <c r="J278" s="2486"/>
      <c r="K278" s="2486"/>
      <c r="L278" s="2486"/>
      <c r="M278" s="2486"/>
      <c r="N278" s="1773"/>
      <c r="O278" s="1772"/>
      <c r="P278" s="1772"/>
      <c r="Q278" s="2486"/>
      <c r="R278" s="1740"/>
      <c r="S278" s="1647"/>
      <c r="T278" s="2465"/>
      <c r="U278" s="1771"/>
      <c r="V278" s="917"/>
      <c r="W278" s="917"/>
      <c r="X278" s="917"/>
      <c r="Y278" s="917"/>
      <c r="Z278" s="917"/>
      <c r="AA278" s="2486"/>
      <c r="AB278" s="2486"/>
      <c r="AC278" s="2486"/>
      <c r="AD278" s="2486"/>
      <c r="AE278" s="1560"/>
      <c r="AF278" s="1560"/>
      <c r="AG278" s="1560"/>
      <c r="AH278" s="2486"/>
      <c r="AI278" s="1740"/>
      <c r="AJ278" s="2173"/>
      <c r="AK278" s="1765"/>
      <c r="AL278" s="1765"/>
    </row>
    <row r="279" spans="1:38" ht="11.25" customHeight="1">
      <c r="A279" s="2205"/>
      <c r="B279" s="2212"/>
      <c r="C279" s="2213"/>
      <c r="D279" s="2216"/>
      <c r="E279" s="2215"/>
      <c r="F279" s="2216"/>
      <c r="G279" s="2217"/>
      <c r="H279" s="2217"/>
      <c r="I279" s="2217"/>
      <c r="J279" s="2218"/>
      <c r="K279" s="2218"/>
      <c r="L279" s="2218"/>
      <c r="M279" s="2218"/>
      <c r="N279" s="2219"/>
      <c r="O279" s="2217"/>
      <c r="P279" s="2217"/>
      <c r="Q279" s="2218"/>
      <c r="R279" s="2231"/>
      <c r="S279" s="2221"/>
      <c r="T279" s="2213"/>
      <c r="U279" s="2216"/>
      <c r="V279" s="2230"/>
      <c r="W279" s="2230"/>
      <c r="X279" s="2230"/>
      <c r="Y279" s="2230"/>
      <c r="Z279" s="2230"/>
      <c r="AA279" s="2218"/>
      <c r="AB279" s="2218"/>
      <c r="AC279" s="2218"/>
      <c r="AD279" s="2218"/>
      <c r="AE279" s="2220"/>
      <c r="AF279" s="2220"/>
      <c r="AG279" s="2220"/>
      <c r="AH279" s="2218"/>
      <c r="AI279" s="2231"/>
      <c r="AJ279" s="2220"/>
      <c r="AK279" s="1765"/>
      <c r="AL279" s="1765"/>
    </row>
    <row r="280" spans="1:38" ht="11.25" customHeight="1">
      <c r="A280" s="1762"/>
      <c r="B280" s="1776"/>
      <c r="C280" s="2465"/>
      <c r="D280" s="1771"/>
      <c r="E280" s="1770"/>
      <c r="F280" s="1771"/>
      <c r="G280" s="1772"/>
      <c r="H280" s="1772"/>
      <c r="I280" s="1772"/>
      <c r="J280" s="2486"/>
      <c r="K280" s="2486"/>
      <c r="L280" s="2486"/>
      <c r="M280" s="2486"/>
      <c r="N280" s="1773"/>
      <c r="O280" s="1772"/>
      <c r="P280" s="1772"/>
      <c r="Q280" s="2486"/>
      <c r="R280" s="1740"/>
      <c r="S280" s="1647"/>
      <c r="T280" s="2465"/>
      <c r="U280" s="1771"/>
      <c r="V280" s="917"/>
      <c r="W280" s="917"/>
      <c r="X280" s="917"/>
      <c r="Y280" s="917"/>
      <c r="Z280" s="917"/>
      <c r="AA280" s="2486"/>
      <c r="AB280" s="2486"/>
      <c r="AC280" s="2486"/>
      <c r="AD280" s="2486"/>
      <c r="AE280" s="1560"/>
      <c r="AF280" s="1560"/>
      <c r="AG280" s="1560"/>
      <c r="AH280" s="2486"/>
      <c r="AI280" s="1740"/>
      <c r="AJ280" s="1560"/>
      <c r="AK280" s="1765"/>
      <c r="AL280" s="1765"/>
    </row>
    <row r="281" spans="1:38" ht="11.25" customHeight="1">
      <c r="A281" s="1762"/>
      <c r="B281" s="1776"/>
      <c r="C281" s="2465"/>
      <c r="D281" s="1771"/>
      <c r="E281" s="1770"/>
      <c r="F281" s="1771"/>
      <c r="G281" s="1772"/>
      <c r="H281" s="1772"/>
      <c r="I281" s="1772"/>
      <c r="J281" s="2486"/>
      <c r="K281" s="2486"/>
      <c r="L281" s="2486"/>
      <c r="M281" s="2486"/>
      <c r="N281" s="1773"/>
      <c r="O281" s="1772"/>
      <c r="P281" s="1772"/>
      <c r="Q281" s="2486"/>
      <c r="R281" s="1740"/>
      <c r="S281" s="1647"/>
      <c r="T281" s="2465"/>
      <c r="U281" s="1771"/>
      <c r="V281" s="917"/>
      <c r="W281" s="917"/>
      <c r="X281" s="917"/>
      <c r="Y281" s="917"/>
      <c r="Z281" s="917"/>
      <c r="AA281" s="2486"/>
      <c r="AB281" s="2486"/>
      <c r="AC281" s="2486"/>
      <c r="AD281" s="2486"/>
      <c r="AE281" s="1560"/>
      <c r="AF281" s="1560"/>
      <c r="AG281" s="1560"/>
      <c r="AH281" s="2486"/>
      <c r="AI281" s="1740"/>
      <c r="AJ281" s="1560"/>
      <c r="AK281" s="1765"/>
      <c r="AL281" s="1765"/>
    </row>
    <row r="282" spans="1:38" ht="11.25" customHeight="1">
      <c r="A282" s="1762"/>
      <c r="B282" s="1776"/>
      <c r="C282" s="2465"/>
      <c r="D282" s="1771"/>
      <c r="E282" s="1770"/>
      <c r="F282" s="1771"/>
      <c r="G282" s="1772"/>
      <c r="H282" s="1772"/>
      <c r="I282" s="1772"/>
      <c r="J282" s="2486"/>
      <c r="K282" s="2486"/>
      <c r="L282" s="2486"/>
      <c r="M282" s="2486"/>
      <c r="N282" s="1773"/>
      <c r="O282" s="1772"/>
      <c r="P282" s="1772"/>
      <c r="Q282" s="2486"/>
      <c r="R282" s="1740"/>
      <c r="S282" s="1647"/>
      <c r="T282" s="2465"/>
      <c r="U282" s="1771"/>
      <c r="V282" s="917"/>
      <c r="W282" s="917"/>
      <c r="X282" s="917"/>
      <c r="Y282" s="917"/>
      <c r="Z282" s="917"/>
      <c r="AA282" s="2486"/>
      <c r="AB282" s="2486"/>
      <c r="AC282" s="2486"/>
      <c r="AD282" s="2486"/>
      <c r="AE282" s="1560"/>
      <c r="AF282" s="1560"/>
      <c r="AG282" s="1560"/>
      <c r="AH282" s="2486"/>
      <c r="AI282" s="1740"/>
      <c r="AJ282" s="1560"/>
      <c r="AK282" s="1765"/>
      <c r="AL282" s="1765"/>
    </row>
    <row r="283" spans="1:38" ht="11.25" customHeight="1">
      <c r="A283" s="1762"/>
      <c r="B283" s="1776"/>
      <c r="C283" s="2465"/>
      <c r="D283" s="1771"/>
      <c r="E283" s="1770"/>
      <c r="F283" s="1771"/>
      <c r="G283" s="1772"/>
      <c r="H283" s="1772"/>
      <c r="I283" s="1772"/>
      <c r="J283" s="2486"/>
      <c r="K283" s="2486"/>
      <c r="L283" s="2486"/>
      <c r="M283" s="2486"/>
      <c r="N283" s="1773"/>
      <c r="O283" s="1772"/>
      <c r="P283" s="1772"/>
      <c r="Q283" s="2486"/>
      <c r="R283" s="1740"/>
      <c r="S283" s="1647"/>
      <c r="T283" s="2465"/>
      <c r="U283" s="1771"/>
      <c r="V283" s="917"/>
      <c r="W283" s="917"/>
      <c r="X283" s="917"/>
      <c r="Y283" s="917"/>
      <c r="Z283" s="917"/>
      <c r="AA283" s="2486"/>
      <c r="AB283" s="2486"/>
      <c r="AC283" s="2486"/>
      <c r="AD283" s="2486"/>
      <c r="AE283" s="1560"/>
      <c r="AF283" s="1560"/>
      <c r="AG283" s="1560"/>
      <c r="AH283" s="2486"/>
      <c r="AI283" s="1740"/>
      <c r="AJ283" s="1560"/>
      <c r="AK283" s="1765"/>
      <c r="AL283" s="1765"/>
    </row>
    <row r="284" spans="1:38" ht="11.25" customHeight="1">
      <c r="A284" s="1762"/>
      <c r="B284" s="1776"/>
      <c r="C284" s="2465"/>
      <c r="D284" s="1771"/>
      <c r="E284" s="1770"/>
      <c r="F284" s="1771"/>
      <c r="G284" s="1772"/>
      <c r="H284" s="1772"/>
      <c r="I284" s="1772"/>
      <c r="J284" s="2486"/>
      <c r="K284" s="2486"/>
      <c r="L284" s="2486"/>
      <c r="M284" s="2486"/>
      <c r="N284" s="1773"/>
      <c r="O284" s="1772"/>
      <c r="P284" s="1772"/>
      <c r="Q284" s="2486"/>
      <c r="R284" s="1740"/>
      <c r="S284" s="1647"/>
      <c r="T284" s="2465"/>
      <c r="U284" s="1771"/>
      <c r="V284" s="917"/>
      <c r="W284" s="917"/>
      <c r="X284" s="917"/>
      <c r="Y284" s="917"/>
      <c r="Z284" s="917"/>
      <c r="AA284" s="2486"/>
      <c r="AB284" s="2486"/>
      <c r="AC284" s="2486"/>
      <c r="AD284" s="2486"/>
      <c r="AE284" s="1560"/>
      <c r="AF284" s="1560"/>
      <c r="AG284" s="1560"/>
      <c r="AH284" s="2486"/>
      <c r="AI284" s="1740"/>
      <c r="AJ284" s="1560"/>
      <c r="AK284" s="1765"/>
      <c r="AL284" s="1765"/>
    </row>
    <row r="285" spans="1:38" ht="11.25" customHeight="1">
      <c r="A285" s="1762"/>
      <c r="B285" s="1776"/>
      <c r="C285" s="2465"/>
      <c r="D285" s="1771"/>
      <c r="E285" s="1770"/>
      <c r="F285" s="1771"/>
      <c r="G285" s="1772"/>
      <c r="H285" s="1772"/>
      <c r="I285" s="1772"/>
      <c r="J285" s="2486"/>
      <c r="K285" s="2486"/>
      <c r="L285" s="2486"/>
      <c r="M285" s="2486"/>
      <c r="N285" s="1773"/>
      <c r="O285" s="1772"/>
      <c r="P285" s="1772"/>
      <c r="Q285" s="2486"/>
      <c r="R285" s="1740"/>
      <c r="S285" s="1647"/>
      <c r="T285" s="2465"/>
      <c r="U285" s="1771"/>
      <c r="V285" s="917"/>
      <c r="W285" s="917"/>
      <c r="X285" s="917"/>
      <c r="Y285" s="917"/>
      <c r="Z285" s="917"/>
      <c r="AA285" s="2486"/>
      <c r="AB285" s="2486"/>
      <c r="AC285" s="2486"/>
      <c r="AD285" s="2486"/>
      <c r="AE285" s="1560"/>
      <c r="AF285" s="1560"/>
      <c r="AG285" s="1560"/>
      <c r="AH285" s="2486"/>
      <c r="AI285" s="1740"/>
      <c r="AJ285" s="1560"/>
      <c r="AK285" s="1765"/>
      <c r="AL285" s="1765"/>
    </row>
    <row r="286" spans="1:38" ht="11.25" customHeight="1">
      <c r="A286" s="1762"/>
      <c r="B286" s="1776"/>
      <c r="C286" s="2465"/>
      <c r="D286" s="1771"/>
      <c r="E286" s="1770"/>
      <c r="F286" s="1771"/>
      <c r="G286" s="1772"/>
      <c r="H286" s="1772"/>
      <c r="I286" s="1772"/>
      <c r="J286" s="2486"/>
      <c r="K286" s="2486"/>
      <c r="L286" s="2486"/>
      <c r="M286" s="2486"/>
      <c r="N286" s="1773"/>
      <c r="O286" s="1772"/>
      <c r="P286" s="1772"/>
      <c r="Q286" s="2486"/>
      <c r="R286" s="1740"/>
      <c r="S286" s="1647"/>
      <c r="T286" s="2465"/>
      <c r="U286" s="1771"/>
      <c r="V286" s="917"/>
      <c r="W286" s="917"/>
      <c r="X286" s="917"/>
      <c r="Y286" s="917"/>
      <c r="Z286" s="917"/>
      <c r="AA286" s="2486"/>
      <c r="AB286" s="2486"/>
      <c r="AC286" s="2486"/>
      <c r="AD286" s="2486"/>
      <c r="AE286" s="1560"/>
      <c r="AF286" s="1560"/>
      <c r="AG286" s="1560"/>
      <c r="AH286" s="2486"/>
      <c r="AI286" s="1740"/>
      <c r="AJ286" s="1560"/>
      <c r="AK286" s="1765"/>
      <c r="AL286" s="1765"/>
    </row>
    <row r="287" spans="1:38" ht="11.25" customHeight="1">
      <c r="A287" s="1762"/>
      <c r="B287" s="1776"/>
      <c r="C287" s="2465"/>
      <c r="D287" s="1771"/>
      <c r="E287" s="1770"/>
      <c r="F287" s="1771"/>
      <c r="G287" s="1772"/>
      <c r="H287" s="1772"/>
      <c r="I287" s="1772"/>
      <c r="J287" s="2486"/>
      <c r="K287" s="2486"/>
      <c r="L287" s="2486"/>
      <c r="M287" s="2486"/>
      <c r="N287" s="1773"/>
      <c r="O287" s="1772"/>
      <c r="P287" s="1772"/>
      <c r="Q287" s="2486"/>
      <c r="R287" s="1740"/>
      <c r="S287" s="1647"/>
      <c r="T287" s="2465"/>
      <c r="U287" s="1771"/>
      <c r="V287" s="917"/>
      <c r="W287" s="917"/>
      <c r="X287" s="917"/>
      <c r="Y287" s="917"/>
      <c r="Z287" s="917"/>
      <c r="AA287" s="2486"/>
      <c r="AB287" s="2486"/>
      <c r="AC287" s="2486"/>
      <c r="AD287" s="2486"/>
      <c r="AE287" s="1560"/>
      <c r="AF287" s="1560"/>
      <c r="AG287" s="1560"/>
      <c r="AH287" s="2486"/>
      <c r="AI287" s="1740"/>
      <c r="AJ287" s="1560"/>
      <c r="AK287" s="1765"/>
      <c r="AL287" s="1765"/>
    </row>
    <row r="288" spans="1:38" ht="11.25" customHeight="1">
      <c r="A288" s="1762"/>
      <c r="B288" s="1776"/>
      <c r="C288" s="2465"/>
      <c r="D288" s="1771"/>
      <c r="E288" s="1770"/>
      <c r="F288" s="1771"/>
      <c r="G288" s="1772"/>
      <c r="H288" s="1772"/>
      <c r="I288" s="1772"/>
      <c r="J288" s="2486"/>
      <c r="K288" s="2486"/>
      <c r="L288" s="2486"/>
      <c r="M288" s="2486"/>
      <c r="N288" s="1773"/>
      <c r="O288" s="1772"/>
      <c r="P288" s="1772"/>
      <c r="Q288" s="2486"/>
      <c r="R288" s="1740"/>
      <c r="S288" s="1647"/>
      <c r="T288" s="2465"/>
      <c r="U288" s="1771"/>
      <c r="V288" s="917"/>
      <c r="W288" s="917"/>
      <c r="X288" s="917"/>
      <c r="Y288" s="917"/>
      <c r="Z288" s="917"/>
      <c r="AA288" s="2486"/>
      <c r="AB288" s="2486"/>
      <c r="AC288" s="2486"/>
      <c r="AD288" s="2486"/>
      <c r="AE288" s="1560"/>
      <c r="AF288" s="1560"/>
      <c r="AG288" s="1560"/>
      <c r="AH288" s="2486"/>
      <c r="AI288" s="1740"/>
      <c r="AJ288" s="1560"/>
      <c r="AK288" s="1765"/>
      <c r="AL288" s="1765"/>
    </row>
    <row r="289" spans="1:38" ht="11.25" customHeight="1">
      <c r="A289" s="1762"/>
      <c r="B289" s="1776"/>
      <c r="C289" s="2465"/>
      <c r="D289" s="1771"/>
      <c r="E289" s="1770"/>
      <c r="F289" s="1771"/>
      <c r="G289" s="1772"/>
      <c r="H289" s="1772"/>
      <c r="I289" s="1772"/>
      <c r="J289" s="2486"/>
      <c r="K289" s="2486"/>
      <c r="L289" s="2486"/>
      <c r="M289" s="2486"/>
      <c r="N289" s="1773"/>
      <c r="O289" s="1772"/>
      <c r="P289" s="1772"/>
      <c r="Q289" s="2486"/>
      <c r="R289" s="1740"/>
      <c r="S289" s="1647"/>
      <c r="T289" s="2465"/>
      <c r="U289" s="1771"/>
      <c r="V289" s="917"/>
      <c r="W289" s="917"/>
      <c r="X289" s="917"/>
      <c r="Y289" s="917"/>
      <c r="Z289" s="917"/>
      <c r="AA289" s="2486"/>
      <c r="AB289" s="2486"/>
      <c r="AC289" s="2486"/>
      <c r="AD289" s="2486"/>
      <c r="AE289" s="1560"/>
      <c r="AF289" s="1560"/>
      <c r="AG289" s="1560"/>
      <c r="AH289" s="2486"/>
      <c r="AI289" s="1740"/>
      <c r="AJ289" s="1560"/>
      <c r="AK289" s="1765"/>
      <c r="AL289" s="1765"/>
    </row>
    <row r="290" spans="1:38" ht="11.25" customHeight="1">
      <c r="A290" s="1762"/>
      <c r="B290" s="1776"/>
      <c r="C290" s="2465"/>
      <c r="D290" s="1771"/>
      <c r="E290" s="1770"/>
      <c r="F290" s="1771"/>
      <c r="G290" s="1772"/>
      <c r="H290" s="1772"/>
      <c r="I290" s="1772"/>
      <c r="J290" s="2486"/>
      <c r="K290" s="2486"/>
      <c r="L290" s="2486"/>
      <c r="M290" s="2486"/>
      <c r="N290" s="1773"/>
      <c r="O290" s="1772"/>
      <c r="P290" s="1772"/>
      <c r="Q290" s="2486"/>
      <c r="R290" s="1740"/>
      <c r="S290" s="1647"/>
      <c r="T290" s="2465"/>
      <c r="U290" s="1771"/>
      <c r="V290" s="917"/>
      <c r="W290" s="917"/>
      <c r="X290" s="917"/>
      <c r="Y290" s="917"/>
      <c r="Z290" s="917"/>
      <c r="AA290" s="2486"/>
      <c r="AB290" s="2486"/>
      <c r="AC290" s="2486"/>
      <c r="AD290" s="2486"/>
      <c r="AE290" s="1560"/>
      <c r="AF290" s="1560"/>
      <c r="AG290" s="1560"/>
      <c r="AH290" s="2486"/>
      <c r="AI290" s="1740"/>
      <c r="AJ290" s="1560"/>
      <c r="AK290" s="1765"/>
      <c r="AL290" s="1765"/>
    </row>
    <row r="291" spans="1:38" ht="11.25" customHeight="1">
      <c r="A291" s="1762"/>
      <c r="B291" s="1776"/>
      <c r="C291" s="2465"/>
      <c r="D291" s="1771"/>
      <c r="E291" s="1770"/>
      <c r="F291" s="1771"/>
      <c r="G291" s="1772"/>
      <c r="H291" s="1772"/>
      <c r="I291" s="1772"/>
      <c r="J291" s="2486"/>
      <c r="K291" s="2486"/>
      <c r="L291" s="2486"/>
      <c r="M291" s="2486"/>
      <c r="N291" s="1773"/>
      <c r="O291" s="1772"/>
      <c r="P291" s="1772"/>
      <c r="Q291" s="2486"/>
      <c r="R291" s="1740"/>
      <c r="S291" s="1647"/>
      <c r="T291" s="2465"/>
      <c r="U291" s="1771"/>
      <c r="V291" s="917"/>
      <c r="W291" s="917"/>
      <c r="X291" s="917"/>
      <c r="Y291" s="917"/>
      <c r="Z291" s="917"/>
      <c r="AA291" s="2486"/>
      <c r="AB291" s="2486"/>
      <c r="AC291" s="2486"/>
      <c r="AD291" s="2486"/>
      <c r="AE291" s="1560"/>
      <c r="AF291" s="1560"/>
      <c r="AG291" s="1560"/>
      <c r="AH291" s="2486"/>
      <c r="AI291" s="1740"/>
      <c r="AJ291" s="1560"/>
      <c r="AK291" s="1765"/>
      <c r="AL291" s="1765"/>
    </row>
    <row r="292" spans="1:38" ht="11.25" customHeight="1">
      <c r="A292" s="1762"/>
      <c r="B292" s="1776"/>
      <c r="C292" s="2465"/>
      <c r="D292" s="1771"/>
      <c r="E292" s="1770"/>
      <c r="F292" s="1771"/>
      <c r="G292" s="1772"/>
      <c r="H292" s="1772"/>
      <c r="I292" s="1772"/>
      <c r="J292" s="2486"/>
      <c r="K292" s="2486"/>
      <c r="L292" s="2486"/>
      <c r="M292" s="2486"/>
      <c r="N292" s="1773"/>
      <c r="O292" s="1772"/>
      <c r="P292" s="1772"/>
      <c r="Q292" s="2486"/>
      <c r="R292" s="1740"/>
      <c r="S292" s="1647"/>
      <c r="T292" s="2465"/>
      <c r="U292" s="1771"/>
      <c r="V292" s="917"/>
      <c r="W292" s="917"/>
      <c r="X292" s="917"/>
      <c r="Y292" s="917"/>
      <c r="Z292" s="917"/>
      <c r="AA292" s="2486"/>
      <c r="AB292" s="2486"/>
      <c r="AC292" s="2486"/>
      <c r="AD292" s="2486"/>
      <c r="AE292" s="1560"/>
      <c r="AF292" s="1560"/>
      <c r="AG292" s="1560"/>
      <c r="AH292" s="2486"/>
      <c r="AI292" s="1740"/>
      <c r="AJ292" s="1560"/>
      <c r="AK292" s="1765"/>
      <c r="AL292" s="1765"/>
    </row>
    <row r="293" spans="1:38" ht="11.25" customHeight="1">
      <c r="A293" s="1762"/>
      <c r="B293" s="1776"/>
      <c r="C293" s="2465"/>
      <c r="D293" s="1771"/>
      <c r="E293" s="1770"/>
      <c r="F293" s="1771"/>
      <c r="G293" s="1772"/>
      <c r="H293" s="1772"/>
      <c r="I293" s="1772"/>
      <c r="J293" s="2486"/>
      <c r="K293" s="2486"/>
      <c r="L293" s="2486"/>
      <c r="M293" s="2486"/>
      <c r="N293" s="1773"/>
      <c r="O293" s="1772"/>
      <c r="P293" s="1772"/>
      <c r="Q293" s="2486"/>
      <c r="R293" s="1740"/>
      <c r="S293" s="1647"/>
      <c r="T293" s="2465"/>
      <c r="U293" s="1771"/>
      <c r="V293" s="917"/>
      <c r="W293" s="917"/>
      <c r="X293" s="917"/>
      <c r="Y293" s="917"/>
      <c r="Z293" s="917"/>
      <c r="AA293" s="2486"/>
      <c r="AB293" s="2486"/>
      <c r="AC293" s="2486"/>
      <c r="AD293" s="2486"/>
      <c r="AE293" s="1560"/>
      <c r="AF293" s="1560"/>
      <c r="AG293" s="1560"/>
      <c r="AH293" s="2486"/>
      <c r="AI293" s="1740"/>
      <c r="AJ293" s="1560"/>
      <c r="AK293" s="1765"/>
      <c r="AL293" s="1765"/>
    </row>
    <row r="294" spans="1:38" ht="11.25" customHeight="1">
      <c r="A294" s="1762"/>
      <c r="B294" s="1776"/>
      <c r="C294" s="2465"/>
      <c r="D294" s="1771"/>
      <c r="E294" s="1770"/>
      <c r="F294" s="1771"/>
      <c r="G294" s="1772"/>
      <c r="H294" s="1772"/>
      <c r="I294" s="1772"/>
      <c r="J294" s="2486"/>
      <c r="K294" s="2486"/>
      <c r="L294" s="2486"/>
      <c r="M294" s="2486"/>
      <c r="N294" s="1773"/>
      <c r="O294" s="1772"/>
      <c r="P294" s="1772"/>
      <c r="Q294" s="2486"/>
      <c r="R294" s="1740"/>
      <c r="S294" s="1647"/>
      <c r="T294" s="2465"/>
      <c r="U294" s="1771"/>
      <c r="V294" s="917"/>
      <c r="W294" s="917"/>
      <c r="X294" s="917"/>
      <c r="Y294" s="917"/>
      <c r="Z294" s="917"/>
      <c r="AA294" s="2486"/>
      <c r="AB294" s="2486"/>
      <c r="AC294" s="2486"/>
      <c r="AD294" s="2486"/>
      <c r="AE294" s="1560"/>
      <c r="AF294" s="1560"/>
      <c r="AG294" s="1560"/>
      <c r="AH294" s="2486"/>
      <c r="AI294" s="1740"/>
      <c r="AJ294" s="1560"/>
      <c r="AK294" s="1765"/>
      <c r="AL294" s="1765"/>
    </row>
    <row r="295" spans="1:38" ht="11.25" customHeight="1">
      <c r="A295" s="1762"/>
      <c r="B295" s="1776"/>
      <c r="C295" s="2465"/>
      <c r="D295" s="1771"/>
      <c r="E295" s="1770"/>
      <c r="F295" s="1771"/>
      <c r="G295" s="1772"/>
      <c r="H295" s="1772"/>
      <c r="I295" s="1772"/>
      <c r="J295" s="2486"/>
      <c r="K295" s="2486"/>
      <c r="L295" s="2486"/>
      <c r="M295" s="2486"/>
      <c r="N295" s="1773"/>
      <c r="O295" s="1772"/>
      <c r="P295" s="1772"/>
      <c r="Q295" s="2486"/>
      <c r="R295" s="1740"/>
      <c r="S295" s="1647"/>
      <c r="T295" s="2465"/>
      <c r="U295" s="1771"/>
      <c r="V295" s="917"/>
      <c r="W295" s="917"/>
      <c r="X295" s="917"/>
      <c r="Y295" s="917"/>
      <c r="Z295" s="917"/>
      <c r="AA295" s="2486"/>
      <c r="AB295" s="2486"/>
      <c r="AC295" s="2486"/>
      <c r="AD295" s="2486"/>
      <c r="AE295" s="1560"/>
      <c r="AF295" s="1560"/>
      <c r="AG295" s="1560"/>
      <c r="AH295" s="2486"/>
      <c r="AI295" s="1740"/>
      <c r="AJ295" s="1560"/>
      <c r="AK295" s="1765"/>
      <c r="AL295" s="1765"/>
    </row>
    <row r="296" spans="1:38" ht="11.25" customHeight="1">
      <c r="A296" s="1762"/>
      <c r="B296" s="1776"/>
      <c r="C296" s="2465"/>
      <c r="D296" s="1771"/>
      <c r="E296" s="1770"/>
      <c r="F296" s="1771"/>
      <c r="G296" s="1772"/>
      <c r="H296" s="1772"/>
      <c r="I296" s="1772"/>
      <c r="J296" s="2486"/>
      <c r="K296" s="2486"/>
      <c r="L296" s="2486"/>
      <c r="M296" s="2486"/>
      <c r="N296" s="1773"/>
      <c r="O296" s="1772"/>
      <c r="P296" s="1772"/>
      <c r="Q296" s="2486"/>
      <c r="R296" s="1740"/>
      <c r="S296" s="1647"/>
      <c r="T296" s="2465"/>
      <c r="U296" s="1771"/>
      <c r="V296" s="917"/>
      <c r="W296" s="917"/>
      <c r="X296" s="917"/>
      <c r="Y296" s="917"/>
      <c r="Z296" s="917"/>
      <c r="AA296" s="2486"/>
      <c r="AB296" s="2486"/>
      <c r="AC296" s="2486"/>
      <c r="AD296" s="2486"/>
      <c r="AE296" s="1560"/>
      <c r="AF296" s="1560"/>
      <c r="AG296" s="1560"/>
      <c r="AH296" s="2486"/>
      <c r="AI296" s="1740"/>
      <c r="AJ296" s="1560"/>
      <c r="AK296" s="1765"/>
      <c r="AL296" s="1765"/>
    </row>
    <row r="297" spans="1:38" ht="11.25" customHeight="1">
      <c r="A297" s="1762"/>
      <c r="B297" s="1776"/>
      <c r="C297" s="2465"/>
      <c r="D297" s="1771"/>
      <c r="E297" s="1770"/>
      <c r="F297" s="1771"/>
      <c r="G297" s="1772"/>
      <c r="H297" s="1772"/>
      <c r="I297" s="1772"/>
      <c r="J297" s="2486"/>
      <c r="K297" s="2486"/>
      <c r="L297" s="2486"/>
      <c r="M297" s="2486"/>
      <c r="N297" s="1773"/>
      <c r="O297" s="1772"/>
      <c r="P297" s="1772"/>
      <c r="Q297" s="2486"/>
      <c r="R297" s="1740"/>
      <c r="S297" s="1647"/>
      <c r="T297" s="2465"/>
      <c r="U297" s="1771"/>
      <c r="V297" s="917"/>
      <c r="W297" s="917"/>
      <c r="X297" s="917"/>
      <c r="Y297" s="917"/>
      <c r="Z297" s="917"/>
      <c r="AA297" s="2486"/>
      <c r="AB297" s="2486"/>
      <c r="AC297" s="2486"/>
      <c r="AD297" s="2486"/>
      <c r="AE297" s="1560"/>
      <c r="AF297" s="1560"/>
      <c r="AG297" s="1560"/>
      <c r="AH297" s="2486"/>
      <c r="AI297" s="1740"/>
      <c r="AJ297" s="1560"/>
      <c r="AK297" s="1765"/>
      <c r="AL297" s="1765"/>
    </row>
    <row r="298" spans="1:38" ht="11.25" customHeight="1">
      <c r="A298" s="1762"/>
      <c r="B298" s="1776"/>
      <c r="C298" s="2465"/>
      <c r="D298" s="1771"/>
      <c r="E298" s="1770"/>
      <c r="F298" s="1771"/>
      <c r="G298" s="1772"/>
      <c r="H298" s="1772"/>
      <c r="I298" s="1772"/>
      <c r="J298" s="2486"/>
      <c r="K298" s="2486"/>
      <c r="L298" s="2486"/>
      <c r="M298" s="2486"/>
      <c r="N298" s="1773"/>
      <c r="O298" s="1772"/>
      <c r="P298" s="1772"/>
      <c r="Q298" s="2486"/>
      <c r="R298" s="1740"/>
      <c r="S298" s="1647"/>
      <c r="T298" s="2465"/>
      <c r="U298" s="1771"/>
      <c r="V298" s="917"/>
      <c r="W298" s="917"/>
      <c r="X298" s="917"/>
      <c r="Y298" s="917"/>
      <c r="Z298" s="917"/>
      <c r="AA298" s="2486"/>
      <c r="AB298" s="2486"/>
      <c r="AC298" s="2486"/>
      <c r="AD298" s="2486"/>
      <c r="AE298" s="1560"/>
      <c r="AF298" s="1560"/>
      <c r="AG298" s="1560"/>
      <c r="AH298" s="2486"/>
      <c r="AI298" s="1740"/>
      <c r="AJ298" s="1560"/>
      <c r="AK298" s="1765"/>
      <c r="AL298" s="1765"/>
    </row>
    <row r="299" spans="1:38" ht="11.25" customHeight="1">
      <c r="A299" s="1762"/>
      <c r="B299" s="1776"/>
      <c r="C299" s="2465"/>
      <c r="D299" s="1771"/>
      <c r="E299" s="1770"/>
      <c r="F299" s="1771"/>
      <c r="G299" s="1772"/>
      <c r="H299" s="1772"/>
      <c r="I299" s="1772"/>
      <c r="J299" s="2486"/>
      <c r="K299" s="2486"/>
      <c r="L299" s="2486"/>
      <c r="M299" s="2486"/>
      <c r="N299" s="1773"/>
      <c r="O299" s="1772"/>
      <c r="P299" s="1772"/>
      <c r="Q299" s="2486"/>
      <c r="R299" s="1740"/>
      <c r="S299" s="1647"/>
      <c r="T299" s="2465"/>
      <c r="U299" s="1771"/>
      <c r="V299" s="917"/>
      <c r="W299" s="917"/>
      <c r="X299" s="917"/>
      <c r="Y299" s="917"/>
      <c r="Z299" s="917"/>
      <c r="AA299" s="2486"/>
      <c r="AB299" s="2486"/>
      <c r="AC299" s="2486"/>
      <c r="AD299" s="2486"/>
      <c r="AE299" s="1560"/>
      <c r="AF299" s="1560"/>
      <c r="AG299" s="1560"/>
      <c r="AH299" s="2486"/>
      <c r="AI299" s="1740"/>
      <c r="AJ299" s="1560"/>
      <c r="AK299" s="1765"/>
      <c r="AL299" s="1765"/>
    </row>
    <row r="300" spans="1:38" ht="11.25" customHeight="1">
      <c r="A300" s="1762"/>
      <c r="B300" s="1776"/>
      <c r="C300" s="2465"/>
      <c r="D300" s="1771"/>
      <c r="E300" s="1770"/>
      <c r="F300" s="1771"/>
      <c r="G300" s="1772"/>
      <c r="H300" s="1772"/>
      <c r="I300" s="1772"/>
      <c r="J300" s="2486"/>
      <c r="K300" s="2486"/>
      <c r="L300" s="2486"/>
      <c r="M300" s="2486"/>
      <c r="N300" s="1773"/>
      <c r="O300" s="1772"/>
      <c r="P300" s="1772"/>
      <c r="Q300" s="2486"/>
      <c r="R300" s="1740"/>
      <c r="S300" s="1647"/>
      <c r="T300" s="2465"/>
      <c r="U300" s="1771"/>
      <c r="V300" s="917"/>
      <c r="W300" s="917"/>
      <c r="X300" s="917"/>
      <c r="Y300" s="917"/>
      <c r="Z300" s="917"/>
      <c r="AA300" s="2486"/>
      <c r="AB300" s="2486"/>
      <c r="AC300" s="2486"/>
      <c r="AD300" s="2486"/>
      <c r="AE300" s="1560"/>
      <c r="AF300" s="1560"/>
      <c r="AG300" s="1560"/>
      <c r="AH300" s="2486"/>
      <c r="AI300" s="1740"/>
      <c r="AJ300" s="1560"/>
      <c r="AK300" s="1765"/>
      <c r="AL300" s="1765"/>
    </row>
    <row r="301" spans="1:38" ht="11.25" customHeight="1">
      <c r="A301" s="1762"/>
      <c r="B301" s="1776"/>
      <c r="C301" s="2465"/>
      <c r="D301" s="1771"/>
      <c r="E301" s="1770"/>
      <c r="F301" s="1771"/>
      <c r="G301" s="1772"/>
      <c r="H301" s="1772"/>
      <c r="I301" s="1772"/>
      <c r="J301" s="2486"/>
      <c r="K301" s="2486"/>
      <c r="L301" s="2486"/>
      <c r="M301" s="2486"/>
      <c r="N301" s="1773"/>
      <c r="O301" s="1772"/>
      <c r="P301" s="1772"/>
      <c r="Q301" s="2486"/>
      <c r="R301" s="1740"/>
      <c r="S301" s="1647"/>
      <c r="T301" s="2465"/>
      <c r="U301" s="1771"/>
      <c r="V301" s="917"/>
      <c r="W301" s="917"/>
      <c r="X301" s="917"/>
      <c r="Y301" s="917"/>
      <c r="Z301" s="917"/>
      <c r="AA301" s="2486"/>
      <c r="AB301" s="2486"/>
      <c r="AC301" s="2486"/>
      <c r="AD301" s="2486"/>
      <c r="AE301" s="1560"/>
      <c r="AF301" s="1560"/>
      <c r="AG301" s="1560"/>
      <c r="AH301" s="2486"/>
      <c r="AI301" s="1740"/>
      <c r="AJ301" s="1560"/>
      <c r="AK301" s="1765"/>
      <c r="AL301" s="1765"/>
    </row>
    <row r="302" spans="1:38" ht="11.25" customHeight="1">
      <c r="A302" s="1762"/>
      <c r="B302" s="1776"/>
      <c r="C302" s="2465"/>
      <c r="D302" s="1771"/>
      <c r="E302" s="1770"/>
      <c r="F302" s="1771"/>
      <c r="G302" s="1772"/>
      <c r="H302" s="1772"/>
      <c r="I302" s="1772"/>
      <c r="J302" s="2486"/>
      <c r="K302" s="2486"/>
      <c r="L302" s="2486"/>
      <c r="M302" s="2486"/>
      <c r="N302" s="1773"/>
      <c r="O302" s="1772"/>
      <c r="P302" s="1772"/>
      <c r="Q302" s="2486"/>
      <c r="R302" s="1740"/>
      <c r="S302" s="1647"/>
      <c r="T302" s="2465"/>
      <c r="U302" s="1771"/>
      <c r="V302" s="917"/>
      <c r="W302" s="917"/>
      <c r="X302" s="917"/>
      <c r="Y302" s="917"/>
      <c r="Z302" s="917"/>
      <c r="AA302" s="2486"/>
      <c r="AB302" s="2486"/>
      <c r="AC302" s="2486"/>
      <c r="AD302" s="2486"/>
      <c r="AE302" s="1560"/>
      <c r="AF302" s="1560"/>
      <c r="AG302" s="1560"/>
      <c r="AH302" s="2486"/>
      <c r="AI302" s="1740"/>
      <c r="AJ302" s="1560"/>
      <c r="AK302" s="1765"/>
      <c r="AL302" s="1765"/>
    </row>
    <row r="303" spans="1:38" ht="11.25" customHeight="1">
      <c r="A303" s="1762"/>
      <c r="B303" s="1776"/>
      <c r="C303" s="2465"/>
      <c r="D303" s="1771"/>
      <c r="E303" s="1770"/>
      <c r="F303" s="1771"/>
      <c r="G303" s="1772"/>
      <c r="H303" s="1772"/>
      <c r="I303" s="1772"/>
      <c r="J303" s="2486"/>
      <c r="K303" s="2486"/>
      <c r="L303" s="2486"/>
      <c r="M303" s="2486"/>
      <c r="N303" s="1773"/>
      <c r="O303" s="1772"/>
      <c r="P303" s="1772"/>
      <c r="Q303" s="2486"/>
      <c r="R303" s="1740"/>
      <c r="S303" s="1647"/>
      <c r="T303" s="2465"/>
      <c r="U303" s="1771"/>
      <c r="V303" s="917"/>
      <c r="W303" s="917"/>
      <c r="X303" s="917"/>
      <c r="Y303" s="917"/>
      <c r="Z303" s="917"/>
      <c r="AA303" s="2486"/>
      <c r="AB303" s="2486"/>
      <c r="AC303" s="2486"/>
      <c r="AD303" s="2486"/>
      <c r="AE303" s="1560"/>
      <c r="AF303" s="1560"/>
      <c r="AG303" s="1560"/>
      <c r="AH303" s="2486"/>
      <c r="AI303" s="1740"/>
      <c r="AJ303" s="1560"/>
      <c r="AK303" s="1765"/>
      <c r="AL303" s="1765"/>
    </row>
    <row r="304" spans="1:38" ht="11.25" customHeight="1">
      <c r="A304" s="1762"/>
      <c r="B304" s="1776"/>
      <c r="C304" s="2465"/>
      <c r="D304" s="1771"/>
      <c r="E304" s="1770"/>
      <c r="F304" s="1771"/>
      <c r="G304" s="1772"/>
      <c r="H304" s="1772"/>
      <c r="I304" s="1772"/>
      <c r="J304" s="2486"/>
      <c r="K304" s="2486"/>
      <c r="L304" s="2486"/>
      <c r="M304" s="2486"/>
      <c r="N304" s="1773"/>
      <c r="O304" s="1772"/>
      <c r="P304" s="1772"/>
      <c r="Q304" s="2486"/>
      <c r="R304" s="1740"/>
      <c r="S304" s="1647"/>
      <c r="T304" s="2465"/>
      <c r="U304" s="1771"/>
      <c r="V304" s="917"/>
      <c r="W304" s="917"/>
      <c r="X304" s="917"/>
      <c r="Y304" s="917"/>
      <c r="Z304" s="917"/>
      <c r="AA304" s="2486"/>
      <c r="AB304" s="2486"/>
      <c r="AC304" s="2486"/>
      <c r="AD304" s="2486"/>
      <c r="AE304" s="1560"/>
      <c r="AF304" s="1560"/>
      <c r="AG304" s="1560"/>
      <c r="AH304" s="2486"/>
      <c r="AI304" s="1740"/>
      <c r="AJ304" s="1560"/>
      <c r="AK304" s="1765"/>
      <c r="AL304" s="1765"/>
    </row>
    <row r="305" spans="1:38" ht="11.25" customHeight="1">
      <c r="A305" s="1762"/>
      <c r="B305" s="1776"/>
      <c r="C305" s="2465"/>
      <c r="D305" s="1771"/>
      <c r="E305" s="1770"/>
      <c r="F305" s="1771"/>
      <c r="G305" s="1772"/>
      <c r="H305" s="1772"/>
      <c r="I305" s="1772"/>
      <c r="J305" s="2486"/>
      <c r="K305" s="2486"/>
      <c r="L305" s="2486"/>
      <c r="M305" s="2486"/>
      <c r="N305" s="1773"/>
      <c r="O305" s="1772"/>
      <c r="P305" s="1772"/>
      <c r="Q305" s="2486"/>
      <c r="R305" s="1740"/>
      <c r="S305" s="1647"/>
      <c r="T305" s="2465"/>
      <c r="U305" s="1771"/>
      <c r="V305" s="917"/>
      <c r="W305" s="917"/>
      <c r="X305" s="917"/>
      <c r="Y305" s="917"/>
      <c r="Z305" s="917"/>
      <c r="AA305" s="2486"/>
      <c r="AB305" s="2486"/>
      <c r="AC305" s="2486"/>
      <c r="AD305" s="2486"/>
      <c r="AE305" s="1560"/>
      <c r="AF305" s="1560"/>
      <c r="AG305" s="1560"/>
      <c r="AH305" s="2486"/>
      <c r="AI305" s="1740"/>
      <c r="AJ305" s="1560"/>
      <c r="AK305" s="1765"/>
      <c r="AL305" s="1765"/>
    </row>
    <row r="306" spans="1:38" ht="11.25" customHeight="1">
      <c r="A306" s="1762"/>
      <c r="B306" s="1776"/>
      <c r="C306" s="2465"/>
      <c r="D306" s="1771"/>
      <c r="E306" s="1770"/>
      <c r="F306" s="1771"/>
      <c r="G306" s="1772"/>
      <c r="H306" s="1772"/>
      <c r="I306" s="1772"/>
      <c r="J306" s="2486"/>
      <c r="K306" s="2486"/>
      <c r="L306" s="2486"/>
      <c r="M306" s="2486"/>
      <c r="N306" s="1773"/>
      <c r="O306" s="1772"/>
      <c r="P306" s="1772"/>
      <c r="Q306" s="2486"/>
      <c r="R306" s="1740"/>
      <c r="S306" s="1647"/>
      <c r="T306" s="2465"/>
      <c r="U306" s="1771"/>
      <c r="V306" s="917"/>
      <c r="W306" s="917"/>
      <c r="X306" s="917"/>
      <c r="Y306" s="917"/>
      <c r="Z306" s="917"/>
      <c r="AA306" s="2486"/>
      <c r="AB306" s="2486"/>
      <c r="AC306" s="2486"/>
      <c r="AD306" s="2486"/>
      <c r="AE306" s="1560"/>
      <c r="AF306" s="1560"/>
      <c r="AG306" s="1560"/>
      <c r="AH306" s="2486"/>
      <c r="AI306" s="1740"/>
      <c r="AJ306" s="1560"/>
      <c r="AK306" s="1765"/>
      <c r="AL306" s="1765"/>
    </row>
    <row r="307" spans="1:38" ht="11.25" customHeight="1">
      <c r="A307" s="1762"/>
      <c r="B307" s="1776"/>
      <c r="C307" s="2465"/>
      <c r="D307" s="1771"/>
      <c r="E307" s="1770"/>
      <c r="F307" s="1771"/>
      <c r="G307" s="1772"/>
      <c r="H307" s="1772"/>
      <c r="I307" s="1772"/>
      <c r="J307" s="2486"/>
      <c r="K307" s="2486"/>
      <c r="L307" s="2486"/>
      <c r="M307" s="2486"/>
      <c r="N307" s="1773"/>
      <c r="O307" s="1772"/>
      <c r="P307" s="1772"/>
      <c r="Q307" s="2486"/>
      <c r="R307" s="1740"/>
      <c r="S307" s="1647"/>
      <c r="T307" s="2465"/>
      <c r="U307" s="1771"/>
      <c r="V307" s="917"/>
      <c r="W307" s="917"/>
      <c r="X307" s="917"/>
      <c r="Y307" s="917"/>
      <c r="Z307" s="917"/>
      <c r="AA307" s="2486"/>
      <c r="AB307" s="2486"/>
      <c r="AC307" s="2486"/>
      <c r="AD307" s="2486"/>
      <c r="AE307" s="1560"/>
      <c r="AF307" s="1560"/>
      <c r="AG307" s="1560"/>
      <c r="AH307" s="2486"/>
      <c r="AI307" s="1740"/>
      <c r="AJ307" s="1560"/>
      <c r="AK307" s="1765"/>
      <c r="AL307" s="1765"/>
    </row>
    <row r="308" spans="1:38" ht="11.25" customHeight="1">
      <c r="A308" s="1762"/>
      <c r="B308" s="1776"/>
      <c r="C308" s="2465"/>
      <c r="D308" s="1771"/>
      <c r="E308" s="1770"/>
      <c r="F308" s="1771"/>
      <c r="G308" s="1772"/>
      <c r="H308" s="1772"/>
      <c r="I308" s="1772"/>
      <c r="J308" s="2486"/>
      <c r="K308" s="2486"/>
      <c r="L308" s="2486"/>
      <c r="M308" s="2486"/>
      <c r="N308" s="1773"/>
      <c r="O308" s="1772"/>
      <c r="P308" s="1772"/>
      <c r="Q308" s="2486"/>
      <c r="R308" s="1740"/>
      <c r="S308" s="1647"/>
      <c r="T308" s="2465"/>
      <c r="U308" s="1771"/>
      <c r="V308" s="917"/>
      <c r="W308" s="917"/>
      <c r="X308" s="917"/>
      <c r="Y308" s="917"/>
      <c r="Z308" s="917"/>
      <c r="AA308" s="2486"/>
      <c r="AB308" s="2486"/>
      <c r="AC308" s="2486"/>
      <c r="AD308" s="2486"/>
      <c r="AE308" s="1560"/>
      <c r="AF308" s="1560"/>
      <c r="AG308" s="1560"/>
      <c r="AH308" s="2486"/>
      <c r="AI308" s="1740"/>
      <c r="AJ308" s="1560"/>
      <c r="AK308" s="1765"/>
      <c r="AL308" s="1765"/>
    </row>
    <row r="309" spans="1:38" ht="11.25" customHeight="1">
      <c r="A309" s="1762"/>
      <c r="B309" s="1776"/>
      <c r="C309" s="2465"/>
      <c r="D309" s="1771"/>
      <c r="E309" s="1770"/>
      <c r="F309" s="1771"/>
      <c r="G309" s="1772"/>
      <c r="H309" s="1772"/>
      <c r="I309" s="1772"/>
      <c r="J309" s="2486"/>
      <c r="K309" s="2486"/>
      <c r="L309" s="2486"/>
      <c r="M309" s="2486"/>
      <c r="N309" s="1773"/>
      <c r="O309" s="1772"/>
      <c r="P309" s="1772"/>
      <c r="Q309" s="2486"/>
      <c r="R309" s="1740"/>
      <c r="S309" s="1647"/>
      <c r="T309" s="2465"/>
      <c r="U309" s="1771"/>
      <c r="V309" s="917"/>
      <c r="W309" s="917"/>
      <c r="X309" s="917"/>
      <c r="Y309" s="917"/>
      <c r="Z309" s="917"/>
      <c r="AA309" s="2486"/>
      <c r="AB309" s="2486"/>
      <c r="AC309" s="2486"/>
      <c r="AD309" s="2486"/>
      <c r="AE309" s="1560"/>
      <c r="AF309" s="1560"/>
      <c r="AG309" s="1560"/>
      <c r="AH309" s="2486"/>
      <c r="AI309" s="1740"/>
      <c r="AJ309" s="1560"/>
      <c r="AK309" s="1765"/>
      <c r="AL309" s="1765"/>
    </row>
    <row r="310" spans="1:38" ht="11.25" customHeight="1">
      <c r="A310" s="1762"/>
      <c r="B310" s="1776"/>
      <c r="C310" s="2465"/>
      <c r="D310" s="1771"/>
      <c r="E310" s="1770"/>
      <c r="F310" s="1771"/>
      <c r="G310" s="1772"/>
      <c r="H310" s="1772"/>
      <c r="I310" s="1772"/>
      <c r="J310" s="2486"/>
      <c r="K310" s="2486"/>
      <c r="L310" s="2486"/>
      <c r="M310" s="2486"/>
      <c r="N310" s="1773"/>
      <c r="O310" s="1772"/>
      <c r="P310" s="1772"/>
      <c r="Q310" s="2486"/>
      <c r="R310" s="1740"/>
      <c r="S310" s="1647"/>
      <c r="T310" s="2465"/>
      <c r="U310" s="1771"/>
      <c r="V310" s="917"/>
      <c r="W310" s="917"/>
      <c r="X310" s="917"/>
      <c r="Y310" s="917"/>
      <c r="Z310" s="917"/>
      <c r="AA310" s="2486"/>
      <c r="AB310" s="2486"/>
      <c r="AC310" s="2486"/>
      <c r="AD310" s="2486"/>
      <c r="AE310" s="1560"/>
      <c r="AF310" s="1560"/>
      <c r="AG310" s="1560"/>
      <c r="AH310" s="2486"/>
      <c r="AI310" s="1740"/>
      <c r="AJ310" s="1560"/>
      <c r="AK310" s="1765"/>
      <c r="AL310" s="1765"/>
    </row>
    <row r="311" spans="1:38">
      <c r="A311" s="1774"/>
      <c r="B311" s="1560"/>
      <c r="C311" s="1560"/>
      <c r="D311" s="1560"/>
      <c r="E311" s="1560"/>
      <c r="F311" s="1560"/>
      <c r="G311" s="1560"/>
      <c r="H311" s="1560"/>
      <c r="I311" s="1560"/>
      <c r="J311" s="1560"/>
      <c r="K311" s="1560"/>
      <c r="L311" s="1560"/>
      <c r="M311" s="1560"/>
      <c r="N311" s="1560"/>
      <c r="O311" s="1560"/>
      <c r="P311" s="1560"/>
      <c r="Q311" s="1560"/>
      <c r="R311" s="1560"/>
      <c r="S311" s="1560"/>
      <c r="T311" s="1560"/>
      <c r="U311" s="1560"/>
      <c r="V311" s="1560"/>
      <c r="W311" s="1560"/>
      <c r="X311" s="1560"/>
      <c r="Y311" s="1560"/>
      <c r="Z311" s="1560"/>
      <c r="AA311" s="1560"/>
      <c r="AB311" s="1560"/>
      <c r="AC311" s="1560"/>
      <c r="AD311" s="1560"/>
      <c r="AE311" s="1560"/>
      <c r="AF311" s="1560"/>
      <c r="AG311" s="1560"/>
      <c r="AH311" s="1560"/>
      <c r="AI311" s="1560"/>
      <c r="AJ311" s="1560"/>
    </row>
    <row r="313" spans="1:38" ht="18">
      <c r="A313" s="5249">
        <v>50</v>
      </c>
      <c r="B313" s="5249"/>
      <c r="C313" s="5249"/>
      <c r="D313" s="5249"/>
      <c r="E313" s="5249"/>
      <c r="F313" s="5249"/>
      <c r="G313" s="5249"/>
      <c r="H313" s="5249"/>
      <c r="I313" s="5249"/>
      <c r="J313" s="5249"/>
      <c r="K313" s="5249"/>
      <c r="L313" s="5249"/>
      <c r="M313" s="5249"/>
      <c r="N313" s="5249"/>
      <c r="O313" s="5249"/>
      <c r="P313" s="5249"/>
      <c r="Q313" s="5249"/>
      <c r="R313" s="5249"/>
      <c r="S313" s="5249"/>
      <c r="T313" s="5249"/>
      <c r="U313" s="5249"/>
      <c r="V313" s="5249"/>
      <c r="W313" s="5249"/>
      <c r="X313" s="5249"/>
      <c r="Y313" s="5249"/>
      <c r="Z313" s="5249"/>
      <c r="AA313" s="5249"/>
      <c r="AB313" s="5249"/>
      <c r="AC313" s="5249"/>
      <c r="AD313" s="5249"/>
      <c r="AE313" s="5249"/>
      <c r="AF313" s="5249"/>
      <c r="AG313" s="5249"/>
      <c r="AH313" s="5249"/>
      <c r="AI313" s="5249"/>
      <c r="AJ313" s="5249"/>
    </row>
    <row r="361" spans="14:14" ht="123.75">
      <c r="N361" s="1785" t="s">
        <v>3078</v>
      </c>
    </row>
    <row r="362" spans="14:14" ht="112.5">
      <c r="N362" s="1786" t="s">
        <v>3079</v>
      </c>
    </row>
  </sheetData>
  <sheetProtection selectLockedCells="1" selectUnlockedCells="1"/>
  <mergeCells count="248">
    <mergeCell ref="Q269:Q270"/>
    <mergeCell ref="R269:R270"/>
    <mergeCell ref="AH269:AH270"/>
    <mergeCell ref="AI269:AI270"/>
    <mergeCell ref="A313:AJ313"/>
    <mergeCell ref="Q263:Q264"/>
    <mergeCell ref="R263:R264"/>
    <mergeCell ref="AH263:AH264"/>
    <mergeCell ref="AI263:AI264"/>
    <mergeCell ref="Q266:Q267"/>
    <mergeCell ref="R266:R267"/>
    <mergeCell ref="AH266:AH267"/>
    <mergeCell ref="AI266:AI267"/>
    <mergeCell ref="K253:M254"/>
    <mergeCell ref="AH259:AI259"/>
    <mergeCell ref="Q260:Q261"/>
    <mergeCell ref="R260:R261"/>
    <mergeCell ref="AH260:AH261"/>
    <mergeCell ref="AI260:AI261"/>
    <mergeCell ref="C252:D252"/>
    <mergeCell ref="C253:C254"/>
    <mergeCell ref="D253:D254"/>
    <mergeCell ref="E253:F254"/>
    <mergeCell ref="I253:I254"/>
    <mergeCell ref="J253:J254"/>
    <mergeCell ref="AG236:AI236"/>
    <mergeCell ref="AH240:AI240"/>
    <mergeCell ref="AF241:AF242"/>
    <mergeCell ref="AG241:AI242"/>
    <mergeCell ref="AF244:AF245"/>
    <mergeCell ref="AG244:AI245"/>
    <mergeCell ref="AF225:AF226"/>
    <mergeCell ref="AG225:AI226"/>
    <mergeCell ref="C232:D232"/>
    <mergeCell ref="C233:C234"/>
    <mergeCell ref="D233:D234"/>
    <mergeCell ref="E233:F234"/>
    <mergeCell ref="I233:I234"/>
    <mergeCell ref="J233:J234"/>
    <mergeCell ref="K233:M234"/>
    <mergeCell ref="A211:AJ211"/>
    <mergeCell ref="B213:G214"/>
    <mergeCell ref="H213:I214"/>
    <mergeCell ref="AH221:AI221"/>
    <mergeCell ref="AF222:AF223"/>
    <mergeCell ref="AG222:AI223"/>
    <mergeCell ref="AA192:AA193"/>
    <mergeCell ref="O195:P196"/>
    <mergeCell ref="Q195:Q196"/>
    <mergeCell ref="R195:R196"/>
    <mergeCell ref="U195:U196"/>
    <mergeCell ref="V195:V196"/>
    <mergeCell ref="Z195:Z196"/>
    <mergeCell ref="AA195:AA196"/>
    <mergeCell ref="O192:P193"/>
    <mergeCell ref="Q192:Q193"/>
    <mergeCell ref="R192:R193"/>
    <mergeCell ref="U192:U193"/>
    <mergeCell ref="V192:V193"/>
    <mergeCell ref="Z192:Z193"/>
    <mergeCell ref="AA186:AA187"/>
    <mergeCell ref="O189:P190"/>
    <mergeCell ref="Q189:Q190"/>
    <mergeCell ref="R189:R190"/>
    <mergeCell ref="U189:U190"/>
    <mergeCell ref="V189:V190"/>
    <mergeCell ref="Z189:Z190"/>
    <mergeCell ref="AA189:AA190"/>
    <mergeCell ref="O186:P187"/>
    <mergeCell ref="Q186:Q187"/>
    <mergeCell ref="R186:R187"/>
    <mergeCell ref="U186:U187"/>
    <mergeCell ref="V186:V187"/>
    <mergeCell ref="Z186:Z187"/>
    <mergeCell ref="AA177:AA178"/>
    <mergeCell ref="O180:P181"/>
    <mergeCell ref="Q180:Q181"/>
    <mergeCell ref="R180:R181"/>
    <mergeCell ref="U180:U181"/>
    <mergeCell ref="V180:V181"/>
    <mergeCell ref="Z180:Z181"/>
    <mergeCell ref="AA180:AA181"/>
    <mergeCell ref="O177:P178"/>
    <mergeCell ref="Q177:Q178"/>
    <mergeCell ref="R177:R178"/>
    <mergeCell ref="U177:U178"/>
    <mergeCell ref="V177:V178"/>
    <mergeCell ref="Z177:Z178"/>
    <mergeCell ref="Q171:S171"/>
    <mergeCell ref="U171:W171"/>
    <mergeCell ref="Z171:AB171"/>
    <mergeCell ref="O174:P175"/>
    <mergeCell ref="Q174:Q175"/>
    <mergeCell ref="R174:R175"/>
    <mergeCell ref="U174:U175"/>
    <mergeCell ref="V174:V175"/>
    <mergeCell ref="Z174:Z175"/>
    <mergeCell ref="AA174:AA175"/>
    <mergeCell ref="Q162:Q163"/>
    <mergeCell ref="R162:R163"/>
    <mergeCell ref="U162:AD162"/>
    <mergeCell ref="AH162:AH163"/>
    <mergeCell ref="Q170:S170"/>
    <mergeCell ref="U170:W170"/>
    <mergeCell ref="Z170:AB170"/>
    <mergeCell ref="Q156:Q157"/>
    <mergeCell ref="R156:R157"/>
    <mergeCell ref="AH156:AH157"/>
    <mergeCell ref="AI156:AI157"/>
    <mergeCell ref="Q159:Q160"/>
    <mergeCell ref="R159:R160"/>
    <mergeCell ref="AH159:AH160"/>
    <mergeCell ref="AI159:AI160"/>
    <mergeCell ref="C147:C148"/>
    <mergeCell ref="D147:D148"/>
    <mergeCell ref="E147:I148"/>
    <mergeCell ref="AH152:AI152"/>
    <mergeCell ref="Q153:Q154"/>
    <mergeCell ref="R153:R154"/>
    <mergeCell ref="AH153:AH154"/>
    <mergeCell ref="AI153:AI154"/>
    <mergeCell ref="C140:D140"/>
    <mergeCell ref="C141:C142"/>
    <mergeCell ref="D141:D142"/>
    <mergeCell ref="E141:I142"/>
    <mergeCell ref="C144:C145"/>
    <mergeCell ref="D144:D145"/>
    <mergeCell ref="E144:I145"/>
    <mergeCell ref="Q129:Q130"/>
    <mergeCell ref="R129:R130"/>
    <mergeCell ref="AH129:AH130"/>
    <mergeCell ref="AI129:AI130"/>
    <mergeCell ref="Q132:Q133"/>
    <mergeCell ref="R132:R133"/>
    <mergeCell ref="U132:AD132"/>
    <mergeCell ref="Q123:Q124"/>
    <mergeCell ref="R123:R124"/>
    <mergeCell ref="AH123:AH124"/>
    <mergeCell ref="AI123:AI124"/>
    <mergeCell ref="Q126:Q127"/>
    <mergeCell ref="R126:R127"/>
    <mergeCell ref="AH126:AH127"/>
    <mergeCell ref="AI126:AI127"/>
    <mergeCell ref="Q117:Q118"/>
    <mergeCell ref="R117:R118"/>
    <mergeCell ref="AH117:AH118"/>
    <mergeCell ref="AI117:AI118"/>
    <mergeCell ref="Q120:Q121"/>
    <mergeCell ref="R120:R121"/>
    <mergeCell ref="AH120:AH121"/>
    <mergeCell ref="AI120:AI121"/>
    <mergeCell ref="Q111:Q112"/>
    <mergeCell ref="R111:R112"/>
    <mergeCell ref="AH111:AH112"/>
    <mergeCell ref="AI111:AI112"/>
    <mergeCell ref="Q114:Q115"/>
    <mergeCell ref="R114:R115"/>
    <mergeCell ref="AH114:AH115"/>
    <mergeCell ref="AI114:AI115"/>
    <mergeCell ref="A100:AJ100"/>
    <mergeCell ref="B102:G103"/>
    <mergeCell ref="H102:I103"/>
    <mergeCell ref="AH107:AI107"/>
    <mergeCell ref="Q108:Q109"/>
    <mergeCell ref="R108:R109"/>
    <mergeCell ref="AH108:AH109"/>
    <mergeCell ref="AI108:AI109"/>
    <mergeCell ref="AI84:AI85"/>
    <mergeCell ref="Q85:Q86"/>
    <mergeCell ref="R85:R86"/>
    <mergeCell ref="AI87:AI88"/>
    <mergeCell ref="Q88:Q89"/>
    <mergeCell ref="R88:R89"/>
    <mergeCell ref="U89:AE89"/>
    <mergeCell ref="AH78:AH79"/>
    <mergeCell ref="AI78:AI79"/>
    <mergeCell ref="Q79:Q80"/>
    <mergeCell ref="R79:R80"/>
    <mergeCell ref="AH81:AH82"/>
    <mergeCell ref="AI81:AI82"/>
    <mergeCell ref="Q82:Q83"/>
    <mergeCell ref="R82:R83"/>
    <mergeCell ref="U83:AD83"/>
    <mergeCell ref="AH72:AH73"/>
    <mergeCell ref="AI72:AI73"/>
    <mergeCell ref="Q73:Q74"/>
    <mergeCell ref="R73:R74"/>
    <mergeCell ref="AH75:AH76"/>
    <mergeCell ref="AI75:AI76"/>
    <mergeCell ref="Q76:Q77"/>
    <mergeCell ref="R76:R77"/>
    <mergeCell ref="Q65:Q66"/>
    <mergeCell ref="R65:R66"/>
    <mergeCell ref="AH66:AH67"/>
    <mergeCell ref="AI66:AI67"/>
    <mergeCell ref="AH69:AH70"/>
    <mergeCell ref="AI69:AI70"/>
    <mergeCell ref="Q70:Q71"/>
    <mergeCell ref="R70:R71"/>
    <mergeCell ref="Q60:Q61"/>
    <mergeCell ref="R60:R61"/>
    <mergeCell ref="AH60:AH61"/>
    <mergeCell ref="AI60:AI61"/>
    <mergeCell ref="AH63:AH64"/>
    <mergeCell ref="AI63:AI64"/>
    <mergeCell ref="C50:C51"/>
    <mergeCell ref="D50:D51"/>
    <mergeCell ref="E50:F51"/>
    <mergeCell ref="Q56:R56"/>
    <mergeCell ref="AH56:AI56"/>
    <mergeCell ref="Q57:Q58"/>
    <mergeCell ref="R57:R58"/>
    <mergeCell ref="AH57:AH58"/>
    <mergeCell ref="AI57:AI58"/>
    <mergeCell ref="AF41:AF42"/>
    <mergeCell ref="AG41:AI42"/>
    <mergeCell ref="AF44:AF45"/>
    <mergeCell ref="AG44:AI45"/>
    <mergeCell ref="AF47:AF48"/>
    <mergeCell ref="AG47:AI48"/>
    <mergeCell ref="C33:D33"/>
    <mergeCell ref="C34:C35"/>
    <mergeCell ref="D34:D35"/>
    <mergeCell ref="E34:F35"/>
    <mergeCell ref="AH37:AI37"/>
    <mergeCell ref="AF38:AF39"/>
    <mergeCell ref="AG38:AI39"/>
    <mergeCell ref="AH25:AH26"/>
    <mergeCell ref="AI25:AI26"/>
    <mergeCell ref="AH13:AH14"/>
    <mergeCell ref="AI13:AI14"/>
    <mergeCell ref="Y15:AA15"/>
    <mergeCell ref="AE15:AE16"/>
    <mergeCell ref="Y16:AA16"/>
    <mergeCell ref="AH16:AH17"/>
    <mergeCell ref="AI16:AI17"/>
    <mergeCell ref="Y17:AA18"/>
    <mergeCell ref="AE17:AE18"/>
    <mergeCell ref="A1:AJ1"/>
    <mergeCell ref="A2:AJ2"/>
    <mergeCell ref="A3:AJ3"/>
    <mergeCell ref="B5:G6"/>
    <mergeCell ref="H5:I6"/>
    <mergeCell ref="AH12:AI12"/>
    <mergeCell ref="AH19:AH20"/>
    <mergeCell ref="AI19:AI20"/>
    <mergeCell ref="AH22:AH23"/>
    <mergeCell ref="AI22:AI23"/>
  </mergeCells>
  <printOptions horizontalCentered="1"/>
  <pageMargins left="0.29027777777777802" right="0" top="0.55972222222222201" bottom="0.15972222222222199" header="0.51180555555555596" footer="0.51180555555555596"/>
  <pageSetup paperSize="9" scale="70" firstPageNumber="0" orientation="portrait" useFirstPageNumber="1" horizontalDpi="300" verticalDpi="300" r:id="rId1"/>
  <headerFooter alignWithMargins="0"/>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260D3-F00B-4453-BFC9-D8A545DFDAEF}">
  <sheetPr>
    <tabColor rgb="FF002060"/>
  </sheetPr>
  <dimension ref="A1:AP144"/>
  <sheetViews>
    <sheetView showGridLines="0" view="pageBreakPreview" zoomScaleNormal="100" workbookViewId="0">
      <selection activeCell="D37" sqref="D37:W39"/>
    </sheetView>
  </sheetViews>
  <sheetFormatPr defaultColWidth="9.140625" defaultRowHeight="11.25"/>
  <cols>
    <col min="1" max="1" width="3.7109375" style="1787" customWidth="1"/>
    <col min="2" max="2" width="0.7109375" style="1759" customWidth="1"/>
    <col min="3" max="3" width="4.42578125" style="1759" customWidth="1"/>
    <col min="4" max="4" width="3.85546875" style="1759" customWidth="1"/>
    <col min="5" max="6" width="4.85546875" style="1759" customWidth="1"/>
    <col min="7" max="9" width="3.42578125" style="1759" customWidth="1"/>
    <col min="10" max="13" width="3.7109375" style="1759" customWidth="1"/>
    <col min="14" max="14" width="4.42578125" style="1759" customWidth="1"/>
    <col min="15" max="17" width="3.28515625" style="1759" customWidth="1"/>
    <col min="18" max="22" width="3.85546875" style="1759" customWidth="1"/>
    <col min="23" max="23" width="2.85546875" style="1759" customWidth="1"/>
    <col min="24" max="31" width="3.85546875" style="1759" customWidth="1"/>
    <col min="32" max="32" width="6" style="1759" customWidth="1"/>
    <col min="33" max="33" width="4.28515625" style="1759" customWidth="1"/>
    <col min="34" max="34" width="3.85546875" style="1759" customWidth="1"/>
    <col min="35" max="36" width="3.7109375" style="1759" customWidth="1"/>
    <col min="37" max="16384" width="9.140625" style="1759"/>
  </cols>
  <sheetData>
    <row r="1" spans="1:42" ht="20.100000000000001" customHeight="1">
      <c r="A1" s="5052" t="s">
        <v>2811</v>
      </c>
      <c r="B1" s="5053"/>
      <c r="C1" s="5053"/>
      <c r="D1" s="5053"/>
      <c r="E1" s="5053"/>
      <c r="F1" s="5053"/>
      <c r="G1" s="5053"/>
      <c r="H1" s="5053"/>
      <c r="I1" s="5053"/>
      <c r="J1" s="5053"/>
      <c r="K1" s="5053"/>
      <c r="L1" s="5053"/>
      <c r="M1" s="5053"/>
      <c r="N1" s="5053"/>
      <c r="O1" s="5053"/>
      <c r="P1" s="5053"/>
      <c r="Q1" s="5053"/>
      <c r="R1" s="5053"/>
      <c r="S1" s="5053"/>
      <c r="T1" s="5053"/>
      <c r="U1" s="5053"/>
      <c r="V1" s="5053"/>
      <c r="W1" s="5053"/>
      <c r="X1" s="5053"/>
      <c r="Y1" s="5053"/>
      <c r="Z1" s="5053"/>
      <c r="AA1" s="5053"/>
      <c r="AB1" s="5053"/>
      <c r="AC1" s="5053"/>
      <c r="AD1" s="5053"/>
      <c r="AE1" s="5053"/>
      <c r="AF1" s="5053"/>
      <c r="AG1" s="5053"/>
      <c r="AH1" s="5054"/>
      <c r="AI1" s="1758"/>
    </row>
    <row r="2" spans="1:42">
      <c r="A2" s="5055" t="s">
        <v>1462</v>
      </c>
      <c r="B2" s="5056"/>
      <c r="C2" s="5056"/>
      <c r="D2" s="5056"/>
      <c r="E2" s="5056"/>
      <c r="F2" s="5056"/>
      <c r="G2" s="5056"/>
      <c r="H2" s="5056"/>
      <c r="I2" s="5056"/>
      <c r="J2" s="5056"/>
      <c r="K2" s="5056"/>
      <c r="L2" s="5056"/>
      <c r="M2" s="5056"/>
      <c r="N2" s="5056"/>
      <c r="O2" s="5056"/>
      <c r="P2" s="5056"/>
      <c r="Q2" s="5056"/>
      <c r="R2" s="5056"/>
      <c r="S2" s="5056"/>
      <c r="T2" s="5056"/>
      <c r="U2" s="5056"/>
      <c r="V2" s="5056"/>
      <c r="W2" s="5056"/>
      <c r="X2" s="5056"/>
      <c r="Y2" s="5056"/>
      <c r="Z2" s="5056"/>
      <c r="AA2" s="5056"/>
      <c r="AB2" s="5056"/>
      <c r="AC2" s="5056"/>
      <c r="AD2" s="5056"/>
      <c r="AE2" s="5056"/>
      <c r="AF2" s="5056"/>
      <c r="AG2" s="5056"/>
      <c r="AH2" s="5057"/>
      <c r="AI2" s="1760"/>
    </row>
    <row r="3" spans="1:42" ht="20.100000000000001" customHeight="1">
      <c r="A3" s="5058" t="s">
        <v>2812</v>
      </c>
      <c r="B3" s="5059"/>
      <c r="C3" s="5059"/>
      <c r="D3" s="5059"/>
      <c r="E3" s="5059"/>
      <c r="F3" s="5059"/>
      <c r="G3" s="5059"/>
      <c r="H3" s="5059"/>
      <c r="I3" s="5059"/>
      <c r="J3" s="5059"/>
      <c r="K3" s="5059"/>
      <c r="L3" s="5059"/>
      <c r="M3" s="5059"/>
      <c r="N3" s="5059"/>
      <c r="O3" s="5059"/>
      <c r="P3" s="5059"/>
      <c r="Q3" s="5059"/>
      <c r="R3" s="5059"/>
      <c r="S3" s="5059"/>
      <c r="T3" s="5059"/>
      <c r="U3" s="5059"/>
      <c r="V3" s="5059"/>
      <c r="W3" s="5059"/>
      <c r="X3" s="5059"/>
      <c r="Y3" s="5059"/>
      <c r="Z3" s="5059"/>
      <c r="AA3" s="5059"/>
      <c r="AB3" s="5059"/>
      <c r="AC3" s="5059"/>
      <c r="AD3" s="5059"/>
      <c r="AE3" s="5059"/>
      <c r="AF3" s="5059"/>
      <c r="AG3" s="5059"/>
      <c r="AH3" s="5060"/>
      <c r="AI3" s="1761"/>
    </row>
    <row r="4" spans="1:42" ht="20.100000000000001" customHeight="1">
      <c r="A4" s="2191"/>
      <c r="B4" s="1592"/>
      <c r="C4" s="2465"/>
      <c r="D4" s="2465"/>
      <c r="E4" s="2465"/>
      <c r="F4" s="2465"/>
      <c r="G4" s="1598"/>
      <c r="H4" s="2465"/>
      <c r="I4" s="2465"/>
      <c r="J4" s="2465"/>
      <c r="K4" s="2465"/>
      <c r="L4" s="2465"/>
      <c r="M4" s="2465"/>
      <c r="N4" s="2465"/>
      <c r="O4" s="2465"/>
      <c r="P4" s="1598"/>
      <c r="Q4" s="1598"/>
      <c r="R4" s="1598"/>
      <c r="S4" s="1598"/>
      <c r="T4" s="1598"/>
      <c r="U4" s="1598"/>
      <c r="V4" s="1598"/>
      <c r="W4" s="2492"/>
      <c r="X4" s="2491"/>
      <c r="Y4" s="916"/>
      <c r="Z4" s="916"/>
      <c r="AA4" s="916"/>
      <c r="AB4" s="916"/>
      <c r="AC4" s="916"/>
      <c r="AD4" s="916"/>
      <c r="AE4" s="916"/>
      <c r="AF4" s="916"/>
      <c r="AG4" s="916"/>
      <c r="AH4" s="495"/>
      <c r="AI4" s="916"/>
      <c r="AJ4" s="1560"/>
    </row>
    <row r="5" spans="1:42" ht="15" customHeight="1">
      <c r="A5" s="2174"/>
      <c r="B5" s="5067" t="s">
        <v>2813</v>
      </c>
      <c r="C5" s="5068"/>
      <c r="D5" s="5068"/>
      <c r="E5" s="5068"/>
      <c r="F5" s="5068"/>
      <c r="G5" s="5069"/>
      <c r="H5" s="5073" t="s">
        <v>3420</v>
      </c>
      <c r="I5" s="5074"/>
      <c r="J5" s="1766"/>
      <c r="K5" s="1767" t="s">
        <v>3421</v>
      </c>
      <c r="L5" s="1766"/>
      <c r="M5" s="1766"/>
      <c r="N5" s="1560"/>
      <c r="O5" s="1823"/>
      <c r="P5" s="1823"/>
      <c r="Q5" s="1823"/>
      <c r="R5" s="1763"/>
      <c r="S5" s="1763"/>
      <c r="T5" s="1763"/>
      <c r="U5" s="1763"/>
      <c r="V5" s="1763"/>
      <c r="W5" s="1763"/>
      <c r="X5" s="1763"/>
      <c r="Y5" s="1763"/>
      <c r="Z5" s="1763"/>
      <c r="AA5" s="1763"/>
      <c r="AB5" s="1763"/>
      <c r="AC5" s="1763"/>
      <c r="AD5" s="1685"/>
      <c r="AE5" s="1685"/>
      <c r="AF5" s="1685"/>
      <c r="AG5" s="1685"/>
      <c r="AH5" s="2186"/>
      <c r="AI5" s="1685"/>
      <c r="AJ5" s="1685"/>
    </row>
    <row r="6" spans="1:42" ht="15" customHeight="1">
      <c r="A6" s="2185"/>
      <c r="B6" s="5070"/>
      <c r="C6" s="5071"/>
      <c r="D6" s="5071"/>
      <c r="E6" s="5071"/>
      <c r="F6" s="5071"/>
      <c r="G6" s="5072"/>
      <c r="H6" s="5075"/>
      <c r="I6" s="5076"/>
      <c r="J6" s="1768"/>
      <c r="K6" s="1616" t="s">
        <v>3422</v>
      </c>
      <c r="L6" s="1768"/>
      <c r="M6" s="1768"/>
      <c r="N6" s="1560"/>
      <c r="O6" s="1824"/>
      <c r="P6" s="1824"/>
      <c r="Q6" s="1824"/>
      <c r="R6" s="1825"/>
      <c r="S6" s="1825"/>
      <c r="T6" s="1825"/>
      <c r="U6" s="1685"/>
      <c r="V6" s="1685"/>
      <c r="W6" s="1685"/>
      <c r="X6" s="1685"/>
      <c r="Y6" s="1685"/>
      <c r="Z6" s="1685"/>
      <c r="AA6" s="1685"/>
      <c r="AB6" s="1685"/>
      <c r="AC6" s="1685"/>
      <c r="AD6" s="1827"/>
      <c r="AE6" s="1827"/>
      <c r="AF6" s="1776"/>
      <c r="AG6" s="1776"/>
      <c r="AH6" s="2187"/>
      <c r="AI6" s="1776"/>
      <c r="AJ6" s="1776"/>
      <c r="AK6" s="1828"/>
      <c r="AL6" s="1828"/>
      <c r="AM6" s="1828"/>
      <c r="AN6" s="1828"/>
      <c r="AO6" s="1828"/>
      <c r="AP6" s="1828"/>
    </row>
    <row r="7" spans="1:42">
      <c r="A7" s="2191"/>
      <c r="B7" s="1592"/>
      <c r="C7" s="2465"/>
      <c r="D7" s="2465"/>
      <c r="E7" s="2465"/>
      <c r="F7" s="2465"/>
      <c r="G7" s="1598"/>
      <c r="H7" s="2465"/>
      <c r="I7" s="2465"/>
      <c r="J7" s="2465"/>
      <c r="K7" s="2465"/>
      <c r="L7" s="2465"/>
      <c r="M7" s="2465"/>
      <c r="N7" s="2465"/>
      <c r="O7" s="2465"/>
      <c r="P7" s="1598"/>
      <c r="Q7" s="1598"/>
      <c r="R7" s="1598"/>
      <c r="S7" s="1598"/>
      <c r="T7" s="1598"/>
      <c r="U7" s="1598"/>
      <c r="V7" s="1598"/>
      <c r="W7" s="2492"/>
      <c r="X7" s="2491"/>
      <c r="Y7" s="916"/>
      <c r="Z7" s="916"/>
      <c r="AA7" s="916"/>
      <c r="AB7" s="916"/>
      <c r="AC7" s="916"/>
      <c r="AD7" s="916"/>
      <c r="AE7" s="916"/>
      <c r="AF7" s="916"/>
      <c r="AG7" s="916"/>
      <c r="AH7" s="495"/>
      <c r="AI7" s="916"/>
      <c r="AJ7" s="1560"/>
    </row>
    <row r="8" spans="1:42">
      <c r="A8" s="2191"/>
      <c r="B8" s="1592"/>
      <c r="C8" s="2465"/>
      <c r="D8" s="2465"/>
      <c r="E8" s="2465"/>
      <c r="F8" s="2465"/>
      <c r="G8" s="1598"/>
      <c r="H8" s="2465"/>
      <c r="I8" s="2465"/>
      <c r="J8" s="2465"/>
      <c r="K8" s="2465"/>
      <c r="L8" s="2465"/>
      <c r="M8" s="2465"/>
      <c r="N8" s="2465"/>
      <c r="O8" s="2465"/>
      <c r="P8" s="1598"/>
      <c r="Q8" s="1598"/>
      <c r="R8" s="1598"/>
      <c r="S8" s="1598"/>
      <c r="T8" s="1598"/>
      <c r="U8" s="1598"/>
      <c r="V8" s="1598"/>
      <c r="W8" s="2492"/>
      <c r="X8" s="2491"/>
      <c r="Y8" s="916"/>
      <c r="Z8" s="916"/>
      <c r="AA8" s="916"/>
      <c r="AB8" s="916"/>
      <c r="AC8" s="916"/>
      <c r="AD8" s="916"/>
      <c r="AE8" s="916"/>
      <c r="AF8" s="916"/>
      <c r="AG8" s="916"/>
      <c r="AH8" s="495"/>
      <c r="AI8" s="916"/>
      <c r="AJ8" s="1560"/>
    </row>
    <row r="9" spans="1:42" s="1777" customFormat="1" ht="11.25" customHeight="1">
      <c r="A9" s="2172" t="s">
        <v>3423</v>
      </c>
      <c r="B9" s="1560"/>
      <c r="C9" s="1769" t="s">
        <v>3424</v>
      </c>
      <c r="D9" s="1560"/>
      <c r="E9" s="1560"/>
      <c r="F9" s="1560"/>
      <c r="G9" s="1560"/>
      <c r="H9" s="1560"/>
      <c r="I9" s="1560"/>
      <c r="J9" s="1560"/>
      <c r="K9" s="1560"/>
      <c r="L9" s="1560"/>
      <c r="M9" s="1560"/>
      <c r="N9" s="1560"/>
      <c r="O9" s="1560"/>
      <c r="P9" s="1560"/>
      <c r="Q9" s="1560"/>
      <c r="R9" s="1769"/>
      <c r="S9" s="1769"/>
      <c r="T9" s="1769"/>
      <c r="U9" s="916"/>
      <c r="V9" s="916"/>
      <c r="W9" s="916"/>
      <c r="X9" s="916"/>
      <c r="Y9" s="916"/>
      <c r="Z9" s="1769"/>
      <c r="AA9" s="1769"/>
      <c r="AB9" s="1769"/>
      <c r="AC9" s="1769"/>
      <c r="AD9" s="916"/>
      <c r="AE9" s="916"/>
      <c r="AF9" s="916"/>
      <c r="AG9" s="916"/>
      <c r="AH9" s="495"/>
      <c r="AI9" s="916"/>
      <c r="AJ9" s="1560"/>
    </row>
    <row r="10" spans="1:42" s="1777" customFormat="1" ht="11.25" customHeight="1">
      <c r="A10" s="2174"/>
      <c r="B10" s="1560"/>
      <c r="C10" s="1775" t="s">
        <v>3425</v>
      </c>
      <c r="D10" s="1560"/>
      <c r="E10" s="1560"/>
      <c r="F10" s="1560"/>
      <c r="G10" s="1560"/>
      <c r="H10" s="1560"/>
      <c r="I10" s="1560"/>
      <c r="J10" s="1560"/>
      <c r="K10" s="1560"/>
      <c r="L10" s="1560"/>
      <c r="M10" s="1560"/>
      <c r="N10" s="1560"/>
      <c r="O10" s="1560"/>
      <c r="P10" s="1560"/>
      <c r="Q10" s="1560"/>
      <c r="R10" s="1769"/>
      <c r="S10" s="1769"/>
      <c r="T10" s="1769"/>
      <c r="U10" s="916"/>
      <c r="V10" s="916"/>
      <c r="W10" s="916"/>
      <c r="X10" s="916"/>
      <c r="Y10" s="916"/>
      <c r="Z10" s="1769"/>
      <c r="AA10" s="1769"/>
      <c r="AB10" s="1775"/>
      <c r="AC10" s="1769"/>
      <c r="AD10" s="935"/>
      <c r="AE10" s="935"/>
      <c r="AF10" s="916"/>
      <c r="AG10" s="916"/>
      <c r="AH10" s="495"/>
      <c r="AI10" s="916"/>
      <c r="AJ10" s="1560"/>
    </row>
    <row r="11" spans="1:42" s="1777" customFormat="1" ht="4.5" customHeight="1">
      <c r="A11" s="2174"/>
      <c r="B11" s="1560"/>
      <c r="C11" s="1775"/>
      <c r="D11" s="1560"/>
      <c r="E11" s="1560"/>
      <c r="F11" s="1560"/>
      <c r="G11" s="1560"/>
      <c r="H11" s="1560"/>
      <c r="I11" s="1560"/>
      <c r="J11" s="1560"/>
      <c r="K11" s="1560"/>
      <c r="L11" s="1560"/>
      <c r="M11" s="1560"/>
      <c r="N11" s="1560"/>
      <c r="O11" s="1560"/>
      <c r="P11" s="1560"/>
      <c r="Q11" s="1560"/>
      <c r="R11" s="1769"/>
      <c r="S11" s="1769"/>
      <c r="T11" s="1769"/>
      <c r="U11" s="916"/>
      <c r="V11" s="916"/>
      <c r="W11" s="916"/>
      <c r="X11" s="916"/>
      <c r="Y11" s="916"/>
      <c r="Z11" s="916"/>
      <c r="AA11" s="916"/>
      <c r="AB11" s="916"/>
      <c r="AC11" s="916"/>
      <c r="AD11" s="916"/>
      <c r="AE11" s="916"/>
      <c r="AF11" s="916"/>
      <c r="AG11" s="916"/>
      <c r="AH11" s="495"/>
      <c r="AI11" s="916"/>
      <c r="AJ11" s="1560"/>
    </row>
    <row r="12" spans="1:42" s="1777" customFormat="1">
      <c r="A12" s="2170"/>
      <c r="B12" s="1776"/>
      <c r="C12" s="5171">
        <v>400001</v>
      </c>
      <c r="D12" s="5171"/>
      <c r="E12" s="2497"/>
      <c r="F12" s="1772"/>
      <c r="G12" s="1770"/>
      <c r="H12" s="1770"/>
      <c r="I12" s="1770"/>
      <c r="J12" s="1685"/>
      <c r="K12" s="1685"/>
      <c r="L12" s="1685"/>
      <c r="M12" s="1685"/>
      <c r="N12" s="1685"/>
      <c r="O12" s="1770"/>
      <c r="P12" s="1770"/>
      <c r="Q12" s="1560"/>
      <c r="R12" s="1560"/>
      <c r="S12" s="1765"/>
      <c r="T12" s="1765"/>
      <c r="U12" s="1560"/>
      <c r="V12" s="1560"/>
      <c r="W12" s="1560"/>
      <c r="X12" s="1560"/>
      <c r="Y12" s="1560"/>
      <c r="Z12" s="1685"/>
      <c r="AA12" s="1685"/>
      <c r="AB12" s="1685"/>
      <c r="AC12" s="1685"/>
      <c r="AD12" s="1560"/>
      <c r="AE12" s="1560"/>
      <c r="AF12" s="1560"/>
      <c r="AG12" s="1560"/>
      <c r="AH12" s="2173"/>
      <c r="AI12" s="916"/>
      <c r="AJ12" s="1560"/>
    </row>
    <row r="13" spans="1:42" s="1777" customFormat="1" ht="11.25" customHeight="1">
      <c r="A13" s="2170"/>
      <c r="B13" s="1776"/>
      <c r="C13" s="5172">
        <v>1</v>
      </c>
      <c r="D13" s="5064"/>
      <c r="E13" s="5173" t="s">
        <v>2825</v>
      </c>
      <c r="F13" s="5174"/>
      <c r="G13" s="1770"/>
      <c r="H13" s="1770"/>
      <c r="I13" s="5172">
        <v>2</v>
      </c>
      <c r="J13" s="5064"/>
      <c r="K13" s="5175" t="s">
        <v>2849</v>
      </c>
      <c r="L13" s="5176"/>
      <c r="M13" s="5176"/>
      <c r="N13" s="1778"/>
      <c r="O13" s="5250" t="s">
        <v>3426</v>
      </c>
      <c r="P13" s="5251"/>
      <c r="Q13" s="5251"/>
      <c r="R13" s="5251"/>
      <c r="S13" s="5251"/>
      <c r="T13" s="5251"/>
      <c r="U13" s="5252"/>
      <c r="V13" s="1780"/>
      <c r="W13" s="1780"/>
      <c r="X13" s="1560"/>
      <c r="Y13" s="1560"/>
      <c r="Z13" s="1685"/>
      <c r="AA13" s="1685"/>
      <c r="AB13" s="1685"/>
      <c r="AC13" s="1685"/>
      <c r="AD13" s="1560"/>
      <c r="AE13" s="1560"/>
      <c r="AF13" s="1560"/>
      <c r="AG13" s="1560"/>
      <c r="AH13" s="2173"/>
      <c r="AI13" s="916"/>
      <c r="AJ13" s="1560"/>
    </row>
    <row r="14" spans="1:42" s="1777" customFormat="1" ht="11.25" customHeight="1">
      <c r="A14" s="2170"/>
      <c r="B14" s="1776"/>
      <c r="C14" s="5172"/>
      <c r="D14" s="5065"/>
      <c r="E14" s="5173"/>
      <c r="F14" s="5174"/>
      <c r="G14" s="1770"/>
      <c r="H14" s="1770"/>
      <c r="I14" s="5172"/>
      <c r="J14" s="5065"/>
      <c r="K14" s="5175"/>
      <c r="L14" s="5176"/>
      <c r="M14" s="5176"/>
      <c r="N14" s="1778"/>
      <c r="O14" s="5253" t="s">
        <v>3427</v>
      </c>
      <c r="P14" s="5254"/>
      <c r="Q14" s="5254"/>
      <c r="R14" s="5254"/>
      <c r="S14" s="5254"/>
      <c r="T14" s="5254"/>
      <c r="U14" s="5255"/>
      <c r="V14" s="1600"/>
      <c r="W14" s="1600"/>
      <c r="X14" s="1560"/>
      <c r="Y14" s="1560"/>
      <c r="Z14" s="1560"/>
      <c r="AA14" s="1560"/>
      <c r="AB14" s="1560"/>
      <c r="AC14" s="1560"/>
      <c r="AD14" s="1560"/>
      <c r="AE14" s="1560"/>
      <c r="AF14" s="1560"/>
      <c r="AG14" s="2492"/>
      <c r="AH14" s="2173"/>
      <c r="AI14" s="916"/>
      <c r="AJ14" s="1560"/>
    </row>
    <row r="15" spans="1:42" s="1777" customFormat="1" ht="4.5" customHeight="1">
      <c r="A15" s="2174"/>
      <c r="B15" s="1560"/>
      <c r="C15" s="1560"/>
      <c r="D15" s="1560"/>
      <c r="E15" s="1560"/>
      <c r="F15" s="1560"/>
      <c r="G15" s="1560"/>
      <c r="H15" s="1560"/>
      <c r="I15" s="1560"/>
      <c r="J15" s="1560"/>
      <c r="K15" s="1560"/>
      <c r="L15" s="1560"/>
      <c r="M15" s="1560"/>
      <c r="N15" s="1560"/>
      <c r="O15" s="1765"/>
      <c r="P15" s="1765"/>
      <c r="Q15" s="1765"/>
      <c r="R15" s="1765"/>
      <c r="S15" s="1765"/>
      <c r="T15" s="1765"/>
      <c r="U15" s="1765"/>
      <c r="V15" s="1765"/>
      <c r="W15" s="1560"/>
      <c r="X15" s="1560"/>
      <c r="Y15" s="1560"/>
      <c r="Z15" s="1560"/>
      <c r="AA15" s="1560"/>
      <c r="AB15" s="1560"/>
      <c r="AC15" s="1560"/>
      <c r="AD15" s="1560"/>
      <c r="AE15" s="1560"/>
      <c r="AF15" s="1560"/>
      <c r="AG15" s="1560"/>
      <c r="AH15" s="2173"/>
      <c r="AI15" s="916"/>
      <c r="AJ15" s="1560"/>
    </row>
    <row r="16" spans="1:42" ht="12.75" customHeight="1">
      <c r="A16" s="2202"/>
      <c r="B16" s="3335"/>
      <c r="C16" s="3336"/>
      <c r="D16" s="3336"/>
      <c r="E16" s="3336"/>
      <c r="F16" s="3336"/>
      <c r="G16" s="3336"/>
      <c r="H16" s="3336"/>
      <c r="I16" s="3336"/>
      <c r="J16" s="3320"/>
      <c r="K16" s="3320"/>
      <c r="L16" s="3320"/>
      <c r="M16" s="3320"/>
      <c r="N16" s="3320"/>
      <c r="O16" s="3337"/>
      <c r="P16" s="3337"/>
      <c r="Q16" s="3266"/>
      <c r="R16" s="3266"/>
      <c r="S16" s="3267"/>
      <c r="T16" s="3267"/>
      <c r="U16" s="3267"/>
      <c r="V16" s="3267"/>
      <c r="W16" s="3267"/>
      <c r="X16" s="3338"/>
      <c r="Y16" s="3338"/>
      <c r="Z16" s="3338"/>
      <c r="AA16" s="3338"/>
      <c r="AB16" s="3338"/>
      <c r="AC16" s="3338"/>
      <c r="AD16" s="3339"/>
      <c r="AE16" s="3339"/>
      <c r="AF16" s="3267"/>
      <c r="AG16" s="3267"/>
      <c r="AH16" s="3340"/>
      <c r="AI16" s="1763"/>
      <c r="AJ16" s="1763"/>
      <c r="AK16" s="1841"/>
    </row>
    <row r="17" spans="1:37" ht="20.100000000000001" customHeight="1">
      <c r="A17" s="2200"/>
      <c r="B17" s="1776"/>
      <c r="C17" s="1838"/>
      <c r="D17" s="1838"/>
      <c r="E17" s="1838"/>
      <c r="F17" s="1838"/>
      <c r="G17" s="1838"/>
      <c r="H17" s="1838"/>
      <c r="I17" s="1838"/>
      <c r="J17" s="1560"/>
      <c r="K17" s="1560"/>
      <c r="L17" s="1560"/>
      <c r="M17" s="1560"/>
      <c r="N17" s="1560"/>
      <c r="O17" s="1765"/>
      <c r="P17" s="1765"/>
      <c r="Q17" s="1685"/>
      <c r="R17" s="1685"/>
      <c r="S17" s="1763"/>
      <c r="T17" s="1763"/>
      <c r="U17" s="1763"/>
      <c r="V17" s="1763"/>
      <c r="W17" s="1763"/>
      <c r="X17" s="2495"/>
      <c r="Y17" s="2495"/>
      <c r="Z17" s="2495"/>
      <c r="AA17" s="2495"/>
      <c r="AB17" s="2495"/>
      <c r="AC17" s="2495"/>
      <c r="AD17" s="2494"/>
      <c r="AE17" s="2494"/>
      <c r="AF17" s="1763"/>
      <c r="AG17" s="1763"/>
      <c r="AH17" s="2201"/>
      <c r="AI17" s="1763"/>
      <c r="AJ17" s="1763"/>
      <c r="AK17" s="1841"/>
    </row>
    <row r="18" spans="1:37" s="1777" customFormat="1" ht="11.25" customHeight="1">
      <c r="A18" s="2172" t="s">
        <v>3428</v>
      </c>
      <c r="B18" s="1560"/>
      <c r="C18" s="1769" t="s">
        <v>3429</v>
      </c>
      <c r="D18" s="1560"/>
      <c r="E18" s="1560"/>
      <c r="F18" s="1560"/>
      <c r="G18" s="1560"/>
      <c r="H18" s="1560"/>
      <c r="I18" s="1560"/>
      <c r="J18" s="1560"/>
      <c r="K18" s="1560"/>
      <c r="L18" s="1560"/>
      <c r="M18" s="1560"/>
      <c r="N18" s="1560"/>
      <c r="O18" s="1560"/>
      <c r="P18" s="1560"/>
      <c r="Q18" s="1560"/>
      <c r="R18" s="1769"/>
      <c r="S18" s="1769"/>
      <c r="T18" s="1769"/>
      <c r="U18" s="916"/>
      <c r="V18" s="916"/>
      <c r="W18" s="916"/>
      <c r="X18" s="916"/>
      <c r="Y18" s="916"/>
      <c r="Z18" s="916"/>
      <c r="AA18" s="916"/>
      <c r="AB18" s="916"/>
      <c r="AC18" s="916"/>
      <c r="AD18" s="916"/>
      <c r="AE18" s="916"/>
      <c r="AF18" s="916"/>
      <c r="AG18" s="916"/>
      <c r="AH18" s="495"/>
      <c r="AI18" s="916"/>
      <c r="AJ18" s="1560"/>
    </row>
    <row r="19" spans="1:37" s="1777" customFormat="1" ht="11.25" customHeight="1">
      <c r="A19" s="2174"/>
      <c r="B19" s="1560"/>
      <c r="C19" s="1775" t="s">
        <v>3430</v>
      </c>
      <c r="D19" s="1560"/>
      <c r="E19" s="1560"/>
      <c r="F19" s="1560"/>
      <c r="G19" s="1560"/>
      <c r="H19" s="1560"/>
      <c r="I19" s="1560"/>
      <c r="J19" s="1560"/>
      <c r="K19" s="1560"/>
      <c r="L19" s="1560"/>
      <c r="M19" s="1560"/>
      <c r="N19" s="1560"/>
      <c r="O19" s="1560"/>
      <c r="P19" s="1560"/>
      <c r="Q19" s="1560"/>
      <c r="R19" s="1769"/>
      <c r="S19" s="1769"/>
      <c r="T19" s="1769"/>
      <c r="U19" s="916"/>
      <c r="V19" s="916"/>
      <c r="W19" s="916"/>
      <c r="X19" s="916"/>
      <c r="Y19" s="916"/>
      <c r="Z19" s="916"/>
      <c r="AA19" s="916"/>
      <c r="AB19" s="916"/>
      <c r="AC19" s="916"/>
      <c r="AD19" s="916"/>
      <c r="AE19" s="916"/>
      <c r="AF19" s="916"/>
      <c r="AG19" s="916"/>
      <c r="AH19" s="495"/>
      <c r="AI19" s="916"/>
      <c r="AJ19" s="1560"/>
    </row>
    <row r="20" spans="1:37" ht="6" customHeight="1">
      <c r="A20" s="2170"/>
      <c r="B20" s="1776"/>
      <c r="C20" s="1765"/>
      <c r="D20" s="1765"/>
      <c r="E20" s="1765"/>
      <c r="F20" s="1765"/>
      <c r="G20" s="1765"/>
      <c r="H20" s="1765"/>
      <c r="I20" s="1765"/>
      <c r="J20" s="1765"/>
      <c r="K20" s="1765"/>
      <c r="L20" s="1765"/>
      <c r="M20" s="1765"/>
      <c r="N20" s="1765"/>
      <c r="O20" s="1765"/>
      <c r="P20" s="1765"/>
      <c r="Q20" s="1838"/>
      <c r="R20" s="1765"/>
      <c r="S20" s="1765"/>
      <c r="T20" s="1765"/>
      <c r="U20" s="1765"/>
      <c r="V20" s="1765"/>
      <c r="W20" s="1765"/>
      <c r="X20" s="1765"/>
      <c r="Y20" s="1765"/>
      <c r="Z20" s="1765"/>
      <c r="AA20" s="1765"/>
      <c r="AB20" s="1765"/>
      <c r="AC20" s="1765"/>
      <c r="AD20" s="1765"/>
      <c r="AE20" s="1765"/>
      <c r="AF20" s="1765"/>
      <c r="AG20" s="1765"/>
      <c r="AH20" s="2203"/>
      <c r="AI20" s="1765"/>
      <c r="AJ20" s="1765"/>
    </row>
    <row r="21" spans="1:37" ht="5.25" customHeight="1">
      <c r="A21" s="2170"/>
      <c r="B21" s="1776"/>
      <c r="C21" s="3353"/>
      <c r="D21" s="3354"/>
      <c r="E21" s="3354"/>
      <c r="F21" s="3354"/>
      <c r="G21" s="3354"/>
      <c r="H21" s="3354"/>
      <c r="I21" s="3354"/>
      <c r="J21" s="3354"/>
      <c r="K21" s="3354"/>
      <c r="L21" s="3354"/>
      <c r="M21" s="3354"/>
      <c r="N21" s="3354"/>
      <c r="O21" s="3354"/>
      <c r="P21" s="3354"/>
      <c r="Q21" s="3355"/>
      <c r="R21" s="3354"/>
      <c r="S21" s="3354"/>
      <c r="T21" s="3354"/>
      <c r="U21" s="3354"/>
      <c r="V21" s="3354"/>
      <c r="W21" s="3354"/>
      <c r="X21" s="3354"/>
      <c r="Y21" s="3353"/>
      <c r="Z21" s="3354"/>
      <c r="AA21" s="3354"/>
      <c r="AB21" s="3356"/>
      <c r="AC21" s="3357"/>
      <c r="AD21" s="3358"/>
      <c r="AE21" s="3358"/>
      <c r="AF21" s="3358"/>
      <c r="AG21" s="3359"/>
      <c r="AH21" s="2203"/>
      <c r="AI21" s="1765"/>
      <c r="AJ21" s="1765"/>
    </row>
    <row r="22" spans="1:37">
      <c r="A22" s="2170"/>
      <c r="B22" s="1776"/>
      <c r="C22" s="3360"/>
      <c r="D22" s="1765"/>
      <c r="E22" s="1765"/>
      <c r="F22" s="1765"/>
      <c r="G22" s="1765"/>
      <c r="H22" s="1765"/>
      <c r="I22" s="1765"/>
      <c r="J22" s="1765"/>
      <c r="K22" s="1765"/>
      <c r="L22" s="1765"/>
      <c r="M22" s="1765"/>
      <c r="N22" s="1765"/>
      <c r="O22" s="1765"/>
      <c r="P22" s="1765"/>
      <c r="Q22" s="1838"/>
      <c r="R22" s="1765"/>
      <c r="S22" s="1765"/>
      <c r="T22" s="1765"/>
      <c r="U22" s="1765"/>
      <c r="V22" s="1765"/>
      <c r="W22" s="1765"/>
      <c r="X22" s="1765"/>
      <c r="Y22" s="3360"/>
      <c r="Z22" s="1560"/>
      <c r="AA22" s="1765"/>
      <c r="AB22" s="3361"/>
      <c r="AC22" s="5259" t="s">
        <v>1490</v>
      </c>
      <c r="AD22" s="5260"/>
      <c r="AE22" s="5260"/>
      <c r="AF22" s="5260"/>
      <c r="AG22" s="5261"/>
      <c r="AH22" s="2203"/>
      <c r="AI22" s="1765"/>
      <c r="AJ22" s="1765"/>
    </row>
    <row r="23" spans="1:37" ht="12.75" customHeight="1">
      <c r="A23" s="2170"/>
      <c r="B23" s="1776"/>
      <c r="C23" s="5262" t="s">
        <v>3431</v>
      </c>
      <c r="D23" s="5263"/>
      <c r="E23" s="5263"/>
      <c r="F23" s="5263"/>
      <c r="G23" s="5263"/>
      <c r="H23" s="5263"/>
      <c r="I23" s="5263"/>
      <c r="J23" s="5263"/>
      <c r="K23" s="5263"/>
      <c r="L23" s="5263"/>
      <c r="M23" s="5263"/>
      <c r="N23" s="5263"/>
      <c r="O23" s="5263"/>
      <c r="P23" s="5263"/>
      <c r="Q23" s="5263"/>
      <c r="R23" s="5263"/>
      <c r="S23" s="5263"/>
      <c r="T23" s="5263"/>
      <c r="U23" s="5263"/>
      <c r="V23" s="5263"/>
      <c r="W23" s="5263"/>
      <c r="X23" s="5264"/>
      <c r="Y23" s="5265" t="s">
        <v>3432</v>
      </c>
      <c r="Z23" s="5266"/>
      <c r="AA23" s="5266"/>
      <c r="AB23" s="5267"/>
      <c r="AC23" s="5268" t="s">
        <v>3433</v>
      </c>
      <c r="AD23" s="5269"/>
      <c r="AE23" s="5269"/>
      <c r="AF23" s="5269"/>
      <c r="AG23" s="5270"/>
      <c r="AH23" s="2203"/>
      <c r="AI23" s="1765"/>
      <c r="AJ23" s="1765"/>
    </row>
    <row r="24" spans="1:37" ht="2.25" customHeight="1">
      <c r="A24" s="2170"/>
      <c r="B24" s="1776"/>
      <c r="C24" s="3362"/>
      <c r="D24" s="2498"/>
      <c r="E24" s="2498"/>
      <c r="F24" s="2498"/>
      <c r="G24" s="2498"/>
      <c r="H24" s="2498"/>
      <c r="I24" s="2498"/>
      <c r="J24" s="2498"/>
      <c r="K24" s="2498"/>
      <c r="L24" s="2498"/>
      <c r="M24" s="2498"/>
      <c r="N24" s="2498"/>
      <c r="O24" s="2498"/>
      <c r="P24" s="2498"/>
      <c r="Q24" s="2498"/>
      <c r="R24" s="2498"/>
      <c r="S24" s="2498"/>
      <c r="T24" s="2498"/>
      <c r="U24" s="2498"/>
      <c r="V24" s="2498"/>
      <c r="W24" s="2498"/>
      <c r="X24" s="3363"/>
      <c r="Y24" s="3362"/>
      <c r="Z24" s="2498"/>
      <c r="AA24" s="2498"/>
      <c r="AB24" s="3363"/>
      <c r="AC24" s="3364"/>
      <c r="AD24" s="2499"/>
      <c r="AE24" s="2499"/>
      <c r="AF24" s="2499"/>
      <c r="AG24" s="3365"/>
      <c r="AH24" s="2203"/>
      <c r="AI24" s="1765"/>
      <c r="AJ24" s="1765"/>
    </row>
    <row r="25" spans="1:37">
      <c r="A25" s="2170"/>
      <c r="B25" s="1776"/>
      <c r="C25" s="5271" t="s">
        <v>3434</v>
      </c>
      <c r="D25" s="5272"/>
      <c r="E25" s="5272"/>
      <c r="F25" s="5272"/>
      <c r="G25" s="5272"/>
      <c r="H25" s="5272"/>
      <c r="I25" s="5272"/>
      <c r="J25" s="5272"/>
      <c r="K25" s="5272"/>
      <c r="L25" s="5272"/>
      <c r="M25" s="5272"/>
      <c r="N25" s="5272"/>
      <c r="O25" s="5272"/>
      <c r="P25" s="5272"/>
      <c r="Q25" s="5272"/>
      <c r="R25" s="5272"/>
      <c r="S25" s="5272"/>
      <c r="T25" s="5272"/>
      <c r="U25" s="5272"/>
      <c r="V25" s="5272"/>
      <c r="W25" s="5272"/>
      <c r="X25" s="5273"/>
      <c r="Y25" s="5274" t="s">
        <v>3435</v>
      </c>
      <c r="Z25" s="5275"/>
      <c r="AA25" s="5275"/>
      <c r="AB25" s="5276"/>
      <c r="AC25" s="5265" t="s">
        <v>3436</v>
      </c>
      <c r="AD25" s="5266"/>
      <c r="AE25" s="5266"/>
      <c r="AF25" s="5266"/>
      <c r="AG25" s="5267"/>
      <c r="AH25" s="2203"/>
      <c r="AI25" s="1765"/>
      <c r="AJ25" s="1765"/>
    </row>
    <row r="26" spans="1:37">
      <c r="A26" s="2170"/>
      <c r="B26" s="1776"/>
      <c r="C26" s="3360"/>
      <c r="D26" s="1765"/>
      <c r="E26" s="1765"/>
      <c r="F26" s="1765"/>
      <c r="G26" s="1765"/>
      <c r="H26" s="1765"/>
      <c r="I26" s="1765"/>
      <c r="J26" s="1765"/>
      <c r="K26" s="1765"/>
      <c r="L26" s="1765"/>
      <c r="M26" s="1765"/>
      <c r="N26" s="1765"/>
      <c r="O26" s="1765"/>
      <c r="P26" s="1765"/>
      <c r="Q26" s="1838"/>
      <c r="R26" s="1765"/>
      <c r="S26" s="1765"/>
      <c r="T26" s="1765"/>
      <c r="U26" s="1765"/>
      <c r="V26" s="1765"/>
      <c r="W26" s="1765"/>
      <c r="X26" s="1765"/>
      <c r="Y26" s="3360"/>
      <c r="Z26" s="1765"/>
      <c r="AA26" s="1765"/>
      <c r="AB26" s="3361"/>
      <c r="AC26" s="5274" t="s">
        <v>3437</v>
      </c>
      <c r="AD26" s="5275"/>
      <c r="AE26" s="5275"/>
      <c r="AF26" s="5275"/>
      <c r="AG26" s="5276"/>
      <c r="AH26" s="2203"/>
      <c r="AI26" s="1765"/>
      <c r="AJ26" s="1765"/>
    </row>
    <row r="27" spans="1:37" ht="5.25" customHeight="1">
      <c r="A27" s="2170"/>
      <c r="B27" s="1776"/>
      <c r="C27" s="3360"/>
      <c r="D27" s="1765"/>
      <c r="E27" s="1765"/>
      <c r="F27" s="1765"/>
      <c r="G27" s="1765"/>
      <c r="H27" s="1765"/>
      <c r="I27" s="1765"/>
      <c r="J27" s="1765"/>
      <c r="K27" s="1765"/>
      <c r="L27" s="1765"/>
      <c r="M27" s="1765"/>
      <c r="N27" s="1765"/>
      <c r="O27" s="1765"/>
      <c r="P27" s="1765"/>
      <c r="Q27" s="1838"/>
      <c r="R27" s="1765"/>
      <c r="S27" s="1765"/>
      <c r="T27" s="1765"/>
      <c r="U27" s="1765"/>
      <c r="V27" s="1765"/>
      <c r="W27" s="1765"/>
      <c r="X27" s="1765"/>
      <c r="Y27" s="3366"/>
      <c r="Z27" s="3337"/>
      <c r="AA27" s="3337"/>
      <c r="AB27" s="3367"/>
      <c r="AC27" s="3368"/>
      <c r="AD27" s="3368"/>
      <c r="AE27" s="3368"/>
      <c r="AF27" s="3368"/>
      <c r="AG27" s="3369"/>
      <c r="AH27" s="2203"/>
      <c r="AI27" s="1765"/>
      <c r="AJ27" s="1765"/>
    </row>
    <row r="28" spans="1:37" ht="5.25" customHeight="1">
      <c r="A28" s="2170"/>
      <c r="B28" s="1776"/>
      <c r="C28" s="3360"/>
      <c r="D28" s="1765"/>
      <c r="E28" s="1765"/>
      <c r="F28" s="1765"/>
      <c r="G28" s="1765"/>
      <c r="H28" s="1765"/>
      <c r="I28" s="1765"/>
      <c r="J28" s="1765"/>
      <c r="K28" s="1765"/>
      <c r="L28" s="1765"/>
      <c r="M28" s="1765"/>
      <c r="N28" s="1765"/>
      <c r="O28" s="1765"/>
      <c r="P28" s="1765"/>
      <c r="Q28" s="1838"/>
      <c r="R28" s="1765"/>
      <c r="S28" s="1765"/>
      <c r="T28" s="1765"/>
      <c r="U28" s="1765"/>
      <c r="V28" s="1765"/>
      <c r="W28" s="1765"/>
      <c r="X28" s="1765"/>
      <c r="Y28" s="3360"/>
      <c r="Z28" s="1765"/>
      <c r="AA28" s="1765"/>
      <c r="AB28" s="3361"/>
      <c r="AC28" s="2499"/>
      <c r="AD28" s="2499"/>
      <c r="AE28" s="2499"/>
      <c r="AF28" s="2499"/>
      <c r="AG28" s="3365"/>
      <c r="AH28" s="2203"/>
      <c r="AI28" s="1765"/>
      <c r="AJ28" s="1765"/>
    </row>
    <row r="29" spans="1:37">
      <c r="A29" s="2170"/>
      <c r="B29" s="1776"/>
      <c r="C29" s="3360"/>
      <c r="D29" s="1765"/>
      <c r="E29" s="1765"/>
      <c r="F29" s="1765"/>
      <c r="G29" s="1765"/>
      <c r="H29" s="1765"/>
      <c r="I29" s="1765"/>
      <c r="J29" s="1765"/>
      <c r="K29" s="1765"/>
      <c r="L29" s="1765"/>
      <c r="M29" s="1765"/>
      <c r="N29" s="1765"/>
      <c r="O29" s="1765"/>
      <c r="P29" s="1765"/>
      <c r="Q29" s="1838"/>
      <c r="R29" s="1765"/>
      <c r="S29" s="1765"/>
      <c r="T29" s="1765"/>
      <c r="U29" s="1765"/>
      <c r="V29" s="1765"/>
      <c r="W29" s="1765"/>
      <c r="X29" s="1765"/>
      <c r="Y29" s="5262">
        <v>4001</v>
      </c>
      <c r="Z29" s="5263"/>
      <c r="AA29" s="5263"/>
      <c r="AB29" s="5264"/>
      <c r="AC29" s="5262">
        <v>4002</v>
      </c>
      <c r="AD29" s="5263"/>
      <c r="AE29" s="5263"/>
      <c r="AF29" s="5263"/>
      <c r="AG29" s="5264"/>
      <c r="AH29" s="2203"/>
      <c r="AI29" s="1765"/>
      <c r="AJ29" s="1765"/>
    </row>
    <row r="30" spans="1:37" ht="5.25" customHeight="1">
      <c r="A30" s="2170"/>
      <c r="B30" s="1776"/>
      <c r="C30" s="3366"/>
      <c r="D30" s="3337"/>
      <c r="E30" s="3337"/>
      <c r="F30" s="3337"/>
      <c r="G30" s="3337"/>
      <c r="H30" s="3337"/>
      <c r="I30" s="3337"/>
      <c r="J30" s="3337"/>
      <c r="K30" s="3337"/>
      <c r="L30" s="3337"/>
      <c r="M30" s="3337"/>
      <c r="N30" s="3337"/>
      <c r="O30" s="3337"/>
      <c r="P30" s="3337"/>
      <c r="Q30" s="3336"/>
      <c r="R30" s="3337"/>
      <c r="S30" s="3337"/>
      <c r="T30" s="3337"/>
      <c r="U30" s="3337"/>
      <c r="V30" s="3337"/>
      <c r="W30" s="3337"/>
      <c r="X30" s="3337"/>
      <c r="Y30" s="3366"/>
      <c r="Z30" s="3337"/>
      <c r="AA30" s="3337"/>
      <c r="AB30" s="3367"/>
      <c r="AC30" s="3337"/>
      <c r="AD30" s="3337"/>
      <c r="AE30" s="3337"/>
      <c r="AF30" s="3337"/>
      <c r="AG30" s="3367"/>
      <c r="AH30" s="2203"/>
      <c r="AI30" s="1765"/>
      <c r="AJ30" s="1765"/>
    </row>
    <row r="31" spans="1:37">
      <c r="A31" s="2170"/>
      <c r="B31" s="1776"/>
      <c r="C31" s="3360"/>
      <c r="D31" s="5256"/>
      <c r="E31" s="5256"/>
      <c r="F31" s="5256"/>
      <c r="G31" s="5256"/>
      <c r="H31" s="5256"/>
      <c r="I31" s="5256"/>
      <c r="J31" s="5256"/>
      <c r="K31" s="5256"/>
      <c r="L31" s="5256"/>
      <c r="M31" s="5256"/>
      <c r="N31" s="5256"/>
      <c r="O31" s="5256"/>
      <c r="P31" s="5256"/>
      <c r="Q31" s="5256"/>
      <c r="R31" s="5256"/>
      <c r="S31" s="5256"/>
      <c r="T31" s="5256"/>
      <c r="U31" s="5256"/>
      <c r="V31" s="5256"/>
      <c r="W31" s="5256"/>
      <c r="X31" s="1765"/>
      <c r="Y31" s="3360"/>
      <c r="Z31" s="1765"/>
      <c r="AA31" s="1765"/>
      <c r="AB31" s="3361"/>
      <c r="AC31" s="1765"/>
      <c r="AD31" s="1765"/>
      <c r="AE31" s="1765"/>
      <c r="AF31" s="1765"/>
      <c r="AG31" s="3361"/>
      <c r="AH31" s="2203"/>
      <c r="AI31" s="1765"/>
      <c r="AJ31" s="1765"/>
    </row>
    <row r="32" spans="1:37">
      <c r="A32" s="2170"/>
      <c r="B32" s="1776"/>
      <c r="C32" s="3362" t="s">
        <v>1494</v>
      </c>
      <c r="D32" s="5257"/>
      <c r="E32" s="5257"/>
      <c r="F32" s="5257"/>
      <c r="G32" s="5257"/>
      <c r="H32" s="5257"/>
      <c r="I32" s="5257"/>
      <c r="J32" s="5257"/>
      <c r="K32" s="5257"/>
      <c r="L32" s="5257"/>
      <c r="M32" s="5257"/>
      <c r="N32" s="5257"/>
      <c r="O32" s="5257"/>
      <c r="P32" s="5257"/>
      <c r="Q32" s="5257"/>
      <c r="R32" s="5257"/>
      <c r="S32" s="5257"/>
      <c r="T32" s="5257"/>
      <c r="U32" s="5257"/>
      <c r="V32" s="5257"/>
      <c r="W32" s="5257"/>
      <c r="X32" s="5277" t="s">
        <v>1636</v>
      </c>
      <c r="Y32" s="5279"/>
      <c r="Z32" s="5280"/>
      <c r="AA32" s="5280"/>
      <c r="AB32" s="5281"/>
      <c r="AC32" s="5279"/>
      <c r="AD32" s="5280"/>
      <c r="AE32" s="5280"/>
      <c r="AF32" s="5280"/>
      <c r="AG32" s="5281"/>
      <c r="AH32" s="2203"/>
      <c r="AI32" s="1765"/>
      <c r="AJ32" s="1765"/>
    </row>
    <row r="33" spans="1:36">
      <c r="A33" s="2170"/>
      <c r="B33" s="1776"/>
      <c r="C33" s="3370"/>
      <c r="D33" s="5258"/>
      <c r="E33" s="5258"/>
      <c r="F33" s="5258"/>
      <c r="G33" s="5258"/>
      <c r="H33" s="5258"/>
      <c r="I33" s="5258"/>
      <c r="J33" s="5258"/>
      <c r="K33" s="5258"/>
      <c r="L33" s="5258"/>
      <c r="M33" s="5258"/>
      <c r="N33" s="5258"/>
      <c r="O33" s="5258"/>
      <c r="P33" s="5258"/>
      <c r="Q33" s="5258"/>
      <c r="R33" s="5258"/>
      <c r="S33" s="5258"/>
      <c r="T33" s="5258"/>
      <c r="U33" s="5258"/>
      <c r="V33" s="5258"/>
      <c r="W33" s="5258"/>
      <c r="X33" s="5278"/>
      <c r="Y33" s="5282"/>
      <c r="Z33" s="5283"/>
      <c r="AA33" s="5283"/>
      <c r="AB33" s="5284"/>
      <c r="AC33" s="5282"/>
      <c r="AD33" s="5283"/>
      <c r="AE33" s="5283"/>
      <c r="AF33" s="5283"/>
      <c r="AG33" s="5284"/>
      <c r="AH33" s="2203"/>
      <c r="AI33" s="1765"/>
      <c r="AJ33" s="1765"/>
    </row>
    <row r="34" spans="1:36">
      <c r="A34" s="2170"/>
      <c r="B34" s="1776"/>
      <c r="C34" s="3371"/>
      <c r="D34" s="5256"/>
      <c r="E34" s="5256"/>
      <c r="F34" s="5256"/>
      <c r="G34" s="5256"/>
      <c r="H34" s="5256"/>
      <c r="I34" s="5256"/>
      <c r="J34" s="5256"/>
      <c r="K34" s="5256"/>
      <c r="L34" s="5256"/>
      <c r="M34" s="5256"/>
      <c r="N34" s="5256"/>
      <c r="O34" s="5256"/>
      <c r="P34" s="5256"/>
      <c r="Q34" s="5256"/>
      <c r="R34" s="5256"/>
      <c r="S34" s="5256"/>
      <c r="T34" s="5256"/>
      <c r="U34" s="5256"/>
      <c r="V34" s="5256"/>
      <c r="W34" s="5256"/>
      <c r="X34" s="1765"/>
      <c r="Y34" s="3372"/>
      <c r="Z34" s="1762"/>
      <c r="AA34" s="1762"/>
      <c r="AB34" s="3373"/>
      <c r="AC34" s="1762"/>
      <c r="AD34" s="1762"/>
      <c r="AE34" s="1762"/>
      <c r="AF34" s="1762"/>
      <c r="AG34" s="3373"/>
      <c r="AH34" s="2203"/>
      <c r="AI34" s="1765"/>
      <c r="AJ34" s="1765"/>
    </row>
    <row r="35" spans="1:36">
      <c r="A35" s="2170"/>
      <c r="B35" s="1776"/>
      <c r="C35" s="3362" t="s">
        <v>1497</v>
      </c>
      <c r="D35" s="5257"/>
      <c r="E35" s="5257"/>
      <c r="F35" s="5257"/>
      <c r="G35" s="5257"/>
      <c r="H35" s="5257"/>
      <c r="I35" s="5257"/>
      <c r="J35" s="5257"/>
      <c r="K35" s="5257"/>
      <c r="L35" s="5257"/>
      <c r="M35" s="5257"/>
      <c r="N35" s="5257"/>
      <c r="O35" s="5257"/>
      <c r="P35" s="5257"/>
      <c r="Q35" s="5257"/>
      <c r="R35" s="5257"/>
      <c r="S35" s="5257"/>
      <c r="T35" s="5257"/>
      <c r="U35" s="5257"/>
      <c r="V35" s="5257"/>
      <c r="W35" s="5257"/>
      <c r="X35" s="5277" t="s">
        <v>1638</v>
      </c>
      <c r="Y35" s="5279"/>
      <c r="Z35" s="5280"/>
      <c r="AA35" s="5280"/>
      <c r="AB35" s="5281"/>
      <c r="AC35" s="5279"/>
      <c r="AD35" s="5280"/>
      <c r="AE35" s="5280"/>
      <c r="AF35" s="5280"/>
      <c r="AG35" s="5281"/>
      <c r="AH35" s="2203"/>
      <c r="AI35" s="1765"/>
      <c r="AJ35" s="1765"/>
    </row>
    <row r="36" spans="1:36">
      <c r="A36" s="2170"/>
      <c r="B36" s="1776"/>
      <c r="C36" s="3370"/>
      <c r="D36" s="5258"/>
      <c r="E36" s="5258"/>
      <c r="F36" s="5258"/>
      <c r="G36" s="5258"/>
      <c r="H36" s="5258"/>
      <c r="I36" s="5258"/>
      <c r="J36" s="5258"/>
      <c r="K36" s="5258"/>
      <c r="L36" s="5258"/>
      <c r="M36" s="5258"/>
      <c r="N36" s="5258"/>
      <c r="O36" s="5258"/>
      <c r="P36" s="5258"/>
      <c r="Q36" s="5258"/>
      <c r="R36" s="5258"/>
      <c r="S36" s="5258"/>
      <c r="T36" s="5258"/>
      <c r="U36" s="5258"/>
      <c r="V36" s="5258"/>
      <c r="W36" s="5258"/>
      <c r="X36" s="5278"/>
      <c r="Y36" s="5282"/>
      <c r="Z36" s="5283"/>
      <c r="AA36" s="5283"/>
      <c r="AB36" s="5284"/>
      <c r="AC36" s="5282"/>
      <c r="AD36" s="5283"/>
      <c r="AE36" s="5283"/>
      <c r="AF36" s="5283"/>
      <c r="AG36" s="5284"/>
      <c r="AH36" s="2203"/>
      <c r="AI36" s="1765"/>
      <c r="AJ36" s="1765"/>
    </row>
    <row r="37" spans="1:36">
      <c r="A37" s="2170"/>
      <c r="B37" s="1776"/>
      <c r="C37" s="3371"/>
      <c r="D37" s="5256"/>
      <c r="E37" s="5256"/>
      <c r="F37" s="5256"/>
      <c r="G37" s="5256"/>
      <c r="H37" s="5256"/>
      <c r="I37" s="5256"/>
      <c r="J37" s="5256"/>
      <c r="K37" s="5256"/>
      <c r="L37" s="5256"/>
      <c r="M37" s="5256"/>
      <c r="N37" s="5256"/>
      <c r="O37" s="5256"/>
      <c r="P37" s="5256"/>
      <c r="Q37" s="5256"/>
      <c r="R37" s="5256"/>
      <c r="S37" s="5256"/>
      <c r="T37" s="5256"/>
      <c r="U37" s="5256"/>
      <c r="V37" s="5256"/>
      <c r="W37" s="5256"/>
      <c r="X37" s="1765"/>
      <c r="Y37" s="3372"/>
      <c r="Z37" s="1762"/>
      <c r="AA37" s="1762"/>
      <c r="AB37" s="3373"/>
      <c r="AC37" s="1762"/>
      <c r="AD37" s="1762"/>
      <c r="AE37" s="1762"/>
      <c r="AF37" s="1762"/>
      <c r="AG37" s="3373"/>
      <c r="AH37" s="2203"/>
      <c r="AI37" s="1765"/>
      <c r="AJ37" s="1765"/>
    </row>
    <row r="38" spans="1:36">
      <c r="A38" s="2170"/>
      <c r="B38" s="1776"/>
      <c r="C38" s="3362" t="s">
        <v>1530</v>
      </c>
      <c r="D38" s="5257"/>
      <c r="E38" s="5257"/>
      <c r="F38" s="5257"/>
      <c r="G38" s="5257"/>
      <c r="H38" s="5257"/>
      <c r="I38" s="5257"/>
      <c r="J38" s="5257"/>
      <c r="K38" s="5257"/>
      <c r="L38" s="5257"/>
      <c r="M38" s="5257"/>
      <c r="N38" s="5257"/>
      <c r="O38" s="5257"/>
      <c r="P38" s="5257"/>
      <c r="Q38" s="5257"/>
      <c r="R38" s="5257"/>
      <c r="S38" s="5257"/>
      <c r="T38" s="5257"/>
      <c r="U38" s="5257"/>
      <c r="V38" s="5257"/>
      <c r="W38" s="5257"/>
      <c r="X38" s="5277" t="s">
        <v>1729</v>
      </c>
      <c r="Y38" s="5279"/>
      <c r="Z38" s="5280"/>
      <c r="AA38" s="5280"/>
      <c r="AB38" s="5281"/>
      <c r="AC38" s="5279"/>
      <c r="AD38" s="5280"/>
      <c r="AE38" s="5280"/>
      <c r="AF38" s="5280"/>
      <c r="AG38" s="5281"/>
      <c r="AH38" s="2203"/>
      <c r="AI38" s="1765"/>
      <c r="AJ38" s="1765"/>
    </row>
    <row r="39" spans="1:36">
      <c r="A39" s="2170"/>
      <c r="B39" s="1776"/>
      <c r="C39" s="3366"/>
      <c r="D39" s="5258"/>
      <c r="E39" s="5258"/>
      <c r="F39" s="5258"/>
      <c r="G39" s="5258"/>
      <c r="H39" s="5258"/>
      <c r="I39" s="5258"/>
      <c r="J39" s="5258"/>
      <c r="K39" s="5258"/>
      <c r="L39" s="5258"/>
      <c r="M39" s="5258"/>
      <c r="N39" s="5258"/>
      <c r="O39" s="5258"/>
      <c r="P39" s="5258"/>
      <c r="Q39" s="5258"/>
      <c r="R39" s="5258"/>
      <c r="S39" s="5258"/>
      <c r="T39" s="5258"/>
      <c r="U39" s="5258"/>
      <c r="V39" s="5258"/>
      <c r="W39" s="5258"/>
      <c r="X39" s="5278"/>
      <c r="Y39" s="5282"/>
      <c r="Z39" s="5283"/>
      <c r="AA39" s="5283"/>
      <c r="AB39" s="5284"/>
      <c r="AC39" s="5282"/>
      <c r="AD39" s="5283"/>
      <c r="AE39" s="5283"/>
      <c r="AF39" s="5283"/>
      <c r="AG39" s="5284"/>
      <c r="AH39" s="2203"/>
      <c r="AI39" s="1765"/>
      <c r="AJ39" s="1765"/>
    </row>
    <row r="40" spans="1:36">
      <c r="A40" s="2170"/>
      <c r="B40" s="1776"/>
      <c r="C40" s="1765"/>
      <c r="D40" s="1765"/>
      <c r="E40" s="1765"/>
      <c r="F40" s="1765"/>
      <c r="G40" s="1765"/>
      <c r="H40" s="1765"/>
      <c r="I40" s="1765"/>
      <c r="J40" s="1765"/>
      <c r="K40" s="1765"/>
      <c r="L40" s="1765"/>
      <c r="M40" s="1765"/>
      <c r="N40" s="1765"/>
      <c r="O40" s="1765"/>
      <c r="P40" s="1765"/>
      <c r="Q40" s="1838"/>
      <c r="R40" s="1765"/>
      <c r="S40" s="1765"/>
      <c r="T40" s="1765"/>
      <c r="U40" s="1765"/>
      <c r="V40" s="1765"/>
      <c r="W40" s="1765"/>
      <c r="X40" s="1765"/>
      <c r="Y40" s="1765"/>
      <c r="Z40" s="1765"/>
      <c r="AA40" s="1765"/>
      <c r="AB40" s="1765"/>
      <c r="AC40" s="1765"/>
      <c r="AD40" s="1765"/>
      <c r="AE40" s="1765"/>
      <c r="AF40" s="1765"/>
      <c r="AG40" s="1765"/>
      <c r="AH40" s="2203"/>
      <c r="AI40" s="1765"/>
      <c r="AJ40" s="1765"/>
    </row>
    <row r="41" spans="1:36">
      <c r="A41" s="2170"/>
      <c r="B41" s="1776"/>
      <c r="C41" s="1765"/>
      <c r="D41" s="1765"/>
      <c r="E41" s="1765"/>
      <c r="F41" s="1765"/>
      <c r="G41" s="1765"/>
      <c r="H41" s="1765"/>
      <c r="I41" s="1765"/>
      <c r="J41" s="1765"/>
      <c r="K41" s="1765"/>
      <c r="L41" s="1765"/>
      <c r="M41" s="1765"/>
      <c r="N41" s="1765"/>
      <c r="O41" s="1765"/>
      <c r="P41" s="1765"/>
      <c r="Q41" s="1838"/>
      <c r="R41" s="1765"/>
      <c r="S41" s="1765"/>
      <c r="T41" s="1765"/>
      <c r="U41" s="1765"/>
      <c r="V41" s="1765"/>
      <c r="W41" s="1765"/>
      <c r="X41" s="1765"/>
      <c r="Y41" s="1765"/>
      <c r="Z41" s="1765"/>
      <c r="AA41" s="1765"/>
      <c r="AB41" s="1765"/>
      <c r="AC41" s="1765"/>
      <c r="AD41" s="1765"/>
      <c r="AE41" s="1765"/>
      <c r="AF41" s="1765"/>
      <c r="AG41" s="1765"/>
      <c r="AH41" s="2203"/>
      <c r="AI41" s="1765"/>
      <c r="AJ41" s="1765"/>
    </row>
    <row r="42" spans="1:36">
      <c r="A42" s="2170"/>
      <c r="B42" s="1776"/>
      <c r="C42" s="1765"/>
      <c r="D42" s="1765"/>
      <c r="E42" s="1765"/>
      <c r="F42" s="1765"/>
      <c r="G42" s="1765"/>
      <c r="H42" s="1765"/>
      <c r="I42" s="1765"/>
      <c r="J42" s="1765"/>
      <c r="K42" s="1765"/>
      <c r="L42" s="1765"/>
      <c r="M42" s="1765"/>
      <c r="N42" s="1765"/>
      <c r="O42" s="1765"/>
      <c r="P42" s="1765"/>
      <c r="Q42" s="1838"/>
      <c r="R42" s="1765"/>
      <c r="S42" s="1765"/>
      <c r="T42" s="1765"/>
      <c r="U42" s="1765"/>
      <c r="V42" s="1765"/>
      <c r="W42" s="1765"/>
      <c r="X42" s="1765"/>
      <c r="Y42" s="1765"/>
      <c r="Z42" s="1765"/>
      <c r="AA42" s="1765"/>
      <c r="AB42" s="1765"/>
      <c r="AC42" s="1765"/>
      <c r="AD42" s="1765"/>
      <c r="AE42" s="1765"/>
      <c r="AF42" s="1765"/>
      <c r="AG42" s="1765"/>
      <c r="AH42" s="2203"/>
      <c r="AI42" s="1765"/>
      <c r="AJ42" s="1765"/>
    </row>
    <row r="43" spans="1:36">
      <c r="A43" s="2170"/>
      <c r="B43" s="1776"/>
      <c r="C43" s="1765"/>
      <c r="D43" s="1765"/>
      <c r="E43" s="1765"/>
      <c r="F43" s="1765"/>
      <c r="G43" s="1765"/>
      <c r="H43" s="1765"/>
      <c r="I43" s="1765"/>
      <c r="J43" s="1765"/>
      <c r="K43" s="1765"/>
      <c r="L43" s="1765"/>
      <c r="M43" s="1765"/>
      <c r="N43" s="1765"/>
      <c r="O43" s="1765"/>
      <c r="P43" s="1765"/>
      <c r="Q43" s="1838"/>
      <c r="R43" s="1765"/>
      <c r="S43" s="1765"/>
      <c r="T43" s="1765"/>
      <c r="U43" s="1765"/>
      <c r="V43" s="1765"/>
      <c r="W43" s="1765"/>
      <c r="X43" s="1765"/>
      <c r="Y43" s="1765"/>
      <c r="Z43" s="1765"/>
      <c r="AA43" s="1765"/>
      <c r="AB43" s="1765"/>
      <c r="AC43" s="1765"/>
      <c r="AD43" s="1765"/>
      <c r="AE43" s="1765"/>
      <c r="AF43" s="1765"/>
      <c r="AG43" s="1765"/>
      <c r="AH43" s="2203"/>
      <c r="AI43" s="1765"/>
      <c r="AJ43" s="1765"/>
    </row>
    <row r="44" spans="1:36">
      <c r="A44" s="2170"/>
      <c r="B44" s="1776"/>
      <c r="C44" s="1765"/>
      <c r="D44" s="1765"/>
      <c r="E44" s="1765"/>
      <c r="F44" s="1765"/>
      <c r="G44" s="1765"/>
      <c r="H44" s="1765"/>
      <c r="I44" s="1765"/>
      <c r="J44" s="1765"/>
      <c r="K44" s="1765"/>
      <c r="L44" s="1765"/>
      <c r="M44" s="1765"/>
      <c r="N44" s="1765"/>
      <c r="O44" s="1765"/>
      <c r="P44" s="1765"/>
      <c r="Q44" s="1838"/>
      <c r="R44" s="1765"/>
      <c r="S44" s="1765"/>
      <c r="T44" s="1765"/>
      <c r="U44" s="1765"/>
      <c r="V44" s="1765"/>
      <c r="W44" s="1765"/>
      <c r="X44" s="1765"/>
      <c r="Y44" s="1765"/>
      <c r="Z44" s="1765"/>
      <c r="AA44" s="1765"/>
      <c r="AB44" s="1765"/>
      <c r="AC44" s="1765"/>
      <c r="AD44" s="1765"/>
      <c r="AE44" s="1765"/>
      <c r="AF44" s="1765"/>
      <c r="AG44" s="1765"/>
      <c r="AH44" s="2203"/>
      <c r="AI44" s="1765"/>
      <c r="AJ44" s="1765"/>
    </row>
    <row r="45" spans="1:36">
      <c r="A45" s="2170"/>
      <c r="B45" s="1776"/>
      <c r="C45" s="1765"/>
      <c r="D45" s="1765"/>
      <c r="E45" s="1765"/>
      <c r="F45" s="1765"/>
      <c r="G45" s="1765"/>
      <c r="H45" s="1765"/>
      <c r="I45" s="1765"/>
      <c r="J45" s="1765"/>
      <c r="K45" s="1765"/>
      <c r="L45" s="1765"/>
      <c r="M45" s="1765"/>
      <c r="N45" s="1765"/>
      <c r="O45" s="1765"/>
      <c r="P45" s="1765"/>
      <c r="Q45" s="1838"/>
      <c r="R45" s="1765"/>
      <c r="S45" s="1765"/>
      <c r="T45" s="1765"/>
      <c r="U45" s="1765"/>
      <c r="V45" s="1765"/>
      <c r="W45" s="1765"/>
      <c r="X45" s="1765"/>
      <c r="Y45" s="1765"/>
      <c r="Z45" s="1765"/>
      <c r="AA45" s="1765"/>
      <c r="AB45" s="1765"/>
      <c r="AC45" s="1765"/>
      <c r="AD45" s="1765"/>
      <c r="AE45" s="1765"/>
      <c r="AF45" s="1765"/>
      <c r="AG45" s="1765"/>
      <c r="AH45" s="2203"/>
      <c r="AI45" s="1765"/>
      <c r="AJ45" s="1765"/>
    </row>
    <row r="46" spans="1:36" ht="12" thickBot="1">
      <c r="A46" s="3347"/>
      <c r="B46" s="3374"/>
      <c r="C46" s="3375"/>
      <c r="D46" s="3375"/>
      <c r="E46" s="3375"/>
      <c r="F46" s="3375"/>
      <c r="G46" s="3375"/>
      <c r="H46" s="3375"/>
      <c r="I46" s="3375"/>
      <c r="J46" s="3375"/>
      <c r="K46" s="3375"/>
      <c r="L46" s="3375"/>
      <c r="M46" s="3375"/>
      <c r="N46" s="3375"/>
      <c r="O46" s="3375"/>
      <c r="P46" s="3375"/>
      <c r="Q46" s="3376"/>
      <c r="R46" s="3375"/>
      <c r="S46" s="3375"/>
      <c r="T46" s="3375"/>
      <c r="U46" s="3375"/>
      <c r="V46" s="3375"/>
      <c r="W46" s="3375"/>
      <c r="X46" s="3375"/>
      <c r="Y46" s="3375"/>
      <c r="Z46" s="3375"/>
      <c r="AA46" s="3375"/>
      <c r="AB46" s="3375"/>
      <c r="AC46" s="3375"/>
      <c r="AD46" s="3375"/>
      <c r="AE46" s="3375"/>
      <c r="AF46" s="3375"/>
      <c r="AG46" s="3375"/>
      <c r="AH46" s="3377"/>
      <c r="AI46" s="1765"/>
      <c r="AJ46" s="1765"/>
    </row>
    <row r="47" spans="1:36">
      <c r="A47" s="1762"/>
      <c r="B47" s="1776"/>
      <c r="C47" s="1765"/>
      <c r="D47" s="1765"/>
      <c r="E47" s="1765"/>
      <c r="F47" s="1765"/>
      <c r="G47" s="1765"/>
      <c r="H47" s="1765"/>
      <c r="I47" s="1765"/>
      <c r="J47" s="1765"/>
      <c r="K47" s="1765"/>
      <c r="L47" s="1765"/>
      <c r="M47" s="1765"/>
      <c r="N47" s="1765"/>
      <c r="O47" s="1765"/>
      <c r="P47" s="1765"/>
      <c r="Q47" s="1838"/>
      <c r="R47" s="1765"/>
      <c r="S47" s="1765"/>
      <c r="T47" s="1765"/>
      <c r="U47" s="1765"/>
      <c r="V47" s="1765"/>
      <c r="W47" s="1765"/>
      <c r="X47" s="1765"/>
      <c r="Y47" s="1765"/>
      <c r="Z47" s="1765"/>
      <c r="AA47" s="1765"/>
      <c r="AB47" s="1765"/>
      <c r="AC47" s="1765"/>
      <c r="AD47" s="1765"/>
      <c r="AE47" s="1765"/>
      <c r="AF47" s="1765"/>
      <c r="AG47" s="1765"/>
      <c r="AH47" s="1765"/>
      <c r="AI47" s="1765"/>
      <c r="AJ47" s="1765"/>
    </row>
    <row r="48" spans="1:36">
      <c r="A48" s="1762"/>
      <c r="B48" s="1776"/>
      <c r="C48" s="1765"/>
      <c r="D48" s="1765"/>
      <c r="E48" s="1765"/>
      <c r="F48" s="1765"/>
      <c r="G48" s="1765"/>
      <c r="H48" s="1765"/>
      <c r="I48" s="1765"/>
      <c r="J48" s="1765"/>
      <c r="K48" s="1765"/>
      <c r="L48" s="1765"/>
      <c r="M48" s="1765"/>
      <c r="N48" s="1765"/>
      <c r="O48" s="1765"/>
      <c r="P48" s="1765"/>
      <c r="Q48" s="1838"/>
      <c r="R48" s="1765"/>
      <c r="S48" s="1765"/>
      <c r="T48" s="1765"/>
      <c r="U48" s="1765"/>
      <c r="V48" s="1765"/>
      <c r="W48" s="1765"/>
      <c r="X48" s="1765"/>
      <c r="Y48" s="1765"/>
      <c r="Z48" s="1765"/>
      <c r="AA48" s="1765"/>
      <c r="AB48" s="1765"/>
      <c r="AC48" s="1765"/>
      <c r="AD48" s="1765"/>
      <c r="AE48" s="1765"/>
      <c r="AF48" s="1765"/>
      <c r="AG48" s="1765"/>
      <c r="AH48" s="1765"/>
      <c r="AI48" s="1765"/>
      <c r="AJ48" s="1765"/>
    </row>
    <row r="49" spans="1:36">
      <c r="A49" s="1762"/>
      <c r="B49" s="1776"/>
      <c r="C49" s="1765"/>
      <c r="D49" s="1765"/>
      <c r="E49" s="1765"/>
      <c r="F49" s="1765"/>
      <c r="G49" s="1765"/>
      <c r="H49" s="1765"/>
      <c r="I49" s="1765"/>
      <c r="J49" s="1765"/>
      <c r="K49" s="1765"/>
      <c r="L49" s="1765"/>
      <c r="M49" s="1765"/>
      <c r="N49" s="1765"/>
      <c r="O49" s="1765"/>
      <c r="P49" s="1765"/>
      <c r="Q49" s="1838"/>
      <c r="R49" s="1765"/>
      <c r="S49" s="1765"/>
      <c r="T49" s="1765"/>
      <c r="U49" s="1765"/>
      <c r="V49" s="1765"/>
      <c r="W49" s="1765"/>
      <c r="X49" s="1765"/>
      <c r="Y49" s="1765"/>
      <c r="Z49" s="1765"/>
      <c r="AA49" s="1765"/>
      <c r="AB49" s="1765"/>
      <c r="AC49" s="1765"/>
      <c r="AD49" s="1765"/>
      <c r="AE49" s="1765"/>
      <c r="AF49" s="1765"/>
      <c r="AG49" s="1765"/>
      <c r="AH49" s="1765"/>
      <c r="AI49" s="1765"/>
      <c r="AJ49" s="1765"/>
    </row>
    <row r="50" spans="1:36">
      <c r="A50" s="1762"/>
      <c r="B50" s="1776"/>
      <c r="C50" s="1765"/>
      <c r="D50" s="1765"/>
      <c r="E50" s="1765"/>
      <c r="F50" s="1765"/>
      <c r="G50" s="1765"/>
      <c r="H50" s="1765"/>
      <c r="I50" s="1765"/>
      <c r="J50" s="1765"/>
      <c r="K50" s="1765"/>
      <c r="L50" s="1765"/>
      <c r="M50" s="1765"/>
      <c r="N50" s="1765"/>
      <c r="O50" s="1765"/>
      <c r="P50" s="1765"/>
      <c r="Q50" s="1838"/>
      <c r="R50" s="1765"/>
      <c r="S50" s="1765"/>
      <c r="T50" s="1765"/>
      <c r="U50" s="1765"/>
      <c r="V50" s="1765"/>
      <c r="W50" s="1765"/>
      <c r="X50" s="1765"/>
      <c r="Y50" s="1765"/>
      <c r="Z50" s="1765"/>
      <c r="AA50" s="1765"/>
      <c r="AB50" s="1765"/>
      <c r="AC50" s="1765"/>
      <c r="AD50" s="1765"/>
      <c r="AE50" s="1765"/>
      <c r="AF50" s="1765"/>
      <c r="AG50" s="1765"/>
      <c r="AH50" s="1765"/>
      <c r="AI50" s="1765"/>
      <c r="AJ50" s="1765"/>
    </row>
    <row r="51" spans="1:36">
      <c r="A51" s="1762"/>
      <c r="B51" s="1776"/>
      <c r="C51" s="1765"/>
      <c r="D51" s="1765"/>
      <c r="E51" s="1765"/>
      <c r="F51" s="1765"/>
      <c r="G51" s="1765"/>
      <c r="H51" s="1765"/>
      <c r="I51" s="1765"/>
      <c r="J51" s="1765"/>
      <c r="K51" s="1765"/>
      <c r="L51" s="1765"/>
      <c r="M51" s="1765"/>
      <c r="N51" s="1765"/>
      <c r="O51" s="1765"/>
      <c r="P51" s="1765"/>
      <c r="Q51" s="1838"/>
      <c r="R51" s="1765"/>
      <c r="S51" s="1765"/>
      <c r="T51" s="1765"/>
      <c r="U51" s="1765"/>
      <c r="V51" s="1765"/>
      <c r="W51" s="1765"/>
      <c r="X51" s="1765"/>
      <c r="Y51" s="1765"/>
      <c r="Z51" s="1765"/>
      <c r="AA51" s="1765"/>
      <c r="AB51" s="1765"/>
      <c r="AC51" s="1765"/>
      <c r="AD51" s="1765"/>
      <c r="AE51" s="1765"/>
      <c r="AF51" s="1765"/>
      <c r="AG51" s="1765"/>
      <c r="AH51" s="1765"/>
      <c r="AI51" s="1765"/>
      <c r="AJ51" s="1765"/>
    </row>
    <row r="52" spans="1:36">
      <c r="A52" s="1762"/>
      <c r="B52" s="1776"/>
      <c r="C52" s="1765"/>
      <c r="D52" s="1765"/>
      <c r="E52" s="1765"/>
      <c r="F52" s="1765"/>
      <c r="G52" s="1765"/>
      <c r="H52" s="1765"/>
      <c r="I52" s="1765"/>
      <c r="J52" s="1765"/>
      <c r="K52" s="1765"/>
      <c r="L52" s="1765"/>
      <c r="M52" s="1765"/>
      <c r="N52" s="1765"/>
      <c r="O52" s="1765"/>
      <c r="P52" s="1765"/>
      <c r="Q52" s="1838"/>
      <c r="R52" s="1765"/>
      <c r="S52" s="1765"/>
      <c r="T52" s="1765"/>
      <c r="U52" s="1765"/>
      <c r="V52" s="1765"/>
      <c r="W52" s="1765"/>
      <c r="X52" s="1765"/>
      <c r="Y52" s="1765"/>
      <c r="Z52" s="1765"/>
      <c r="AA52" s="1765"/>
      <c r="AB52" s="1765"/>
      <c r="AC52" s="1765"/>
      <c r="AD52" s="1765"/>
      <c r="AE52" s="1765"/>
      <c r="AF52" s="1765"/>
      <c r="AG52" s="1765"/>
      <c r="AH52" s="1765"/>
      <c r="AI52" s="1765"/>
      <c r="AJ52" s="1765"/>
    </row>
    <row r="53" spans="1:36">
      <c r="A53" s="1762"/>
      <c r="B53" s="1776"/>
      <c r="C53" s="1765"/>
      <c r="D53" s="1765"/>
      <c r="E53" s="1765"/>
      <c r="F53" s="1765"/>
      <c r="G53" s="1765"/>
      <c r="H53" s="1765"/>
      <c r="I53" s="1765"/>
      <c r="J53" s="1765"/>
      <c r="K53" s="1765"/>
      <c r="L53" s="1765"/>
      <c r="M53" s="1765"/>
      <c r="N53" s="1765"/>
      <c r="O53" s="1765"/>
      <c r="P53" s="1765"/>
      <c r="Q53" s="1838"/>
      <c r="R53" s="1765"/>
      <c r="S53" s="1765"/>
      <c r="T53" s="1765"/>
      <c r="U53" s="1765"/>
      <c r="V53" s="1765"/>
      <c r="W53" s="1765"/>
      <c r="X53" s="1765"/>
      <c r="Y53" s="1765"/>
      <c r="Z53" s="1765"/>
      <c r="AA53" s="1765"/>
      <c r="AB53" s="1765"/>
      <c r="AC53" s="1765"/>
      <c r="AD53" s="1765"/>
      <c r="AE53" s="1765"/>
      <c r="AF53" s="1765"/>
      <c r="AG53" s="1765"/>
      <c r="AH53" s="1765"/>
      <c r="AI53" s="1765"/>
      <c r="AJ53" s="1765"/>
    </row>
    <row r="54" spans="1:36">
      <c r="A54" s="1762"/>
      <c r="B54" s="1776"/>
      <c r="C54" s="1765"/>
      <c r="D54" s="1765"/>
      <c r="E54" s="1765"/>
      <c r="F54" s="1765"/>
      <c r="G54" s="1765"/>
      <c r="H54" s="1765"/>
      <c r="I54" s="1765"/>
      <c r="J54" s="1765"/>
      <c r="K54" s="1765"/>
      <c r="L54" s="1765"/>
      <c r="M54" s="1765"/>
      <c r="N54" s="1765"/>
      <c r="O54" s="1765"/>
      <c r="P54" s="1765"/>
      <c r="Q54" s="1838"/>
      <c r="R54" s="1765"/>
      <c r="S54" s="1765"/>
      <c r="T54" s="1765"/>
      <c r="U54" s="1765"/>
      <c r="V54" s="1765"/>
      <c r="W54" s="1765"/>
      <c r="X54" s="1765"/>
      <c r="Y54" s="1765"/>
      <c r="Z54" s="1765"/>
      <c r="AA54" s="1765"/>
      <c r="AB54" s="1765"/>
      <c r="AC54" s="1765"/>
      <c r="AD54" s="1765"/>
      <c r="AE54" s="1765"/>
      <c r="AF54" s="1765"/>
      <c r="AG54" s="1765"/>
      <c r="AH54" s="1765"/>
      <c r="AI54" s="1765"/>
      <c r="AJ54" s="1765"/>
    </row>
    <row r="55" spans="1:36">
      <c r="A55" s="1762"/>
      <c r="B55" s="1776"/>
      <c r="C55" s="1765"/>
      <c r="D55" s="1765"/>
      <c r="E55" s="1765"/>
      <c r="F55" s="1765"/>
      <c r="G55" s="1765"/>
      <c r="H55" s="1765"/>
      <c r="I55" s="1765"/>
      <c r="J55" s="1765"/>
      <c r="K55" s="1765"/>
      <c r="L55" s="1765"/>
      <c r="M55" s="1765"/>
      <c r="N55" s="1765"/>
      <c r="O55" s="1765"/>
      <c r="P55" s="1765"/>
      <c r="Q55" s="1838"/>
      <c r="R55" s="1765"/>
      <c r="S55" s="1765"/>
      <c r="T55" s="1765"/>
      <c r="U55" s="1765"/>
      <c r="V55" s="1765"/>
      <c r="W55" s="1765"/>
      <c r="X55" s="1765"/>
      <c r="Y55" s="1765"/>
      <c r="Z55" s="1765"/>
      <c r="AA55" s="1765"/>
      <c r="AB55" s="1765"/>
      <c r="AC55" s="1765"/>
      <c r="AD55" s="1765"/>
      <c r="AE55" s="1765"/>
      <c r="AF55" s="1765"/>
      <c r="AG55" s="1765"/>
      <c r="AH55" s="1765"/>
      <c r="AI55" s="1765"/>
      <c r="AJ55" s="1765"/>
    </row>
    <row r="56" spans="1:36">
      <c r="A56" s="1762"/>
      <c r="B56" s="1776"/>
      <c r="C56" s="1765"/>
      <c r="D56" s="1765"/>
      <c r="E56" s="1765"/>
      <c r="F56" s="1765"/>
      <c r="G56" s="1765"/>
      <c r="H56" s="1765"/>
      <c r="I56" s="1765"/>
      <c r="J56" s="1765"/>
      <c r="K56" s="1765"/>
      <c r="L56" s="1765"/>
      <c r="M56" s="1765"/>
      <c r="N56" s="1765"/>
      <c r="O56" s="1765"/>
      <c r="P56" s="1765"/>
      <c r="Q56" s="1838"/>
      <c r="R56" s="1765"/>
      <c r="S56" s="1765"/>
      <c r="T56" s="1765"/>
      <c r="U56" s="1765"/>
      <c r="V56" s="1765"/>
      <c r="W56" s="1765"/>
      <c r="X56" s="1765"/>
      <c r="Y56" s="1765"/>
      <c r="Z56" s="1765"/>
      <c r="AA56" s="1765"/>
      <c r="AB56" s="1765"/>
      <c r="AC56" s="1765"/>
      <c r="AD56" s="1765"/>
      <c r="AE56" s="1765"/>
      <c r="AF56" s="1765"/>
      <c r="AG56" s="1765"/>
      <c r="AH56" s="1765"/>
      <c r="AI56" s="1765"/>
      <c r="AJ56" s="1765"/>
    </row>
    <row r="57" spans="1:36">
      <c r="A57" s="1762"/>
      <c r="B57" s="1776"/>
      <c r="C57" s="1765"/>
      <c r="D57" s="1765"/>
      <c r="E57" s="1765"/>
      <c r="F57" s="1765"/>
      <c r="G57" s="1765"/>
      <c r="H57" s="1765"/>
      <c r="I57" s="1765"/>
      <c r="J57" s="1765"/>
      <c r="K57" s="1765"/>
      <c r="L57" s="1765"/>
      <c r="M57" s="1765"/>
      <c r="N57" s="1765"/>
      <c r="O57" s="1765"/>
      <c r="P57" s="1765"/>
      <c r="Q57" s="1838"/>
      <c r="R57" s="1765"/>
      <c r="S57" s="1765"/>
      <c r="T57" s="1765"/>
      <c r="U57" s="1765"/>
      <c r="V57" s="1765"/>
      <c r="W57" s="1765"/>
      <c r="X57" s="1765"/>
      <c r="Y57" s="1765"/>
      <c r="Z57" s="1765"/>
      <c r="AA57" s="1765"/>
      <c r="AB57" s="1765"/>
      <c r="AC57" s="1765"/>
      <c r="AD57" s="1765"/>
      <c r="AE57" s="1765"/>
      <c r="AF57" s="1765"/>
      <c r="AG57" s="1765"/>
      <c r="AH57" s="1765"/>
      <c r="AI57" s="1765"/>
      <c r="AJ57" s="1765"/>
    </row>
    <row r="58" spans="1:36">
      <c r="A58" s="1762"/>
      <c r="B58" s="1776"/>
      <c r="C58" s="1765"/>
      <c r="D58" s="1765"/>
      <c r="E58" s="1765"/>
      <c r="F58" s="1765"/>
      <c r="G58" s="1765"/>
      <c r="H58" s="1765"/>
      <c r="I58" s="1765"/>
      <c r="J58" s="1765"/>
      <c r="K58" s="1765"/>
      <c r="L58" s="1765"/>
      <c r="M58" s="1765"/>
      <c r="N58" s="1765"/>
      <c r="O58" s="1765"/>
      <c r="P58" s="1765"/>
      <c r="Q58" s="1838"/>
      <c r="R58" s="1765"/>
      <c r="S58" s="1765"/>
      <c r="T58" s="1765"/>
      <c r="U58" s="1765"/>
      <c r="V58" s="1765"/>
      <c r="W58" s="1765"/>
      <c r="X58" s="1765"/>
      <c r="Y58" s="1765"/>
      <c r="Z58" s="1765"/>
      <c r="AA58" s="1765"/>
      <c r="AB58" s="1765"/>
      <c r="AC58" s="1765"/>
      <c r="AD58" s="1765"/>
      <c r="AE58" s="1765"/>
      <c r="AF58" s="1765"/>
      <c r="AG58" s="1765"/>
      <c r="AH58" s="1765"/>
      <c r="AI58" s="1765"/>
      <c r="AJ58" s="1765"/>
    </row>
    <row r="59" spans="1:36">
      <c r="A59" s="1762"/>
      <c r="B59" s="1776"/>
      <c r="C59" s="1765"/>
      <c r="D59" s="1765"/>
      <c r="E59" s="1765"/>
      <c r="F59" s="1765"/>
      <c r="G59" s="1765"/>
      <c r="H59" s="1765"/>
      <c r="I59" s="1765"/>
      <c r="J59" s="1765"/>
      <c r="K59" s="1765"/>
      <c r="L59" s="1765"/>
      <c r="M59" s="1765"/>
      <c r="N59" s="1765"/>
      <c r="O59" s="1765"/>
      <c r="P59" s="1765"/>
      <c r="Q59" s="1838"/>
      <c r="R59" s="1765"/>
      <c r="S59" s="1765"/>
      <c r="T59" s="1765"/>
      <c r="U59" s="1765"/>
      <c r="V59" s="1765"/>
      <c r="W59" s="1765"/>
      <c r="X59" s="1765"/>
      <c r="Y59" s="1765"/>
      <c r="Z59" s="1765"/>
      <c r="AA59" s="1765"/>
      <c r="AB59" s="1765"/>
      <c r="AC59" s="1765"/>
      <c r="AD59" s="1765"/>
      <c r="AE59" s="1765"/>
      <c r="AF59" s="1765"/>
      <c r="AG59" s="1765"/>
      <c r="AH59" s="1765"/>
      <c r="AI59" s="1765"/>
      <c r="AJ59" s="1765"/>
    </row>
    <row r="60" spans="1:36">
      <c r="A60" s="1762"/>
      <c r="B60" s="1776"/>
      <c r="C60" s="1765"/>
      <c r="D60" s="1765"/>
      <c r="E60" s="1765"/>
      <c r="F60" s="1765"/>
      <c r="G60" s="1765"/>
      <c r="H60" s="1765"/>
      <c r="I60" s="1765"/>
      <c r="J60" s="1765"/>
      <c r="K60" s="1765"/>
      <c r="L60" s="1765"/>
      <c r="M60" s="1765"/>
      <c r="N60" s="1765"/>
      <c r="O60" s="1765"/>
      <c r="P60" s="1765"/>
      <c r="Q60" s="1838"/>
      <c r="R60" s="1765"/>
      <c r="S60" s="1765"/>
      <c r="T60" s="1765"/>
      <c r="U60" s="1765"/>
      <c r="V60" s="1765"/>
      <c r="W60" s="1765"/>
      <c r="X60" s="1765"/>
      <c r="Y60" s="1765"/>
      <c r="Z60" s="1765"/>
      <c r="AA60" s="1765"/>
      <c r="AB60" s="1765"/>
      <c r="AC60" s="1765"/>
      <c r="AD60" s="1765"/>
      <c r="AE60" s="1765"/>
      <c r="AF60" s="1765"/>
      <c r="AG60" s="1765"/>
      <c r="AH60" s="1765"/>
      <c r="AI60" s="1765"/>
      <c r="AJ60" s="1765"/>
    </row>
    <row r="61" spans="1:36">
      <c r="A61" s="1762"/>
      <c r="B61" s="1776"/>
      <c r="C61" s="1765"/>
      <c r="D61" s="1765"/>
      <c r="E61" s="1765"/>
      <c r="F61" s="1765"/>
      <c r="G61" s="1765"/>
      <c r="H61" s="1765"/>
      <c r="I61" s="1765"/>
      <c r="J61" s="1765"/>
      <c r="K61" s="1765"/>
      <c r="L61" s="1765"/>
      <c r="M61" s="1765"/>
      <c r="N61" s="1765"/>
      <c r="O61" s="1765"/>
      <c r="P61" s="1765"/>
      <c r="Q61" s="1838"/>
      <c r="R61" s="1765"/>
      <c r="S61" s="1765"/>
      <c r="T61" s="1765"/>
      <c r="U61" s="1765"/>
      <c r="V61" s="1765"/>
      <c r="W61" s="1765"/>
      <c r="X61" s="1765"/>
      <c r="Y61" s="1765"/>
      <c r="Z61" s="1765"/>
      <c r="AA61" s="1765"/>
      <c r="AB61" s="1765"/>
      <c r="AC61" s="1765"/>
      <c r="AD61" s="1765"/>
      <c r="AE61" s="1765"/>
      <c r="AF61" s="1765"/>
      <c r="AG61" s="1765"/>
      <c r="AH61" s="1765"/>
      <c r="AI61" s="1765"/>
      <c r="AJ61" s="1765"/>
    </row>
    <row r="62" spans="1:36">
      <c r="A62" s="1762"/>
      <c r="B62" s="1776"/>
      <c r="C62" s="1765"/>
      <c r="D62" s="1765"/>
      <c r="E62" s="1765"/>
      <c r="F62" s="1765"/>
      <c r="G62" s="1765"/>
      <c r="H62" s="1765"/>
      <c r="I62" s="1765"/>
      <c r="J62" s="1765"/>
      <c r="K62" s="1765"/>
      <c r="L62" s="1765"/>
      <c r="M62" s="1765"/>
      <c r="N62" s="1765"/>
      <c r="O62" s="1765"/>
      <c r="P62" s="1765"/>
      <c r="Q62" s="1838"/>
      <c r="R62" s="1765"/>
      <c r="S62" s="1765"/>
      <c r="T62" s="1765"/>
      <c r="U62" s="1765"/>
      <c r="V62" s="1765"/>
      <c r="W62" s="1765"/>
      <c r="X62" s="1765"/>
      <c r="Y62" s="1765"/>
      <c r="Z62" s="1765"/>
      <c r="AA62" s="1765"/>
      <c r="AB62" s="1765"/>
      <c r="AC62" s="1765"/>
      <c r="AD62" s="1765"/>
      <c r="AE62" s="1765"/>
      <c r="AF62" s="1765"/>
      <c r="AG62" s="1765"/>
      <c r="AH62" s="1765"/>
      <c r="AI62" s="1765"/>
      <c r="AJ62" s="1765"/>
    </row>
    <row r="63" spans="1:36">
      <c r="A63" s="1762"/>
      <c r="B63" s="1776"/>
      <c r="C63" s="1765"/>
      <c r="D63" s="1765"/>
      <c r="E63" s="1765"/>
      <c r="F63" s="1765"/>
      <c r="G63" s="1765"/>
      <c r="H63" s="1765"/>
      <c r="I63" s="1765"/>
      <c r="J63" s="1765"/>
      <c r="K63" s="1765"/>
      <c r="L63" s="1765"/>
      <c r="M63" s="1765"/>
      <c r="N63" s="1765"/>
      <c r="O63" s="1765"/>
      <c r="P63" s="1765"/>
      <c r="Q63" s="1838"/>
      <c r="R63" s="1765"/>
      <c r="S63" s="1765"/>
      <c r="T63" s="1765"/>
      <c r="U63" s="1765"/>
      <c r="V63" s="1765"/>
      <c r="W63" s="1765"/>
      <c r="X63" s="1765"/>
      <c r="Y63" s="1765"/>
      <c r="Z63" s="1765"/>
      <c r="AA63" s="1765"/>
      <c r="AB63" s="1765"/>
      <c r="AC63" s="1765"/>
      <c r="AD63" s="1765"/>
      <c r="AE63" s="1765"/>
      <c r="AF63" s="1765"/>
      <c r="AG63" s="1765"/>
      <c r="AH63" s="1765"/>
      <c r="AI63" s="1765"/>
      <c r="AJ63" s="1765"/>
    </row>
    <row r="64" spans="1:36">
      <c r="A64" s="1762"/>
      <c r="B64" s="1776"/>
      <c r="C64" s="1765"/>
      <c r="D64" s="1765"/>
      <c r="E64" s="1765"/>
      <c r="F64" s="1765"/>
      <c r="G64" s="1765"/>
      <c r="H64" s="1765"/>
      <c r="I64" s="1765"/>
      <c r="J64" s="1765"/>
      <c r="K64" s="1765"/>
      <c r="L64" s="1765"/>
      <c r="M64" s="1765"/>
      <c r="N64" s="1765"/>
      <c r="O64" s="1765"/>
      <c r="P64" s="1765"/>
      <c r="Q64" s="1838"/>
      <c r="R64" s="1765"/>
      <c r="S64" s="1765"/>
      <c r="T64" s="1765"/>
      <c r="U64" s="1765"/>
      <c r="V64" s="1765"/>
      <c r="W64" s="1765"/>
      <c r="X64" s="1765"/>
      <c r="Y64" s="1765"/>
      <c r="Z64" s="1765"/>
      <c r="AA64" s="1765"/>
      <c r="AB64" s="1765"/>
      <c r="AC64" s="1765"/>
      <c r="AD64" s="1765"/>
      <c r="AE64" s="1765"/>
      <c r="AF64" s="1765"/>
      <c r="AG64" s="1765"/>
      <c r="AH64" s="1765"/>
      <c r="AI64" s="1765"/>
      <c r="AJ64" s="1765"/>
    </row>
    <row r="65" spans="1:36">
      <c r="A65" s="1762"/>
      <c r="B65" s="1776"/>
      <c r="C65" s="1765"/>
      <c r="D65" s="1765"/>
      <c r="E65" s="1765"/>
      <c r="F65" s="1765"/>
      <c r="G65" s="1765"/>
      <c r="H65" s="1765"/>
      <c r="I65" s="1765"/>
      <c r="J65" s="1765"/>
      <c r="K65" s="1765"/>
      <c r="L65" s="1765"/>
      <c r="M65" s="1765"/>
      <c r="N65" s="1765"/>
      <c r="O65" s="1765"/>
      <c r="P65" s="1765"/>
      <c r="Q65" s="1838"/>
      <c r="R65" s="1765"/>
      <c r="S65" s="1765"/>
      <c r="T65" s="1765"/>
      <c r="U65" s="1765"/>
      <c r="V65" s="1765"/>
      <c r="W65" s="1765"/>
      <c r="X65" s="1765"/>
      <c r="Y65" s="1765"/>
      <c r="Z65" s="1765"/>
      <c r="AA65" s="1765"/>
      <c r="AB65" s="1765"/>
      <c r="AC65" s="1765"/>
      <c r="AD65" s="1765"/>
      <c r="AE65" s="1765"/>
      <c r="AF65" s="1765"/>
      <c r="AG65" s="1765"/>
      <c r="AH65" s="1765"/>
      <c r="AI65" s="1765"/>
      <c r="AJ65" s="1765"/>
    </row>
    <row r="66" spans="1:36">
      <c r="A66" s="1762"/>
      <c r="B66" s="1776"/>
      <c r="C66" s="1765"/>
      <c r="D66" s="1765"/>
      <c r="E66" s="1765"/>
      <c r="F66" s="1765"/>
      <c r="G66" s="1765"/>
      <c r="H66" s="1765"/>
      <c r="I66" s="1765"/>
      <c r="J66" s="1765"/>
      <c r="K66" s="1765"/>
      <c r="L66" s="1765"/>
      <c r="M66" s="1765"/>
      <c r="N66" s="1765"/>
      <c r="O66" s="1765"/>
      <c r="P66" s="1765"/>
      <c r="Q66" s="1838"/>
      <c r="R66" s="1765"/>
      <c r="S66" s="1765"/>
      <c r="T66" s="1765"/>
      <c r="U66" s="1765"/>
      <c r="V66" s="1765"/>
      <c r="W66" s="1765"/>
      <c r="X66" s="1765"/>
      <c r="Y66" s="1765"/>
      <c r="Z66" s="1765"/>
      <c r="AA66" s="1765"/>
      <c r="AB66" s="1765"/>
      <c r="AC66" s="1765"/>
      <c r="AD66" s="1765"/>
      <c r="AE66" s="1765"/>
      <c r="AF66" s="1765"/>
      <c r="AG66" s="1765"/>
      <c r="AH66" s="1765"/>
      <c r="AI66" s="1765"/>
      <c r="AJ66" s="1765"/>
    </row>
    <row r="67" spans="1:36">
      <c r="A67" s="1762"/>
      <c r="B67" s="1776"/>
      <c r="C67" s="1765"/>
      <c r="D67" s="1765"/>
      <c r="E67" s="1765"/>
      <c r="F67" s="1765"/>
      <c r="G67" s="1765"/>
      <c r="H67" s="1765"/>
      <c r="I67" s="1765"/>
      <c r="J67" s="1765"/>
      <c r="K67" s="1765"/>
      <c r="L67" s="1765"/>
      <c r="M67" s="1765"/>
      <c r="N67" s="1765"/>
      <c r="O67" s="1765"/>
      <c r="P67" s="1765"/>
      <c r="Q67" s="1838"/>
      <c r="R67" s="1765"/>
      <c r="S67" s="1765"/>
      <c r="T67" s="1765"/>
      <c r="U67" s="1765"/>
      <c r="V67" s="1765"/>
      <c r="W67" s="1765"/>
      <c r="X67" s="1765"/>
      <c r="Y67" s="1765"/>
      <c r="Z67" s="1765"/>
      <c r="AA67" s="1765"/>
      <c r="AB67" s="1765"/>
      <c r="AC67" s="1765"/>
      <c r="AD67" s="1765"/>
      <c r="AE67" s="1765"/>
      <c r="AF67" s="1765"/>
      <c r="AG67" s="1765"/>
      <c r="AH67" s="1765"/>
      <c r="AI67" s="1765"/>
      <c r="AJ67" s="1765"/>
    </row>
    <row r="68" spans="1:36">
      <c r="A68" s="1762"/>
      <c r="B68" s="1776"/>
      <c r="C68" s="1765"/>
      <c r="D68" s="1765"/>
      <c r="E68" s="1765"/>
      <c r="F68" s="1765"/>
      <c r="G68" s="1765"/>
      <c r="H68" s="1765"/>
      <c r="I68" s="1765"/>
      <c r="J68" s="1765"/>
      <c r="K68" s="1765"/>
      <c r="L68" s="1765"/>
      <c r="M68" s="1765"/>
      <c r="N68" s="1765"/>
      <c r="O68" s="1765"/>
      <c r="P68" s="1765"/>
      <c r="Q68" s="1838"/>
      <c r="R68" s="1765"/>
      <c r="S68" s="1765"/>
      <c r="T68" s="1765"/>
      <c r="U68" s="1765"/>
      <c r="V68" s="1765"/>
      <c r="W68" s="1765"/>
      <c r="X68" s="1765"/>
      <c r="Y68" s="1765"/>
      <c r="Z68" s="1765"/>
      <c r="AA68" s="1765"/>
      <c r="AB68" s="1765"/>
      <c r="AC68" s="1765"/>
      <c r="AD68" s="1765"/>
      <c r="AE68" s="1765"/>
      <c r="AF68" s="1765"/>
      <c r="AG68" s="1765"/>
      <c r="AH68" s="1765"/>
      <c r="AI68" s="1765"/>
      <c r="AJ68" s="1765"/>
    </row>
    <row r="69" spans="1:36">
      <c r="A69" s="1762"/>
      <c r="B69" s="1776"/>
      <c r="C69" s="1765"/>
      <c r="D69" s="1765"/>
      <c r="E69" s="1765"/>
      <c r="F69" s="1765"/>
      <c r="G69" s="1765"/>
      <c r="H69" s="1765"/>
      <c r="I69" s="1765"/>
      <c r="J69" s="1765"/>
      <c r="K69" s="1765"/>
      <c r="L69" s="1765"/>
      <c r="M69" s="1765"/>
      <c r="N69" s="1765"/>
      <c r="O69" s="1765"/>
      <c r="P69" s="1765"/>
      <c r="Q69" s="1838"/>
      <c r="R69" s="1765"/>
      <c r="S69" s="1765"/>
      <c r="T69" s="1765"/>
      <c r="U69" s="1765"/>
      <c r="V69" s="1765"/>
      <c r="W69" s="1765"/>
      <c r="X69" s="1765"/>
      <c r="Y69" s="1765"/>
      <c r="Z69" s="1765"/>
      <c r="AA69" s="1765"/>
      <c r="AB69" s="1765"/>
      <c r="AC69" s="1765"/>
      <c r="AD69" s="1765"/>
      <c r="AE69" s="1765"/>
      <c r="AF69" s="1765"/>
      <c r="AG69" s="1765"/>
      <c r="AH69" s="1765"/>
      <c r="AI69" s="1765"/>
      <c r="AJ69" s="1765"/>
    </row>
    <row r="70" spans="1:36">
      <c r="A70" s="1762"/>
      <c r="B70" s="1776"/>
      <c r="C70" s="1765"/>
      <c r="D70" s="1765"/>
      <c r="E70" s="1765"/>
      <c r="F70" s="1765"/>
      <c r="G70" s="1765"/>
      <c r="H70" s="1765"/>
      <c r="I70" s="1765"/>
      <c r="J70" s="1765"/>
      <c r="K70" s="1765"/>
      <c r="L70" s="1765"/>
      <c r="M70" s="1765"/>
      <c r="N70" s="1765"/>
      <c r="O70" s="1765"/>
      <c r="P70" s="1765"/>
      <c r="Q70" s="1838"/>
      <c r="R70" s="1765"/>
      <c r="S70" s="1765"/>
      <c r="T70" s="1765"/>
      <c r="U70" s="1765"/>
      <c r="V70" s="1765"/>
      <c r="W70" s="1765"/>
      <c r="X70" s="1765"/>
      <c r="Y70" s="1765"/>
      <c r="Z70" s="1765"/>
      <c r="AA70" s="1765"/>
      <c r="AB70" s="1765"/>
      <c r="AC70" s="1765"/>
      <c r="AD70" s="1765"/>
      <c r="AE70" s="1765"/>
      <c r="AF70" s="1765"/>
      <c r="AG70" s="1765"/>
      <c r="AH70" s="1765"/>
      <c r="AI70" s="1765"/>
      <c r="AJ70" s="1765"/>
    </row>
    <row r="71" spans="1:36">
      <c r="A71" s="1762"/>
      <c r="B71" s="1776"/>
      <c r="C71" s="1765"/>
      <c r="D71" s="1765"/>
      <c r="E71" s="1765"/>
      <c r="F71" s="1765"/>
      <c r="G71" s="1765"/>
      <c r="H71" s="1765"/>
      <c r="I71" s="1765"/>
      <c r="J71" s="1765"/>
      <c r="K71" s="1765"/>
      <c r="L71" s="1765"/>
      <c r="M71" s="1765"/>
      <c r="N71" s="1765"/>
      <c r="O71" s="1765"/>
      <c r="P71" s="1765"/>
      <c r="Q71" s="1838"/>
      <c r="R71" s="1765"/>
      <c r="S71" s="1765"/>
      <c r="T71" s="1765"/>
      <c r="U71" s="1765"/>
      <c r="V71" s="1765"/>
      <c r="W71" s="1765"/>
      <c r="X71" s="1765"/>
      <c r="Y71" s="1765"/>
      <c r="Z71" s="1765"/>
      <c r="AA71" s="1765"/>
      <c r="AB71" s="1765"/>
      <c r="AC71" s="1765"/>
      <c r="AD71" s="1765"/>
      <c r="AE71" s="1765"/>
      <c r="AF71" s="1765"/>
      <c r="AG71" s="1765"/>
      <c r="AH71" s="1765"/>
      <c r="AI71" s="1765"/>
      <c r="AJ71" s="1765"/>
    </row>
    <row r="72" spans="1:36">
      <c r="A72" s="1762"/>
      <c r="B72" s="1776"/>
      <c r="C72" s="1765"/>
      <c r="D72" s="1765"/>
      <c r="E72" s="1765"/>
      <c r="F72" s="1765"/>
      <c r="G72" s="1765"/>
      <c r="H72" s="1765"/>
      <c r="I72" s="1765"/>
      <c r="J72" s="1765"/>
      <c r="K72" s="1765"/>
      <c r="L72" s="1765"/>
      <c r="M72" s="1765"/>
      <c r="N72" s="1765"/>
      <c r="O72" s="1765"/>
      <c r="P72" s="1765"/>
      <c r="Q72" s="1838"/>
      <c r="R72" s="1765"/>
      <c r="S72" s="1765"/>
      <c r="T72" s="1765"/>
      <c r="U72" s="1765"/>
      <c r="V72" s="1765"/>
      <c r="W72" s="1765"/>
      <c r="X72" s="1765"/>
      <c r="Y72" s="1765"/>
      <c r="Z72" s="1765"/>
      <c r="AA72" s="1765"/>
      <c r="AB72" s="1765"/>
      <c r="AC72" s="1765"/>
      <c r="AD72" s="1765"/>
      <c r="AE72" s="1765"/>
      <c r="AF72" s="1765"/>
      <c r="AG72" s="1765"/>
      <c r="AH72" s="1765"/>
      <c r="AI72" s="1765"/>
      <c r="AJ72" s="1765"/>
    </row>
    <row r="73" spans="1:36">
      <c r="A73" s="1762"/>
      <c r="B73" s="1776"/>
      <c r="C73" s="1765"/>
      <c r="D73" s="1765"/>
      <c r="E73" s="1765"/>
      <c r="F73" s="1765"/>
      <c r="G73" s="1765"/>
      <c r="H73" s="1765"/>
      <c r="I73" s="1765"/>
      <c r="J73" s="1765"/>
      <c r="K73" s="1765"/>
      <c r="L73" s="1765"/>
      <c r="M73" s="1765"/>
      <c r="N73" s="1765"/>
      <c r="O73" s="1765"/>
      <c r="P73" s="1765"/>
      <c r="Q73" s="1838"/>
      <c r="R73" s="1765"/>
      <c r="S73" s="1765"/>
      <c r="T73" s="1765"/>
      <c r="U73" s="1765"/>
      <c r="V73" s="1765"/>
      <c r="W73" s="1765"/>
      <c r="X73" s="1765"/>
      <c r="Y73" s="1765"/>
      <c r="Z73" s="1765"/>
      <c r="AA73" s="1765"/>
      <c r="AB73" s="1765"/>
      <c r="AC73" s="1765"/>
      <c r="AD73" s="1765"/>
      <c r="AE73" s="1765"/>
      <c r="AF73" s="1765"/>
      <c r="AG73" s="1765"/>
      <c r="AH73" s="1765"/>
      <c r="AI73" s="1765"/>
      <c r="AJ73" s="1765"/>
    </row>
    <row r="74" spans="1:36">
      <c r="A74" s="1762"/>
      <c r="B74" s="1776"/>
      <c r="C74" s="1765"/>
      <c r="D74" s="1765"/>
      <c r="E74" s="1765"/>
      <c r="F74" s="1765"/>
      <c r="G74" s="1765"/>
      <c r="H74" s="1765"/>
      <c r="I74" s="1765"/>
      <c r="J74" s="1765"/>
      <c r="K74" s="1765"/>
      <c r="L74" s="1765"/>
      <c r="M74" s="1765"/>
      <c r="N74" s="1765"/>
      <c r="O74" s="1765"/>
      <c r="P74" s="1765"/>
      <c r="Q74" s="1838"/>
      <c r="R74" s="1765"/>
      <c r="S74" s="1765"/>
      <c r="T74" s="1765"/>
      <c r="U74" s="1765"/>
      <c r="V74" s="1765"/>
      <c r="W74" s="1765"/>
      <c r="X74" s="1765"/>
      <c r="Y74" s="1765"/>
      <c r="Z74" s="1765"/>
      <c r="AA74" s="1765"/>
      <c r="AB74" s="1765"/>
      <c r="AC74" s="1765"/>
      <c r="AD74" s="1765"/>
      <c r="AE74" s="1765"/>
      <c r="AF74" s="1765"/>
      <c r="AG74" s="1765"/>
      <c r="AH74" s="1765"/>
      <c r="AI74" s="1765"/>
      <c r="AJ74" s="1765"/>
    </row>
    <row r="75" spans="1:36">
      <c r="A75" s="1762"/>
      <c r="B75" s="1776"/>
      <c r="C75" s="1765"/>
      <c r="D75" s="1765"/>
      <c r="E75" s="1765"/>
      <c r="F75" s="1765"/>
      <c r="G75" s="1765"/>
      <c r="H75" s="1765"/>
      <c r="I75" s="1765"/>
      <c r="J75" s="1765"/>
      <c r="K75" s="1765"/>
      <c r="L75" s="1765"/>
      <c r="M75" s="1765"/>
      <c r="N75" s="1765"/>
      <c r="O75" s="1765"/>
      <c r="P75" s="1765"/>
      <c r="Q75" s="1838"/>
      <c r="R75" s="1765"/>
      <c r="S75" s="1765"/>
      <c r="T75" s="1765"/>
      <c r="U75" s="1765"/>
      <c r="V75" s="1765"/>
      <c r="W75" s="1765"/>
      <c r="X75" s="1765"/>
      <c r="Y75" s="1765"/>
      <c r="Z75" s="1765"/>
      <c r="AA75" s="1765"/>
      <c r="AB75" s="1765"/>
      <c r="AC75" s="1765"/>
      <c r="AD75" s="1765"/>
      <c r="AE75" s="1765"/>
      <c r="AF75" s="1765"/>
      <c r="AG75" s="1765"/>
      <c r="AH75" s="1765"/>
      <c r="AI75" s="1765"/>
      <c r="AJ75" s="1765"/>
    </row>
    <row r="76" spans="1:36">
      <c r="A76" s="1762"/>
      <c r="B76" s="1776"/>
      <c r="C76" s="1765"/>
      <c r="D76" s="1765"/>
      <c r="E76" s="1765"/>
      <c r="F76" s="1765"/>
      <c r="G76" s="1765"/>
      <c r="H76" s="1765"/>
      <c r="I76" s="1765"/>
      <c r="J76" s="1765"/>
      <c r="K76" s="1765"/>
      <c r="L76" s="1765"/>
      <c r="M76" s="1765"/>
      <c r="N76" s="1765"/>
      <c r="O76" s="1765"/>
      <c r="P76" s="1765"/>
      <c r="Q76" s="1838"/>
      <c r="R76" s="1765"/>
      <c r="S76" s="1765"/>
      <c r="T76" s="1765"/>
      <c r="U76" s="1765"/>
      <c r="V76" s="1765"/>
      <c r="W76" s="1765"/>
      <c r="X76" s="1765"/>
      <c r="Y76" s="1765"/>
      <c r="Z76" s="1765"/>
      <c r="AA76" s="1765"/>
      <c r="AB76" s="1765"/>
      <c r="AC76" s="1765"/>
      <c r="AD76" s="1765"/>
      <c r="AE76" s="1765"/>
      <c r="AF76" s="1765"/>
      <c r="AG76" s="1765"/>
      <c r="AH76" s="1765"/>
      <c r="AI76" s="1765"/>
      <c r="AJ76" s="1765"/>
    </row>
    <row r="77" spans="1:36">
      <c r="A77" s="1762"/>
      <c r="B77" s="1776"/>
      <c r="C77" s="1765"/>
      <c r="D77" s="1765"/>
      <c r="E77" s="1765"/>
      <c r="F77" s="1765"/>
      <c r="G77" s="1765"/>
      <c r="H77" s="1765"/>
      <c r="I77" s="1765"/>
      <c r="J77" s="1765"/>
      <c r="K77" s="1765"/>
      <c r="L77" s="1765"/>
      <c r="M77" s="1765"/>
      <c r="N77" s="1765"/>
      <c r="O77" s="1765"/>
      <c r="P77" s="1765"/>
      <c r="Q77" s="1838"/>
      <c r="R77" s="1765"/>
      <c r="S77" s="1765"/>
      <c r="T77" s="1765"/>
      <c r="U77" s="1765"/>
      <c r="V77" s="1765"/>
      <c r="W77" s="1765"/>
      <c r="X77" s="1765"/>
      <c r="Y77" s="1765"/>
      <c r="Z77" s="1765"/>
      <c r="AA77" s="1765"/>
      <c r="AB77" s="1765"/>
      <c r="AC77" s="1765"/>
      <c r="AD77" s="1765"/>
      <c r="AE77" s="1765"/>
      <c r="AF77" s="1765"/>
      <c r="AG77" s="1765"/>
      <c r="AH77" s="1765"/>
      <c r="AI77" s="1765"/>
      <c r="AJ77" s="1765"/>
    </row>
    <row r="78" spans="1:36">
      <c r="A78" s="1762"/>
      <c r="B78" s="1776"/>
      <c r="C78" s="1765"/>
      <c r="D78" s="1765"/>
      <c r="E78" s="1765"/>
      <c r="F78" s="1765"/>
      <c r="G78" s="1765"/>
      <c r="H78" s="1765"/>
      <c r="I78" s="1765"/>
      <c r="J78" s="1765"/>
      <c r="K78" s="1765"/>
      <c r="L78" s="1765"/>
      <c r="M78" s="1765"/>
      <c r="N78" s="1765"/>
      <c r="O78" s="1765"/>
      <c r="P78" s="1765"/>
      <c r="Q78" s="1838"/>
      <c r="R78" s="1765"/>
      <c r="S78" s="1765"/>
      <c r="T78" s="1765"/>
      <c r="U78" s="1765"/>
      <c r="V78" s="1765"/>
      <c r="W78" s="1765"/>
      <c r="X78" s="1765"/>
      <c r="Y78" s="1765"/>
      <c r="Z78" s="1765"/>
      <c r="AA78" s="1765"/>
      <c r="AB78" s="1765"/>
      <c r="AC78" s="1765"/>
      <c r="AD78" s="1765"/>
      <c r="AE78" s="1765"/>
      <c r="AF78" s="1765"/>
      <c r="AG78" s="1765"/>
      <c r="AH78" s="1765"/>
      <c r="AI78" s="1765"/>
      <c r="AJ78" s="1765"/>
    </row>
    <row r="79" spans="1:36">
      <c r="A79" s="1762"/>
      <c r="B79" s="1776"/>
      <c r="C79" s="1765"/>
      <c r="D79" s="1765"/>
      <c r="E79" s="1765"/>
      <c r="F79" s="1765"/>
      <c r="G79" s="1765"/>
      <c r="H79" s="1765"/>
      <c r="I79" s="1765"/>
      <c r="J79" s="1765"/>
      <c r="K79" s="1765"/>
      <c r="L79" s="1765"/>
      <c r="M79" s="1765"/>
      <c r="N79" s="1765"/>
      <c r="O79" s="1765"/>
      <c r="P79" s="1765"/>
      <c r="Q79" s="1838"/>
      <c r="R79" s="1765"/>
      <c r="S79" s="1765"/>
      <c r="T79" s="1765"/>
      <c r="U79" s="1765"/>
      <c r="V79" s="1765"/>
      <c r="W79" s="1765"/>
      <c r="X79" s="1765"/>
      <c r="Y79" s="1765"/>
      <c r="Z79" s="1765"/>
      <c r="AA79" s="1765"/>
      <c r="AB79" s="1765"/>
      <c r="AC79" s="1765"/>
      <c r="AD79" s="1765"/>
      <c r="AE79" s="1765"/>
      <c r="AF79" s="1765"/>
      <c r="AG79" s="1765"/>
      <c r="AH79" s="1765"/>
      <c r="AI79" s="1765"/>
      <c r="AJ79" s="1765"/>
    </row>
    <row r="80" spans="1:36">
      <c r="A80" s="1762"/>
      <c r="B80" s="1776"/>
      <c r="C80" s="1765"/>
      <c r="D80" s="1765"/>
      <c r="E80" s="1765"/>
      <c r="F80" s="1765"/>
      <c r="G80" s="1765"/>
      <c r="H80" s="1765"/>
      <c r="I80" s="1765"/>
      <c r="J80" s="1765"/>
      <c r="K80" s="1765"/>
      <c r="L80" s="1765"/>
      <c r="M80" s="1765"/>
      <c r="N80" s="1765"/>
      <c r="O80" s="1765"/>
      <c r="P80" s="1765"/>
      <c r="Q80" s="1838"/>
      <c r="R80" s="1765"/>
      <c r="S80" s="1765"/>
      <c r="T80" s="1765"/>
      <c r="U80" s="1765"/>
      <c r="V80" s="1765"/>
      <c r="W80" s="1765"/>
      <c r="X80" s="1765"/>
      <c r="Y80" s="1765"/>
      <c r="Z80" s="1765"/>
      <c r="AA80" s="1765"/>
      <c r="AB80" s="1765"/>
      <c r="AC80" s="1765"/>
      <c r="AD80" s="1765"/>
      <c r="AE80" s="1765"/>
      <c r="AF80" s="1765"/>
      <c r="AG80" s="1765"/>
      <c r="AH80" s="1765"/>
      <c r="AI80" s="1765"/>
      <c r="AJ80" s="1765"/>
    </row>
    <row r="81" spans="1:36">
      <c r="A81" s="1762"/>
      <c r="B81" s="1776"/>
      <c r="C81" s="1765"/>
      <c r="D81" s="1765"/>
      <c r="E81" s="1765"/>
      <c r="F81" s="1765"/>
      <c r="G81" s="1765"/>
      <c r="H81" s="1765"/>
      <c r="I81" s="1765"/>
      <c r="J81" s="1765"/>
      <c r="K81" s="1765"/>
      <c r="L81" s="1765"/>
      <c r="M81" s="1765"/>
      <c r="N81" s="1765"/>
      <c r="O81" s="1765"/>
      <c r="P81" s="1765"/>
      <c r="Q81" s="1838"/>
      <c r="R81" s="1765"/>
      <c r="S81" s="1765"/>
      <c r="T81" s="1765"/>
      <c r="U81" s="1765"/>
      <c r="V81" s="1765"/>
      <c r="W81" s="1765"/>
      <c r="X81" s="1765"/>
      <c r="Y81" s="1765"/>
      <c r="Z81" s="1765"/>
      <c r="AA81" s="1765"/>
      <c r="AB81" s="1765"/>
      <c r="AC81" s="1765"/>
      <c r="AD81" s="1765"/>
      <c r="AE81" s="1765"/>
      <c r="AF81" s="1765"/>
      <c r="AG81" s="1765"/>
      <c r="AH81" s="1765"/>
      <c r="AI81" s="1765"/>
      <c r="AJ81" s="1765"/>
    </row>
    <row r="82" spans="1:36">
      <c r="A82" s="1762"/>
      <c r="B82" s="1776"/>
      <c r="C82" s="1765"/>
      <c r="D82" s="1765"/>
      <c r="E82" s="1765"/>
      <c r="F82" s="1765"/>
      <c r="G82" s="1765"/>
      <c r="H82" s="1765"/>
      <c r="I82" s="1765"/>
      <c r="J82" s="1765"/>
      <c r="K82" s="1765"/>
      <c r="L82" s="1765"/>
      <c r="M82" s="1765"/>
      <c r="N82" s="1765"/>
      <c r="O82" s="1765"/>
      <c r="P82" s="1765"/>
      <c r="Q82" s="1838"/>
      <c r="R82" s="1765"/>
      <c r="S82" s="1765"/>
      <c r="T82" s="1765"/>
      <c r="U82" s="1765"/>
      <c r="V82" s="1765"/>
      <c r="W82" s="1765"/>
      <c r="X82" s="1765"/>
      <c r="Y82" s="1765"/>
      <c r="Z82" s="1765"/>
      <c r="AA82" s="1765"/>
      <c r="AB82" s="1765"/>
      <c r="AC82" s="1765"/>
      <c r="AD82" s="1765"/>
      <c r="AE82" s="1765"/>
      <c r="AF82" s="1765"/>
      <c r="AG82" s="1765"/>
      <c r="AH82" s="1765"/>
      <c r="AI82" s="1765"/>
      <c r="AJ82" s="1765"/>
    </row>
    <row r="83" spans="1:36">
      <c r="A83" s="1762"/>
      <c r="B83" s="1776"/>
      <c r="C83" s="1765"/>
      <c r="D83" s="1765"/>
      <c r="E83" s="1765"/>
      <c r="F83" s="1765"/>
      <c r="G83" s="1765"/>
      <c r="H83" s="1765"/>
      <c r="I83" s="1765"/>
      <c r="J83" s="1765"/>
      <c r="K83" s="1765"/>
      <c r="L83" s="1765"/>
      <c r="M83" s="1765"/>
      <c r="N83" s="1765"/>
      <c r="O83" s="1765"/>
      <c r="P83" s="1765"/>
      <c r="Q83" s="1838"/>
      <c r="R83" s="1765"/>
      <c r="S83" s="1765"/>
      <c r="T83" s="1765"/>
      <c r="U83" s="1765"/>
      <c r="V83" s="1765"/>
      <c r="W83" s="1765"/>
      <c r="X83" s="1765"/>
      <c r="Y83" s="1765"/>
      <c r="Z83" s="1765"/>
      <c r="AA83" s="1765"/>
      <c r="AB83" s="1765"/>
      <c r="AC83" s="1765"/>
      <c r="AD83" s="1765"/>
      <c r="AE83" s="1765"/>
      <c r="AF83" s="1765"/>
      <c r="AG83" s="1765"/>
      <c r="AH83" s="1765"/>
      <c r="AI83" s="1765"/>
      <c r="AJ83" s="1765"/>
    </row>
    <row r="84" spans="1:36">
      <c r="A84" s="1762"/>
      <c r="B84" s="1776"/>
      <c r="C84" s="1765"/>
      <c r="D84" s="1765"/>
      <c r="E84" s="1765"/>
      <c r="F84" s="1765"/>
      <c r="G84" s="1765"/>
      <c r="H84" s="1765"/>
      <c r="I84" s="1765"/>
      <c r="J84" s="1765"/>
      <c r="K84" s="1765"/>
      <c r="L84" s="1765"/>
      <c r="M84" s="1765"/>
      <c r="N84" s="1765"/>
      <c r="O84" s="1765"/>
      <c r="P84" s="1765"/>
      <c r="Q84" s="1838"/>
      <c r="R84" s="1765"/>
      <c r="S84" s="1765"/>
      <c r="T84" s="1765"/>
      <c r="U84" s="1765"/>
      <c r="V84" s="1765"/>
      <c r="W84" s="1765"/>
      <c r="X84" s="1765"/>
      <c r="Y84" s="1765"/>
      <c r="Z84" s="1765"/>
      <c r="AA84" s="1765"/>
      <c r="AB84" s="1765"/>
      <c r="AC84" s="1765"/>
      <c r="AD84" s="1765"/>
      <c r="AE84" s="1765"/>
      <c r="AF84" s="1765"/>
      <c r="AG84" s="1765"/>
      <c r="AH84" s="1765"/>
      <c r="AI84" s="1765"/>
      <c r="AJ84" s="1765"/>
    </row>
    <row r="85" spans="1:36">
      <c r="A85" s="1762"/>
      <c r="B85" s="1776"/>
      <c r="C85" s="1765"/>
      <c r="D85" s="1765"/>
      <c r="E85" s="1765"/>
      <c r="F85" s="1765"/>
      <c r="G85" s="1765"/>
      <c r="H85" s="1765"/>
      <c r="I85" s="1765"/>
      <c r="J85" s="1765"/>
      <c r="K85" s="1765"/>
      <c r="L85" s="1765"/>
      <c r="M85" s="1765"/>
      <c r="N85" s="1765"/>
      <c r="O85" s="1765"/>
      <c r="P85" s="1765"/>
      <c r="Q85" s="1838"/>
      <c r="R85" s="1765"/>
      <c r="S85" s="1765"/>
      <c r="T85" s="1765"/>
      <c r="U85" s="1765"/>
      <c r="V85" s="1765"/>
      <c r="W85" s="1765"/>
      <c r="X85" s="1765"/>
      <c r="Y85" s="1765"/>
      <c r="Z85" s="1765"/>
      <c r="AA85" s="1765"/>
      <c r="AB85" s="1765"/>
      <c r="AC85" s="1765"/>
      <c r="AD85" s="1765"/>
      <c r="AE85" s="1765"/>
      <c r="AF85" s="1765"/>
      <c r="AG85" s="1765"/>
      <c r="AH85" s="1765"/>
      <c r="AI85" s="1765"/>
      <c r="AJ85" s="1765"/>
    </row>
    <row r="86" spans="1:36">
      <c r="A86" s="1762"/>
      <c r="B86" s="1776"/>
      <c r="C86" s="1765"/>
      <c r="D86" s="1765"/>
      <c r="E86" s="1765"/>
      <c r="F86" s="1765"/>
      <c r="G86" s="1765"/>
      <c r="H86" s="1765"/>
      <c r="I86" s="1765"/>
      <c r="J86" s="1765"/>
      <c r="K86" s="1765"/>
      <c r="L86" s="1765"/>
      <c r="M86" s="1765"/>
      <c r="N86" s="1765"/>
      <c r="O86" s="1765"/>
      <c r="P86" s="1765"/>
      <c r="Q86" s="1838"/>
      <c r="R86" s="1765"/>
      <c r="S86" s="1765"/>
      <c r="T86" s="1765"/>
      <c r="U86" s="1765"/>
      <c r="V86" s="1765"/>
      <c r="W86" s="1765"/>
      <c r="X86" s="1765"/>
      <c r="Y86" s="1765"/>
      <c r="Z86" s="1765"/>
      <c r="AA86" s="1765"/>
      <c r="AB86" s="1765"/>
      <c r="AC86" s="1765"/>
      <c r="AD86" s="1765"/>
      <c r="AE86" s="1765"/>
      <c r="AF86" s="1765"/>
      <c r="AG86" s="1765"/>
      <c r="AH86" s="1765"/>
      <c r="AI86" s="1765"/>
      <c r="AJ86" s="1765"/>
    </row>
    <row r="87" spans="1:36">
      <c r="A87" s="1762"/>
      <c r="B87" s="1776"/>
      <c r="C87" s="1765"/>
      <c r="D87" s="1765"/>
      <c r="E87" s="1765"/>
      <c r="F87" s="1765"/>
      <c r="G87" s="1765"/>
      <c r="H87" s="1765"/>
      <c r="I87" s="1765"/>
      <c r="J87" s="1765"/>
      <c r="K87" s="1765"/>
      <c r="L87" s="1765"/>
      <c r="M87" s="1765"/>
      <c r="N87" s="1765"/>
      <c r="O87" s="1765"/>
      <c r="P87" s="1765"/>
      <c r="Q87" s="1838"/>
      <c r="R87" s="1765"/>
      <c r="S87" s="1765"/>
      <c r="T87" s="1765"/>
      <c r="U87" s="1765"/>
      <c r="V87" s="1765"/>
      <c r="W87" s="1765"/>
      <c r="X87" s="1765"/>
      <c r="Y87" s="1765"/>
      <c r="Z87" s="1765"/>
      <c r="AA87" s="1765"/>
      <c r="AB87" s="1765"/>
      <c r="AC87" s="1765"/>
      <c r="AD87" s="1765"/>
      <c r="AE87" s="1765"/>
      <c r="AF87" s="1765"/>
      <c r="AG87" s="1765"/>
      <c r="AH87" s="1765"/>
      <c r="AI87" s="1765"/>
      <c r="AJ87" s="1765"/>
    </row>
    <row r="88" spans="1:36">
      <c r="A88" s="1762"/>
      <c r="B88" s="1776"/>
      <c r="C88" s="1765"/>
      <c r="D88" s="1765"/>
      <c r="E88" s="1765"/>
      <c r="F88" s="1765"/>
      <c r="G88" s="1765"/>
      <c r="H88" s="1765"/>
      <c r="I88" s="1765"/>
      <c r="J88" s="1765"/>
      <c r="K88" s="1765"/>
      <c r="L88" s="1765"/>
      <c r="M88" s="1765"/>
      <c r="N88" s="1765"/>
      <c r="O88" s="1765"/>
      <c r="P88" s="1765"/>
      <c r="Q88" s="1838"/>
      <c r="R88" s="1765"/>
      <c r="S88" s="1765"/>
      <c r="T88" s="1765"/>
      <c r="U88" s="1765"/>
      <c r="V88" s="1765"/>
      <c r="W88" s="1765"/>
      <c r="X88" s="1765"/>
      <c r="Y88" s="1765"/>
      <c r="Z88" s="1765"/>
      <c r="AA88" s="1765"/>
      <c r="AB88" s="1765"/>
      <c r="AC88" s="1765"/>
      <c r="AD88" s="1765"/>
      <c r="AE88" s="1765"/>
      <c r="AF88" s="1765"/>
      <c r="AG88" s="1765"/>
      <c r="AH88" s="1765"/>
      <c r="AI88" s="1765"/>
      <c r="AJ88" s="1765"/>
    </row>
    <row r="89" spans="1:36">
      <c r="A89" s="1762"/>
      <c r="B89" s="1776"/>
      <c r="C89" s="1765"/>
      <c r="D89" s="1765"/>
      <c r="E89" s="1765"/>
      <c r="F89" s="1765"/>
      <c r="G89" s="1765"/>
      <c r="H89" s="1765"/>
      <c r="I89" s="1765"/>
      <c r="J89" s="1765"/>
      <c r="K89" s="1765"/>
      <c r="L89" s="1765"/>
      <c r="M89" s="1765"/>
      <c r="N89" s="1765"/>
      <c r="O89" s="1765"/>
      <c r="P89" s="1765"/>
      <c r="Q89" s="1838"/>
      <c r="R89" s="1765"/>
      <c r="S89" s="1765"/>
      <c r="T89" s="1765"/>
      <c r="U89" s="1765"/>
      <c r="V89" s="1765"/>
      <c r="W89" s="1765"/>
      <c r="X89" s="1765"/>
      <c r="Y89" s="1765"/>
      <c r="Z89" s="1765"/>
      <c r="AA89" s="1765"/>
      <c r="AB89" s="1765"/>
      <c r="AC89" s="1765"/>
      <c r="AD89" s="1765"/>
      <c r="AE89" s="1765"/>
      <c r="AF89" s="1765"/>
      <c r="AG89" s="1765"/>
      <c r="AH89" s="1765"/>
      <c r="AI89" s="1765"/>
      <c r="AJ89" s="1765"/>
    </row>
    <row r="90" spans="1:36">
      <c r="A90" s="1762"/>
      <c r="B90" s="1776"/>
      <c r="C90" s="1765"/>
      <c r="D90" s="1765"/>
      <c r="E90" s="1765"/>
      <c r="F90" s="1765"/>
      <c r="G90" s="1765"/>
      <c r="H90" s="1765"/>
      <c r="I90" s="1765"/>
      <c r="J90" s="1765"/>
      <c r="K90" s="1765"/>
      <c r="L90" s="1765"/>
      <c r="M90" s="1765"/>
      <c r="N90" s="1765"/>
      <c r="O90" s="1765"/>
      <c r="P90" s="1765"/>
      <c r="Q90" s="1838"/>
      <c r="R90" s="1765"/>
      <c r="S90" s="1765"/>
      <c r="T90" s="1765"/>
      <c r="U90" s="1765"/>
      <c r="V90" s="1765"/>
      <c r="W90" s="1765"/>
      <c r="X90" s="1765"/>
      <c r="Y90" s="1765"/>
      <c r="Z90" s="1765"/>
      <c r="AA90" s="1765"/>
      <c r="AB90" s="1765"/>
      <c r="AC90" s="1765"/>
      <c r="AD90" s="1765"/>
      <c r="AE90" s="1765"/>
      <c r="AF90" s="1765"/>
      <c r="AG90" s="1765"/>
      <c r="AH90" s="1765"/>
      <c r="AI90" s="1765"/>
      <c r="AJ90" s="1765"/>
    </row>
    <row r="91" spans="1:36">
      <c r="A91" s="1762"/>
      <c r="B91" s="1776"/>
      <c r="C91" s="1765"/>
      <c r="D91" s="1765"/>
      <c r="E91" s="1765"/>
      <c r="F91" s="1765"/>
      <c r="G91" s="1765"/>
      <c r="H91" s="1765"/>
      <c r="I91" s="1765"/>
      <c r="J91" s="1765"/>
      <c r="K91" s="1765"/>
      <c r="L91" s="1765"/>
      <c r="M91" s="1765"/>
      <c r="N91" s="1765"/>
      <c r="O91" s="1765"/>
      <c r="P91" s="1765"/>
      <c r="Q91" s="1838"/>
      <c r="R91" s="1765"/>
      <c r="S91" s="1765"/>
      <c r="T91" s="1765"/>
      <c r="U91" s="1765"/>
      <c r="V91" s="1765"/>
      <c r="W91" s="1765"/>
      <c r="X91" s="1765"/>
      <c r="Y91" s="1765"/>
      <c r="Z91" s="1765"/>
      <c r="AA91" s="1765"/>
      <c r="AB91" s="1765"/>
      <c r="AC91" s="1765"/>
      <c r="AD91" s="1765"/>
      <c r="AE91" s="1765"/>
      <c r="AF91" s="1765"/>
      <c r="AG91" s="1765"/>
      <c r="AH91" s="1765"/>
      <c r="AI91" s="1765"/>
      <c r="AJ91" s="1765"/>
    </row>
    <row r="92" spans="1:36" ht="11.25" customHeight="1">
      <c r="A92" s="1762"/>
      <c r="B92" s="1669"/>
      <c r="C92" s="1685"/>
      <c r="D92" s="1763"/>
      <c r="E92" s="1763"/>
      <c r="F92" s="1763"/>
      <c r="G92" s="1763"/>
      <c r="H92" s="1763"/>
      <c r="I92" s="1763"/>
      <c r="J92" s="1763"/>
      <c r="K92" s="1763"/>
      <c r="L92" s="1763"/>
      <c r="M92" s="1763"/>
      <c r="N92" s="1763"/>
      <c r="O92" s="1763"/>
      <c r="P92" s="1763"/>
      <c r="Q92" s="1763"/>
      <c r="R92" s="1764"/>
      <c r="S92" s="1764"/>
      <c r="T92" s="1764"/>
      <c r="U92" s="1764"/>
      <c r="V92" s="1764"/>
      <c r="W92" s="1764"/>
      <c r="X92" s="1764"/>
      <c r="Y92" s="1764"/>
      <c r="Z92" s="1764"/>
      <c r="AA92" s="1764"/>
      <c r="AB92" s="1764"/>
      <c r="AC92" s="1764"/>
      <c r="AD92" s="1764"/>
      <c r="AE92" s="1764"/>
      <c r="AF92" s="1764"/>
      <c r="AG92" s="1764"/>
      <c r="AH92" s="1764"/>
      <c r="AI92" s="1763"/>
      <c r="AJ92" s="1765"/>
    </row>
    <row r="93" spans="1:36" ht="11.25" customHeight="1">
      <c r="A93" s="1762"/>
      <c r="B93" s="1669"/>
      <c r="C93" s="1685"/>
      <c r="D93" s="1763"/>
      <c r="E93" s="1763"/>
      <c r="F93" s="1763"/>
      <c r="G93" s="1763"/>
      <c r="H93" s="1763"/>
      <c r="I93" s="1763"/>
      <c r="J93" s="1763"/>
      <c r="K93" s="1763"/>
      <c r="L93" s="1763"/>
      <c r="M93" s="1763"/>
      <c r="N93" s="1763"/>
      <c r="O93" s="1763"/>
      <c r="P93" s="1763"/>
      <c r="Q93" s="1763"/>
      <c r="R93" s="1764"/>
      <c r="S93" s="1764"/>
      <c r="T93" s="1764"/>
      <c r="U93" s="1764"/>
      <c r="V93" s="1764"/>
      <c r="W93" s="1764"/>
      <c r="X93" s="1764"/>
      <c r="Y93" s="1764"/>
      <c r="Z93" s="1764"/>
      <c r="AA93" s="1764"/>
      <c r="AB93" s="1764"/>
      <c r="AC93" s="1764"/>
      <c r="AD93" s="1764"/>
      <c r="AE93" s="1764"/>
      <c r="AF93" s="1764"/>
      <c r="AG93" s="2496"/>
      <c r="AH93" s="2496"/>
      <c r="AI93" s="1763"/>
      <c r="AJ93" s="1765"/>
    </row>
    <row r="94" spans="1:36" ht="11.25" customHeight="1">
      <c r="A94" s="1762"/>
      <c r="B94" s="1669"/>
      <c r="C94" s="1685"/>
      <c r="D94" s="1763"/>
      <c r="E94" s="1763"/>
      <c r="F94" s="1763"/>
      <c r="G94" s="1763"/>
      <c r="H94" s="1763"/>
      <c r="I94" s="1763"/>
      <c r="J94" s="1763"/>
      <c r="K94" s="1763"/>
      <c r="L94" s="1763"/>
      <c r="M94" s="1763"/>
      <c r="N94" s="1763"/>
      <c r="O94" s="1763"/>
      <c r="P94" s="1763"/>
      <c r="Q94" s="1763"/>
      <c r="R94" s="1764"/>
      <c r="S94" s="1764"/>
      <c r="T94" s="1764"/>
      <c r="U94" s="1764"/>
      <c r="V94" s="1764"/>
      <c r="W94" s="1764"/>
      <c r="X94" s="1764"/>
      <c r="Y94" s="1764"/>
      <c r="Z94" s="1764"/>
      <c r="AA94" s="1764"/>
      <c r="AB94" s="1764"/>
      <c r="AC94" s="1764"/>
      <c r="AD94" s="1764"/>
      <c r="AE94" s="1764"/>
      <c r="AF94" s="1764"/>
      <c r="AG94" s="2496"/>
      <c r="AH94" s="2496"/>
      <c r="AI94" s="1763"/>
      <c r="AJ94" s="1765"/>
    </row>
    <row r="95" spans="1:36" ht="25.5" customHeight="1">
      <c r="A95" s="5154">
        <v>50</v>
      </c>
      <c r="B95" s="5154"/>
      <c r="C95" s="5154"/>
      <c r="D95" s="5154"/>
      <c r="E95" s="5154"/>
      <c r="F95" s="5154"/>
      <c r="G95" s="5154"/>
      <c r="H95" s="5154"/>
      <c r="I95" s="5154"/>
      <c r="J95" s="5154"/>
      <c r="K95" s="5154"/>
      <c r="L95" s="5154"/>
      <c r="M95" s="5154"/>
      <c r="N95" s="5154"/>
      <c r="O95" s="5154"/>
      <c r="P95" s="5154"/>
      <c r="Q95" s="5154"/>
      <c r="R95" s="5154"/>
      <c r="S95" s="5154"/>
      <c r="T95" s="5154"/>
      <c r="U95" s="5154"/>
      <c r="V95" s="5154"/>
      <c r="W95" s="5154"/>
      <c r="X95" s="5154"/>
      <c r="Y95" s="5154"/>
      <c r="Z95" s="5154"/>
      <c r="AA95" s="5154"/>
      <c r="AB95" s="5154"/>
      <c r="AC95" s="5154"/>
      <c r="AD95" s="5154"/>
      <c r="AE95" s="5154"/>
      <c r="AF95" s="5154"/>
      <c r="AG95" s="5154"/>
      <c r="AH95" s="5154"/>
      <c r="AI95" s="1763"/>
      <c r="AJ95" s="1765"/>
    </row>
    <row r="143" spans="14:14" ht="123.75">
      <c r="N143" s="1785" t="s">
        <v>3078</v>
      </c>
    </row>
    <row r="144" spans="14:14" ht="112.5">
      <c r="N144" s="1786" t="s">
        <v>3079</v>
      </c>
    </row>
  </sheetData>
  <sheetProtection selectLockedCells="1" selectUnlockedCells="1"/>
  <mergeCells count="37">
    <mergeCell ref="A95:AH95"/>
    <mergeCell ref="X35:X36"/>
    <mergeCell ref="Y35:AB36"/>
    <mergeCell ref="AC35:AG36"/>
    <mergeCell ref="X38:X39"/>
    <mergeCell ref="Y38:AB39"/>
    <mergeCell ref="AC38:AG39"/>
    <mergeCell ref="D37:W39"/>
    <mergeCell ref="D34:W36"/>
    <mergeCell ref="D31:W33"/>
    <mergeCell ref="AC22:AG22"/>
    <mergeCell ref="C23:X23"/>
    <mergeCell ref="Y23:AB23"/>
    <mergeCell ref="AC23:AG23"/>
    <mergeCell ref="C25:X25"/>
    <mergeCell ref="Y25:AB25"/>
    <mergeCell ref="AC25:AG25"/>
    <mergeCell ref="AC26:AG26"/>
    <mergeCell ref="Y29:AB29"/>
    <mergeCell ref="AC29:AG29"/>
    <mergeCell ref="X32:X33"/>
    <mergeCell ref="Y32:AB33"/>
    <mergeCell ref="AC32:AG33"/>
    <mergeCell ref="K13:M14"/>
    <mergeCell ref="A1:AH1"/>
    <mergeCell ref="A2:AH2"/>
    <mergeCell ref="A3:AH3"/>
    <mergeCell ref="B5:G6"/>
    <mergeCell ref="H5:I6"/>
    <mergeCell ref="C12:D12"/>
    <mergeCell ref="C13:C14"/>
    <mergeCell ref="D13:D14"/>
    <mergeCell ref="E13:F14"/>
    <mergeCell ref="I13:I14"/>
    <mergeCell ref="J13:J14"/>
    <mergeCell ref="O13:U13"/>
    <mergeCell ref="O14:U14"/>
  </mergeCells>
  <printOptions horizontalCentered="1"/>
  <pageMargins left="0.29027777777777802" right="0" top="0.55972222222222201" bottom="0.15972222222222199" header="0.51180555555555596" footer="0.51180555555555596"/>
  <pageSetup paperSize="9" scale="75" firstPageNumber="0" orientation="portrait" useFirstPageNumber="1" horizontalDpi="300" verticalDpi="300" r:id="rId1"/>
  <headerFooter alignWithMargins="0"/>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B381F-FF3F-47D2-9950-D363F4BAB04D}">
  <sheetPr>
    <tabColor rgb="FF002060"/>
  </sheetPr>
  <dimension ref="A1:AV187"/>
  <sheetViews>
    <sheetView showGridLines="0" view="pageBreakPreview" topLeftCell="A97" zoomScaleNormal="100" workbookViewId="0">
      <selection activeCell="J121" sqref="J121:U121"/>
    </sheetView>
  </sheetViews>
  <sheetFormatPr defaultColWidth="9.140625" defaultRowHeight="12.75" customHeight="1"/>
  <cols>
    <col min="1" max="1" width="1" style="1607" customWidth="1"/>
    <col min="2" max="2" width="5.5703125" style="1608" customWidth="1"/>
    <col min="3" max="3" width="0.7109375" style="1607" customWidth="1"/>
    <col min="4" max="12" width="3.85546875" style="1607" customWidth="1"/>
    <col min="13" max="13" width="7.42578125" style="1607" customWidth="1"/>
    <col min="14" max="29" width="3.85546875" style="1607" customWidth="1"/>
    <col min="30" max="30" width="3.85546875" style="1610" customWidth="1"/>
    <col min="31" max="32" width="3.85546875" style="1607" customWidth="1"/>
    <col min="33" max="33" width="5.7109375" style="1607" customWidth="1"/>
    <col min="34" max="16384" width="9.140625" style="1607"/>
  </cols>
  <sheetData>
    <row r="1" spans="1:48" ht="20.100000000000001" customHeight="1">
      <c r="A1" s="5052" t="s">
        <v>2811</v>
      </c>
      <c r="B1" s="5053"/>
      <c r="C1" s="5053"/>
      <c r="D1" s="5053"/>
      <c r="E1" s="5053"/>
      <c r="F1" s="5053"/>
      <c r="G1" s="5053"/>
      <c r="H1" s="5053"/>
      <c r="I1" s="5053"/>
      <c r="J1" s="5053"/>
      <c r="K1" s="5053"/>
      <c r="L1" s="5053"/>
      <c r="M1" s="5053"/>
      <c r="N1" s="5053"/>
      <c r="O1" s="5053"/>
      <c r="P1" s="5053"/>
      <c r="Q1" s="5053"/>
      <c r="R1" s="5053"/>
      <c r="S1" s="5053"/>
      <c r="T1" s="5053"/>
      <c r="U1" s="5053"/>
      <c r="V1" s="5053"/>
      <c r="W1" s="5053"/>
      <c r="X1" s="5053"/>
      <c r="Y1" s="5053"/>
      <c r="Z1" s="5053"/>
      <c r="AA1" s="5053"/>
      <c r="AB1" s="5053"/>
      <c r="AC1" s="5053"/>
      <c r="AD1" s="5053"/>
      <c r="AE1" s="5053"/>
      <c r="AF1" s="5053"/>
      <c r="AG1" s="5054"/>
    </row>
    <row r="2" spans="1:48" ht="12.75" customHeight="1">
      <c r="A2" s="5055" t="s">
        <v>1462</v>
      </c>
      <c r="B2" s="5056"/>
      <c r="C2" s="5056"/>
      <c r="D2" s="5056"/>
      <c r="E2" s="5056"/>
      <c r="F2" s="5056"/>
      <c r="G2" s="5056"/>
      <c r="H2" s="5056"/>
      <c r="I2" s="5056"/>
      <c r="J2" s="5056"/>
      <c r="K2" s="5056"/>
      <c r="L2" s="5056"/>
      <c r="M2" s="5056"/>
      <c r="N2" s="5056"/>
      <c r="O2" s="5056"/>
      <c r="P2" s="5056"/>
      <c r="Q2" s="5056"/>
      <c r="R2" s="5056"/>
      <c r="S2" s="5056"/>
      <c r="T2" s="5056"/>
      <c r="U2" s="5056"/>
      <c r="V2" s="5056"/>
      <c r="W2" s="5056"/>
      <c r="X2" s="5056"/>
      <c r="Y2" s="5056"/>
      <c r="Z2" s="5056"/>
      <c r="AA2" s="5056"/>
      <c r="AB2" s="5056"/>
      <c r="AC2" s="5056"/>
      <c r="AD2" s="5056"/>
      <c r="AE2" s="5056"/>
      <c r="AF2" s="5056"/>
      <c r="AG2" s="5057"/>
    </row>
    <row r="3" spans="1:48" ht="20.100000000000001" customHeight="1">
      <c r="A3" s="5058" t="s">
        <v>2812</v>
      </c>
      <c r="B3" s="5059"/>
      <c r="C3" s="5059"/>
      <c r="D3" s="5059"/>
      <c r="E3" s="5059"/>
      <c r="F3" s="5059"/>
      <c r="G3" s="5059"/>
      <c r="H3" s="5059"/>
      <c r="I3" s="5059"/>
      <c r="J3" s="5059"/>
      <c r="K3" s="5059"/>
      <c r="L3" s="5059"/>
      <c r="M3" s="5059"/>
      <c r="N3" s="5059"/>
      <c r="O3" s="5059"/>
      <c r="P3" s="5059"/>
      <c r="Q3" s="5059"/>
      <c r="R3" s="5059"/>
      <c r="S3" s="5059"/>
      <c r="T3" s="5059"/>
      <c r="U3" s="5059"/>
      <c r="V3" s="5059"/>
      <c r="W3" s="5059"/>
      <c r="X3" s="5059"/>
      <c r="Y3" s="5059"/>
      <c r="Z3" s="5059"/>
      <c r="AA3" s="5059"/>
      <c r="AB3" s="5059"/>
      <c r="AC3" s="5059"/>
      <c r="AD3" s="5059"/>
      <c r="AE3" s="5059"/>
      <c r="AF3" s="5059"/>
      <c r="AG3" s="5060"/>
    </row>
    <row r="4" spans="1:48" ht="20.100000000000001" customHeight="1">
      <c r="A4" s="2224"/>
      <c r="B4" s="2225"/>
      <c r="C4" s="2225"/>
      <c r="D4" s="2225"/>
      <c r="E4" s="2225"/>
      <c r="F4" s="2225"/>
      <c r="G4" s="2225"/>
      <c r="H4" s="2225"/>
      <c r="I4" s="2225"/>
      <c r="J4" s="2225"/>
      <c r="K4" s="2225"/>
      <c r="L4" s="2225"/>
      <c r="M4" s="2225"/>
      <c r="N4" s="2225"/>
      <c r="O4" s="2225"/>
      <c r="P4" s="2225"/>
      <c r="Q4" s="2225"/>
      <c r="R4" s="2225"/>
      <c r="S4" s="2225"/>
      <c r="T4" s="2225"/>
      <c r="U4" s="2225"/>
      <c r="V4" s="2225"/>
      <c r="W4" s="2225"/>
      <c r="X4" s="2225"/>
      <c r="Y4" s="2225"/>
      <c r="Z4" s="2225"/>
      <c r="AA4" s="2225"/>
      <c r="AB4" s="2225"/>
      <c r="AC4" s="2225"/>
      <c r="AD4" s="2225"/>
      <c r="AE4" s="2225"/>
      <c r="AF4" s="2225"/>
      <c r="AG4" s="2226"/>
    </row>
    <row r="5" spans="1:48" ht="15" customHeight="1">
      <c r="A5" s="1611"/>
      <c r="B5" s="5289" t="s">
        <v>2813</v>
      </c>
      <c r="C5" s="5290"/>
      <c r="D5" s="5290"/>
      <c r="E5" s="5290"/>
      <c r="F5" s="5290"/>
      <c r="G5" s="5290"/>
      <c r="H5" s="5073" t="s">
        <v>3438</v>
      </c>
      <c r="I5" s="5074"/>
      <c r="J5" s="1615"/>
      <c r="K5" s="1613" t="s">
        <v>3439</v>
      </c>
      <c r="L5" s="2126"/>
      <c r="M5" s="1609"/>
      <c r="N5" s="1609"/>
      <c r="O5" s="1614"/>
      <c r="P5" s="1614"/>
      <c r="Q5" s="1614"/>
      <c r="R5" s="1614"/>
      <c r="S5" s="1614"/>
      <c r="T5" s="1614"/>
      <c r="U5" s="1614"/>
      <c r="V5" s="1614"/>
      <c r="W5" s="1614"/>
      <c r="X5" s="1614"/>
      <c r="Y5" s="1614"/>
      <c r="Z5" s="1614"/>
      <c r="AA5" s="1614"/>
      <c r="AB5" s="1614"/>
      <c r="AC5" s="1614"/>
      <c r="AD5" s="1614"/>
      <c r="AE5" s="1609"/>
      <c r="AF5" s="1609"/>
      <c r="AG5" s="2125"/>
      <c r="AH5" s="1609"/>
      <c r="AI5" s="1609"/>
      <c r="AJ5" s="1609"/>
      <c r="AK5" s="1609"/>
      <c r="AL5" s="1609"/>
      <c r="AM5" s="1609"/>
      <c r="AN5" s="1609"/>
      <c r="AO5" s="1609"/>
      <c r="AP5" s="1609"/>
      <c r="AQ5" s="1609"/>
      <c r="AR5" s="1609"/>
      <c r="AS5" s="1609"/>
      <c r="AT5" s="1609"/>
      <c r="AU5" s="1609"/>
      <c r="AV5" s="1609"/>
    </row>
    <row r="6" spans="1:48" ht="15" customHeight="1">
      <c r="A6" s="1611"/>
      <c r="B6" s="5291"/>
      <c r="C6" s="5292"/>
      <c r="D6" s="5292"/>
      <c r="E6" s="5292"/>
      <c r="F6" s="5292"/>
      <c r="G6" s="5292"/>
      <c r="H6" s="5075"/>
      <c r="I6" s="5076"/>
      <c r="J6" s="1615"/>
      <c r="K6" s="1616" t="s">
        <v>3440</v>
      </c>
      <c r="L6" s="2126"/>
      <c r="M6" s="1609"/>
      <c r="N6" s="1609"/>
      <c r="O6" s="1614"/>
      <c r="P6" s="1614"/>
      <c r="Q6" s="1614"/>
      <c r="R6" s="1614"/>
      <c r="S6" s="1614"/>
      <c r="T6" s="1614"/>
      <c r="U6" s="1614"/>
      <c r="V6" s="1614"/>
      <c r="W6" s="1614"/>
      <c r="X6" s="1614"/>
      <c r="Y6" s="1614"/>
      <c r="Z6" s="1614"/>
      <c r="AA6" s="1614"/>
      <c r="AB6" s="1614"/>
      <c r="AC6" s="1614"/>
      <c r="AD6" s="1614"/>
      <c r="AE6" s="1609"/>
      <c r="AF6" s="1609"/>
      <c r="AG6" s="2125"/>
      <c r="AH6" s="1609"/>
      <c r="AI6" s="1609"/>
      <c r="AJ6" s="1609"/>
      <c r="AK6" s="1609"/>
      <c r="AL6" s="1609"/>
      <c r="AM6" s="1609"/>
      <c r="AN6" s="1609"/>
      <c r="AO6" s="1609"/>
      <c r="AP6" s="1609"/>
      <c r="AQ6" s="1609"/>
      <c r="AR6" s="1609"/>
      <c r="AS6" s="1609"/>
      <c r="AT6" s="1609"/>
      <c r="AU6" s="1609"/>
      <c r="AV6" s="1609"/>
    </row>
    <row r="7" spans="1:48" ht="20.100000000000001" customHeight="1">
      <c r="A7" s="1629"/>
      <c r="B7" s="1602"/>
      <c r="C7" s="1602"/>
      <c r="D7" s="1602"/>
      <c r="E7" s="1602"/>
      <c r="F7" s="1602"/>
      <c r="G7" s="1602"/>
      <c r="H7" s="1602"/>
      <c r="I7" s="1602"/>
      <c r="J7" s="1602"/>
      <c r="K7" s="1602"/>
      <c r="L7" s="1602"/>
      <c r="M7" s="1602"/>
      <c r="N7" s="1602"/>
      <c r="O7" s="1602"/>
      <c r="P7" s="1602"/>
      <c r="Q7" s="1602"/>
      <c r="R7" s="1602"/>
      <c r="S7" s="1602"/>
      <c r="T7" s="1602"/>
      <c r="U7" s="1602"/>
      <c r="V7" s="1602"/>
      <c r="W7" s="1602"/>
      <c r="X7" s="1602"/>
      <c r="Y7" s="1602"/>
      <c r="Z7" s="1602"/>
      <c r="AA7" s="1602"/>
      <c r="AB7" s="1602"/>
      <c r="AC7" s="1602"/>
      <c r="AD7" s="1602"/>
      <c r="AE7" s="1609"/>
      <c r="AF7" s="1609"/>
      <c r="AG7" s="2125"/>
      <c r="AH7" s="1609"/>
      <c r="AI7" s="1609"/>
      <c r="AJ7" s="1609"/>
      <c r="AK7" s="1609"/>
      <c r="AL7" s="1609"/>
      <c r="AM7" s="1609"/>
      <c r="AN7" s="1609"/>
      <c r="AO7" s="1609"/>
      <c r="AP7" s="1609"/>
      <c r="AQ7" s="1609"/>
      <c r="AR7" s="1609"/>
      <c r="AS7" s="1609"/>
      <c r="AT7" s="1609"/>
      <c r="AU7" s="1609"/>
      <c r="AV7" s="1609"/>
    </row>
    <row r="8" spans="1:48" ht="11.25" customHeight="1">
      <c r="A8" s="1629"/>
      <c r="B8" s="2472" t="s">
        <v>3441</v>
      </c>
      <c r="C8" s="1590"/>
      <c r="D8" s="1778" t="s">
        <v>3442</v>
      </c>
      <c r="E8" s="1631"/>
      <c r="F8" s="1631"/>
      <c r="G8" s="1631"/>
      <c r="H8" s="1631"/>
      <c r="I8" s="1631"/>
      <c r="J8" s="1631"/>
      <c r="K8" s="1631"/>
      <c r="L8" s="1631"/>
      <c r="M8" s="1631"/>
      <c r="N8" s="1631"/>
      <c r="O8" s="1631"/>
      <c r="P8" s="1631"/>
      <c r="Q8" s="1631"/>
      <c r="R8" s="1631"/>
      <c r="S8" s="1631"/>
      <c r="T8" s="1631"/>
      <c r="U8" s="1633"/>
      <c r="V8" s="1631"/>
      <c r="W8" s="1631"/>
      <c r="X8" s="1631"/>
      <c r="Y8" s="1631"/>
      <c r="Z8" s="1631"/>
      <c r="AA8" s="1631"/>
      <c r="AB8" s="1631"/>
      <c r="AC8" s="1631"/>
      <c r="AD8" s="2487"/>
      <c r="AE8" s="1609"/>
      <c r="AF8" s="1609"/>
      <c r="AG8" s="2125"/>
      <c r="AH8" s="1609"/>
      <c r="AI8" s="1609"/>
      <c r="AJ8" s="1609"/>
      <c r="AK8" s="1609"/>
      <c r="AL8" s="1609"/>
      <c r="AM8" s="1609"/>
      <c r="AN8" s="1609"/>
      <c r="AO8" s="1609"/>
      <c r="AP8" s="1609"/>
      <c r="AQ8" s="1609"/>
      <c r="AR8" s="1609"/>
      <c r="AS8" s="1609"/>
      <c r="AT8" s="1609"/>
      <c r="AU8" s="1609"/>
      <c r="AV8" s="1609"/>
    </row>
    <row r="9" spans="1:48" ht="11.25" customHeight="1">
      <c r="A9" s="1629"/>
      <c r="B9" s="1604"/>
      <c r="C9" s="1590"/>
      <c r="D9" s="1604" t="s">
        <v>3443</v>
      </c>
      <c r="E9" s="1631"/>
      <c r="F9" s="1631"/>
      <c r="G9" s="1631"/>
      <c r="H9" s="1631"/>
      <c r="I9" s="1631"/>
      <c r="J9" s="1631"/>
      <c r="K9" s="1631"/>
      <c r="L9" s="1631"/>
      <c r="M9" s="1631"/>
      <c r="N9" s="1631"/>
      <c r="O9" s="1631"/>
      <c r="P9" s="1631"/>
      <c r="Q9" s="1631"/>
      <c r="R9" s="1631"/>
      <c r="S9" s="1631"/>
      <c r="T9" s="1631"/>
      <c r="U9" s="1633"/>
      <c r="V9" s="1631"/>
      <c r="W9" s="1631"/>
      <c r="X9" s="1631"/>
      <c r="Y9" s="1631"/>
      <c r="Z9" s="1631"/>
      <c r="AA9" s="1631"/>
      <c r="AB9" s="1631"/>
      <c r="AC9" s="1631"/>
      <c r="AD9" s="2487"/>
      <c r="AE9" s="1609"/>
      <c r="AF9" s="1609"/>
      <c r="AG9" s="2125"/>
      <c r="AH9" s="1609"/>
      <c r="AI9" s="1609"/>
      <c r="AJ9" s="1609"/>
      <c r="AK9" s="1609"/>
      <c r="AL9" s="1609"/>
      <c r="AM9" s="1609"/>
      <c r="AN9" s="1609"/>
      <c r="AO9" s="1609"/>
      <c r="AP9" s="1609"/>
      <c r="AQ9" s="1609"/>
      <c r="AR9" s="1609"/>
      <c r="AS9" s="1609"/>
      <c r="AT9" s="1609"/>
      <c r="AU9" s="1609"/>
      <c r="AV9" s="1609"/>
    </row>
    <row r="10" spans="1:48" ht="11.25" customHeight="1">
      <c r="A10" s="1629"/>
      <c r="B10" s="1604"/>
      <c r="C10" s="1590"/>
      <c r="D10" s="918" t="s">
        <v>3444</v>
      </c>
      <c r="E10" s="1631"/>
      <c r="F10" s="1631"/>
      <c r="G10" s="1631"/>
      <c r="H10" s="1631"/>
      <c r="I10" s="1631"/>
      <c r="J10" s="1631"/>
      <c r="K10" s="1631"/>
      <c r="L10" s="1631"/>
      <c r="M10" s="1631"/>
      <c r="N10" s="1631"/>
      <c r="O10" s="1631"/>
      <c r="P10" s="1631"/>
      <c r="Q10" s="1631"/>
      <c r="R10" s="1631"/>
      <c r="S10" s="1631"/>
      <c r="T10" s="1631"/>
      <c r="U10" s="1633"/>
      <c r="V10" s="1631"/>
      <c r="W10" s="1631"/>
      <c r="X10" s="1631"/>
      <c r="Y10" s="1631"/>
      <c r="Z10" s="1631"/>
      <c r="AA10" s="1631"/>
      <c r="AB10" s="1631"/>
      <c r="AC10" s="1631"/>
      <c r="AD10" s="2487"/>
      <c r="AE10" s="1609"/>
      <c r="AF10" s="1609"/>
      <c r="AG10" s="2125"/>
      <c r="AH10" s="1609"/>
      <c r="AI10" s="1609"/>
      <c r="AJ10" s="1609"/>
      <c r="AK10" s="1609"/>
      <c r="AL10" s="1609"/>
      <c r="AM10" s="1609"/>
      <c r="AN10" s="1609"/>
      <c r="AO10" s="1609"/>
      <c r="AP10" s="1609"/>
      <c r="AQ10" s="1609"/>
      <c r="AR10" s="1609"/>
      <c r="AS10" s="1609"/>
      <c r="AT10" s="1609"/>
      <c r="AU10" s="1609"/>
      <c r="AV10" s="1609"/>
    </row>
    <row r="11" spans="1:48" ht="11.25" customHeight="1">
      <c r="A11" s="1629"/>
      <c r="B11" s="1604"/>
      <c r="C11" s="1590"/>
      <c r="D11" s="1806" t="s">
        <v>3445</v>
      </c>
      <c r="E11" s="1631"/>
      <c r="F11" s="1631"/>
      <c r="G11" s="1631"/>
      <c r="H11" s="1631"/>
      <c r="I11" s="1631"/>
      <c r="J11" s="1631"/>
      <c r="K11" s="1631"/>
      <c r="L11" s="1631"/>
      <c r="M11" s="1631"/>
      <c r="N11" s="1631"/>
      <c r="O11" s="1631"/>
      <c r="P11" s="1631"/>
      <c r="Q11" s="1631"/>
      <c r="R11" s="1631"/>
      <c r="S11" s="1631"/>
      <c r="T11" s="1631"/>
      <c r="U11" s="1633"/>
      <c r="V11" s="1631"/>
      <c r="W11" s="1631"/>
      <c r="X11" s="1631"/>
      <c r="Y11" s="1631"/>
      <c r="Z11" s="1631"/>
      <c r="AA11" s="1631"/>
      <c r="AB11" s="1631"/>
      <c r="AC11" s="1631"/>
      <c r="AD11" s="2487"/>
      <c r="AE11" s="1609"/>
      <c r="AF11" s="1609"/>
      <c r="AG11" s="2125"/>
      <c r="AH11" s="1609"/>
      <c r="AI11" s="1609"/>
      <c r="AJ11" s="1609"/>
      <c r="AK11" s="1609"/>
      <c r="AL11" s="1609"/>
      <c r="AM11" s="1609"/>
      <c r="AN11" s="1609"/>
      <c r="AO11" s="1609"/>
      <c r="AP11" s="1609"/>
      <c r="AQ11" s="1609"/>
      <c r="AR11" s="1609"/>
      <c r="AS11" s="1609"/>
      <c r="AT11" s="1609"/>
      <c r="AU11" s="1609"/>
      <c r="AV11" s="1609"/>
    </row>
    <row r="12" spans="1:48" ht="11.25" customHeight="1">
      <c r="A12" s="1629"/>
      <c r="B12" s="1604"/>
      <c r="C12" s="1590"/>
      <c r="D12" s="1806" t="s">
        <v>3446</v>
      </c>
      <c r="E12" s="1631"/>
      <c r="F12" s="1631"/>
      <c r="G12" s="1631"/>
      <c r="H12" s="1631"/>
      <c r="I12" s="1631"/>
      <c r="J12" s="1631"/>
      <c r="K12" s="1631"/>
      <c r="L12" s="1631"/>
      <c r="M12" s="1631"/>
      <c r="N12" s="1631"/>
      <c r="O12" s="1631"/>
      <c r="P12" s="1631"/>
      <c r="Q12" s="1631"/>
      <c r="R12" s="1631"/>
      <c r="S12" s="1631"/>
      <c r="T12" s="1631"/>
      <c r="U12" s="1633"/>
      <c r="V12" s="1631"/>
      <c r="W12" s="1631"/>
      <c r="X12" s="1631"/>
      <c r="Y12" s="1631"/>
      <c r="Z12" s="1631"/>
      <c r="AA12" s="1631"/>
      <c r="AB12" s="1631"/>
      <c r="AC12" s="1631"/>
      <c r="AD12" s="2487"/>
      <c r="AE12" s="1609"/>
      <c r="AF12" s="1609"/>
      <c r="AG12" s="2125"/>
      <c r="AH12" s="1609"/>
      <c r="AI12" s="1609"/>
      <c r="AJ12" s="1609"/>
      <c r="AK12" s="1609"/>
      <c r="AL12" s="1609"/>
      <c r="AM12" s="1609"/>
      <c r="AN12" s="1609"/>
      <c r="AO12" s="1609"/>
      <c r="AP12" s="1609"/>
      <c r="AQ12" s="1609"/>
      <c r="AR12" s="1609"/>
      <c r="AS12" s="1609"/>
      <c r="AT12" s="1609"/>
      <c r="AU12" s="1609"/>
      <c r="AV12" s="1609"/>
    </row>
    <row r="13" spans="1:48" ht="11.25" customHeight="1">
      <c r="A13" s="1629"/>
      <c r="B13" s="1604"/>
      <c r="C13" s="1590"/>
      <c r="D13" s="1806" t="s">
        <v>3447</v>
      </c>
      <c r="E13" s="1631"/>
      <c r="F13" s="1631"/>
      <c r="G13" s="1631"/>
      <c r="H13" s="1631"/>
      <c r="I13" s="1631"/>
      <c r="J13" s="1631"/>
      <c r="K13" s="1631"/>
      <c r="L13" s="1631"/>
      <c r="M13" s="1631"/>
      <c r="N13" s="1631"/>
      <c r="O13" s="1631"/>
      <c r="P13" s="1631"/>
      <c r="Q13" s="1631"/>
      <c r="R13" s="1631"/>
      <c r="S13" s="1631"/>
      <c r="T13" s="1631"/>
      <c r="U13" s="1633"/>
      <c r="V13" s="1631"/>
      <c r="W13" s="1631"/>
      <c r="X13" s="1631"/>
      <c r="Y13" s="1631"/>
      <c r="Z13" s="1631"/>
      <c r="AA13" s="1631"/>
      <c r="AB13" s="1631"/>
      <c r="AC13" s="1631"/>
      <c r="AD13" s="2487"/>
      <c r="AE13" s="1609"/>
      <c r="AF13" s="1609"/>
      <c r="AG13" s="2125"/>
      <c r="AH13" s="1609"/>
      <c r="AI13" s="1609"/>
      <c r="AJ13" s="1609"/>
      <c r="AK13" s="1609"/>
      <c r="AL13" s="1609"/>
      <c r="AM13" s="1609"/>
      <c r="AN13" s="1609"/>
      <c r="AO13" s="1609"/>
      <c r="AP13" s="1609"/>
      <c r="AQ13" s="1609"/>
      <c r="AR13" s="1609"/>
      <c r="AS13" s="1609"/>
      <c r="AT13" s="1609"/>
      <c r="AU13" s="1609"/>
      <c r="AV13" s="1609"/>
    </row>
    <row r="14" spans="1:48" ht="6.75" customHeight="1">
      <c r="A14" s="1629"/>
      <c r="B14" s="1602"/>
      <c r="C14" s="1600"/>
      <c r="D14" s="1806"/>
      <c r="E14" s="1781"/>
      <c r="F14" s="1781"/>
      <c r="G14" s="1781"/>
      <c r="H14" s="1781"/>
      <c r="I14" s="1781"/>
      <c r="J14" s="1781"/>
      <c r="K14" s="1781"/>
      <c r="L14" s="1781"/>
      <c r="M14" s="1781"/>
      <c r="N14" s="1781"/>
      <c r="O14" s="1781"/>
      <c r="P14" s="1781"/>
      <c r="Q14" s="1781"/>
      <c r="R14" s="1781"/>
      <c r="S14" s="1781"/>
      <c r="T14" s="2483"/>
      <c r="U14" s="2483"/>
      <c r="V14" s="2483"/>
      <c r="W14" s="1631"/>
      <c r="X14" s="1631"/>
      <c r="Y14" s="1631"/>
      <c r="Z14" s="1631"/>
      <c r="AA14" s="1631"/>
      <c r="AB14" s="1631"/>
      <c r="AC14" s="1631"/>
      <c r="AD14" s="2487"/>
      <c r="AE14" s="1609"/>
      <c r="AF14" s="1609"/>
      <c r="AG14" s="2125"/>
      <c r="AH14" s="1609"/>
      <c r="AI14" s="1609"/>
      <c r="AJ14" s="1609"/>
      <c r="AK14" s="1609"/>
      <c r="AL14" s="1609"/>
      <c r="AM14" s="1609"/>
      <c r="AN14" s="1609"/>
      <c r="AO14" s="1609"/>
      <c r="AP14" s="1609"/>
      <c r="AQ14" s="1609"/>
      <c r="AR14" s="1609"/>
      <c r="AS14" s="1609"/>
      <c r="AT14" s="1609"/>
      <c r="AU14" s="1609"/>
      <c r="AV14" s="1609"/>
    </row>
    <row r="15" spans="1:48" ht="11.25" customHeight="1">
      <c r="A15" s="1629"/>
      <c r="B15" s="1602"/>
      <c r="C15" s="1600"/>
      <c r="D15" s="5077">
        <v>350001</v>
      </c>
      <c r="E15" s="5077"/>
      <c r="F15" s="1602"/>
      <c r="G15" s="1646"/>
      <c r="H15" s="1646"/>
      <c r="I15" s="1781"/>
      <c r="J15" s="1781"/>
      <c r="K15" s="1781"/>
      <c r="L15" s="1781"/>
      <c r="M15" s="1781"/>
      <c r="N15" s="1781"/>
      <c r="O15" s="1781"/>
      <c r="P15" s="1781"/>
      <c r="Q15" s="5077"/>
      <c r="R15" s="5077"/>
      <c r="S15" s="1646"/>
      <c r="T15" s="1646"/>
      <c r="U15" s="1609"/>
      <c r="V15" s="1609"/>
      <c r="W15" s="1609"/>
      <c r="X15" s="1609"/>
      <c r="Y15" s="1609"/>
      <c r="Z15" s="1609"/>
      <c r="AA15" s="1609"/>
      <c r="AB15" s="1609"/>
      <c r="AC15" s="1609"/>
      <c r="AD15" s="2487"/>
      <c r="AE15" s="1609"/>
      <c r="AF15" s="1609"/>
      <c r="AG15" s="2125"/>
      <c r="AH15" s="1609"/>
      <c r="AI15" s="1609"/>
      <c r="AJ15" s="1609"/>
      <c r="AK15" s="1609"/>
      <c r="AL15" s="1609"/>
      <c r="AM15" s="1609"/>
      <c r="AN15" s="1609"/>
      <c r="AO15" s="1609"/>
      <c r="AP15" s="1609"/>
      <c r="AQ15" s="1609"/>
      <c r="AR15" s="1609"/>
      <c r="AS15" s="1609"/>
      <c r="AT15" s="1609"/>
      <c r="AU15" s="1609"/>
      <c r="AV15" s="1609"/>
    </row>
    <row r="16" spans="1:48" ht="11.25" customHeight="1">
      <c r="A16" s="1629"/>
      <c r="B16" s="1602"/>
      <c r="C16" s="1600"/>
      <c r="D16" s="5099">
        <v>1</v>
      </c>
      <c r="E16" s="5064"/>
      <c r="F16" s="5066" t="s">
        <v>2825</v>
      </c>
      <c r="G16" s="5035"/>
      <c r="H16" s="5035"/>
      <c r="I16" s="1609"/>
      <c r="J16" s="1846"/>
      <c r="K16" s="1846"/>
      <c r="L16" s="1631"/>
      <c r="M16" s="1631"/>
      <c r="N16" s="1631"/>
      <c r="O16" s="1609"/>
      <c r="P16" s="1609"/>
      <c r="Q16" s="1609"/>
      <c r="R16" s="1609"/>
      <c r="S16" s="1609"/>
      <c r="T16" s="1609"/>
      <c r="U16" s="1609"/>
      <c r="V16" s="1609"/>
      <c r="W16" s="1609"/>
      <c r="X16" s="1609"/>
      <c r="Y16" s="1609"/>
      <c r="Z16" s="1609"/>
      <c r="AA16" s="1609"/>
      <c r="AB16" s="1631"/>
      <c r="AC16" s="1631"/>
      <c r="AD16" s="1631"/>
      <c r="AE16" s="2487"/>
      <c r="AF16" s="1847"/>
      <c r="AG16" s="2227"/>
      <c r="AH16" s="1609"/>
      <c r="AI16" s="1609"/>
      <c r="AJ16" s="1609"/>
      <c r="AK16" s="1609"/>
      <c r="AL16" s="1609"/>
      <c r="AM16" s="1609"/>
      <c r="AN16" s="1609"/>
      <c r="AO16" s="1609"/>
      <c r="AP16" s="1609"/>
      <c r="AQ16" s="1609"/>
      <c r="AR16" s="1609"/>
      <c r="AS16" s="1609"/>
      <c r="AT16" s="1609"/>
      <c r="AU16" s="1609"/>
      <c r="AV16" s="1609"/>
    </row>
    <row r="17" spans="1:48" ht="11.25" customHeight="1">
      <c r="A17" s="1629"/>
      <c r="B17" s="1602"/>
      <c r="C17" s="1600"/>
      <c r="D17" s="5099"/>
      <c r="E17" s="5065"/>
      <c r="F17" s="5066"/>
      <c r="G17" s="5035"/>
      <c r="H17" s="5035"/>
      <c r="I17" s="1609"/>
      <c r="J17" s="1633"/>
      <c r="K17" s="1633"/>
      <c r="L17" s="1609"/>
      <c r="M17" s="1805"/>
      <c r="N17" s="1805"/>
      <c r="O17" s="1609"/>
      <c r="P17" s="1609"/>
      <c r="Q17" s="1609"/>
      <c r="R17" s="1609"/>
      <c r="S17" s="1609"/>
      <c r="T17" s="1609"/>
      <c r="U17" s="1609"/>
      <c r="V17" s="1609"/>
      <c r="W17" s="1609"/>
      <c r="X17" s="1609"/>
      <c r="Y17" s="1609"/>
      <c r="Z17" s="1609"/>
      <c r="AA17" s="1609"/>
      <c r="AB17" s="1609"/>
      <c r="AC17" s="1805"/>
      <c r="AD17" s="1805"/>
      <c r="AE17" s="2487"/>
      <c r="AF17" s="1847"/>
      <c r="AG17" s="2227"/>
      <c r="AH17" s="1609"/>
      <c r="AI17" s="1609"/>
      <c r="AJ17" s="1609"/>
      <c r="AK17" s="1609"/>
      <c r="AL17" s="1609"/>
      <c r="AM17" s="1609"/>
      <c r="AN17" s="1609"/>
      <c r="AO17" s="1609"/>
      <c r="AP17" s="1609"/>
      <c r="AQ17" s="1609"/>
      <c r="AR17" s="1609"/>
      <c r="AS17" s="1609"/>
      <c r="AT17" s="1609"/>
      <c r="AU17" s="1609"/>
      <c r="AV17" s="1609"/>
    </row>
    <row r="18" spans="1:48" ht="5.25" customHeight="1">
      <c r="A18" s="1629"/>
      <c r="B18" s="1602"/>
      <c r="C18" s="1602"/>
      <c r="D18" s="1602"/>
      <c r="E18" s="1602"/>
      <c r="F18" s="1602"/>
      <c r="G18" s="1602"/>
      <c r="H18" s="1602"/>
      <c r="I18" s="1602"/>
      <c r="J18" s="1602"/>
      <c r="K18" s="1602"/>
      <c r="L18" s="1602"/>
      <c r="M18" s="1602"/>
      <c r="N18" s="1602"/>
      <c r="O18" s="1602"/>
      <c r="P18" s="1602"/>
      <c r="Q18" s="1602"/>
      <c r="R18" s="1602"/>
      <c r="S18" s="1602"/>
      <c r="T18" s="1602"/>
      <c r="U18" s="1602"/>
      <c r="V18" s="1602"/>
      <c r="W18" s="1602"/>
      <c r="X18" s="1602"/>
      <c r="Y18" s="1602"/>
      <c r="Z18" s="1602"/>
      <c r="AA18" s="1602"/>
      <c r="AB18" s="1602"/>
      <c r="AC18" s="1602"/>
      <c r="AD18" s="1602"/>
      <c r="AE18" s="1609"/>
      <c r="AF18" s="1609"/>
      <c r="AG18" s="2125"/>
      <c r="AH18" s="1609"/>
      <c r="AI18" s="1609"/>
      <c r="AJ18" s="1609"/>
      <c r="AK18" s="1609"/>
      <c r="AL18" s="1609"/>
      <c r="AM18" s="1609"/>
      <c r="AN18" s="1609"/>
      <c r="AO18" s="1609"/>
      <c r="AP18" s="1609"/>
      <c r="AQ18" s="1609"/>
      <c r="AR18" s="1609"/>
      <c r="AS18" s="1609"/>
      <c r="AT18" s="1609"/>
      <c r="AU18" s="1609"/>
      <c r="AV18" s="1609"/>
    </row>
    <row r="19" spans="1:48" ht="11.25" customHeight="1">
      <c r="A19" s="1629"/>
      <c r="B19" s="1602"/>
      <c r="C19" s="1602"/>
      <c r="D19" s="5099">
        <v>2</v>
      </c>
      <c r="E19" s="5064"/>
      <c r="F19" s="5035" t="s">
        <v>2849</v>
      </c>
      <c r="G19" s="5035"/>
      <c r="H19" s="5035"/>
      <c r="I19" s="1609"/>
      <c r="J19" s="5285" t="s">
        <v>3448</v>
      </c>
      <c r="K19" s="5251"/>
      <c r="L19" s="5251"/>
      <c r="M19" s="5251"/>
      <c r="N19" s="5251"/>
      <c r="O19" s="5251"/>
      <c r="P19" s="5286"/>
      <c r="Q19" s="1602"/>
      <c r="R19" s="1602"/>
      <c r="S19" s="1602"/>
      <c r="T19" s="1602"/>
      <c r="U19" s="1602"/>
      <c r="V19" s="1602"/>
      <c r="W19" s="1602"/>
      <c r="X19" s="1602"/>
      <c r="Y19" s="1602"/>
      <c r="Z19" s="1602"/>
      <c r="AA19" s="1602"/>
      <c r="AB19" s="1602"/>
      <c r="AC19" s="1602"/>
      <c r="AD19" s="1602"/>
      <c r="AE19" s="1609"/>
      <c r="AF19" s="1609"/>
      <c r="AG19" s="2125"/>
      <c r="AH19" s="1609"/>
      <c r="AI19" s="1609"/>
      <c r="AJ19" s="1609"/>
      <c r="AK19" s="1609"/>
      <c r="AL19" s="1609"/>
      <c r="AM19" s="1609"/>
      <c r="AN19" s="1609"/>
      <c r="AO19" s="1609"/>
      <c r="AP19" s="1609"/>
      <c r="AQ19" s="1609"/>
      <c r="AR19" s="1609"/>
      <c r="AS19" s="1609"/>
      <c r="AT19" s="1609"/>
      <c r="AU19" s="1609"/>
      <c r="AV19" s="1609"/>
    </row>
    <row r="20" spans="1:48" ht="11.25" customHeight="1">
      <c r="A20" s="1629"/>
      <c r="B20" s="1602"/>
      <c r="C20" s="1602"/>
      <c r="D20" s="5099"/>
      <c r="E20" s="5065"/>
      <c r="F20" s="5035"/>
      <c r="G20" s="5035"/>
      <c r="H20" s="5035"/>
      <c r="I20" s="1609"/>
      <c r="J20" s="5287" t="s">
        <v>3449</v>
      </c>
      <c r="K20" s="5254"/>
      <c r="L20" s="5254"/>
      <c r="M20" s="5254"/>
      <c r="N20" s="5254"/>
      <c r="O20" s="5254"/>
      <c r="P20" s="5288"/>
      <c r="Q20" s="1602"/>
      <c r="R20" s="1602"/>
      <c r="S20" s="1602"/>
      <c r="T20" s="1602"/>
      <c r="U20" s="1602"/>
      <c r="V20" s="1602"/>
      <c r="W20" s="1602"/>
      <c r="X20" s="1602"/>
      <c r="Y20" s="1602"/>
      <c r="Z20" s="1602"/>
      <c r="AA20" s="1602"/>
      <c r="AB20" s="1602"/>
      <c r="AC20" s="1602"/>
      <c r="AD20" s="1602"/>
      <c r="AE20" s="1609"/>
      <c r="AF20" s="1609"/>
      <c r="AG20" s="2125"/>
      <c r="AH20" s="1609"/>
      <c r="AI20" s="1609"/>
      <c r="AJ20" s="1609"/>
      <c r="AK20" s="1609"/>
      <c r="AL20" s="1609"/>
      <c r="AM20" s="1609"/>
      <c r="AN20" s="1609"/>
      <c r="AO20" s="1609"/>
      <c r="AP20" s="1609"/>
      <c r="AQ20" s="1609"/>
      <c r="AR20" s="1609"/>
      <c r="AS20" s="1609"/>
      <c r="AT20" s="1609"/>
      <c r="AU20" s="1609"/>
      <c r="AV20" s="1609"/>
    </row>
    <row r="21" spans="1:48" ht="20.100000000000001" customHeight="1">
      <c r="A21" s="2129"/>
      <c r="B21" s="3243"/>
      <c r="C21" s="3243"/>
      <c r="D21" s="3243"/>
      <c r="E21" s="3243"/>
      <c r="F21" s="3243"/>
      <c r="G21" s="3243"/>
      <c r="H21" s="3243"/>
      <c r="I21" s="3243"/>
      <c r="J21" s="3243"/>
      <c r="K21" s="3243"/>
      <c r="L21" s="3243"/>
      <c r="M21" s="3243"/>
      <c r="N21" s="3243"/>
      <c r="O21" s="3243"/>
      <c r="P21" s="3243"/>
      <c r="Q21" s="3243"/>
      <c r="R21" s="3243"/>
      <c r="S21" s="3243"/>
      <c r="T21" s="3243"/>
      <c r="U21" s="3243"/>
      <c r="V21" s="3243"/>
      <c r="W21" s="3243"/>
      <c r="X21" s="3243"/>
      <c r="Y21" s="3243"/>
      <c r="Z21" s="3243"/>
      <c r="AA21" s="3243"/>
      <c r="AB21" s="3243"/>
      <c r="AC21" s="3243"/>
      <c r="AD21" s="3243"/>
      <c r="AE21" s="3221"/>
      <c r="AF21" s="3221"/>
      <c r="AG21" s="3224"/>
      <c r="AH21" s="1609"/>
      <c r="AI21" s="1609"/>
      <c r="AJ21" s="1609"/>
      <c r="AK21" s="1609"/>
      <c r="AL21" s="1609"/>
      <c r="AM21" s="1609"/>
      <c r="AN21" s="1609"/>
      <c r="AO21" s="1609"/>
      <c r="AP21" s="1609"/>
      <c r="AQ21" s="1609"/>
      <c r="AR21" s="1609"/>
      <c r="AS21" s="1609"/>
      <c r="AT21" s="1609"/>
      <c r="AU21" s="1609"/>
      <c r="AV21" s="1609"/>
    </row>
    <row r="22" spans="1:48" ht="20.100000000000001" customHeight="1">
      <c r="A22" s="1638"/>
      <c r="B22" s="1610"/>
      <c r="C22" s="1609"/>
      <c r="D22" s="1609"/>
      <c r="E22" s="1633"/>
      <c r="F22" s="1633"/>
      <c r="G22" s="1609"/>
      <c r="H22" s="1805"/>
      <c r="I22" s="1805"/>
      <c r="J22" s="1609"/>
      <c r="K22" s="1609"/>
      <c r="L22" s="1609"/>
      <c r="M22" s="1609"/>
      <c r="N22" s="1609"/>
      <c r="O22" s="1609"/>
      <c r="P22" s="1609"/>
      <c r="Q22" s="1609"/>
      <c r="R22" s="1609"/>
      <c r="S22" s="1609"/>
      <c r="T22" s="1609"/>
      <c r="U22" s="1609"/>
      <c r="V22" s="1609"/>
      <c r="W22" s="1609"/>
      <c r="X22" s="1609"/>
      <c r="Y22" s="1609"/>
      <c r="Z22" s="1609"/>
      <c r="AA22" s="1609"/>
      <c r="AB22" s="1609"/>
      <c r="AC22" s="1609"/>
      <c r="AE22" s="1609"/>
      <c r="AF22" s="1609"/>
      <c r="AG22" s="2125"/>
    </row>
    <row r="23" spans="1:48" ht="11.25" customHeight="1">
      <c r="A23" s="1629"/>
      <c r="B23" s="934" t="s">
        <v>3450</v>
      </c>
      <c r="C23" s="918"/>
      <c r="D23" s="2497" t="s">
        <v>3451</v>
      </c>
      <c r="E23" s="1590"/>
      <c r="F23" s="1791"/>
      <c r="G23" s="1792"/>
      <c r="H23" s="1793"/>
      <c r="I23" s="1793"/>
      <c r="J23" s="1793"/>
      <c r="K23" s="1793"/>
      <c r="L23" s="1793"/>
      <c r="M23" s="1793"/>
      <c r="N23" s="1793"/>
      <c r="O23" s="1793"/>
      <c r="P23" s="1793"/>
      <c r="Q23" s="1793"/>
      <c r="R23" s="1793"/>
      <c r="S23" s="1793"/>
      <c r="T23" s="1793"/>
      <c r="U23" s="1793"/>
      <c r="V23" s="1793"/>
      <c r="W23" s="1793"/>
      <c r="X23" s="1793"/>
      <c r="Y23" s="1793"/>
      <c r="Z23" s="1793"/>
      <c r="AA23" s="1793"/>
      <c r="AB23" s="1793"/>
      <c r="AC23" s="1793"/>
      <c r="AD23" s="1793"/>
      <c r="AE23" s="1590"/>
      <c r="AF23" s="1590"/>
      <c r="AG23" s="2125"/>
      <c r="AH23" s="1609"/>
      <c r="AI23" s="1609"/>
      <c r="AJ23" s="1609"/>
      <c r="AK23" s="1609"/>
      <c r="AL23" s="1609"/>
      <c r="AM23" s="1609"/>
      <c r="AN23" s="1609"/>
      <c r="AO23" s="1609"/>
      <c r="AP23" s="1609"/>
      <c r="AQ23" s="1609"/>
      <c r="AR23" s="1609"/>
      <c r="AS23" s="1609"/>
      <c r="AT23" s="1609"/>
      <c r="AU23" s="1609"/>
      <c r="AV23" s="1609"/>
    </row>
    <row r="24" spans="1:48" ht="11.25" customHeight="1">
      <c r="A24" s="1629"/>
      <c r="B24" s="933"/>
      <c r="C24" s="2489"/>
      <c r="D24" s="1794" t="s">
        <v>3452</v>
      </c>
      <c r="E24" s="1590"/>
      <c r="F24" s="1791"/>
      <c r="G24" s="1789"/>
      <c r="H24" s="1780"/>
      <c r="I24" s="1780"/>
      <c r="J24" s="1780"/>
      <c r="K24" s="1780"/>
      <c r="L24" s="1780"/>
      <c r="M24" s="1780"/>
      <c r="N24" s="1780"/>
      <c r="O24" s="1780"/>
      <c r="P24" s="1780"/>
      <c r="Q24" s="1780"/>
      <c r="R24" s="1780"/>
      <c r="S24" s="1780"/>
      <c r="T24" s="1780"/>
      <c r="U24" s="1780"/>
      <c r="V24" s="1780"/>
      <c r="W24" s="1780"/>
      <c r="X24" s="1780"/>
      <c r="Y24" s="1780"/>
      <c r="Z24" s="1780"/>
      <c r="AA24" s="1780"/>
      <c r="AB24" s="1780"/>
      <c r="AC24" s="1780"/>
      <c r="AD24" s="1590"/>
      <c r="AE24" s="1590"/>
      <c r="AF24" s="1590"/>
      <c r="AG24" s="2125"/>
      <c r="AH24" s="1609"/>
      <c r="AI24" s="1609"/>
      <c r="AJ24" s="1609"/>
      <c r="AK24" s="1609"/>
      <c r="AL24" s="1609"/>
      <c r="AM24" s="1609"/>
      <c r="AN24" s="1609"/>
      <c r="AO24" s="1609"/>
      <c r="AP24" s="1609"/>
      <c r="AQ24" s="1609"/>
      <c r="AR24" s="1609"/>
      <c r="AS24" s="1609"/>
      <c r="AT24" s="1609"/>
      <c r="AU24" s="1609"/>
      <c r="AV24" s="1609"/>
    </row>
    <row r="25" spans="1:48" ht="11.25" customHeight="1">
      <c r="A25" s="1629"/>
      <c r="B25" s="933"/>
      <c r="C25" s="2489"/>
      <c r="D25" s="1794"/>
      <c r="E25" s="1590"/>
      <c r="F25" s="1791"/>
      <c r="G25" s="1789"/>
      <c r="H25" s="1780"/>
      <c r="I25" s="1780"/>
      <c r="J25" s="1780"/>
      <c r="K25" s="1780"/>
      <c r="L25" s="1780"/>
      <c r="M25" s="1780"/>
      <c r="N25" s="1780"/>
      <c r="O25" s="1780"/>
      <c r="P25" s="1780"/>
      <c r="Q25" s="1780"/>
      <c r="R25" s="1780"/>
      <c r="S25" s="1780"/>
      <c r="T25" s="1780"/>
      <c r="U25" s="1780"/>
      <c r="V25" s="1780"/>
      <c r="W25" s="1780"/>
      <c r="X25" s="1780"/>
      <c r="Y25" s="1780"/>
      <c r="Z25" s="1780"/>
      <c r="AA25" s="1780"/>
      <c r="AB25" s="1780"/>
      <c r="AC25" s="1780"/>
      <c r="AD25" s="1592"/>
      <c r="AE25" s="5184">
        <v>3500</v>
      </c>
      <c r="AF25" s="5184"/>
      <c r="AG25" s="2125"/>
      <c r="AH25" s="1609"/>
      <c r="AI25" s="1609"/>
      <c r="AJ25" s="1609"/>
      <c r="AK25" s="1609"/>
      <c r="AL25" s="1609"/>
      <c r="AM25" s="1609"/>
      <c r="AN25" s="1609"/>
      <c r="AO25" s="1609"/>
      <c r="AP25" s="1609"/>
      <c r="AQ25" s="1609"/>
      <c r="AR25" s="1609"/>
      <c r="AS25" s="1609"/>
      <c r="AT25" s="1609"/>
      <c r="AU25" s="1609"/>
      <c r="AV25" s="1609"/>
    </row>
    <row r="26" spans="1:48" ht="11.25" customHeight="1">
      <c r="A26" s="1629"/>
      <c r="B26" s="916"/>
      <c r="C26" s="1795"/>
      <c r="D26" s="2465" t="s">
        <v>1494</v>
      </c>
      <c r="E26" s="916" t="s">
        <v>3453</v>
      </c>
      <c r="F26" s="1590"/>
      <c r="G26" s="917"/>
      <c r="H26" s="917"/>
      <c r="I26" s="917"/>
      <c r="J26" s="917"/>
      <c r="K26" s="917"/>
      <c r="L26" s="917"/>
      <c r="M26" s="917"/>
      <c r="N26" s="917"/>
      <c r="O26" s="917"/>
      <c r="P26" s="1770"/>
      <c r="Q26" s="1770"/>
      <c r="R26" s="1770"/>
      <c r="S26" s="1770"/>
      <c r="T26" s="1770"/>
      <c r="U26" s="1770"/>
      <c r="V26" s="1770"/>
      <c r="W26" s="1770"/>
      <c r="X26" s="1770"/>
      <c r="Y26" s="1770"/>
      <c r="Z26" s="1770"/>
      <c r="AA26" s="1770"/>
      <c r="AB26" s="1770"/>
      <c r="AC26" s="1770"/>
      <c r="AD26" s="1592"/>
      <c r="AE26" s="5172">
        <v>13</v>
      </c>
      <c r="AF26" s="5097"/>
      <c r="AG26" s="2125"/>
      <c r="AH26" s="1609"/>
      <c r="AI26" s="1609"/>
      <c r="AJ26" s="1609"/>
      <c r="AK26" s="1609"/>
      <c r="AL26" s="1609"/>
      <c r="AM26" s="1609"/>
      <c r="AN26" s="1609"/>
      <c r="AO26" s="1609"/>
      <c r="AP26" s="1609"/>
      <c r="AQ26" s="1609"/>
      <c r="AR26" s="1609"/>
      <c r="AS26" s="1609"/>
      <c r="AT26" s="1609"/>
      <c r="AU26" s="1609"/>
      <c r="AV26" s="1609"/>
    </row>
    <row r="27" spans="1:48" ht="11.25" customHeight="1">
      <c r="A27" s="1812">
        <v>34</v>
      </c>
      <c r="B27" s="933"/>
      <c r="C27" s="1788"/>
      <c r="D27" s="1598"/>
      <c r="E27" s="1779" t="s">
        <v>3454</v>
      </c>
      <c r="F27" s="1780"/>
      <c r="G27" s="1779"/>
      <c r="H27" s="1789"/>
      <c r="I27" s="1789"/>
      <c r="J27" s="1789"/>
      <c r="K27" s="1789"/>
      <c r="L27" s="1789"/>
      <c r="M27" s="1789"/>
      <c r="N27" s="1789"/>
      <c r="O27" s="1789"/>
      <c r="P27" s="1780"/>
      <c r="Q27" s="1780"/>
      <c r="R27" s="1780"/>
      <c r="S27" s="1780"/>
      <c r="T27" s="1780"/>
      <c r="U27" s="1780"/>
      <c r="V27" s="1780"/>
      <c r="W27" s="1780"/>
      <c r="X27" s="1780"/>
      <c r="Y27" s="1780"/>
      <c r="Z27" s="1780"/>
      <c r="AA27" s="1780"/>
      <c r="AB27" s="1780"/>
      <c r="AC27" s="1780"/>
      <c r="AD27" s="1592"/>
      <c r="AE27" s="5172"/>
      <c r="AF27" s="5098"/>
      <c r="AG27" s="2228"/>
      <c r="AH27" s="1646"/>
      <c r="AI27" s="1609"/>
      <c r="AJ27" s="1609"/>
      <c r="AK27" s="1609"/>
      <c r="AL27" s="1609"/>
      <c r="AM27" s="1609"/>
      <c r="AN27" s="1609"/>
      <c r="AO27" s="1609"/>
      <c r="AP27" s="1609"/>
      <c r="AQ27" s="1609"/>
      <c r="AR27" s="1609"/>
      <c r="AS27" s="1609"/>
      <c r="AT27" s="1609"/>
      <c r="AU27" s="1609"/>
      <c r="AV27" s="1609"/>
    </row>
    <row r="28" spans="1:48" ht="6" customHeight="1">
      <c r="A28" s="1629"/>
      <c r="B28" s="933"/>
      <c r="C28" s="1788"/>
      <c r="D28" s="1788"/>
      <c r="E28" s="1793"/>
      <c r="F28" s="1780"/>
      <c r="G28" s="1779"/>
      <c r="H28" s="1789"/>
      <c r="I28" s="1789"/>
      <c r="J28" s="1789"/>
      <c r="K28" s="1789"/>
      <c r="L28" s="1789"/>
      <c r="M28" s="1789"/>
      <c r="N28" s="1789"/>
      <c r="O28" s="1789"/>
      <c r="P28" s="1780"/>
      <c r="Q28" s="1780"/>
      <c r="R28" s="1780"/>
      <c r="S28" s="1780"/>
      <c r="T28" s="1780"/>
      <c r="U28" s="1780"/>
      <c r="V28" s="1780"/>
      <c r="W28" s="1780"/>
      <c r="X28" s="1780"/>
      <c r="Y28" s="1780"/>
      <c r="Z28" s="1780"/>
      <c r="AA28" s="1780"/>
      <c r="AB28" s="1780"/>
      <c r="AC28" s="1780"/>
      <c r="AD28" s="1592"/>
      <c r="AE28" s="1685"/>
      <c r="AF28" s="1793"/>
      <c r="AG28" s="2125"/>
      <c r="AH28" s="1609"/>
      <c r="AI28" s="1609"/>
      <c r="AJ28" s="1609"/>
      <c r="AK28" s="1609"/>
      <c r="AL28" s="1609"/>
      <c r="AM28" s="1609"/>
      <c r="AN28" s="1609"/>
      <c r="AO28" s="1609"/>
      <c r="AP28" s="1609"/>
      <c r="AQ28" s="1609"/>
      <c r="AR28" s="1609"/>
      <c r="AS28" s="1609"/>
      <c r="AT28" s="1609"/>
      <c r="AU28" s="1609"/>
      <c r="AV28" s="1609"/>
    </row>
    <row r="29" spans="1:48" ht="11.25" customHeight="1">
      <c r="A29" s="1638"/>
      <c r="B29" s="738"/>
      <c r="C29" s="929"/>
      <c r="D29" s="2465" t="s">
        <v>1497</v>
      </c>
      <c r="E29" s="2497" t="s">
        <v>3455</v>
      </c>
      <c r="F29" s="1590"/>
      <c r="G29" s="786"/>
      <c r="H29" s="786"/>
      <c r="I29" s="786"/>
      <c r="J29" s="786"/>
      <c r="K29" s="786"/>
      <c r="L29" s="786"/>
      <c r="M29" s="786"/>
      <c r="N29" s="786"/>
      <c r="O29" s="786"/>
      <c r="P29" s="786"/>
      <c r="Q29" s="786"/>
      <c r="R29" s="786"/>
      <c r="S29" s="786"/>
      <c r="T29" s="786"/>
      <c r="U29" s="786"/>
      <c r="V29" s="786"/>
      <c r="W29" s="786"/>
      <c r="X29" s="786"/>
      <c r="Y29" s="786"/>
      <c r="Z29" s="786"/>
      <c r="AA29" s="786"/>
      <c r="AB29" s="786"/>
      <c r="AC29" s="1652"/>
      <c r="AD29" s="1592"/>
      <c r="AE29" s="5172">
        <v>14</v>
      </c>
      <c r="AF29" s="5097"/>
      <c r="AG29" s="2125"/>
    </row>
    <row r="30" spans="1:48" ht="11.25" customHeight="1">
      <c r="A30" s="1638"/>
      <c r="B30" s="738"/>
      <c r="C30" s="929"/>
      <c r="D30" s="1598"/>
      <c r="E30" s="1794" t="s">
        <v>3456</v>
      </c>
      <c r="F30" s="1590"/>
      <c r="G30" s="786"/>
      <c r="H30" s="786"/>
      <c r="I30" s="786"/>
      <c r="J30" s="786"/>
      <c r="K30" s="786"/>
      <c r="L30" s="786"/>
      <c r="M30" s="786"/>
      <c r="N30" s="786"/>
      <c r="O30" s="786"/>
      <c r="P30" s="786"/>
      <c r="Q30" s="786"/>
      <c r="R30" s="786"/>
      <c r="S30" s="786"/>
      <c r="T30" s="786"/>
      <c r="U30" s="786"/>
      <c r="V30" s="786"/>
      <c r="W30" s="786"/>
      <c r="X30" s="786"/>
      <c r="Y30" s="786"/>
      <c r="Z30" s="786"/>
      <c r="AA30" s="786"/>
      <c r="AB30" s="786"/>
      <c r="AC30" s="1652"/>
      <c r="AD30" s="1592"/>
      <c r="AE30" s="5172"/>
      <c r="AF30" s="5098"/>
      <c r="AG30" s="2125"/>
    </row>
    <row r="31" spans="1:48" ht="6" customHeight="1">
      <c r="A31" s="1638"/>
      <c r="B31" s="933"/>
      <c r="C31" s="1797"/>
      <c r="D31" s="1797"/>
      <c r="E31" s="1798"/>
      <c r="F31" s="1791"/>
      <c r="G31" s="1789"/>
      <c r="H31" s="1799"/>
      <c r="I31" s="1799"/>
      <c r="J31" s="1799"/>
      <c r="K31" s="1799"/>
      <c r="L31" s="1799"/>
      <c r="M31" s="1799"/>
      <c r="N31" s="1799"/>
      <c r="O31" s="1799"/>
      <c r="P31" s="1780"/>
      <c r="Q31" s="1780"/>
      <c r="R31" s="1780"/>
      <c r="S31" s="1780"/>
      <c r="T31" s="1780"/>
      <c r="U31" s="1780"/>
      <c r="V31" s="1780"/>
      <c r="W31" s="1780"/>
      <c r="X31" s="1780"/>
      <c r="Y31" s="1780"/>
      <c r="Z31" s="1780"/>
      <c r="AA31" s="1780"/>
      <c r="AB31" s="1780"/>
      <c r="AC31" s="1780"/>
      <c r="AD31" s="1592"/>
      <c r="AE31" s="1780"/>
      <c r="AF31" s="1793"/>
      <c r="AG31" s="2125"/>
    </row>
    <row r="32" spans="1:48" ht="11.25" customHeight="1">
      <c r="A32" s="1638"/>
      <c r="B32" s="916"/>
      <c r="C32" s="1800"/>
      <c r="D32" s="2465" t="s">
        <v>1530</v>
      </c>
      <c r="E32" s="916" t="s">
        <v>3457</v>
      </c>
      <c r="F32" s="1590"/>
      <c r="G32" s="917"/>
      <c r="H32" s="917"/>
      <c r="I32" s="917"/>
      <c r="J32" s="917"/>
      <c r="K32" s="917"/>
      <c r="L32" s="917"/>
      <c r="M32" s="917"/>
      <c r="N32" s="917"/>
      <c r="O32" s="917"/>
      <c r="P32" s="1770"/>
      <c r="Q32" s="1770"/>
      <c r="R32" s="1770"/>
      <c r="S32" s="1770"/>
      <c r="T32" s="1770"/>
      <c r="U32" s="1770"/>
      <c r="V32" s="1770"/>
      <c r="W32" s="1770"/>
      <c r="X32" s="1770"/>
      <c r="Y32" s="1770"/>
      <c r="Z32" s="1770"/>
      <c r="AA32" s="1770"/>
      <c r="AB32" s="1770"/>
      <c r="AC32" s="1770"/>
      <c r="AD32" s="1592"/>
      <c r="AE32" s="5172">
        <v>15</v>
      </c>
      <c r="AF32" s="5097"/>
      <c r="AG32" s="2125"/>
    </row>
    <row r="33" spans="1:33" ht="11.25" customHeight="1">
      <c r="A33" s="1638"/>
      <c r="B33" s="916"/>
      <c r="C33" s="1800"/>
      <c r="D33" s="2485"/>
      <c r="E33" s="935" t="s">
        <v>3458</v>
      </c>
      <c r="F33" s="1590"/>
      <c r="G33" s="917"/>
      <c r="H33" s="917"/>
      <c r="I33" s="917"/>
      <c r="J33" s="917"/>
      <c r="K33" s="917"/>
      <c r="L33" s="917"/>
      <c r="M33" s="917"/>
      <c r="N33" s="917"/>
      <c r="O33" s="917"/>
      <c r="P33" s="1770"/>
      <c r="Q33" s="1770"/>
      <c r="R33" s="1770"/>
      <c r="S33" s="1770"/>
      <c r="T33" s="1770"/>
      <c r="U33" s="1770"/>
      <c r="V33" s="1770"/>
      <c r="W33" s="1770"/>
      <c r="X33" s="1770"/>
      <c r="Y33" s="1770"/>
      <c r="Z33" s="1770"/>
      <c r="AA33" s="1770"/>
      <c r="AB33" s="1770"/>
      <c r="AC33" s="1770"/>
      <c r="AD33" s="1592"/>
      <c r="AE33" s="5172"/>
      <c r="AF33" s="5098"/>
      <c r="AG33" s="2125"/>
    </row>
    <row r="34" spans="1:33" ht="6" customHeight="1">
      <c r="A34" s="1638"/>
      <c r="B34" s="1602"/>
      <c r="C34" s="1600"/>
      <c r="D34" s="930"/>
      <c r="E34" s="1781"/>
      <c r="F34" s="1781"/>
      <c r="G34" s="1781"/>
      <c r="H34" s="1781"/>
      <c r="I34" s="1781"/>
      <c r="J34" s="1781"/>
      <c r="K34" s="1781"/>
      <c r="L34" s="1781"/>
      <c r="M34" s="1781"/>
      <c r="N34" s="1781"/>
      <c r="O34" s="1781"/>
      <c r="P34" s="1781"/>
      <c r="Q34" s="1781"/>
      <c r="R34" s="1781"/>
      <c r="S34" s="1781"/>
      <c r="T34" s="2483"/>
      <c r="U34" s="2483"/>
      <c r="V34" s="2483"/>
      <c r="W34" s="1631"/>
      <c r="X34" s="1631"/>
      <c r="Y34" s="1631"/>
      <c r="Z34" s="1631"/>
      <c r="AA34" s="1631"/>
      <c r="AB34" s="1631"/>
      <c r="AC34" s="1631"/>
      <c r="AD34" s="2487"/>
      <c r="AE34" s="2471"/>
      <c r="AF34" s="1634"/>
      <c r="AG34" s="2125"/>
    </row>
    <row r="35" spans="1:33" ht="11.25" customHeight="1">
      <c r="A35" s="1638"/>
      <c r="B35" s="916"/>
      <c r="C35" s="1795"/>
      <c r="D35" s="2465" t="s">
        <v>1575</v>
      </c>
      <c r="E35" s="916" t="s">
        <v>3459</v>
      </c>
      <c r="F35" s="1590"/>
      <c r="G35" s="917"/>
      <c r="H35" s="917"/>
      <c r="I35" s="917"/>
      <c r="J35" s="917"/>
      <c r="K35" s="917"/>
      <c r="L35" s="917"/>
      <c r="M35" s="917"/>
      <c r="N35" s="917"/>
      <c r="O35" s="917"/>
      <c r="P35" s="1770"/>
      <c r="Q35" s="1770"/>
      <c r="R35" s="1770"/>
      <c r="S35" s="1770"/>
      <c r="T35" s="1770"/>
      <c r="U35" s="1770"/>
      <c r="V35" s="1770"/>
      <c r="W35" s="1770"/>
      <c r="X35" s="1770"/>
      <c r="Y35" s="1770"/>
      <c r="Z35" s="1770"/>
      <c r="AA35" s="1770"/>
      <c r="AB35" s="1770"/>
      <c r="AC35" s="1770"/>
      <c r="AD35" s="1592"/>
      <c r="AE35" s="5172">
        <v>16</v>
      </c>
      <c r="AF35" s="5097"/>
      <c r="AG35" s="2125"/>
    </row>
    <row r="36" spans="1:33" ht="11.25" customHeight="1">
      <c r="A36" s="1638"/>
      <c r="B36" s="933"/>
      <c r="C36" s="1788"/>
      <c r="D36" s="1788"/>
      <c r="E36" s="1779" t="s">
        <v>3460</v>
      </c>
      <c r="F36" s="1780"/>
      <c r="G36" s="1779"/>
      <c r="H36" s="1789"/>
      <c r="I36" s="1789"/>
      <c r="J36" s="1789"/>
      <c r="K36" s="1789"/>
      <c r="L36" s="1789"/>
      <c r="M36" s="1789"/>
      <c r="N36" s="1789"/>
      <c r="O36" s="1789"/>
      <c r="P36" s="1780"/>
      <c r="Q36" s="1780"/>
      <c r="R36" s="1780"/>
      <c r="S36" s="1780"/>
      <c r="T36" s="1780"/>
      <c r="U36" s="1780"/>
      <c r="V36" s="1780"/>
      <c r="W36" s="1780"/>
      <c r="X36" s="1780"/>
      <c r="Y36" s="1780"/>
      <c r="Z36" s="1780"/>
      <c r="AA36" s="1780"/>
      <c r="AB36" s="1780"/>
      <c r="AC36" s="1780"/>
      <c r="AD36" s="1592"/>
      <c r="AE36" s="5172"/>
      <c r="AF36" s="5098"/>
      <c r="AG36" s="2125"/>
    </row>
    <row r="37" spans="1:33" ht="6" customHeight="1">
      <c r="A37" s="1638"/>
      <c r="B37" s="1610"/>
      <c r="C37" s="1609"/>
      <c r="D37" s="1609"/>
      <c r="E37" s="1609"/>
      <c r="F37" s="1609"/>
      <c r="G37" s="1609"/>
      <c r="H37" s="1609"/>
      <c r="I37" s="1609"/>
      <c r="J37" s="1609"/>
      <c r="K37" s="1609"/>
      <c r="L37" s="1609"/>
      <c r="M37" s="1609"/>
      <c r="N37" s="1609"/>
      <c r="O37" s="1609"/>
      <c r="P37" s="1609"/>
      <c r="Q37" s="1609"/>
      <c r="R37" s="1609"/>
      <c r="S37" s="1609"/>
      <c r="T37" s="1609"/>
      <c r="U37" s="1609"/>
      <c r="V37" s="1609"/>
      <c r="W37" s="1609"/>
      <c r="X37" s="1609"/>
      <c r="Y37" s="1609"/>
      <c r="Z37" s="1609"/>
      <c r="AA37" s="1609"/>
      <c r="AB37" s="1609"/>
      <c r="AC37" s="1609"/>
      <c r="AE37" s="1609"/>
      <c r="AF37" s="1609"/>
      <c r="AG37" s="2125"/>
    </row>
    <row r="38" spans="1:33" ht="11.25" customHeight="1">
      <c r="A38" s="1638"/>
      <c r="B38" s="1610"/>
      <c r="C38" s="1609"/>
      <c r="D38" s="2465" t="s">
        <v>1578</v>
      </c>
      <c r="E38" s="916" t="s">
        <v>3461</v>
      </c>
      <c r="F38" s="1590"/>
      <c r="G38" s="917"/>
      <c r="H38" s="917"/>
      <c r="I38" s="917"/>
      <c r="J38" s="917"/>
      <c r="K38" s="917"/>
      <c r="L38" s="917"/>
      <c r="M38" s="917"/>
      <c r="N38" s="917"/>
      <c r="O38" s="917"/>
      <c r="P38" s="1770"/>
      <c r="Q38" s="1770"/>
      <c r="R38" s="1770"/>
      <c r="S38" s="1770"/>
      <c r="T38" s="1770"/>
      <c r="U38" s="1770"/>
      <c r="V38" s="1770"/>
      <c r="W38" s="1770"/>
      <c r="X38" s="1770"/>
      <c r="Y38" s="1770"/>
      <c r="Z38" s="1770"/>
      <c r="AA38" s="1770"/>
      <c r="AB38" s="1770"/>
      <c r="AC38" s="1770"/>
      <c r="AD38" s="1592"/>
      <c r="AE38" s="5172">
        <v>17</v>
      </c>
      <c r="AF38" s="5097"/>
      <c r="AG38" s="2125"/>
    </row>
    <row r="39" spans="1:33" ht="11.25" customHeight="1">
      <c r="A39" s="1638"/>
      <c r="B39" s="1610"/>
      <c r="C39" s="1609"/>
      <c r="D39" s="1788"/>
      <c r="E39" s="1779" t="s">
        <v>3462</v>
      </c>
      <c r="F39" s="1780"/>
      <c r="G39" s="1779"/>
      <c r="H39" s="1789"/>
      <c r="I39" s="1789"/>
      <c r="J39" s="1789"/>
      <c r="K39" s="1789"/>
      <c r="L39" s="1789"/>
      <c r="M39" s="1789"/>
      <c r="N39" s="1789"/>
      <c r="O39" s="1789"/>
      <c r="P39" s="1780"/>
      <c r="Q39" s="1780"/>
      <c r="R39" s="1780"/>
      <c r="S39" s="1780"/>
      <c r="T39" s="1780"/>
      <c r="U39" s="1780"/>
      <c r="V39" s="1780"/>
      <c r="W39" s="1780"/>
      <c r="X39" s="1780"/>
      <c r="Y39" s="1780"/>
      <c r="Z39" s="1780"/>
      <c r="AA39" s="1780"/>
      <c r="AB39" s="1780"/>
      <c r="AC39" s="1780"/>
      <c r="AD39" s="1592"/>
      <c r="AE39" s="5172"/>
      <c r="AF39" s="5098"/>
      <c r="AG39" s="2125"/>
    </row>
    <row r="40" spans="1:33" ht="6" customHeight="1">
      <c r="A40" s="1638"/>
      <c r="B40" s="1610"/>
      <c r="C40" s="1609"/>
      <c r="D40" s="1609"/>
      <c r="E40" s="1609"/>
      <c r="F40" s="1609"/>
      <c r="G40" s="1609"/>
      <c r="H40" s="1609"/>
      <c r="I40" s="1609"/>
      <c r="J40" s="1609"/>
      <c r="K40" s="1609"/>
      <c r="L40" s="1609"/>
      <c r="M40" s="1609"/>
      <c r="N40" s="1609"/>
      <c r="O40" s="1609"/>
      <c r="P40" s="1609"/>
      <c r="Q40" s="1609"/>
      <c r="R40" s="1609"/>
      <c r="S40" s="1609"/>
      <c r="T40" s="1609"/>
      <c r="U40" s="1609"/>
      <c r="V40" s="1609"/>
      <c r="W40" s="1609"/>
      <c r="X40" s="1609"/>
      <c r="Y40" s="1609"/>
      <c r="Z40" s="1609"/>
      <c r="AA40" s="1609"/>
      <c r="AB40" s="1609"/>
      <c r="AC40" s="1609"/>
      <c r="AE40" s="1609"/>
      <c r="AF40" s="1609"/>
      <c r="AG40" s="2125"/>
    </row>
    <row r="41" spans="1:33" ht="11.25" customHeight="1">
      <c r="A41" s="1638"/>
      <c r="B41" s="1610"/>
      <c r="C41" s="1609"/>
      <c r="D41" s="2465" t="s">
        <v>1581</v>
      </c>
      <c r="E41" s="916" t="s">
        <v>3463</v>
      </c>
      <c r="F41" s="1590"/>
      <c r="G41" s="917"/>
      <c r="H41" s="917"/>
      <c r="I41" s="917"/>
      <c r="J41" s="917"/>
      <c r="K41" s="917"/>
      <c r="L41" s="917"/>
      <c r="M41" s="917"/>
      <c r="N41" s="917"/>
      <c r="O41" s="917"/>
      <c r="P41" s="1770"/>
      <c r="Q41" s="1770"/>
      <c r="R41" s="1770"/>
      <c r="S41" s="1770"/>
      <c r="T41" s="1770"/>
      <c r="U41" s="1770"/>
      <c r="V41" s="1770"/>
      <c r="W41" s="1770"/>
      <c r="X41" s="1770"/>
      <c r="Y41" s="1770"/>
      <c r="Z41" s="1770"/>
      <c r="AA41" s="1770"/>
      <c r="AB41" s="1770"/>
      <c r="AC41" s="1770"/>
      <c r="AD41" s="1592"/>
      <c r="AE41" s="5172">
        <v>18</v>
      </c>
      <c r="AF41" s="5097"/>
      <c r="AG41" s="2125"/>
    </row>
    <row r="42" spans="1:33" ht="11.25" customHeight="1">
      <c r="A42" s="1638"/>
      <c r="B42" s="1610"/>
      <c r="C42" s="1609"/>
      <c r="D42" s="1788"/>
      <c r="E42" s="1779" t="s">
        <v>3464</v>
      </c>
      <c r="F42" s="1780"/>
      <c r="G42" s="1779"/>
      <c r="H42" s="1789"/>
      <c r="I42" s="1789"/>
      <c r="J42" s="1789"/>
      <c r="K42" s="1789"/>
      <c r="L42" s="1789"/>
      <c r="M42" s="1789"/>
      <c r="N42" s="1789"/>
      <c r="O42" s="1789"/>
      <c r="P42" s="1780"/>
      <c r="Q42" s="1780"/>
      <c r="R42" s="1780"/>
      <c r="S42" s="1780"/>
      <c r="T42" s="1780"/>
      <c r="U42" s="1780"/>
      <c r="V42" s="1780"/>
      <c r="W42" s="1780"/>
      <c r="X42" s="1780"/>
      <c r="Y42" s="1780"/>
      <c r="Z42" s="1780"/>
      <c r="AA42" s="1780"/>
      <c r="AB42" s="1780"/>
      <c r="AC42" s="1780"/>
      <c r="AD42" s="1592"/>
      <c r="AE42" s="5172"/>
      <c r="AF42" s="5098"/>
      <c r="AG42" s="2125"/>
    </row>
    <row r="43" spans="1:33" ht="6" customHeight="1">
      <c r="A43" s="1638"/>
      <c r="B43" s="1610"/>
      <c r="C43" s="1609"/>
      <c r="D43" s="1609"/>
      <c r="E43" s="1609"/>
      <c r="F43" s="1609"/>
      <c r="G43" s="1609"/>
      <c r="H43" s="1609"/>
      <c r="I43" s="1609"/>
      <c r="J43" s="1609"/>
      <c r="K43" s="1609"/>
      <c r="L43" s="1609"/>
      <c r="M43" s="1609"/>
      <c r="N43" s="1609"/>
      <c r="O43" s="1609"/>
      <c r="P43" s="1609"/>
      <c r="Q43" s="1609"/>
      <c r="R43" s="1609"/>
      <c r="S43" s="1609"/>
      <c r="T43" s="1609"/>
      <c r="U43" s="1609"/>
      <c r="V43" s="1609"/>
      <c r="W43" s="1609"/>
      <c r="X43" s="1609"/>
      <c r="Y43" s="1609"/>
      <c r="Z43" s="1609"/>
      <c r="AA43" s="1609"/>
      <c r="AB43" s="1609"/>
      <c r="AC43" s="1609"/>
      <c r="AE43" s="1609"/>
      <c r="AF43" s="1609"/>
      <c r="AG43" s="2125"/>
    </row>
    <row r="44" spans="1:33" ht="11.25" customHeight="1">
      <c r="A44" s="1638"/>
      <c r="B44" s="1610"/>
      <c r="C44" s="1609"/>
      <c r="D44" s="2465" t="s">
        <v>1584</v>
      </c>
      <c r="E44" s="916" t="s">
        <v>3465</v>
      </c>
      <c r="F44" s="1590"/>
      <c r="G44" s="917"/>
      <c r="H44" s="917"/>
      <c r="I44" s="917"/>
      <c r="J44" s="917"/>
      <c r="K44" s="917"/>
      <c r="L44" s="917"/>
      <c r="M44" s="917"/>
      <c r="N44" s="917"/>
      <c r="O44" s="917"/>
      <c r="P44" s="1770"/>
      <c r="Q44" s="1770"/>
      <c r="R44" s="1770"/>
      <c r="S44" s="1770"/>
      <c r="T44" s="1770"/>
      <c r="U44" s="1770"/>
      <c r="V44" s="1770"/>
      <c r="W44" s="1770"/>
      <c r="X44" s="1770"/>
      <c r="Y44" s="1770"/>
      <c r="Z44" s="1770"/>
      <c r="AA44" s="1770"/>
      <c r="AB44" s="1770"/>
      <c r="AC44" s="1770"/>
      <c r="AD44" s="1592"/>
      <c r="AE44" s="5172">
        <v>19</v>
      </c>
      <c r="AF44" s="5097"/>
      <c r="AG44" s="2125"/>
    </row>
    <row r="45" spans="1:33" ht="11.25" customHeight="1">
      <c r="A45" s="1638"/>
      <c r="B45" s="1610"/>
      <c r="C45" s="1609"/>
      <c r="D45" s="1788"/>
      <c r="E45" s="1779" t="s">
        <v>3466</v>
      </c>
      <c r="F45" s="1780"/>
      <c r="G45" s="1779"/>
      <c r="H45" s="1789"/>
      <c r="I45" s="1789"/>
      <c r="J45" s="1789"/>
      <c r="K45" s="1789"/>
      <c r="L45" s="1789"/>
      <c r="M45" s="1789"/>
      <c r="N45" s="1789"/>
      <c r="O45" s="1789"/>
      <c r="P45" s="1780"/>
      <c r="Q45" s="1780"/>
      <c r="R45" s="1780"/>
      <c r="S45" s="1780"/>
      <c r="T45" s="1780"/>
      <c r="U45" s="1780"/>
      <c r="V45" s="1780"/>
      <c r="W45" s="1780"/>
      <c r="X45" s="1780"/>
      <c r="Y45" s="1780"/>
      <c r="Z45" s="1780"/>
      <c r="AA45" s="1780"/>
      <c r="AB45" s="1780"/>
      <c r="AC45" s="1780"/>
      <c r="AD45" s="1592"/>
      <c r="AE45" s="5172"/>
      <c r="AF45" s="5098"/>
      <c r="AG45" s="2125"/>
    </row>
    <row r="46" spans="1:33" ht="6" customHeight="1">
      <c r="A46" s="1638"/>
      <c r="B46" s="1610"/>
      <c r="C46" s="1609"/>
      <c r="D46" s="1609"/>
      <c r="E46" s="1609"/>
      <c r="F46" s="1609"/>
      <c r="G46" s="1609"/>
      <c r="H46" s="1609"/>
      <c r="I46" s="1609"/>
      <c r="J46" s="1609"/>
      <c r="K46" s="1609"/>
      <c r="L46" s="1609"/>
      <c r="M46" s="1609"/>
      <c r="N46" s="1609"/>
      <c r="O46" s="1609"/>
      <c r="P46" s="1609"/>
      <c r="Q46" s="1609"/>
      <c r="R46" s="1609"/>
      <c r="S46" s="1609"/>
      <c r="T46" s="1609"/>
      <c r="U46" s="1609"/>
      <c r="V46" s="1609"/>
      <c r="W46" s="1609"/>
      <c r="X46" s="1609"/>
      <c r="Y46" s="1609"/>
      <c r="Z46" s="1609"/>
      <c r="AA46" s="1609"/>
      <c r="AB46" s="1609"/>
      <c r="AC46" s="1609"/>
      <c r="AE46" s="1609"/>
      <c r="AF46" s="1609"/>
      <c r="AG46" s="2125"/>
    </row>
    <row r="47" spans="1:33" ht="11.25" customHeight="1">
      <c r="A47" s="1638"/>
      <c r="B47" s="1610"/>
      <c r="C47" s="1609"/>
      <c r="D47" s="2465" t="s">
        <v>1587</v>
      </c>
      <c r="E47" s="916" t="s">
        <v>2109</v>
      </c>
      <c r="F47" s="1590"/>
      <c r="G47" s="917"/>
      <c r="H47" s="917"/>
      <c r="I47" s="917"/>
      <c r="J47" s="917"/>
      <c r="K47" s="917"/>
      <c r="L47" s="917"/>
      <c r="M47" s="917"/>
      <c r="N47" s="917"/>
      <c r="O47" s="917"/>
      <c r="P47" s="1770"/>
      <c r="Q47" s="1770"/>
      <c r="R47" s="1770"/>
      <c r="S47" s="1770"/>
      <c r="T47" s="1770"/>
      <c r="U47" s="1770"/>
      <c r="V47" s="1770"/>
      <c r="W47" s="1770"/>
      <c r="X47" s="1770"/>
      <c r="Y47" s="1770"/>
      <c r="Z47" s="1770"/>
      <c r="AA47" s="1770"/>
      <c r="AB47" s="1770"/>
      <c r="AC47" s="1770"/>
      <c r="AD47" s="1592"/>
      <c r="AE47" s="5172">
        <v>20</v>
      </c>
      <c r="AF47" s="5097"/>
      <c r="AG47" s="2125"/>
    </row>
    <row r="48" spans="1:33" ht="11.25" customHeight="1">
      <c r="A48" s="1638"/>
      <c r="B48" s="1610"/>
      <c r="C48" s="1609"/>
      <c r="D48" s="2465"/>
      <c r="E48" s="935" t="s">
        <v>3467</v>
      </c>
      <c r="F48" s="1590"/>
      <c r="G48" s="917"/>
      <c r="H48" s="917"/>
      <c r="I48" s="917"/>
      <c r="J48" s="917"/>
      <c r="K48" s="917"/>
      <c r="L48" s="917"/>
      <c r="M48" s="917"/>
      <c r="N48" s="917"/>
      <c r="O48" s="917"/>
      <c r="P48" s="1770"/>
      <c r="Q48" s="1770"/>
      <c r="R48" s="1770"/>
      <c r="S48" s="1770"/>
      <c r="T48" s="1770"/>
      <c r="U48" s="1770"/>
      <c r="V48" s="1770"/>
      <c r="W48" s="1770"/>
      <c r="X48" s="1770"/>
      <c r="Y48" s="1770"/>
      <c r="Z48" s="1770"/>
      <c r="AA48" s="1770"/>
      <c r="AB48" s="1770"/>
      <c r="AC48" s="1770"/>
      <c r="AD48" s="1592"/>
      <c r="AE48" s="5172"/>
      <c r="AF48" s="5098"/>
      <c r="AG48" s="2125"/>
    </row>
    <row r="49" spans="1:48" ht="20.100000000000001" customHeight="1">
      <c r="A49" s="2130"/>
      <c r="B49" s="3314"/>
      <c r="C49" s="3221"/>
      <c r="D49" s="3297"/>
      <c r="E49" s="3378"/>
      <c r="F49" s="3206"/>
      <c r="G49" s="3345"/>
      <c r="H49" s="3345"/>
      <c r="I49" s="3345"/>
      <c r="J49" s="3345"/>
      <c r="K49" s="3345"/>
      <c r="L49" s="3345"/>
      <c r="M49" s="3345"/>
      <c r="N49" s="3345"/>
      <c r="O49" s="3345"/>
      <c r="P49" s="3342"/>
      <c r="Q49" s="3342"/>
      <c r="R49" s="3342"/>
      <c r="S49" s="3342"/>
      <c r="T49" s="3342"/>
      <c r="U49" s="3342"/>
      <c r="V49" s="3342"/>
      <c r="W49" s="3342"/>
      <c r="X49" s="3342"/>
      <c r="Y49" s="3342"/>
      <c r="Z49" s="3342"/>
      <c r="AA49" s="3342"/>
      <c r="AB49" s="3342"/>
      <c r="AC49" s="3342"/>
      <c r="AD49" s="3227"/>
      <c r="AE49" s="3266"/>
      <c r="AF49" s="3379"/>
      <c r="AG49" s="3224"/>
    </row>
    <row r="50" spans="1:48" ht="20.100000000000001" customHeight="1">
      <c r="A50" s="1638"/>
      <c r="B50" s="1610"/>
      <c r="C50" s="1609"/>
      <c r="D50" s="2465"/>
      <c r="E50" s="916"/>
      <c r="F50" s="1590"/>
      <c r="G50" s="917"/>
      <c r="H50" s="917"/>
      <c r="I50" s="917"/>
      <c r="J50" s="917"/>
      <c r="K50" s="917"/>
      <c r="L50" s="917"/>
      <c r="M50" s="917"/>
      <c r="N50" s="917"/>
      <c r="O50" s="917"/>
      <c r="P50" s="1770"/>
      <c r="Q50" s="1770"/>
      <c r="R50" s="1770"/>
      <c r="S50" s="1770"/>
      <c r="T50" s="1770"/>
      <c r="U50" s="1770"/>
      <c r="V50" s="1770"/>
      <c r="W50" s="1770"/>
      <c r="X50" s="1770"/>
      <c r="Y50" s="1770"/>
      <c r="Z50" s="1770"/>
      <c r="AA50" s="1770"/>
      <c r="AB50" s="1770"/>
      <c r="AC50" s="1770"/>
      <c r="AD50" s="1592"/>
      <c r="AE50" s="1685"/>
      <c r="AF50" s="1790"/>
      <c r="AG50" s="2125"/>
    </row>
    <row r="51" spans="1:48" ht="11.25" customHeight="1">
      <c r="A51" s="1629"/>
      <c r="B51" s="934" t="s">
        <v>3468</v>
      </c>
      <c r="C51" s="918"/>
      <c r="D51" s="2497" t="s">
        <v>3469</v>
      </c>
      <c r="E51" s="1590"/>
      <c r="F51" s="1791"/>
      <c r="G51" s="1792"/>
      <c r="H51" s="1793"/>
      <c r="I51" s="1793"/>
      <c r="J51" s="1793"/>
      <c r="K51" s="1793"/>
      <c r="L51" s="1793"/>
      <c r="M51" s="1793"/>
      <c r="N51" s="1793"/>
      <c r="O51" s="1793"/>
      <c r="P51" s="1793"/>
      <c r="Q51" s="1793"/>
      <c r="R51" s="1793"/>
      <c r="S51" s="1793"/>
      <c r="T51" s="1793"/>
      <c r="U51" s="1793"/>
      <c r="V51" s="1793"/>
      <c r="W51" s="1793"/>
      <c r="X51" s="1793"/>
      <c r="Y51" s="1793"/>
      <c r="Z51" s="1793"/>
      <c r="AA51" s="1793"/>
      <c r="AB51" s="1793"/>
      <c r="AC51" s="1793"/>
      <c r="AD51" s="1793"/>
      <c r="AE51" s="1590"/>
      <c r="AF51" s="1590"/>
      <c r="AG51" s="2125"/>
      <c r="AH51" s="1609"/>
      <c r="AI51" s="1609"/>
      <c r="AJ51" s="1609"/>
      <c r="AK51" s="1609"/>
      <c r="AL51" s="1609"/>
      <c r="AM51" s="1609"/>
      <c r="AN51" s="1609"/>
      <c r="AO51" s="1609"/>
      <c r="AP51" s="1609"/>
      <c r="AQ51" s="1609"/>
      <c r="AR51" s="1609"/>
      <c r="AS51" s="1609"/>
      <c r="AT51" s="1609"/>
      <c r="AU51" s="1609"/>
      <c r="AV51" s="1609"/>
    </row>
    <row r="52" spans="1:48" ht="11.25" customHeight="1">
      <c r="A52" s="1629"/>
      <c r="B52" s="933"/>
      <c r="C52" s="2489"/>
      <c r="D52" s="2497" t="s">
        <v>3470</v>
      </c>
      <c r="E52" s="1590"/>
      <c r="F52" s="1791"/>
      <c r="G52" s="1789"/>
      <c r="H52" s="1780"/>
      <c r="I52" s="1780"/>
      <c r="J52" s="1780"/>
      <c r="K52" s="1780"/>
      <c r="L52" s="1780"/>
      <c r="M52" s="1780"/>
      <c r="N52" s="1780"/>
      <c r="O52" s="1780"/>
      <c r="P52" s="1780"/>
      <c r="Q52" s="1780"/>
      <c r="R52" s="1780"/>
      <c r="S52" s="1780"/>
      <c r="T52" s="1780"/>
      <c r="U52" s="1780"/>
      <c r="V52" s="1780"/>
      <c r="W52" s="1780"/>
      <c r="X52" s="1780"/>
      <c r="Y52" s="1780"/>
      <c r="Z52" s="1780"/>
      <c r="AA52" s="1780"/>
      <c r="AB52" s="1780"/>
      <c r="AC52" s="1780"/>
      <c r="AD52" s="1590"/>
      <c r="AE52" s="1590"/>
      <c r="AF52" s="1590"/>
      <c r="AG52" s="2125"/>
      <c r="AH52" s="1609"/>
      <c r="AI52" s="1609"/>
      <c r="AJ52" s="1609"/>
      <c r="AK52" s="1609"/>
      <c r="AL52" s="1609"/>
      <c r="AM52" s="1609"/>
      <c r="AN52" s="1609"/>
      <c r="AO52" s="1609"/>
      <c r="AP52" s="1609"/>
      <c r="AQ52" s="1609"/>
      <c r="AR52" s="1609"/>
      <c r="AS52" s="1609"/>
      <c r="AT52" s="1609"/>
      <c r="AU52" s="1609"/>
      <c r="AV52" s="1609"/>
    </row>
    <row r="53" spans="1:48" ht="11.25" customHeight="1">
      <c r="A53" s="1629"/>
      <c r="B53" s="933"/>
      <c r="C53" s="2489"/>
      <c r="D53" s="1794" t="s">
        <v>3471</v>
      </c>
      <c r="E53" s="1590"/>
      <c r="F53" s="1791"/>
      <c r="G53" s="1789"/>
      <c r="H53" s="1780"/>
      <c r="I53" s="1780"/>
      <c r="J53" s="1780"/>
      <c r="K53" s="1780"/>
      <c r="L53" s="1780"/>
      <c r="M53" s="1780"/>
      <c r="N53" s="1780"/>
      <c r="O53" s="1780"/>
      <c r="P53" s="1780"/>
      <c r="Q53" s="1780"/>
      <c r="R53" s="1780"/>
      <c r="S53" s="1780"/>
      <c r="T53" s="1780"/>
      <c r="U53" s="1780"/>
      <c r="V53" s="1780"/>
      <c r="W53" s="1780"/>
      <c r="X53" s="1780"/>
      <c r="Y53" s="1780"/>
      <c r="Z53" s="1780"/>
      <c r="AA53" s="1780"/>
      <c r="AB53" s="1780"/>
      <c r="AC53" s="1780"/>
      <c r="AD53" s="1590"/>
      <c r="AE53" s="1590"/>
      <c r="AF53" s="1590"/>
      <c r="AG53" s="2125"/>
      <c r="AH53" s="1609"/>
      <c r="AI53" s="1609"/>
      <c r="AJ53" s="1609"/>
      <c r="AK53" s="1609"/>
      <c r="AL53" s="1609"/>
      <c r="AM53" s="1609"/>
      <c r="AN53" s="1609"/>
      <c r="AO53" s="1609"/>
      <c r="AP53" s="1609"/>
      <c r="AQ53" s="1609"/>
      <c r="AR53" s="1609"/>
      <c r="AS53" s="1609"/>
      <c r="AT53" s="1609"/>
      <c r="AU53" s="1609"/>
      <c r="AV53" s="1609"/>
    </row>
    <row r="54" spans="1:48" ht="11.25" customHeight="1">
      <c r="A54" s="1629"/>
      <c r="B54" s="933"/>
      <c r="C54" s="2489"/>
      <c r="D54" s="1794" t="s">
        <v>3472</v>
      </c>
      <c r="E54" s="1590"/>
      <c r="F54" s="1791"/>
      <c r="G54" s="1789"/>
      <c r="H54" s="1780"/>
      <c r="I54" s="1780"/>
      <c r="J54" s="1780"/>
      <c r="K54" s="1780"/>
      <c r="L54" s="1780"/>
      <c r="M54" s="1780"/>
      <c r="N54" s="1780"/>
      <c r="O54" s="1780"/>
      <c r="P54" s="1780"/>
      <c r="Q54" s="1780"/>
      <c r="R54" s="1780"/>
      <c r="S54" s="1780"/>
      <c r="T54" s="1780"/>
      <c r="U54" s="1780"/>
      <c r="V54" s="1780"/>
      <c r="W54" s="1780"/>
      <c r="X54" s="1780"/>
      <c r="Y54" s="1780"/>
      <c r="Z54" s="1780"/>
      <c r="AA54" s="1780"/>
      <c r="AB54" s="1780"/>
      <c r="AC54" s="1780"/>
      <c r="AD54" s="1590"/>
      <c r="AE54" s="1590"/>
      <c r="AF54" s="1590"/>
      <c r="AG54" s="2125"/>
      <c r="AH54" s="1609"/>
      <c r="AI54" s="1609"/>
      <c r="AJ54" s="1609"/>
      <c r="AK54" s="1609"/>
      <c r="AL54" s="1609"/>
      <c r="AM54" s="1609"/>
      <c r="AN54" s="1609"/>
      <c r="AO54" s="1609"/>
      <c r="AP54" s="1609"/>
      <c r="AQ54" s="1609"/>
      <c r="AR54" s="1609"/>
      <c r="AS54" s="1609"/>
      <c r="AT54" s="1609"/>
      <c r="AU54" s="1609"/>
      <c r="AV54" s="1609"/>
    </row>
    <row r="55" spans="1:48" ht="11.25" customHeight="1">
      <c r="A55" s="1629"/>
      <c r="B55" s="933"/>
      <c r="C55" s="2489"/>
      <c r="D55" s="1794"/>
      <c r="E55" s="1590"/>
      <c r="F55" s="1791"/>
      <c r="G55" s="1789"/>
      <c r="H55" s="1780"/>
      <c r="I55" s="1780"/>
      <c r="J55" s="1780"/>
      <c r="K55" s="1780"/>
      <c r="L55" s="1780"/>
      <c r="M55" s="1780"/>
      <c r="N55" s="1780"/>
      <c r="O55" s="1780"/>
      <c r="P55" s="1780"/>
      <c r="Q55" s="1780"/>
      <c r="R55" s="1780"/>
      <c r="S55" s="1780"/>
      <c r="T55" s="1780"/>
      <c r="U55" s="1780"/>
      <c r="V55" s="1780"/>
      <c r="W55" s="1780"/>
      <c r="X55" s="1780"/>
      <c r="Y55" s="1780"/>
      <c r="Z55" s="1780"/>
      <c r="AA55" s="1780"/>
      <c r="AB55" s="1780"/>
      <c r="AC55" s="1780"/>
      <c r="AD55" s="1592"/>
      <c r="AE55" s="5184">
        <v>3500</v>
      </c>
      <c r="AF55" s="5184"/>
      <c r="AG55" s="2125"/>
      <c r="AH55" s="1609"/>
      <c r="AI55" s="1609"/>
      <c r="AJ55" s="1609"/>
      <c r="AK55" s="1609"/>
      <c r="AL55" s="1609"/>
      <c r="AM55" s="1609"/>
      <c r="AN55" s="1609"/>
      <c r="AO55" s="1609"/>
      <c r="AP55" s="1609"/>
      <c r="AQ55" s="1609"/>
      <c r="AR55" s="1609"/>
      <c r="AS55" s="1609"/>
      <c r="AT55" s="1609"/>
      <c r="AU55" s="1609"/>
      <c r="AV55" s="1609"/>
    </row>
    <row r="56" spans="1:48" ht="11.25" customHeight="1">
      <c r="A56" s="1629"/>
      <c r="B56" s="916"/>
      <c r="C56" s="1795"/>
      <c r="D56" s="2465" t="s">
        <v>1494</v>
      </c>
      <c r="E56" s="916" t="s">
        <v>3473</v>
      </c>
      <c r="F56" s="1590"/>
      <c r="G56" s="917"/>
      <c r="H56" s="917"/>
      <c r="I56" s="917"/>
      <c r="J56" s="917"/>
      <c r="K56" s="917"/>
      <c r="L56" s="917"/>
      <c r="M56" s="917"/>
      <c r="N56" s="917"/>
      <c r="O56" s="917"/>
      <c r="P56" s="1770"/>
      <c r="Q56" s="1770"/>
      <c r="R56" s="1770"/>
      <c r="S56" s="1770"/>
      <c r="T56" s="1770"/>
      <c r="U56" s="1770"/>
      <c r="V56" s="1770"/>
      <c r="W56" s="1770"/>
      <c r="X56" s="1770"/>
      <c r="Y56" s="1770"/>
      <c r="Z56" s="1770"/>
      <c r="AA56" s="1770"/>
      <c r="AB56" s="1770"/>
      <c r="AC56" s="1770"/>
      <c r="AD56" s="1592"/>
      <c r="AE56" s="5172">
        <v>29</v>
      </c>
      <c r="AF56" s="5097"/>
      <c r="AG56" s="2125"/>
      <c r="AH56" s="1609"/>
      <c r="AI56" s="1609"/>
      <c r="AJ56" s="1609"/>
      <c r="AK56" s="1609"/>
      <c r="AL56" s="1609"/>
      <c r="AM56" s="1609"/>
      <c r="AN56" s="1609"/>
      <c r="AO56" s="1609"/>
      <c r="AP56" s="1609"/>
      <c r="AQ56" s="1609"/>
      <c r="AR56" s="1609"/>
      <c r="AS56" s="1609"/>
      <c r="AT56" s="1609"/>
      <c r="AU56" s="1609"/>
      <c r="AV56" s="1609"/>
    </row>
    <row r="57" spans="1:48" ht="11.25" customHeight="1">
      <c r="A57" s="1812">
        <v>34</v>
      </c>
      <c r="B57" s="933"/>
      <c r="C57" s="1788"/>
      <c r="D57" s="1598"/>
      <c r="E57" s="1779" t="s">
        <v>3474</v>
      </c>
      <c r="F57" s="1780"/>
      <c r="G57" s="1779"/>
      <c r="H57" s="1789"/>
      <c r="I57" s="1789"/>
      <c r="J57" s="1789"/>
      <c r="K57" s="1789"/>
      <c r="L57" s="1789"/>
      <c r="M57" s="1789"/>
      <c r="N57" s="1789"/>
      <c r="O57" s="1789"/>
      <c r="P57" s="1780"/>
      <c r="Q57" s="1780"/>
      <c r="R57" s="1780"/>
      <c r="S57" s="1780"/>
      <c r="T57" s="1780"/>
      <c r="U57" s="1780"/>
      <c r="V57" s="1780"/>
      <c r="W57" s="1780"/>
      <c r="X57" s="1780"/>
      <c r="Y57" s="1780"/>
      <c r="Z57" s="1780"/>
      <c r="AA57" s="1780"/>
      <c r="AB57" s="1780"/>
      <c r="AC57" s="1780"/>
      <c r="AD57" s="1592"/>
      <c r="AE57" s="5172"/>
      <c r="AF57" s="5098"/>
      <c r="AG57" s="2228"/>
      <c r="AH57" s="1646"/>
      <c r="AI57" s="1609"/>
      <c r="AJ57" s="1609"/>
      <c r="AK57" s="1609"/>
      <c r="AL57" s="1609"/>
      <c r="AM57" s="1609"/>
      <c r="AN57" s="1609"/>
      <c r="AO57" s="1609"/>
      <c r="AP57" s="1609"/>
      <c r="AQ57" s="1609"/>
      <c r="AR57" s="1609"/>
      <c r="AS57" s="1609"/>
      <c r="AT57" s="1609"/>
      <c r="AU57" s="1609"/>
      <c r="AV57" s="1609"/>
    </row>
    <row r="58" spans="1:48" ht="3.75" customHeight="1">
      <c r="A58" s="1629"/>
      <c r="B58" s="933"/>
      <c r="C58" s="1788"/>
      <c r="D58" s="1788"/>
      <c r="E58" s="1793"/>
      <c r="F58" s="1780"/>
      <c r="G58" s="1779"/>
      <c r="H58" s="1789"/>
      <c r="I58" s="1789"/>
      <c r="J58" s="1789"/>
      <c r="K58" s="1789"/>
      <c r="L58" s="1789"/>
      <c r="M58" s="1789"/>
      <c r="N58" s="1789"/>
      <c r="O58" s="1789"/>
      <c r="P58" s="1780"/>
      <c r="Q58" s="1780"/>
      <c r="R58" s="1780"/>
      <c r="S58" s="1780"/>
      <c r="T58" s="1780"/>
      <c r="U58" s="1780"/>
      <c r="V58" s="1780"/>
      <c r="W58" s="1780"/>
      <c r="X58" s="1780"/>
      <c r="Y58" s="1780"/>
      <c r="Z58" s="1780"/>
      <c r="AA58" s="1780"/>
      <c r="AB58" s="1780"/>
      <c r="AC58" s="1780"/>
      <c r="AD58" s="1592"/>
      <c r="AE58" s="1685"/>
      <c r="AF58" s="1793"/>
      <c r="AG58" s="2125"/>
      <c r="AH58" s="1609"/>
      <c r="AI58" s="1609"/>
      <c r="AJ58" s="1609"/>
      <c r="AK58" s="1609"/>
      <c r="AL58" s="1609"/>
      <c r="AM58" s="1609"/>
      <c r="AN58" s="1609"/>
      <c r="AO58" s="1609"/>
      <c r="AP58" s="1609"/>
      <c r="AQ58" s="1609"/>
      <c r="AR58" s="1609"/>
      <c r="AS58" s="1609"/>
      <c r="AT58" s="1609"/>
      <c r="AU58" s="1609"/>
      <c r="AV58" s="1609"/>
    </row>
    <row r="59" spans="1:48" ht="11.25" customHeight="1">
      <c r="A59" s="1638"/>
      <c r="B59" s="738"/>
      <c r="C59" s="929"/>
      <c r="D59" s="2465" t="s">
        <v>1497</v>
      </c>
      <c r="E59" s="2497" t="s">
        <v>3475</v>
      </c>
      <c r="F59" s="1590"/>
      <c r="G59" s="786"/>
      <c r="H59" s="786"/>
      <c r="I59" s="786"/>
      <c r="J59" s="786"/>
      <c r="K59" s="786"/>
      <c r="L59" s="786"/>
      <c r="M59" s="786"/>
      <c r="N59" s="786"/>
      <c r="O59" s="786"/>
      <c r="P59" s="786"/>
      <c r="Q59" s="786"/>
      <c r="R59" s="786"/>
      <c r="S59" s="786"/>
      <c r="T59" s="786"/>
      <c r="U59" s="786"/>
      <c r="V59" s="786"/>
      <c r="W59" s="786"/>
      <c r="X59" s="786"/>
      <c r="Y59" s="786"/>
      <c r="Z59" s="786"/>
      <c r="AA59" s="786"/>
      <c r="AB59" s="786"/>
      <c r="AC59" s="1652"/>
      <c r="AD59" s="1592"/>
      <c r="AE59" s="5172">
        <v>30</v>
      </c>
      <c r="AF59" s="5097"/>
      <c r="AG59" s="2125"/>
    </row>
    <row r="60" spans="1:48" ht="11.25" customHeight="1">
      <c r="A60" s="1638"/>
      <c r="B60" s="738"/>
      <c r="C60" s="929"/>
      <c r="D60" s="1598"/>
      <c r="E60" s="1794" t="s">
        <v>3476</v>
      </c>
      <c r="F60" s="1590"/>
      <c r="G60" s="786"/>
      <c r="H60" s="786"/>
      <c r="I60" s="786"/>
      <c r="J60" s="786"/>
      <c r="K60" s="786"/>
      <c r="L60" s="786"/>
      <c r="M60" s="786"/>
      <c r="N60" s="786"/>
      <c r="O60" s="786"/>
      <c r="P60" s="786"/>
      <c r="Q60" s="786"/>
      <c r="R60" s="786"/>
      <c r="S60" s="786"/>
      <c r="T60" s="786"/>
      <c r="U60" s="786"/>
      <c r="V60" s="786"/>
      <c r="W60" s="786"/>
      <c r="X60" s="786"/>
      <c r="Y60" s="786"/>
      <c r="Z60" s="786"/>
      <c r="AA60" s="786"/>
      <c r="AB60" s="786"/>
      <c r="AC60" s="1652"/>
      <c r="AD60" s="1592"/>
      <c r="AE60" s="5172"/>
      <c r="AF60" s="5098"/>
      <c r="AG60" s="2125"/>
    </row>
    <row r="61" spans="1:48" ht="3.75" customHeight="1">
      <c r="A61" s="1638"/>
      <c r="B61" s="933"/>
      <c r="C61" s="1797"/>
      <c r="D61" s="1797"/>
      <c r="E61" s="1798"/>
      <c r="F61" s="1791"/>
      <c r="G61" s="1789"/>
      <c r="H61" s="1799"/>
      <c r="I61" s="1799"/>
      <c r="J61" s="1799"/>
      <c r="K61" s="1799"/>
      <c r="L61" s="1799"/>
      <c r="M61" s="1799"/>
      <c r="N61" s="1799"/>
      <c r="O61" s="1799"/>
      <c r="P61" s="1780"/>
      <c r="Q61" s="1780"/>
      <c r="R61" s="1780"/>
      <c r="S61" s="1780"/>
      <c r="T61" s="1780"/>
      <c r="U61" s="1780"/>
      <c r="V61" s="1780"/>
      <c r="W61" s="1780"/>
      <c r="X61" s="1780"/>
      <c r="Y61" s="1780"/>
      <c r="Z61" s="1780"/>
      <c r="AA61" s="1780"/>
      <c r="AB61" s="1780"/>
      <c r="AC61" s="1780"/>
      <c r="AD61" s="1592"/>
      <c r="AE61" s="1780"/>
      <c r="AF61" s="1793"/>
      <c r="AG61" s="2125"/>
    </row>
    <row r="62" spans="1:48" ht="11.25" customHeight="1">
      <c r="A62" s="1638"/>
      <c r="B62" s="916"/>
      <c r="C62" s="1800"/>
      <c r="D62" s="2465" t="s">
        <v>1530</v>
      </c>
      <c r="E62" s="916" t="s">
        <v>3477</v>
      </c>
      <c r="F62" s="1590"/>
      <c r="G62" s="917"/>
      <c r="H62" s="917"/>
      <c r="I62" s="917"/>
      <c r="J62" s="917"/>
      <c r="K62" s="917"/>
      <c r="L62" s="917"/>
      <c r="M62" s="917"/>
      <c r="N62" s="917"/>
      <c r="O62" s="917"/>
      <c r="P62" s="1770"/>
      <c r="Q62" s="1770"/>
      <c r="R62" s="1770"/>
      <c r="S62" s="1770"/>
      <c r="T62" s="1770"/>
      <c r="U62" s="1770"/>
      <c r="V62" s="1770"/>
      <c r="W62" s="1770"/>
      <c r="X62" s="1770"/>
      <c r="Y62" s="1770"/>
      <c r="Z62" s="1770"/>
      <c r="AA62" s="1770"/>
      <c r="AB62" s="1770"/>
      <c r="AC62" s="1770"/>
      <c r="AD62" s="1592"/>
      <c r="AE62" s="5172">
        <v>31</v>
      </c>
      <c r="AF62" s="5097"/>
      <c r="AG62" s="2125"/>
    </row>
    <row r="63" spans="1:48" ht="11.25" customHeight="1">
      <c r="A63" s="1638"/>
      <c r="B63" s="916"/>
      <c r="C63" s="1800"/>
      <c r="D63" s="2485"/>
      <c r="E63" s="1781" t="s">
        <v>3478</v>
      </c>
      <c r="F63" s="1590"/>
      <c r="G63" s="917"/>
      <c r="H63" s="917"/>
      <c r="I63" s="917"/>
      <c r="J63" s="917"/>
      <c r="K63" s="917"/>
      <c r="L63" s="917"/>
      <c r="M63" s="917"/>
      <c r="N63" s="917"/>
      <c r="O63" s="917"/>
      <c r="P63" s="1770"/>
      <c r="Q63" s="1770"/>
      <c r="R63" s="1770"/>
      <c r="S63" s="1770"/>
      <c r="T63" s="1770"/>
      <c r="U63" s="1770"/>
      <c r="V63" s="1770"/>
      <c r="W63" s="1770"/>
      <c r="X63" s="1770"/>
      <c r="Y63" s="1770"/>
      <c r="Z63" s="1770"/>
      <c r="AA63" s="1770"/>
      <c r="AB63" s="1770"/>
      <c r="AC63" s="1770"/>
      <c r="AD63" s="1592"/>
      <c r="AE63" s="5172"/>
      <c r="AF63" s="5098"/>
      <c r="AG63" s="2125"/>
    </row>
    <row r="64" spans="1:48" ht="3.75" customHeight="1">
      <c r="A64" s="1638"/>
      <c r="B64" s="1602"/>
      <c r="C64" s="1600"/>
      <c r="D64" s="930"/>
      <c r="E64" s="1781"/>
      <c r="F64" s="1781"/>
      <c r="G64" s="1781"/>
      <c r="H64" s="1781"/>
      <c r="I64" s="1781"/>
      <c r="J64" s="1781"/>
      <c r="K64" s="1781"/>
      <c r="L64" s="1781"/>
      <c r="M64" s="1781"/>
      <c r="N64" s="1781"/>
      <c r="O64" s="1781"/>
      <c r="P64" s="1781"/>
      <c r="Q64" s="1781"/>
      <c r="R64" s="1781"/>
      <c r="S64" s="1781"/>
      <c r="T64" s="2483"/>
      <c r="U64" s="2483"/>
      <c r="V64" s="2483"/>
      <c r="W64" s="1631"/>
      <c r="X64" s="1631"/>
      <c r="Y64" s="1631"/>
      <c r="Z64" s="1631"/>
      <c r="AA64" s="1631"/>
      <c r="AB64" s="1631"/>
      <c r="AC64" s="1631"/>
      <c r="AD64" s="2487"/>
      <c r="AE64" s="2471"/>
      <c r="AF64" s="1634"/>
      <c r="AG64" s="2125"/>
    </row>
    <row r="65" spans="1:33" ht="11.25" customHeight="1">
      <c r="A65" s="1638"/>
      <c r="B65" s="916"/>
      <c r="C65" s="1795"/>
      <c r="D65" s="2465" t="s">
        <v>1575</v>
      </c>
      <c r="E65" s="916" t="s">
        <v>3479</v>
      </c>
      <c r="F65" s="1590"/>
      <c r="G65" s="917"/>
      <c r="H65" s="917"/>
      <c r="I65" s="917"/>
      <c r="J65" s="917"/>
      <c r="K65" s="917"/>
      <c r="L65" s="917"/>
      <c r="M65" s="917"/>
      <c r="N65" s="917"/>
      <c r="O65" s="917"/>
      <c r="P65" s="1770"/>
      <c r="Q65" s="1770"/>
      <c r="R65" s="1770"/>
      <c r="S65" s="1770"/>
      <c r="T65" s="1770"/>
      <c r="U65" s="1770"/>
      <c r="V65" s="1770"/>
      <c r="W65" s="1770"/>
      <c r="X65" s="1770"/>
      <c r="Y65" s="1770"/>
      <c r="Z65" s="1770"/>
      <c r="AA65" s="1770"/>
      <c r="AB65" s="1770"/>
      <c r="AC65" s="1770"/>
      <c r="AD65" s="1592"/>
      <c r="AE65" s="5172">
        <v>32</v>
      </c>
      <c r="AF65" s="5097"/>
      <c r="AG65" s="2125"/>
    </row>
    <row r="66" spans="1:33" ht="11.25" customHeight="1">
      <c r="A66" s="1638"/>
      <c r="B66" s="933"/>
      <c r="C66" s="1788"/>
      <c r="D66" s="1788"/>
      <c r="E66" s="1804" t="s">
        <v>3480</v>
      </c>
      <c r="F66" s="1780"/>
      <c r="G66" s="1779"/>
      <c r="H66" s="1789"/>
      <c r="I66" s="1789"/>
      <c r="J66" s="1789"/>
      <c r="K66" s="1789"/>
      <c r="L66" s="1789"/>
      <c r="M66" s="1789"/>
      <c r="N66" s="1789"/>
      <c r="O66" s="1789"/>
      <c r="P66" s="1780"/>
      <c r="Q66" s="1780"/>
      <c r="R66" s="1780"/>
      <c r="S66" s="1780"/>
      <c r="T66" s="1780"/>
      <c r="U66" s="1780"/>
      <c r="V66" s="1780"/>
      <c r="W66" s="1780"/>
      <c r="X66" s="1780"/>
      <c r="Y66" s="1780"/>
      <c r="Z66" s="1780"/>
      <c r="AA66" s="1780"/>
      <c r="AB66" s="1780"/>
      <c r="AC66" s="1780"/>
      <c r="AD66" s="1592"/>
      <c r="AE66" s="5172"/>
      <c r="AF66" s="5098"/>
      <c r="AG66" s="2125"/>
    </row>
    <row r="67" spans="1:33" ht="11.25" customHeight="1">
      <c r="A67" s="1638"/>
      <c r="B67" s="933" t="s">
        <v>1374</v>
      </c>
      <c r="C67" s="1788"/>
      <c r="D67" s="1788"/>
      <c r="E67" s="1779" t="s">
        <v>3481</v>
      </c>
      <c r="F67" s="1780"/>
      <c r="G67" s="1779"/>
      <c r="H67" s="1789"/>
      <c r="I67" s="1789"/>
      <c r="J67" s="1789"/>
      <c r="K67" s="1789"/>
      <c r="L67" s="1789"/>
      <c r="M67" s="1789"/>
      <c r="N67" s="1789"/>
      <c r="O67" s="1789"/>
      <c r="P67" s="1780"/>
      <c r="Q67" s="1780"/>
      <c r="R67" s="1780"/>
      <c r="S67" s="1780"/>
      <c r="T67" s="1780"/>
      <c r="U67" s="1780"/>
      <c r="V67" s="1780"/>
      <c r="W67" s="1780"/>
      <c r="X67" s="1780"/>
      <c r="Y67" s="1780"/>
      <c r="Z67" s="1780"/>
      <c r="AA67" s="1780"/>
      <c r="AB67" s="1780"/>
      <c r="AC67" s="1780"/>
      <c r="AD67" s="1592"/>
      <c r="AE67" s="2486"/>
      <c r="AF67" s="1796"/>
      <c r="AG67" s="2125"/>
    </row>
    <row r="68" spans="1:33" ht="11.25" customHeight="1">
      <c r="A68" s="1638"/>
      <c r="B68" s="1610"/>
      <c r="C68" s="1609"/>
      <c r="D68" s="1609"/>
      <c r="E68" s="1591" t="s">
        <v>3482</v>
      </c>
      <c r="F68" s="1609"/>
      <c r="G68" s="1609"/>
      <c r="H68" s="1609"/>
      <c r="I68" s="1609"/>
      <c r="J68" s="1609"/>
      <c r="K68" s="1609"/>
      <c r="L68" s="1609"/>
      <c r="M68" s="1609"/>
      <c r="N68" s="1609"/>
      <c r="O68" s="1609"/>
      <c r="P68" s="1609"/>
      <c r="Q68" s="1609"/>
      <c r="R68" s="1609"/>
      <c r="S68" s="1609"/>
      <c r="T68" s="1609"/>
      <c r="U68" s="1609"/>
      <c r="V68" s="1609"/>
      <c r="W68" s="1609"/>
      <c r="X68" s="1609"/>
      <c r="Y68" s="1609"/>
      <c r="Z68" s="1609"/>
      <c r="AA68" s="1609"/>
      <c r="AB68" s="1609"/>
      <c r="AC68" s="1609"/>
      <c r="AE68" s="1609"/>
      <c r="AF68" s="1609"/>
      <c r="AG68" s="2125"/>
    </row>
    <row r="69" spans="1:33" ht="3.75" customHeight="1">
      <c r="A69" s="1638"/>
      <c r="B69" s="1610"/>
      <c r="C69" s="1609"/>
      <c r="D69" s="1609"/>
      <c r="E69" s="1609"/>
      <c r="F69" s="1609"/>
      <c r="G69" s="1609"/>
      <c r="H69" s="1609"/>
      <c r="I69" s="1609"/>
      <c r="J69" s="1609"/>
      <c r="K69" s="1609"/>
      <c r="L69" s="1609"/>
      <c r="M69" s="1609"/>
      <c r="N69" s="1609"/>
      <c r="O69" s="1609"/>
      <c r="P69" s="1609"/>
      <c r="Q69" s="1609"/>
      <c r="R69" s="1609"/>
      <c r="S69" s="1609"/>
      <c r="T69" s="1609"/>
      <c r="U69" s="1609"/>
      <c r="V69" s="1609"/>
      <c r="W69" s="1609"/>
      <c r="X69" s="1609"/>
      <c r="Y69" s="1609"/>
      <c r="Z69" s="1609"/>
      <c r="AA69" s="1609"/>
      <c r="AB69" s="1609"/>
      <c r="AC69" s="1609"/>
      <c r="AE69" s="1609"/>
      <c r="AF69" s="1609"/>
      <c r="AG69" s="2125"/>
    </row>
    <row r="70" spans="1:33" ht="11.25" customHeight="1">
      <c r="A70" s="1638"/>
      <c r="B70" s="1610"/>
      <c r="C70" s="1609"/>
      <c r="D70" s="2465" t="s">
        <v>1578</v>
      </c>
      <c r="E70" s="916" t="s">
        <v>3483</v>
      </c>
      <c r="F70" s="1590"/>
      <c r="G70" s="917"/>
      <c r="H70" s="917"/>
      <c r="I70" s="917"/>
      <c r="J70" s="917"/>
      <c r="K70" s="917"/>
      <c r="L70" s="917"/>
      <c r="M70" s="917"/>
      <c r="N70" s="917"/>
      <c r="O70" s="917"/>
      <c r="P70" s="1770"/>
      <c r="Q70" s="1770"/>
      <c r="R70" s="1770"/>
      <c r="S70" s="1770"/>
      <c r="T70" s="1770"/>
      <c r="U70" s="1770"/>
      <c r="V70" s="1770"/>
      <c r="W70" s="1770"/>
      <c r="X70" s="1770"/>
      <c r="Y70" s="1770"/>
      <c r="Z70" s="1770"/>
      <c r="AA70" s="1770"/>
      <c r="AB70" s="1770"/>
      <c r="AC70" s="1770"/>
      <c r="AD70" s="1592"/>
      <c r="AE70" s="5172">
        <v>33</v>
      </c>
      <c r="AF70" s="5097"/>
      <c r="AG70" s="2125"/>
    </row>
    <row r="71" spans="1:33" ht="11.25" customHeight="1">
      <c r="A71" s="1638"/>
      <c r="B71" s="1610"/>
      <c r="C71" s="1609"/>
      <c r="D71" s="1788"/>
      <c r="E71" s="1779" t="s">
        <v>3484</v>
      </c>
      <c r="F71" s="1780"/>
      <c r="G71" s="1779"/>
      <c r="H71" s="1789"/>
      <c r="I71" s="1789"/>
      <c r="J71" s="1789"/>
      <c r="K71" s="1789"/>
      <c r="L71" s="1789"/>
      <c r="M71" s="1789"/>
      <c r="N71" s="1789"/>
      <c r="O71" s="1789"/>
      <c r="P71" s="1780"/>
      <c r="Q71" s="1780"/>
      <c r="R71" s="1780"/>
      <c r="S71" s="1780"/>
      <c r="T71" s="1780"/>
      <c r="U71" s="1780"/>
      <c r="V71" s="1780"/>
      <c r="W71" s="1780"/>
      <c r="X71" s="1780"/>
      <c r="Y71" s="1780"/>
      <c r="Z71" s="1780"/>
      <c r="AA71" s="1780"/>
      <c r="AB71" s="1780"/>
      <c r="AC71" s="1780"/>
      <c r="AD71" s="1592"/>
      <c r="AE71" s="5172"/>
      <c r="AF71" s="5098"/>
      <c r="AG71" s="2125"/>
    </row>
    <row r="72" spans="1:33" ht="3.75" customHeight="1">
      <c r="A72" s="1638"/>
      <c r="B72" s="1610"/>
      <c r="C72" s="1609"/>
      <c r="D72" s="1609"/>
      <c r="E72" s="1609"/>
      <c r="F72" s="1609"/>
      <c r="G72" s="1609"/>
      <c r="H72" s="1609"/>
      <c r="I72" s="1609"/>
      <c r="J72" s="1609"/>
      <c r="K72" s="1609"/>
      <c r="L72" s="1609"/>
      <c r="M72" s="1609"/>
      <c r="N72" s="1609"/>
      <c r="O72" s="1609"/>
      <c r="P72" s="1609"/>
      <c r="Q72" s="1609"/>
      <c r="R72" s="1609"/>
      <c r="S72" s="1609"/>
      <c r="T72" s="1609"/>
      <c r="U72" s="1609"/>
      <c r="V72" s="1609"/>
      <c r="W72" s="1609"/>
      <c r="X72" s="1609"/>
      <c r="Y72" s="1609"/>
      <c r="Z72" s="1609"/>
      <c r="AA72" s="1609"/>
      <c r="AB72" s="1609"/>
      <c r="AC72" s="1609"/>
      <c r="AE72" s="1609"/>
      <c r="AF72" s="1609"/>
      <c r="AG72" s="2125"/>
    </row>
    <row r="73" spans="1:33" ht="11.25" customHeight="1">
      <c r="A73" s="1638"/>
      <c r="B73" s="1610"/>
      <c r="C73" s="1609"/>
      <c r="D73" s="2465" t="s">
        <v>1581</v>
      </c>
      <c r="E73" s="916" t="s">
        <v>3485</v>
      </c>
      <c r="F73" s="1590"/>
      <c r="G73" s="917"/>
      <c r="H73" s="917"/>
      <c r="I73" s="917"/>
      <c r="J73" s="917"/>
      <c r="K73" s="917"/>
      <c r="L73" s="917"/>
      <c r="M73" s="917"/>
      <c r="N73" s="917"/>
      <c r="O73" s="917"/>
      <c r="P73" s="1770"/>
      <c r="Q73" s="1770"/>
      <c r="R73" s="1770"/>
      <c r="S73" s="1770"/>
      <c r="T73" s="1770"/>
      <c r="U73" s="1770"/>
      <c r="V73" s="1770"/>
      <c r="W73" s="1770"/>
      <c r="X73" s="1770"/>
      <c r="Y73" s="1770"/>
      <c r="Z73" s="1770"/>
      <c r="AA73" s="1770"/>
      <c r="AB73" s="1770"/>
      <c r="AC73" s="1770"/>
      <c r="AD73" s="1592"/>
      <c r="AE73" s="5172">
        <v>34</v>
      </c>
      <c r="AF73" s="5097"/>
      <c r="AG73" s="2125"/>
    </row>
    <row r="74" spans="1:33" ht="11.25" customHeight="1">
      <c r="A74" s="1638"/>
      <c r="B74" s="1610"/>
      <c r="C74" s="1609"/>
      <c r="D74" s="1788"/>
      <c r="E74" s="1804" t="s">
        <v>3486</v>
      </c>
      <c r="F74" s="1780"/>
      <c r="G74" s="1779"/>
      <c r="H74" s="1789"/>
      <c r="I74" s="1789"/>
      <c r="J74" s="1789"/>
      <c r="K74" s="1789"/>
      <c r="L74" s="1789"/>
      <c r="M74" s="1789"/>
      <c r="N74" s="1789"/>
      <c r="O74" s="1789"/>
      <c r="P74" s="1780"/>
      <c r="Q74" s="1780"/>
      <c r="R74" s="1780"/>
      <c r="S74" s="1780"/>
      <c r="T74" s="1780"/>
      <c r="U74" s="1780"/>
      <c r="V74" s="1780"/>
      <c r="W74" s="1780"/>
      <c r="X74" s="1780"/>
      <c r="Y74" s="1780"/>
      <c r="Z74" s="1780"/>
      <c r="AA74" s="1780"/>
      <c r="AB74" s="1780"/>
      <c r="AC74" s="1780"/>
      <c r="AD74" s="1592"/>
      <c r="AE74" s="5172"/>
      <c r="AF74" s="5098"/>
      <c r="AG74" s="2125"/>
    </row>
    <row r="75" spans="1:33" ht="12.75" customHeight="1">
      <c r="A75" s="1638"/>
      <c r="B75" s="1610"/>
      <c r="C75" s="1609"/>
      <c r="D75" s="1788"/>
      <c r="E75" s="1779" t="s">
        <v>3487</v>
      </c>
      <c r="F75" s="1780"/>
      <c r="G75" s="1779"/>
      <c r="H75" s="1789"/>
      <c r="I75" s="1789"/>
      <c r="J75" s="1789"/>
      <c r="K75" s="1789"/>
      <c r="L75" s="1789"/>
      <c r="M75" s="1789"/>
      <c r="N75" s="1789"/>
      <c r="O75" s="1789"/>
      <c r="P75" s="1780"/>
      <c r="Q75" s="1780"/>
      <c r="R75" s="1780"/>
      <c r="S75" s="1780"/>
      <c r="T75" s="1780"/>
      <c r="U75" s="1780"/>
      <c r="V75" s="1780"/>
      <c r="W75" s="1780"/>
      <c r="X75" s="1780"/>
      <c r="Y75" s="1780"/>
      <c r="Z75" s="1780"/>
      <c r="AA75" s="1780"/>
      <c r="AB75" s="1780"/>
      <c r="AC75" s="1780"/>
      <c r="AD75" s="1592"/>
      <c r="AE75" s="2486"/>
      <c r="AF75" s="1796"/>
      <c r="AG75" s="2125"/>
    </row>
    <row r="76" spans="1:33" ht="12.75" customHeight="1">
      <c r="A76" s="1638"/>
      <c r="B76" s="1610"/>
      <c r="C76" s="1609"/>
      <c r="D76" s="1788"/>
      <c r="E76" s="1779" t="s">
        <v>3488</v>
      </c>
      <c r="F76" s="1780"/>
      <c r="G76" s="1779"/>
      <c r="H76" s="1789"/>
      <c r="I76" s="1789"/>
      <c r="J76" s="1789"/>
      <c r="K76" s="1789"/>
      <c r="L76" s="1789"/>
      <c r="M76" s="1789"/>
      <c r="N76" s="1789"/>
      <c r="O76" s="1789"/>
      <c r="P76" s="1780"/>
      <c r="Q76" s="1780"/>
      <c r="R76" s="1780"/>
      <c r="S76" s="1780"/>
      <c r="T76" s="1780"/>
      <c r="U76" s="1780"/>
      <c r="V76" s="1780"/>
      <c r="W76" s="1780"/>
      <c r="X76" s="1780"/>
      <c r="Y76" s="1780"/>
      <c r="Z76" s="1780"/>
      <c r="AA76" s="1780"/>
      <c r="AB76" s="1780"/>
      <c r="AC76" s="1780"/>
      <c r="AD76" s="1592"/>
      <c r="AE76" s="2486"/>
      <c r="AF76" s="1796"/>
      <c r="AG76" s="2125"/>
    </row>
    <row r="77" spans="1:33" ht="3.75" customHeight="1">
      <c r="A77" s="1638"/>
      <c r="B77" s="1610"/>
      <c r="C77" s="1609"/>
      <c r="D77" s="1609"/>
      <c r="E77" s="1609"/>
      <c r="F77" s="1609"/>
      <c r="G77" s="1609"/>
      <c r="H77" s="1609"/>
      <c r="I77" s="1609"/>
      <c r="J77" s="1609"/>
      <c r="K77" s="1609"/>
      <c r="L77" s="1609"/>
      <c r="M77" s="1609"/>
      <c r="N77" s="1609"/>
      <c r="O77" s="1609"/>
      <c r="P77" s="1609"/>
      <c r="Q77" s="1609"/>
      <c r="R77" s="1609"/>
      <c r="S77" s="1609"/>
      <c r="T77" s="1609" t="s">
        <v>1374</v>
      </c>
      <c r="U77" s="1609"/>
      <c r="V77" s="1609"/>
      <c r="W77" s="1609"/>
      <c r="X77" s="1609"/>
      <c r="Y77" s="1609"/>
      <c r="Z77" s="1609"/>
      <c r="AA77" s="1609"/>
      <c r="AB77" s="1609"/>
      <c r="AC77" s="1609"/>
      <c r="AE77" s="1609"/>
      <c r="AF77" s="1609"/>
      <c r="AG77" s="2125"/>
    </row>
    <row r="78" spans="1:33" ht="11.25" customHeight="1">
      <c r="A78" s="1638"/>
      <c r="B78" s="1610"/>
      <c r="C78" s="1609"/>
      <c r="D78" s="2465" t="s">
        <v>1584</v>
      </c>
      <c r="E78" s="916" t="s">
        <v>3489</v>
      </c>
      <c r="F78" s="1590"/>
      <c r="G78" s="917"/>
      <c r="H78" s="917"/>
      <c r="I78" s="917"/>
      <c r="J78" s="917"/>
      <c r="K78" s="917"/>
      <c r="L78" s="917"/>
      <c r="M78" s="917"/>
      <c r="N78" s="917"/>
      <c r="O78" s="917"/>
      <c r="P78" s="1770"/>
      <c r="Q78" s="1770"/>
      <c r="R78" s="1770"/>
      <c r="S78" s="1770"/>
      <c r="T78" s="1770"/>
      <c r="U78" s="1770"/>
      <c r="V78" s="1770"/>
      <c r="W78" s="1770"/>
      <c r="X78" s="1770"/>
      <c r="Y78" s="1770"/>
      <c r="Z78" s="1770"/>
      <c r="AA78" s="1770"/>
      <c r="AB78" s="1770"/>
      <c r="AC78" s="1770"/>
      <c r="AD78" s="1592"/>
      <c r="AE78" s="5172">
        <v>35</v>
      </c>
      <c r="AF78" s="5097"/>
      <c r="AG78" s="2125"/>
    </row>
    <row r="79" spans="1:33" ht="11.25" customHeight="1">
      <c r="A79" s="1638"/>
      <c r="B79" s="1610"/>
      <c r="C79" s="1609"/>
      <c r="D79" s="1788" t="s">
        <v>1374</v>
      </c>
      <c r="E79" s="1779" t="s">
        <v>3490</v>
      </c>
      <c r="F79" s="1780"/>
      <c r="G79" s="1779"/>
      <c r="H79" s="1789"/>
      <c r="I79" s="1789"/>
      <c r="J79" s="1789"/>
      <c r="K79" s="1789"/>
      <c r="L79" s="1789"/>
      <c r="M79" s="1789"/>
      <c r="N79" s="1789"/>
      <c r="O79" s="1789"/>
      <c r="P79" s="1780"/>
      <c r="Q79" s="1780"/>
      <c r="R79" s="1780"/>
      <c r="S79" s="1780"/>
      <c r="T79" s="1780"/>
      <c r="U79" s="1780"/>
      <c r="V79" s="1780"/>
      <c r="W79" s="1780"/>
      <c r="X79" s="1780"/>
      <c r="Y79" s="1780"/>
      <c r="Z79" s="1780"/>
      <c r="AA79" s="1780"/>
      <c r="AB79" s="1780"/>
      <c r="AC79" s="1780"/>
      <c r="AD79" s="1592"/>
      <c r="AE79" s="5172"/>
      <c r="AF79" s="5098"/>
      <c r="AG79" s="2125"/>
    </row>
    <row r="80" spans="1:33" ht="12.75" customHeight="1">
      <c r="A80" s="1638"/>
      <c r="B80" s="1610"/>
      <c r="C80" s="1609"/>
      <c r="D80" s="1788"/>
      <c r="E80" s="1779" t="s">
        <v>3491</v>
      </c>
      <c r="F80" s="1780"/>
      <c r="G80" s="1779"/>
      <c r="H80" s="1789"/>
      <c r="I80" s="1789"/>
      <c r="J80" s="1789"/>
      <c r="K80" s="1789"/>
      <c r="L80" s="1789"/>
      <c r="M80" s="1789"/>
      <c r="N80" s="1789"/>
      <c r="O80" s="1789"/>
      <c r="P80" s="1780"/>
      <c r="Q80" s="1780"/>
      <c r="R80" s="1780"/>
      <c r="S80" s="1780"/>
      <c r="T80" s="1780"/>
      <c r="U80" s="1780"/>
      <c r="V80" s="1780"/>
      <c r="W80" s="1780"/>
      <c r="X80" s="1780"/>
      <c r="Y80" s="1780"/>
      <c r="Z80" s="1780"/>
      <c r="AA80" s="1780"/>
      <c r="AB80" s="1780"/>
      <c r="AC80" s="1780"/>
      <c r="AD80" s="1592"/>
      <c r="AE80" s="2486"/>
      <c r="AF80" s="1796"/>
      <c r="AG80" s="2125"/>
    </row>
    <row r="81" spans="1:33" ht="3.75" customHeight="1">
      <c r="A81" s="1638"/>
      <c r="B81" s="1610"/>
      <c r="C81" s="1609"/>
      <c r="D81" s="1609"/>
      <c r="E81" s="1609"/>
      <c r="F81" s="1609"/>
      <c r="G81" s="1609"/>
      <c r="H81" s="1609"/>
      <c r="I81" s="1609"/>
      <c r="J81" s="1609"/>
      <c r="K81" s="1609"/>
      <c r="L81" s="1609"/>
      <c r="M81" s="1609"/>
      <c r="N81" s="1609"/>
      <c r="O81" s="1609"/>
      <c r="P81" s="1609"/>
      <c r="Q81" s="1609"/>
      <c r="R81" s="1609"/>
      <c r="S81" s="1609"/>
      <c r="T81" s="1609"/>
      <c r="U81" s="1609"/>
      <c r="V81" s="1609"/>
      <c r="W81" s="1609"/>
      <c r="X81" s="1609"/>
      <c r="Y81" s="1609"/>
      <c r="Z81" s="1609"/>
      <c r="AA81" s="1609"/>
      <c r="AB81" s="1609"/>
      <c r="AC81" s="1609"/>
      <c r="AE81" s="1609"/>
      <c r="AF81" s="1609"/>
      <c r="AG81" s="2125"/>
    </row>
    <row r="82" spans="1:33" ht="11.25" customHeight="1">
      <c r="A82" s="1638"/>
      <c r="B82" s="1610"/>
      <c r="C82" s="1609"/>
      <c r="D82" s="2465" t="s">
        <v>1587</v>
      </c>
      <c r="E82" s="916" t="s">
        <v>3492</v>
      </c>
      <c r="F82" s="1590"/>
      <c r="G82" s="917"/>
      <c r="H82" s="917"/>
      <c r="I82" s="917"/>
      <c r="J82" s="917"/>
      <c r="K82" s="917"/>
      <c r="L82" s="917"/>
      <c r="M82" s="917"/>
      <c r="N82" s="917"/>
      <c r="O82" s="917"/>
      <c r="P82" s="1770"/>
      <c r="Q82" s="1770"/>
      <c r="R82" s="1770"/>
      <c r="S82" s="1770"/>
      <c r="T82" s="1770"/>
      <c r="U82" s="1770"/>
      <c r="V82" s="1770"/>
      <c r="W82" s="1770"/>
      <c r="X82" s="1770"/>
      <c r="Y82" s="1770"/>
      <c r="Z82" s="1770"/>
      <c r="AA82" s="1770"/>
      <c r="AB82" s="1770"/>
      <c r="AC82" s="1770"/>
      <c r="AD82" s="1592"/>
      <c r="AE82" s="5172">
        <v>36</v>
      </c>
      <c r="AF82" s="5097"/>
      <c r="AG82" s="2125"/>
    </row>
    <row r="83" spans="1:33" ht="11.25" customHeight="1">
      <c r="A83" s="1638"/>
      <c r="B83" s="1610"/>
      <c r="C83" s="1609"/>
      <c r="D83" s="2465"/>
      <c r="E83" s="935" t="s">
        <v>3493</v>
      </c>
      <c r="F83" s="1590"/>
      <c r="G83" s="917"/>
      <c r="H83" s="917"/>
      <c r="I83" s="917"/>
      <c r="J83" s="917"/>
      <c r="K83" s="917"/>
      <c r="L83" s="917"/>
      <c r="M83" s="917"/>
      <c r="N83" s="917"/>
      <c r="O83" s="917"/>
      <c r="P83" s="1770"/>
      <c r="Q83" s="1770"/>
      <c r="R83" s="1770"/>
      <c r="S83" s="1770"/>
      <c r="T83" s="1770"/>
      <c r="U83" s="1770"/>
      <c r="V83" s="1770"/>
      <c r="W83" s="1770"/>
      <c r="X83" s="1770"/>
      <c r="Y83" s="1770"/>
      <c r="Z83" s="1770"/>
      <c r="AA83" s="1770"/>
      <c r="AB83" s="1770"/>
      <c r="AC83" s="1770"/>
      <c r="AD83" s="1592"/>
      <c r="AE83" s="5172"/>
      <c r="AF83" s="5098"/>
      <c r="AG83" s="2125"/>
    </row>
    <row r="84" spans="1:33" ht="3.75" customHeight="1">
      <c r="A84" s="1638"/>
      <c r="B84" s="1610"/>
      <c r="C84" s="1609"/>
      <c r="D84" s="2465"/>
      <c r="E84" s="916"/>
      <c r="F84" s="1590"/>
      <c r="G84" s="917"/>
      <c r="H84" s="917"/>
      <c r="I84" s="917"/>
      <c r="J84" s="917"/>
      <c r="K84" s="917"/>
      <c r="L84" s="917"/>
      <c r="M84" s="917"/>
      <c r="N84" s="917"/>
      <c r="O84" s="917"/>
      <c r="P84" s="1770"/>
      <c r="Q84" s="1770"/>
      <c r="R84" s="1770"/>
      <c r="S84" s="1770"/>
      <c r="T84" s="1770"/>
      <c r="U84" s="1770"/>
      <c r="V84" s="1770"/>
      <c r="W84" s="1770"/>
      <c r="X84" s="1770"/>
      <c r="Y84" s="1770"/>
      <c r="Z84" s="1770"/>
      <c r="AA84" s="1770"/>
      <c r="AB84" s="1770"/>
      <c r="AC84" s="1770"/>
      <c r="AD84" s="1592"/>
      <c r="AE84" s="1685"/>
      <c r="AF84" s="1790"/>
      <c r="AG84" s="2125"/>
    </row>
    <row r="85" spans="1:33" ht="11.25" customHeight="1">
      <c r="A85" s="1638"/>
      <c r="B85" s="1610"/>
      <c r="C85" s="1609"/>
      <c r="D85" s="2465" t="s">
        <v>1664</v>
      </c>
      <c r="E85" s="916" t="s">
        <v>3494</v>
      </c>
      <c r="F85" s="1590"/>
      <c r="G85" s="917"/>
      <c r="H85" s="917"/>
      <c r="I85" s="917"/>
      <c r="J85" s="917"/>
      <c r="K85" s="917"/>
      <c r="L85" s="917"/>
      <c r="M85" s="917"/>
      <c r="N85" s="917"/>
      <c r="O85" s="917"/>
      <c r="P85" s="1770"/>
      <c r="Q85" s="1770"/>
      <c r="R85" s="1770"/>
      <c r="S85" s="1770"/>
      <c r="T85" s="1770"/>
      <c r="U85" s="1770"/>
      <c r="V85" s="1770"/>
      <c r="W85" s="1770"/>
      <c r="X85" s="1770"/>
      <c r="Y85" s="1770"/>
      <c r="Z85" s="1770"/>
      <c r="AA85" s="1770"/>
      <c r="AB85" s="1770"/>
      <c r="AC85" s="1770"/>
      <c r="AD85" s="1592"/>
      <c r="AE85" s="5172">
        <v>37</v>
      </c>
      <c r="AF85" s="5097"/>
      <c r="AG85" s="2125"/>
    </row>
    <row r="86" spans="1:33" ht="11.25" customHeight="1">
      <c r="A86" s="1638"/>
      <c r="B86" s="1610"/>
      <c r="C86" s="1609"/>
      <c r="D86" s="2465"/>
      <c r="E86" s="935" t="s">
        <v>3495</v>
      </c>
      <c r="F86" s="1590"/>
      <c r="G86" s="917"/>
      <c r="H86" s="917"/>
      <c r="I86" s="917"/>
      <c r="J86" s="917"/>
      <c r="K86" s="917"/>
      <c r="L86" s="917"/>
      <c r="M86" s="917"/>
      <c r="N86" s="917"/>
      <c r="O86" s="917"/>
      <c r="P86" s="1770"/>
      <c r="Q86" s="1770"/>
      <c r="R86" s="1770"/>
      <c r="S86" s="1770"/>
      <c r="T86" s="1770"/>
      <c r="U86" s="1770"/>
      <c r="V86" s="1770"/>
      <c r="W86" s="1770"/>
      <c r="X86" s="1770"/>
      <c r="Y86" s="1770"/>
      <c r="Z86" s="1770"/>
      <c r="AA86" s="1770"/>
      <c r="AB86" s="1770"/>
      <c r="AC86" s="1770"/>
      <c r="AD86" s="1592"/>
      <c r="AE86" s="5172"/>
      <c r="AF86" s="5098"/>
      <c r="AG86" s="2125"/>
    </row>
    <row r="87" spans="1:33" ht="3.75" customHeight="1">
      <c r="A87" s="1638"/>
      <c r="B87" s="1610"/>
      <c r="C87" s="1609"/>
      <c r="D87" s="2465"/>
      <c r="E87" s="916"/>
      <c r="F87" s="1590"/>
      <c r="G87" s="917"/>
      <c r="H87" s="917"/>
      <c r="I87" s="917"/>
      <c r="J87" s="917"/>
      <c r="K87" s="917"/>
      <c r="L87" s="917"/>
      <c r="M87" s="917"/>
      <c r="N87" s="917"/>
      <c r="O87" s="917"/>
      <c r="P87" s="1770"/>
      <c r="Q87" s="1770"/>
      <c r="R87" s="1770"/>
      <c r="S87" s="1770"/>
      <c r="T87" s="1770"/>
      <c r="U87" s="1770"/>
      <c r="V87" s="1770"/>
      <c r="W87" s="1770"/>
      <c r="X87" s="1770"/>
      <c r="Y87" s="1770"/>
      <c r="Z87" s="1770"/>
      <c r="AA87" s="1770"/>
      <c r="AB87" s="1770"/>
      <c r="AC87" s="1770"/>
      <c r="AD87" s="1592"/>
      <c r="AE87" s="1685"/>
      <c r="AF87" s="1790"/>
      <c r="AG87" s="2125"/>
    </row>
    <row r="88" spans="1:33" ht="11.25" customHeight="1">
      <c r="A88" s="1638"/>
      <c r="B88" s="1610"/>
      <c r="C88" s="1609"/>
      <c r="D88" s="2465" t="s">
        <v>2345</v>
      </c>
      <c r="E88" s="916" t="s">
        <v>3496</v>
      </c>
      <c r="F88" s="1590"/>
      <c r="G88" s="917"/>
      <c r="H88" s="917"/>
      <c r="I88" s="917"/>
      <c r="J88" s="917"/>
      <c r="K88" s="917"/>
      <c r="L88" s="917"/>
      <c r="M88" s="917"/>
      <c r="N88" s="917"/>
      <c r="O88" s="917"/>
      <c r="P88" s="1770"/>
      <c r="Q88" s="1770"/>
      <c r="R88" s="1770"/>
      <c r="S88" s="1770"/>
      <c r="T88" s="1770"/>
      <c r="U88" s="1770"/>
      <c r="V88" s="1770"/>
      <c r="W88" s="1770"/>
      <c r="X88" s="1770"/>
      <c r="Y88" s="1770"/>
      <c r="Z88" s="1770"/>
      <c r="AA88" s="1770"/>
      <c r="AB88" s="1770"/>
      <c r="AC88" s="1770"/>
      <c r="AD88" s="1592"/>
      <c r="AE88" s="5172">
        <v>38</v>
      </c>
      <c r="AF88" s="5097"/>
      <c r="AG88" s="2125"/>
    </row>
    <row r="89" spans="1:33" ht="11.25" customHeight="1">
      <c r="A89" s="1638"/>
      <c r="B89" s="1610"/>
      <c r="C89" s="1609"/>
      <c r="D89" s="2465"/>
      <c r="E89" s="935" t="s">
        <v>3497</v>
      </c>
      <c r="F89" s="1590"/>
      <c r="G89" s="917"/>
      <c r="H89" s="917"/>
      <c r="I89" s="917"/>
      <c r="J89" s="917"/>
      <c r="K89" s="917"/>
      <c r="L89" s="917"/>
      <c r="M89" s="917"/>
      <c r="N89" s="917"/>
      <c r="O89" s="917"/>
      <c r="P89" s="1770"/>
      <c r="Q89" s="1770"/>
      <c r="R89" s="1770"/>
      <c r="S89" s="1770"/>
      <c r="T89" s="1770"/>
      <c r="U89" s="1770"/>
      <c r="V89" s="1770"/>
      <c r="W89" s="1770"/>
      <c r="X89" s="1770"/>
      <c r="Y89" s="1770"/>
      <c r="Z89" s="1770"/>
      <c r="AA89" s="1770"/>
      <c r="AB89" s="1770"/>
      <c r="AC89" s="1770"/>
      <c r="AD89" s="1592"/>
      <c r="AE89" s="5172"/>
      <c r="AF89" s="5098"/>
      <c r="AG89" s="2125"/>
    </row>
    <row r="90" spans="1:33" ht="11.25" customHeight="1">
      <c r="A90" s="1638"/>
      <c r="B90" s="1610"/>
      <c r="C90" s="1609"/>
      <c r="D90" s="2465"/>
      <c r="E90" s="935"/>
      <c r="F90" s="1590"/>
      <c r="G90" s="917"/>
      <c r="H90" s="917"/>
      <c r="I90" s="917"/>
      <c r="J90" s="917"/>
      <c r="K90" s="917"/>
      <c r="L90" s="917"/>
      <c r="M90" s="917"/>
      <c r="N90" s="917"/>
      <c r="O90" s="917"/>
      <c r="P90" s="1770"/>
      <c r="Q90" s="1770"/>
      <c r="R90" s="1770"/>
      <c r="S90" s="1770"/>
      <c r="T90" s="1770"/>
      <c r="U90" s="1770"/>
      <c r="V90" s="1770"/>
      <c r="W90" s="1770"/>
      <c r="X90" s="1770"/>
      <c r="Y90" s="1770"/>
      <c r="Z90" s="1770"/>
      <c r="AA90" s="1770"/>
      <c r="AB90" s="1770"/>
      <c r="AC90" s="1770"/>
      <c r="AD90" s="1592"/>
      <c r="AE90" s="2486"/>
      <c r="AF90" s="1740"/>
      <c r="AG90" s="2125"/>
    </row>
    <row r="91" spans="1:33" ht="11.25" customHeight="1">
      <c r="A91" s="1638"/>
      <c r="B91" s="1610"/>
      <c r="C91" s="1609"/>
      <c r="D91" s="2465"/>
      <c r="E91" s="935"/>
      <c r="F91" s="1590"/>
      <c r="G91" s="917"/>
      <c r="H91" s="917"/>
      <c r="I91" s="917"/>
      <c r="J91" s="917"/>
      <c r="K91" s="917"/>
      <c r="L91" s="917"/>
      <c r="M91" s="917"/>
      <c r="N91" s="917"/>
      <c r="O91" s="917"/>
      <c r="P91" s="1770"/>
      <c r="Q91" s="1770"/>
      <c r="R91" s="1770"/>
      <c r="S91" s="1770"/>
      <c r="T91" s="1770"/>
      <c r="U91" s="1770"/>
      <c r="V91" s="1770"/>
      <c r="W91" s="1770"/>
      <c r="X91" s="1770"/>
      <c r="Y91" s="1770"/>
      <c r="Z91" s="1770"/>
      <c r="AA91" s="1770"/>
      <c r="AB91" s="1770"/>
      <c r="AC91" s="1770"/>
      <c r="AD91" s="1592"/>
      <c r="AE91" s="2486"/>
      <c r="AF91" s="1740"/>
      <c r="AG91" s="2125"/>
    </row>
    <row r="92" spans="1:33" ht="11.25" customHeight="1">
      <c r="A92" s="1638"/>
      <c r="B92" s="1610"/>
      <c r="C92" s="1609"/>
      <c r="D92" s="2465"/>
      <c r="E92" s="935"/>
      <c r="F92" s="1590"/>
      <c r="G92" s="917"/>
      <c r="H92" s="917"/>
      <c r="I92" s="917"/>
      <c r="J92" s="917"/>
      <c r="K92" s="917"/>
      <c r="L92" s="917"/>
      <c r="M92" s="917"/>
      <c r="N92" s="917"/>
      <c r="O92" s="917"/>
      <c r="P92" s="1770"/>
      <c r="Q92" s="1770"/>
      <c r="R92" s="1770"/>
      <c r="S92" s="1770"/>
      <c r="T92" s="1770"/>
      <c r="U92" s="1770"/>
      <c r="V92" s="1770"/>
      <c r="W92" s="1770"/>
      <c r="X92" s="1770"/>
      <c r="Y92" s="1770"/>
      <c r="Z92" s="1770"/>
      <c r="AA92" s="1770"/>
      <c r="AB92" s="1770"/>
      <c r="AC92" s="1770"/>
      <c r="AD92" s="1592"/>
      <c r="AE92" s="2486"/>
      <c r="AF92" s="1740"/>
      <c r="AG92" s="2125"/>
    </row>
    <row r="93" spans="1:33" ht="11.25" customHeight="1">
      <c r="A93" s="1638"/>
      <c r="B93" s="1610"/>
      <c r="C93" s="1609"/>
      <c r="D93" s="2465"/>
      <c r="E93" s="935"/>
      <c r="F93" s="1590"/>
      <c r="G93" s="917"/>
      <c r="H93" s="917"/>
      <c r="I93" s="917"/>
      <c r="J93" s="917"/>
      <c r="K93" s="917"/>
      <c r="L93" s="917"/>
      <c r="M93" s="917"/>
      <c r="N93" s="917"/>
      <c r="O93" s="917"/>
      <c r="P93" s="1770"/>
      <c r="Q93" s="1770"/>
      <c r="R93" s="1770"/>
      <c r="S93" s="1770"/>
      <c r="T93" s="1770"/>
      <c r="U93" s="1770"/>
      <c r="V93" s="1770"/>
      <c r="W93" s="1770"/>
      <c r="X93" s="1770"/>
      <c r="Y93" s="1770"/>
      <c r="Z93" s="1770"/>
      <c r="AA93" s="1770"/>
      <c r="AB93" s="1770"/>
      <c r="AC93" s="1770"/>
      <c r="AD93" s="1592"/>
      <c r="AE93" s="2486"/>
      <c r="AF93" s="1740"/>
      <c r="AG93" s="2125"/>
    </row>
    <row r="94" spans="1:33" ht="11.25" customHeight="1">
      <c r="A94" s="1638"/>
      <c r="B94" s="1610"/>
      <c r="C94" s="1609"/>
      <c r="D94" s="2465"/>
      <c r="E94" s="935"/>
      <c r="F94" s="1590"/>
      <c r="G94" s="917"/>
      <c r="H94" s="917"/>
      <c r="I94" s="917"/>
      <c r="J94" s="917"/>
      <c r="K94" s="917"/>
      <c r="L94" s="917"/>
      <c r="M94" s="917"/>
      <c r="N94" s="917"/>
      <c r="O94" s="917"/>
      <c r="P94" s="1770"/>
      <c r="Q94" s="1770"/>
      <c r="R94" s="1770"/>
      <c r="S94" s="1770"/>
      <c r="T94" s="1770"/>
      <c r="U94" s="1770"/>
      <c r="V94" s="1770"/>
      <c r="W94" s="1770"/>
      <c r="X94" s="1770"/>
      <c r="Y94" s="1770"/>
      <c r="Z94" s="1770"/>
      <c r="AA94" s="1770"/>
      <c r="AB94" s="1770"/>
      <c r="AC94" s="1770"/>
      <c r="AD94" s="1592"/>
      <c r="AE94" s="2486"/>
      <c r="AF94" s="1740"/>
      <c r="AG94" s="2125"/>
    </row>
    <row r="95" spans="1:33" ht="11.25" customHeight="1">
      <c r="A95" s="1638"/>
      <c r="B95" s="1610"/>
      <c r="C95" s="1609"/>
      <c r="D95" s="2465"/>
      <c r="E95" s="935"/>
      <c r="F95" s="1590"/>
      <c r="G95" s="917"/>
      <c r="H95" s="917"/>
      <c r="I95" s="917"/>
      <c r="J95" s="917"/>
      <c r="K95" s="917"/>
      <c r="L95" s="917"/>
      <c r="M95" s="917"/>
      <c r="N95" s="917"/>
      <c r="O95" s="917"/>
      <c r="P95" s="1770"/>
      <c r="Q95" s="1770"/>
      <c r="R95" s="1770"/>
      <c r="S95" s="1770"/>
      <c r="T95" s="1770"/>
      <c r="U95" s="1770"/>
      <c r="V95" s="1770"/>
      <c r="W95" s="1770"/>
      <c r="X95" s="1770"/>
      <c r="Y95" s="1770"/>
      <c r="Z95" s="1770"/>
      <c r="AA95" s="1770"/>
      <c r="AB95" s="1770"/>
      <c r="AC95" s="1770"/>
      <c r="AD95" s="1592"/>
      <c r="AE95" s="2486"/>
      <c r="AF95" s="1740"/>
      <c r="AG95" s="2125"/>
    </row>
    <row r="96" spans="1:33" ht="11.25" customHeight="1" thickBot="1">
      <c r="A96" s="3380"/>
      <c r="B96" s="3381"/>
      <c r="C96" s="3302"/>
      <c r="D96" s="3327"/>
      <c r="E96" s="3382"/>
      <c r="F96" s="3237"/>
      <c r="G96" s="3383"/>
      <c r="H96" s="3383"/>
      <c r="I96" s="3383"/>
      <c r="J96" s="3383"/>
      <c r="K96" s="3383"/>
      <c r="L96" s="3383"/>
      <c r="M96" s="3383"/>
      <c r="N96" s="3383"/>
      <c r="O96" s="3383"/>
      <c r="P96" s="3384"/>
      <c r="Q96" s="3384"/>
      <c r="R96" s="3384"/>
      <c r="S96" s="3384"/>
      <c r="T96" s="3384"/>
      <c r="U96" s="3384"/>
      <c r="V96" s="3384"/>
      <c r="W96" s="3384"/>
      <c r="X96" s="3384"/>
      <c r="Y96" s="3384"/>
      <c r="Z96" s="3384"/>
      <c r="AA96" s="3384"/>
      <c r="AB96" s="3384"/>
      <c r="AC96" s="3384"/>
      <c r="AD96" s="3240"/>
      <c r="AE96" s="3385"/>
      <c r="AF96" s="3386"/>
      <c r="AG96" s="3387"/>
    </row>
    <row r="97" spans="1:48" ht="6" customHeight="1">
      <c r="A97" s="2154"/>
      <c r="B97" s="2153"/>
      <c r="C97" s="2154"/>
      <c r="D97" s="2213"/>
      <c r="E97" s="2229"/>
      <c r="F97" s="2145"/>
      <c r="G97" s="2230"/>
      <c r="H97" s="2230"/>
      <c r="I97" s="2230"/>
      <c r="J97" s="2230"/>
      <c r="K97" s="2230"/>
      <c r="L97" s="2230"/>
      <c r="M97" s="2230"/>
      <c r="N97" s="2230"/>
      <c r="O97" s="2230"/>
      <c r="P97" s="2215"/>
      <c r="Q97" s="2215"/>
      <c r="R97" s="2215"/>
      <c r="S97" s="2215"/>
      <c r="T97" s="2215"/>
      <c r="U97" s="2215"/>
      <c r="V97" s="2215"/>
      <c r="W97" s="2215"/>
      <c r="X97" s="2215"/>
      <c r="Y97" s="2215"/>
      <c r="Z97" s="2215"/>
      <c r="AA97" s="2215"/>
      <c r="AB97" s="2215"/>
      <c r="AC97" s="2215"/>
      <c r="AD97" s="2148"/>
      <c r="AE97" s="2218"/>
      <c r="AF97" s="2231"/>
      <c r="AG97" s="2154"/>
    </row>
    <row r="98" spans="1:48" ht="18.75" thickBot="1">
      <c r="A98" s="5047">
        <v>51</v>
      </c>
      <c r="B98" s="5047"/>
      <c r="C98" s="5047"/>
      <c r="D98" s="5047"/>
      <c r="E98" s="5047"/>
      <c r="F98" s="5047"/>
      <c r="G98" s="5047"/>
      <c r="H98" s="5047"/>
      <c r="I98" s="5047"/>
      <c r="J98" s="5047"/>
      <c r="K98" s="5047"/>
      <c r="L98" s="5047"/>
      <c r="M98" s="5047"/>
      <c r="N98" s="5047"/>
      <c r="O98" s="5047"/>
      <c r="P98" s="5047"/>
      <c r="Q98" s="5047"/>
      <c r="R98" s="5047"/>
      <c r="S98" s="5047"/>
      <c r="T98" s="5047"/>
      <c r="U98" s="5047"/>
      <c r="V98" s="5047"/>
      <c r="W98" s="5047"/>
      <c r="X98" s="5047"/>
      <c r="Y98" s="5047"/>
      <c r="Z98" s="5047"/>
      <c r="AA98" s="5047"/>
      <c r="AB98" s="5047"/>
      <c r="AC98" s="5047"/>
      <c r="AD98" s="5047"/>
      <c r="AE98" s="5047"/>
      <c r="AF98" s="5047"/>
      <c r="AG98" s="5047"/>
    </row>
    <row r="99" spans="1:48" ht="20.100000000000001" customHeight="1">
      <c r="A99" s="2152"/>
      <c r="B99" s="2153"/>
      <c r="C99" s="2154"/>
      <c r="D99" s="2213"/>
      <c r="E99" s="2214"/>
      <c r="F99" s="2145"/>
      <c r="G99" s="2230"/>
      <c r="H99" s="2230"/>
      <c r="I99" s="2230"/>
      <c r="J99" s="2230"/>
      <c r="K99" s="2230"/>
      <c r="L99" s="2230"/>
      <c r="M99" s="2230"/>
      <c r="N99" s="2230"/>
      <c r="O99" s="2230"/>
      <c r="P99" s="2215"/>
      <c r="Q99" s="2215"/>
      <c r="R99" s="2215"/>
      <c r="S99" s="2215"/>
      <c r="T99" s="2215"/>
      <c r="U99" s="2215"/>
      <c r="V99" s="2215"/>
      <c r="W99" s="2215"/>
      <c r="X99" s="2215"/>
      <c r="Y99" s="2215"/>
      <c r="Z99" s="2215"/>
      <c r="AA99" s="2215"/>
      <c r="AB99" s="2215"/>
      <c r="AC99" s="2215"/>
      <c r="AD99" s="2148"/>
      <c r="AE99" s="2207"/>
      <c r="AF99" s="2232"/>
      <c r="AG99" s="2155"/>
    </row>
    <row r="100" spans="1:48" ht="11.25" customHeight="1">
      <c r="A100" s="1629"/>
      <c r="B100" s="934" t="s">
        <v>3498</v>
      </c>
      <c r="C100" s="918"/>
      <c r="D100" s="2497" t="s">
        <v>3499</v>
      </c>
      <c r="E100" s="1590"/>
      <c r="F100" s="1791"/>
      <c r="G100" s="1792"/>
      <c r="H100" s="1793"/>
      <c r="I100" s="1793"/>
      <c r="J100" s="1793"/>
      <c r="K100" s="1793"/>
      <c r="L100" s="1793"/>
      <c r="M100" s="1793"/>
      <c r="N100" s="1793"/>
      <c r="O100" s="1793"/>
      <c r="P100" s="1793"/>
      <c r="Q100" s="1793"/>
      <c r="R100" s="1793"/>
      <c r="S100" s="1793"/>
      <c r="T100" s="1793"/>
      <c r="U100" s="1793"/>
      <c r="V100" s="1793"/>
      <c r="W100" s="1793"/>
      <c r="X100" s="1793"/>
      <c r="Y100" s="1793"/>
      <c r="Z100" s="1793"/>
      <c r="AA100" s="1793"/>
      <c r="AB100" s="1793"/>
      <c r="AC100" s="1793"/>
      <c r="AD100" s="1793"/>
      <c r="AE100" s="1590"/>
      <c r="AF100" s="1590"/>
      <c r="AG100" s="2125"/>
      <c r="AH100" s="1609"/>
      <c r="AI100" s="1609"/>
      <c r="AJ100" s="1609"/>
      <c r="AK100" s="1609"/>
      <c r="AL100" s="1609"/>
      <c r="AM100" s="1609"/>
      <c r="AN100" s="1609"/>
      <c r="AO100" s="1609"/>
      <c r="AP100" s="1609"/>
      <c r="AQ100" s="1609"/>
      <c r="AR100" s="1609"/>
      <c r="AS100" s="1609"/>
      <c r="AT100" s="1609"/>
      <c r="AU100" s="1609"/>
      <c r="AV100" s="1609"/>
    </row>
    <row r="101" spans="1:48" ht="11.25" customHeight="1">
      <c r="A101" s="1629"/>
      <c r="B101" s="933"/>
      <c r="C101" s="2489"/>
      <c r="D101" s="2497" t="s">
        <v>2967</v>
      </c>
      <c r="E101" s="1590"/>
      <c r="F101" s="1791"/>
      <c r="G101" s="1789"/>
      <c r="H101" s="1780"/>
      <c r="I101" s="1780"/>
      <c r="J101" s="1780"/>
      <c r="K101" s="1780"/>
      <c r="L101" s="1780"/>
      <c r="M101" s="1780"/>
      <c r="N101" s="1780"/>
      <c r="O101" s="1780"/>
      <c r="P101" s="1780"/>
      <c r="Q101" s="1780"/>
      <c r="R101" s="1780"/>
      <c r="S101" s="1780"/>
      <c r="T101" s="1780"/>
      <c r="U101" s="1780"/>
      <c r="V101" s="1780"/>
      <c r="W101" s="1780"/>
      <c r="X101" s="1780"/>
      <c r="Y101" s="1780"/>
      <c r="Z101" s="1780"/>
      <c r="AA101" s="1780"/>
      <c r="AB101" s="1780"/>
      <c r="AC101" s="1780"/>
      <c r="AD101" s="1590"/>
      <c r="AE101" s="1590"/>
      <c r="AF101" s="1590"/>
      <c r="AG101" s="2125"/>
      <c r="AH101" s="1609"/>
      <c r="AI101" s="1609"/>
      <c r="AJ101" s="1609"/>
      <c r="AK101" s="1609"/>
      <c r="AL101" s="1609"/>
      <c r="AM101" s="1609"/>
      <c r="AN101" s="1609"/>
      <c r="AO101" s="1609"/>
      <c r="AP101" s="1609"/>
      <c r="AQ101" s="1609"/>
      <c r="AR101" s="1609"/>
      <c r="AS101" s="1609"/>
      <c r="AT101" s="1609"/>
      <c r="AU101" s="1609"/>
      <c r="AV101" s="1609"/>
    </row>
    <row r="102" spans="1:48" ht="11.25" customHeight="1">
      <c r="A102" s="1629"/>
      <c r="B102" s="933"/>
      <c r="C102" s="2489"/>
      <c r="D102" s="1794" t="s">
        <v>3500</v>
      </c>
      <c r="E102" s="1590"/>
      <c r="F102" s="1791"/>
      <c r="G102" s="1789"/>
      <c r="H102" s="1780"/>
      <c r="I102" s="1780"/>
      <c r="J102" s="1780"/>
      <c r="K102" s="1780"/>
      <c r="L102" s="1780"/>
      <c r="M102" s="1780"/>
      <c r="N102" s="1780"/>
      <c r="O102" s="1780"/>
      <c r="P102" s="1780"/>
      <c r="Q102" s="1780"/>
      <c r="R102" s="1780"/>
      <c r="S102" s="1780"/>
      <c r="T102" s="1780"/>
      <c r="U102" s="1780"/>
      <c r="V102" s="1780"/>
      <c r="W102" s="1780"/>
      <c r="X102" s="1780"/>
      <c r="Y102" s="1780"/>
      <c r="Z102" s="1780"/>
      <c r="AA102" s="1780"/>
      <c r="AB102" s="1780"/>
      <c r="AC102" s="1780"/>
      <c r="AD102" s="1590"/>
      <c r="AE102" s="1590"/>
      <c r="AF102" s="1590"/>
      <c r="AG102" s="2125"/>
      <c r="AH102" s="1609"/>
      <c r="AI102" s="1609"/>
      <c r="AJ102" s="1609"/>
      <c r="AK102" s="1609"/>
      <c r="AL102" s="1609"/>
      <c r="AM102" s="1609"/>
      <c r="AN102" s="1609"/>
      <c r="AO102" s="1609"/>
      <c r="AP102" s="1609"/>
      <c r="AQ102" s="1609"/>
      <c r="AR102" s="1609"/>
      <c r="AS102" s="1609"/>
      <c r="AT102" s="1609"/>
      <c r="AU102" s="1609"/>
      <c r="AV102" s="1609"/>
    </row>
    <row r="103" spans="1:48" ht="11.25" customHeight="1">
      <c r="A103" s="1629"/>
      <c r="B103" s="933"/>
      <c r="C103" s="2489"/>
      <c r="D103" s="1794" t="s">
        <v>2969</v>
      </c>
      <c r="E103" s="1590"/>
      <c r="F103" s="1791"/>
      <c r="G103" s="1789"/>
      <c r="H103" s="1780"/>
      <c r="I103" s="1780"/>
      <c r="J103" s="1780"/>
      <c r="K103" s="1780"/>
      <c r="L103" s="1780"/>
      <c r="M103" s="1780"/>
      <c r="N103" s="1780"/>
      <c r="O103" s="1780"/>
      <c r="P103" s="1780"/>
      <c r="Q103" s="1780"/>
      <c r="R103" s="1780"/>
      <c r="S103" s="1780"/>
      <c r="T103" s="1780"/>
      <c r="U103" s="1780"/>
      <c r="V103" s="1780"/>
      <c r="W103" s="1780"/>
      <c r="X103" s="1780"/>
      <c r="Y103" s="1780"/>
      <c r="Z103" s="1780"/>
      <c r="AA103" s="1780"/>
      <c r="AB103" s="1780"/>
      <c r="AC103" s="1780"/>
      <c r="AD103" s="1590"/>
      <c r="AE103" s="1590"/>
      <c r="AF103" s="1590"/>
      <c r="AG103" s="2125"/>
      <c r="AH103" s="1609"/>
      <c r="AI103" s="1609"/>
      <c r="AJ103" s="1609"/>
      <c r="AK103" s="1609"/>
      <c r="AL103" s="1609"/>
      <c r="AM103" s="1609"/>
      <c r="AN103" s="1609"/>
      <c r="AO103" s="1609"/>
      <c r="AP103" s="1609"/>
      <c r="AQ103" s="1609"/>
      <c r="AR103" s="1609"/>
      <c r="AS103" s="1609"/>
      <c r="AT103" s="1609"/>
      <c r="AU103" s="1609"/>
      <c r="AV103" s="1609"/>
    </row>
    <row r="104" spans="1:48" ht="11.25" customHeight="1">
      <c r="A104" s="1629"/>
      <c r="B104" s="933"/>
      <c r="C104" s="2489"/>
      <c r="D104" s="1794"/>
      <c r="E104" s="1590"/>
      <c r="F104" s="1791"/>
      <c r="G104" s="1789"/>
      <c r="H104" s="1780"/>
      <c r="I104" s="1780"/>
      <c r="J104" s="1780"/>
      <c r="K104" s="1780"/>
      <c r="L104" s="1780"/>
      <c r="M104" s="1780"/>
      <c r="N104" s="1780"/>
      <c r="O104" s="1780"/>
      <c r="P104" s="1780"/>
      <c r="Q104" s="1780"/>
      <c r="R104" s="1780"/>
      <c r="S104" s="1780"/>
      <c r="T104" s="1780"/>
      <c r="U104" s="1780"/>
      <c r="V104" s="1780"/>
      <c r="W104" s="1780"/>
      <c r="X104" s="1780"/>
      <c r="Y104" s="1780"/>
      <c r="Z104" s="1780"/>
      <c r="AA104" s="1780"/>
      <c r="AB104" s="1780"/>
      <c r="AC104" s="1780"/>
      <c r="AD104" s="1592"/>
      <c r="AE104" s="5184">
        <v>3500</v>
      </c>
      <c r="AF104" s="5184"/>
      <c r="AG104" s="2125"/>
      <c r="AH104" s="1609"/>
      <c r="AI104" s="1609"/>
      <c r="AJ104" s="1609"/>
      <c r="AK104" s="1609"/>
      <c r="AL104" s="1609"/>
      <c r="AM104" s="1609"/>
      <c r="AN104" s="1609"/>
      <c r="AO104" s="1609"/>
      <c r="AP104" s="1609"/>
      <c r="AQ104" s="1609"/>
      <c r="AR104" s="1609"/>
      <c r="AS104" s="1609"/>
      <c r="AT104" s="1609"/>
      <c r="AU104" s="1609"/>
      <c r="AV104" s="1609"/>
    </row>
    <row r="105" spans="1:48" ht="11.25" customHeight="1">
      <c r="A105" s="1629"/>
      <c r="B105" s="916"/>
      <c r="C105" s="1795"/>
      <c r="D105" s="2465" t="s">
        <v>1494</v>
      </c>
      <c r="E105" s="916" t="s">
        <v>3501</v>
      </c>
      <c r="F105" s="1590"/>
      <c r="G105" s="917"/>
      <c r="H105" s="917"/>
      <c r="I105" s="917"/>
      <c r="J105" s="917"/>
      <c r="K105" s="917"/>
      <c r="L105" s="917"/>
      <c r="M105" s="917"/>
      <c r="N105" s="917"/>
      <c r="O105" s="917"/>
      <c r="P105" s="1770"/>
      <c r="Q105" s="1770"/>
      <c r="R105" s="1770"/>
      <c r="S105" s="1770"/>
      <c r="T105" s="1770"/>
      <c r="U105" s="1770"/>
      <c r="V105" s="1770"/>
      <c r="W105" s="1770"/>
      <c r="X105" s="1770"/>
      <c r="Y105" s="1770"/>
      <c r="Z105" s="1770"/>
      <c r="AA105" s="1770"/>
      <c r="AB105" s="1770"/>
      <c r="AC105" s="1770"/>
      <c r="AD105" s="1592"/>
      <c r="AE105" s="5172">
        <v>39</v>
      </c>
      <c r="AF105" s="5097"/>
      <c r="AG105" s="2125"/>
      <c r="AH105" s="1609"/>
      <c r="AI105" s="1609"/>
      <c r="AJ105" s="1609"/>
      <c r="AK105" s="1609"/>
      <c r="AL105" s="1609"/>
      <c r="AM105" s="1609"/>
      <c r="AN105" s="1609"/>
      <c r="AO105" s="1609"/>
      <c r="AP105" s="1609"/>
      <c r="AQ105" s="1609"/>
      <c r="AR105" s="1609"/>
      <c r="AS105" s="1609"/>
      <c r="AT105" s="1609"/>
      <c r="AU105" s="1609"/>
      <c r="AV105" s="1609"/>
    </row>
    <row r="106" spans="1:48" ht="11.25" customHeight="1">
      <c r="A106" s="1812">
        <v>34</v>
      </c>
      <c r="B106" s="933"/>
      <c r="C106" s="1788"/>
      <c r="D106" s="1598"/>
      <c r="E106" s="1779" t="s">
        <v>3502</v>
      </c>
      <c r="F106" s="1780"/>
      <c r="G106" s="1779"/>
      <c r="H106" s="1789"/>
      <c r="I106" s="1789"/>
      <c r="J106" s="1789"/>
      <c r="K106" s="1789"/>
      <c r="L106" s="1789"/>
      <c r="M106" s="1789"/>
      <c r="N106" s="1789"/>
      <c r="O106" s="1789"/>
      <c r="P106" s="1780"/>
      <c r="Q106" s="1780"/>
      <c r="R106" s="1780"/>
      <c r="S106" s="1780"/>
      <c r="T106" s="1780"/>
      <c r="U106" s="1780"/>
      <c r="V106" s="1780"/>
      <c r="W106" s="1780"/>
      <c r="X106" s="1780"/>
      <c r="Y106" s="1780"/>
      <c r="Z106" s="1780"/>
      <c r="AA106" s="1780"/>
      <c r="AB106" s="1780"/>
      <c r="AC106" s="1780"/>
      <c r="AD106" s="1592"/>
      <c r="AE106" s="5172"/>
      <c r="AF106" s="5098"/>
      <c r="AG106" s="2228"/>
      <c r="AH106" s="1646"/>
      <c r="AI106" s="1609"/>
      <c r="AJ106" s="1609"/>
      <c r="AK106" s="1609"/>
      <c r="AL106" s="1609"/>
      <c r="AM106" s="1609"/>
      <c r="AN106" s="1609"/>
      <c r="AO106" s="1609"/>
      <c r="AP106" s="1609"/>
      <c r="AQ106" s="1609"/>
      <c r="AR106" s="1609"/>
      <c r="AS106" s="1609"/>
      <c r="AT106" s="1609"/>
      <c r="AU106" s="1609"/>
      <c r="AV106" s="1609"/>
    </row>
    <row r="107" spans="1:48" ht="6" customHeight="1">
      <c r="A107" s="1629"/>
      <c r="B107" s="933"/>
      <c r="C107" s="1788"/>
      <c r="D107" s="1788"/>
      <c r="E107" s="1793"/>
      <c r="F107" s="1780"/>
      <c r="G107" s="1779"/>
      <c r="H107" s="1789"/>
      <c r="I107" s="1789"/>
      <c r="J107" s="1789"/>
      <c r="K107" s="1789"/>
      <c r="L107" s="1789"/>
      <c r="M107" s="1789"/>
      <c r="N107" s="1789"/>
      <c r="O107" s="1789"/>
      <c r="P107" s="1780"/>
      <c r="Q107" s="1780"/>
      <c r="R107" s="1780"/>
      <c r="S107" s="1780"/>
      <c r="T107" s="1780"/>
      <c r="U107" s="1780"/>
      <c r="V107" s="1780"/>
      <c r="W107" s="1780"/>
      <c r="X107" s="1780"/>
      <c r="Y107" s="1780"/>
      <c r="Z107" s="1780"/>
      <c r="AA107" s="1780"/>
      <c r="AB107" s="1780"/>
      <c r="AC107" s="1780"/>
      <c r="AD107" s="1592"/>
      <c r="AE107" s="1685"/>
      <c r="AF107" s="1793"/>
      <c r="AG107" s="2125"/>
      <c r="AH107" s="1609"/>
      <c r="AI107" s="1609"/>
      <c r="AJ107" s="1609"/>
      <c r="AK107" s="1609"/>
      <c r="AL107" s="1609"/>
      <c r="AM107" s="1609"/>
      <c r="AN107" s="1609"/>
      <c r="AO107" s="1609"/>
      <c r="AP107" s="1609"/>
      <c r="AQ107" s="1609"/>
      <c r="AR107" s="1609"/>
      <c r="AS107" s="1609"/>
      <c r="AT107" s="1609"/>
      <c r="AU107" s="1609"/>
      <c r="AV107" s="1609"/>
    </row>
    <row r="108" spans="1:48" ht="11.25" customHeight="1">
      <c r="A108" s="1638"/>
      <c r="B108" s="738"/>
      <c r="C108" s="929"/>
      <c r="D108" s="2465" t="s">
        <v>1497</v>
      </c>
      <c r="E108" s="2497" t="s">
        <v>3503</v>
      </c>
      <c r="F108" s="1590"/>
      <c r="G108" s="786"/>
      <c r="H108" s="786"/>
      <c r="I108" s="786"/>
      <c r="J108" s="786"/>
      <c r="K108" s="786"/>
      <c r="L108" s="786"/>
      <c r="M108" s="786"/>
      <c r="N108" s="786"/>
      <c r="O108" s="786"/>
      <c r="P108" s="786"/>
      <c r="Q108" s="786"/>
      <c r="R108" s="786"/>
      <c r="S108" s="786"/>
      <c r="T108" s="786"/>
      <c r="U108" s="786"/>
      <c r="V108" s="786"/>
      <c r="W108" s="786"/>
      <c r="X108" s="786"/>
      <c r="Y108" s="786"/>
      <c r="Z108" s="786"/>
      <c r="AA108" s="786"/>
      <c r="AB108" s="786"/>
      <c r="AC108" s="1652"/>
      <c r="AD108" s="1592"/>
      <c r="AE108" s="5172">
        <v>40</v>
      </c>
      <c r="AF108" s="5097"/>
      <c r="AG108" s="2125"/>
    </row>
    <row r="109" spans="1:48" ht="11.25" customHeight="1">
      <c r="A109" s="1638"/>
      <c r="B109" s="738"/>
      <c r="C109" s="929"/>
      <c r="D109" s="1598"/>
      <c r="E109" s="1794" t="s">
        <v>3504</v>
      </c>
      <c r="F109" s="1590"/>
      <c r="G109" s="786"/>
      <c r="H109" s="786"/>
      <c r="I109" s="786"/>
      <c r="J109" s="786"/>
      <c r="K109" s="786"/>
      <c r="L109" s="786"/>
      <c r="M109" s="786"/>
      <c r="N109" s="786"/>
      <c r="O109" s="786"/>
      <c r="P109" s="786"/>
      <c r="Q109" s="786"/>
      <c r="R109" s="786"/>
      <c r="S109" s="786"/>
      <c r="T109" s="786"/>
      <c r="U109" s="786"/>
      <c r="V109" s="786"/>
      <c r="W109" s="786"/>
      <c r="X109" s="786"/>
      <c r="Y109" s="786"/>
      <c r="Z109" s="786"/>
      <c r="AA109" s="786"/>
      <c r="AB109" s="786"/>
      <c r="AC109" s="1652"/>
      <c r="AD109" s="1592"/>
      <c r="AE109" s="5172"/>
      <c r="AF109" s="5098"/>
      <c r="AG109" s="2125"/>
    </row>
    <row r="110" spans="1:48" ht="6" customHeight="1">
      <c r="A110" s="1638"/>
      <c r="B110" s="933"/>
      <c r="C110" s="1797"/>
      <c r="D110" s="1797"/>
      <c r="E110" s="1798"/>
      <c r="F110" s="1791"/>
      <c r="G110" s="1789"/>
      <c r="H110" s="1799"/>
      <c r="I110" s="1799"/>
      <c r="J110" s="1799"/>
      <c r="K110" s="1799"/>
      <c r="L110" s="1799"/>
      <c r="M110" s="1799"/>
      <c r="N110" s="1799"/>
      <c r="O110" s="1799"/>
      <c r="P110" s="1780"/>
      <c r="Q110" s="1780"/>
      <c r="R110" s="1780"/>
      <c r="S110" s="1780"/>
      <c r="T110" s="1780"/>
      <c r="U110" s="1780"/>
      <c r="V110" s="1780"/>
      <c r="W110" s="1780"/>
      <c r="X110" s="1780"/>
      <c r="Y110" s="1780"/>
      <c r="Z110" s="1780"/>
      <c r="AA110" s="1780"/>
      <c r="AB110" s="1780"/>
      <c r="AC110" s="1780"/>
      <c r="AD110" s="1592"/>
      <c r="AE110" s="1780"/>
      <c r="AF110" s="1793"/>
      <c r="AG110" s="2125"/>
    </row>
    <row r="111" spans="1:48" ht="11.25" customHeight="1">
      <c r="A111" s="1638"/>
      <c r="B111" s="916"/>
      <c r="C111" s="1800"/>
      <c r="D111" s="2465" t="s">
        <v>1530</v>
      </c>
      <c r="E111" s="916" t="s">
        <v>3505</v>
      </c>
      <c r="F111" s="1590"/>
      <c r="G111" s="917"/>
      <c r="H111" s="917"/>
      <c r="I111" s="917"/>
      <c r="J111" s="917"/>
      <c r="K111" s="917"/>
      <c r="L111" s="917"/>
      <c r="M111" s="917"/>
      <c r="N111" s="917"/>
      <c r="O111" s="917"/>
      <c r="P111" s="1770"/>
      <c r="Q111" s="1770"/>
      <c r="R111" s="1770"/>
      <c r="S111" s="1770"/>
      <c r="T111" s="1770"/>
      <c r="U111" s="1770"/>
      <c r="V111" s="1770"/>
      <c r="W111" s="1770"/>
      <c r="X111" s="1770"/>
      <c r="Y111" s="1770"/>
      <c r="Z111" s="1770"/>
      <c r="AA111" s="1770"/>
      <c r="AB111" s="1770"/>
      <c r="AC111" s="1770"/>
      <c r="AD111" s="1592"/>
      <c r="AE111" s="5172">
        <v>41</v>
      </c>
      <c r="AF111" s="5097"/>
      <c r="AG111" s="2125"/>
    </row>
    <row r="112" spans="1:48" ht="11.25" customHeight="1">
      <c r="A112" s="1638"/>
      <c r="B112" s="916"/>
      <c r="C112" s="1800"/>
      <c r="D112" s="2485"/>
      <c r="E112" s="935" t="s">
        <v>3506</v>
      </c>
      <c r="F112" s="1590"/>
      <c r="G112" s="917"/>
      <c r="H112" s="917"/>
      <c r="I112" s="917"/>
      <c r="J112" s="917"/>
      <c r="K112" s="917"/>
      <c r="L112" s="917"/>
      <c r="M112" s="917"/>
      <c r="N112" s="917"/>
      <c r="O112" s="917"/>
      <c r="P112" s="1770"/>
      <c r="Q112" s="1770"/>
      <c r="R112" s="1770"/>
      <c r="S112" s="1770"/>
      <c r="T112" s="1770"/>
      <c r="U112" s="1770"/>
      <c r="V112" s="1770"/>
      <c r="W112" s="1770"/>
      <c r="X112" s="1770"/>
      <c r="Y112" s="1770"/>
      <c r="Z112" s="1770"/>
      <c r="AA112" s="1770"/>
      <c r="AB112" s="1770"/>
      <c r="AC112" s="1770"/>
      <c r="AD112" s="1592"/>
      <c r="AE112" s="5172"/>
      <c r="AF112" s="5098"/>
      <c r="AG112" s="2125"/>
    </row>
    <row r="113" spans="1:48" ht="6" customHeight="1">
      <c r="A113" s="1638"/>
      <c r="B113" s="1602"/>
      <c r="C113" s="1600"/>
      <c r="D113" s="930"/>
      <c r="E113" s="1781"/>
      <c r="F113" s="1781"/>
      <c r="G113" s="1781"/>
      <c r="H113" s="1781"/>
      <c r="I113" s="1781"/>
      <c r="J113" s="1781"/>
      <c r="K113" s="1781"/>
      <c r="L113" s="1781"/>
      <c r="M113" s="1781"/>
      <c r="N113" s="1781"/>
      <c r="O113" s="1781"/>
      <c r="P113" s="1781"/>
      <c r="Q113" s="1781"/>
      <c r="R113" s="1781"/>
      <c r="S113" s="1781"/>
      <c r="T113" s="2483"/>
      <c r="U113" s="2483"/>
      <c r="V113" s="2483"/>
      <c r="W113" s="1631"/>
      <c r="X113" s="1631"/>
      <c r="Y113" s="1631"/>
      <c r="Z113" s="1631"/>
      <c r="AA113" s="1631"/>
      <c r="AB113" s="1631"/>
      <c r="AC113" s="1631"/>
      <c r="AD113" s="2487"/>
      <c r="AE113" s="2471"/>
      <c r="AF113" s="1634"/>
      <c r="AG113" s="2125"/>
    </row>
    <row r="114" spans="1:48" ht="11.25" customHeight="1">
      <c r="A114" s="1638"/>
      <c r="B114" s="916"/>
      <c r="C114" s="1795"/>
      <c r="D114" s="2465" t="s">
        <v>1575</v>
      </c>
      <c r="E114" s="916" t="s">
        <v>3507</v>
      </c>
      <c r="F114" s="1590"/>
      <c r="G114" s="917"/>
      <c r="H114" s="917"/>
      <c r="I114" s="917"/>
      <c r="J114" s="917"/>
      <c r="K114" s="917"/>
      <c r="L114" s="917"/>
      <c r="M114" s="917"/>
      <c r="N114" s="917"/>
      <c r="O114" s="917"/>
      <c r="P114" s="1770"/>
      <c r="Q114" s="1770"/>
      <c r="R114" s="1770"/>
      <c r="S114" s="1770"/>
      <c r="T114" s="1770"/>
      <c r="U114" s="1770"/>
      <c r="V114" s="1770"/>
      <c r="W114" s="1770"/>
      <c r="X114" s="1770"/>
      <c r="Y114" s="1770"/>
      <c r="Z114" s="1770"/>
      <c r="AA114" s="1770"/>
      <c r="AB114" s="1770"/>
      <c r="AC114" s="1770"/>
      <c r="AD114" s="1592"/>
      <c r="AE114" s="5172">
        <v>42</v>
      </c>
      <c r="AF114" s="5097"/>
      <c r="AG114" s="2125"/>
    </row>
    <row r="115" spans="1:48" ht="11.25" customHeight="1">
      <c r="A115" s="1638"/>
      <c r="B115" s="933"/>
      <c r="C115" s="1788"/>
      <c r="D115" s="1788"/>
      <c r="E115" s="1779" t="s">
        <v>3508</v>
      </c>
      <c r="F115" s="1780"/>
      <c r="G115" s="1779"/>
      <c r="H115" s="1789"/>
      <c r="I115" s="1789"/>
      <c r="J115" s="1789"/>
      <c r="K115" s="1789"/>
      <c r="L115" s="1789"/>
      <c r="M115" s="1789"/>
      <c r="N115" s="1789"/>
      <c r="O115" s="1789"/>
      <c r="P115" s="1780"/>
      <c r="Q115" s="1780"/>
      <c r="R115" s="1780"/>
      <c r="S115" s="1780"/>
      <c r="T115" s="1780"/>
      <c r="U115" s="1780"/>
      <c r="V115" s="1780"/>
      <c r="W115" s="1780"/>
      <c r="X115" s="1780"/>
      <c r="Y115" s="1780"/>
      <c r="Z115" s="1780"/>
      <c r="AA115" s="1780"/>
      <c r="AB115" s="1780"/>
      <c r="AC115" s="1780"/>
      <c r="AD115" s="1592"/>
      <c r="AE115" s="5172"/>
      <c r="AF115" s="5098"/>
      <c r="AG115" s="2125"/>
    </row>
    <row r="116" spans="1:48" ht="6" customHeight="1">
      <c r="A116" s="1638"/>
      <c r="B116" s="1610"/>
      <c r="C116" s="1609"/>
      <c r="D116" s="1609"/>
      <c r="E116" s="1609"/>
      <c r="F116" s="1609"/>
      <c r="G116" s="1609"/>
      <c r="H116" s="1609"/>
      <c r="I116" s="1609"/>
      <c r="J116" s="1609"/>
      <c r="K116" s="1609"/>
      <c r="L116" s="1609"/>
      <c r="M116" s="1609"/>
      <c r="N116" s="1609"/>
      <c r="O116" s="1609"/>
      <c r="P116" s="1609"/>
      <c r="Q116" s="1609"/>
      <c r="R116" s="1609"/>
      <c r="S116" s="1609"/>
      <c r="T116" s="1609"/>
      <c r="U116" s="1609"/>
      <c r="V116" s="1609"/>
      <c r="W116" s="1609"/>
      <c r="X116" s="1609"/>
      <c r="Y116" s="1609"/>
      <c r="Z116" s="1609"/>
      <c r="AA116" s="1609"/>
      <c r="AB116" s="1609"/>
      <c r="AC116" s="1609"/>
      <c r="AE116" s="1609"/>
      <c r="AF116" s="1609"/>
      <c r="AG116" s="2125"/>
    </row>
    <row r="117" spans="1:48" ht="11.25" customHeight="1">
      <c r="A117" s="1638"/>
      <c r="B117" s="1610"/>
      <c r="C117" s="1609"/>
      <c r="D117" s="2465" t="s">
        <v>1578</v>
      </c>
      <c r="E117" s="916" t="s">
        <v>3509</v>
      </c>
      <c r="F117" s="1590"/>
      <c r="G117" s="917"/>
      <c r="H117" s="917"/>
      <c r="I117" s="917"/>
      <c r="J117" s="917"/>
      <c r="K117" s="917"/>
      <c r="L117" s="917"/>
      <c r="M117" s="917"/>
      <c r="N117" s="917"/>
      <c r="O117" s="917"/>
      <c r="P117" s="1770"/>
      <c r="Q117" s="1770"/>
      <c r="R117" s="1770"/>
      <c r="S117" s="1770"/>
      <c r="T117" s="1770"/>
      <c r="U117" s="1770"/>
      <c r="V117" s="1770"/>
      <c r="W117" s="1770"/>
      <c r="X117" s="1770"/>
      <c r="Y117" s="1770"/>
      <c r="Z117" s="1770"/>
      <c r="AA117" s="1770"/>
      <c r="AB117" s="1770"/>
      <c r="AC117" s="1770"/>
      <c r="AD117" s="1592"/>
      <c r="AE117" s="5172">
        <v>43</v>
      </c>
      <c r="AF117" s="5097"/>
      <c r="AG117" s="2125"/>
    </row>
    <row r="118" spans="1:48" ht="11.25" customHeight="1">
      <c r="A118" s="1638"/>
      <c r="B118" s="1610"/>
      <c r="C118" s="1609"/>
      <c r="D118" s="1788"/>
      <c r="E118" s="1779" t="s">
        <v>3510</v>
      </c>
      <c r="F118" s="1780"/>
      <c r="G118" s="1779"/>
      <c r="H118" s="1789"/>
      <c r="I118" s="1789"/>
      <c r="J118" s="1789"/>
      <c r="K118" s="1789"/>
      <c r="L118" s="1789"/>
      <c r="M118" s="1789"/>
      <c r="N118" s="1789"/>
      <c r="O118" s="1789"/>
      <c r="P118" s="1780"/>
      <c r="Q118" s="1780"/>
      <c r="R118" s="1780"/>
      <c r="S118" s="1780"/>
      <c r="T118" s="1780"/>
      <c r="U118" s="1780"/>
      <c r="V118" s="1780"/>
      <c r="W118" s="1780"/>
      <c r="X118" s="1780"/>
      <c r="Y118" s="1780"/>
      <c r="Z118" s="1780"/>
      <c r="AA118" s="1780"/>
      <c r="AB118" s="1780"/>
      <c r="AC118" s="1780"/>
      <c r="AD118" s="1592"/>
      <c r="AE118" s="5172"/>
      <c r="AF118" s="5098"/>
      <c r="AG118" s="2125"/>
    </row>
    <row r="119" spans="1:48" ht="6" customHeight="1">
      <c r="A119" s="1638"/>
      <c r="B119" s="1610"/>
      <c r="C119" s="1609"/>
      <c r="D119" s="2465"/>
      <c r="E119" s="916"/>
      <c r="F119" s="1590"/>
      <c r="G119" s="917"/>
      <c r="H119" s="917"/>
      <c r="I119" s="917"/>
      <c r="J119" s="917"/>
      <c r="K119" s="917"/>
      <c r="L119" s="917"/>
      <c r="M119" s="917"/>
      <c r="N119" s="917"/>
      <c r="O119" s="917"/>
      <c r="P119" s="1770"/>
      <c r="Q119" s="1770"/>
      <c r="R119" s="1770"/>
      <c r="S119" s="1770"/>
      <c r="T119" s="1770"/>
      <c r="U119" s="1770"/>
      <c r="V119" s="1770"/>
      <c r="W119" s="1770"/>
      <c r="X119" s="1770"/>
      <c r="Y119" s="1770"/>
      <c r="Z119" s="1770"/>
      <c r="AA119" s="1770"/>
      <c r="AB119" s="1770"/>
      <c r="AC119" s="1770"/>
      <c r="AD119" s="1592"/>
      <c r="AE119" s="1685"/>
      <c r="AF119" s="1790"/>
      <c r="AG119" s="2125"/>
    </row>
    <row r="120" spans="1:48" ht="11.25" customHeight="1">
      <c r="A120" s="1638"/>
      <c r="B120" s="1610"/>
      <c r="C120" s="1609"/>
      <c r="D120" s="2465" t="s">
        <v>1581</v>
      </c>
      <c r="E120" s="916" t="s">
        <v>2576</v>
      </c>
      <c r="F120" s="1590"/>
      <c r="G120" s="917"/>
      <c r="H120" s="917"/>
      <c r="I120" s="917"/>
      <c r="J120" s="5207"/>
      <c r="K120" s="5207"/>
      <c r="L120" s="5207"/>
      <c r="M120" s="5207"/>
      <c r="N120" s="5207"/>
      <c r="O120" s="5207"/>
      <c r="P120" s="5207"/>
      <c r="Q120" s="5207"/>
      <c r="R120" s="5207"/>
      <c r="S120" s="5207"/>
      <c r="T120" s="5207"/>
      <c r="U120" s="5207"/>
      <c r="V120" s="1770"/>
      <c r="W120" s="1770"/>
      <c r="X120" s="1770"/>
      <c r="Y120" s="1770"/>
      <c r="Z120" s="1770"/>
      <c r="AA120" s="1770"/>
      <c r="AB120" s="1770"/>
      <c r="AC120" s="1770"/>
      <c r="AD120" s="1592"/>
      <c r="AE120" s="5172">
        <v>44</v>
      </c>
      <c r="AF120" s="5097"/>
      <c r="AG120" s="2125"/>
    </row>
    <row r="121" spans="1:48" ht="11.25" customHeight="1">
      <c r="A121" s="1638"/>
      <c r="B121" s="1610"/>
      <c r="C121" s="1609"/>
      <c r="D121" s="1788"/>
      <c r="E121" s="1779" t="s">
        <v>2638</v>
      </c>
      <c r="F121" s="1780"/>
      <c r="G121" s="1779"/>
      <c r="H121" s="1789"/>
      <c r="I121" s="1789"/>
      <c r="J121" s="5293"/>
      <c r="K121" s="5293"/>
      <c r="L121" s="5293"/>
      <c r="M121" s="5293"/>
      <c r="N121" s="5293"/>
      <c r="O121" s="5293"/>
      <c r="P121" s="5293"/>
      <c r="Q121" s="5293"/>
      <c r="R121" s="5293"/>
      <c r="S121" s="5293"/>
      <c r="T121" s="5293"/>
      <c r="U121" s="5293"/>
      <c r="V121" s="1780"/>
      <c r="W121" s="1780"/>
      <c r="X121" s="1780"/>
      <c r="Y121" s="1780"/>
      <c r="Z121" s="1780"/>
      <c r="AA121" s="1780"/>
      <c r="AB121" s="1780"/>
      <c r="AC121" s="1780"/>
      <c r="AD121" s="1592"/>
      <c r="AE121" s="5172"/>
      <c r="AF121" s="5098"/>
      <c r="AG121" s="2125"/>
    </row>
    <row r="122" spans="1:48" ht="6" customHeight="1">
      <c r="A122" s="1638"/>
      <c r="B122" s="1610"/>
      <c r="C122" s="1609"/>
      <c r="D122" s="2465"/>
      <c r="E122" s="916"/>
      <c r="F122" s="1590"/>
      <c r="G122" s="917"/>
      <c r="H122" s="917"/>
      <c r="I122" s="917"/>
      <c r="J122" s="1789" t="s">
        <v>3511</v>
      </c>
      <c r="K122" s="1789"/>
      <c r="L122" s="1789"/>
      <c r="M122" s="1789"/>
      <c r="N122" s="1789"/>
      <c r="O122" s="1789"/>
      <c r="P122" s="1780"/>
      <c r="Q122" s="1780"/>
      <c r="R122" s="1780"/>
      <c r="S122" s="1780"/>
      <c r="T122" s="1780"/>
      <c r="U122" s="1780"/>
      <c r="V122" s="1770"/>
      <c r="W122" s="1770"/>
      <c r="X122" s="1770"/>
      <c r="Y122" s="1770"/>
      <c r="Z122" s="1770"/>
      <c r="AA122" s="1770"/>
      <c r="AB122" s="1770"/>
      <c r="AC122" s="1770"/>
      <c r="AD122" s="1592"/>
      <c r="AE122" s="1685"/>
      <c r="AF122" s="1790"/>
      <c r="AG122" s="2125"/>
    </row>
    <row r="123" spans="1:48" ht="11.25" customHeight="1">
      <c r="A123" s="1638"/>
      <c r="B123" s="1610"/>
      <c r="C123" s="1609"/>
      <c r="D123" s="2465" t="s">
        <v>1584</v>
      </c>
      <c r="E123" s="916" t="s">
        <v>3512</v>
      </c>
      <c r="F123" s="1590"/>
      <c r="G123" s="917"/>
      <c r="H123" s="917"/>
      <c r="I123" s="917"/>
      <c r="J123" s="917"/>
      <c r="K123" s="917"/>
      <c r="L123" s="917"/>
      <c r="M123" s="917"/>
      <c r="N123" s="917"/>
      <c r="O123" s="917"/>
      <c r="P123" s="1770"/>
      <c r="Q123" s="1770"/>
      <c r="R123" s="1770"/>
      <c r="S123" s="1770"/>
      <c r="T123" s="1770"/>
      <c r="U123" s="1770"/>
      <c r="V123" s="1770"/>
      <c r="W123" s="1770"/>
      <c r="X123" s="1770"/>
      <c r="Y123" s="1770"/>
      <c r="Z123" s="1770"/>
      <c r="AA123" s="1770"/>
      <c r="AB123" s="1770"/>
      <c r="AC123" s="1770"/>
      <c r="AD123" s="1592"/>
      <c r="AE123" s="5172">
        <v>45</v>
      </c>
      <c r="AF123" s="5097"/>
      <c r="AG123" s="2125"/>
    </row>
    <row r="124" spans="1:48" ht="11.25" customHeight="1">
      <c r="A124" s="1638"/>
      <c r="B124" s="1610"/>
      <c r="C124" s="1609"/>
      <c r="D124" s="1788"/>
      <c r="E124" s="1779" t="s">
        <v>3513</v>
      </c>
      <c r="F124" s="1780"/>
      <c r="G124" s="1779"/>
      <c r="H124" s="1789"/>
      <c r="I124" s="1789"/>
      <c r="J124" s="1789"/>
      <c r="K124" s="1789"/>
      <c r="L124" s="1789"/>
      <c r="M124" s="1789"/>
      <c r="N124" s="1789"/>
      <c r="O124" s="1789"/>
      <c r="P124" s="1780"/>
      <c r="Q124" s="1780"/>
      <c r="R124" s="1780"/>
      <c r="S124" s="1780"/>
      <c r="T124" s="1780"/>
      <c r="U124" s="1780"/>
      <c r="V124" s="1780"/>
      <c r="W124" s="1780"/>
      <c r="X124" s="1780"/>
      <c r="Y124" s="1780"/>
      <c r="Z124" s="1780"/>
      <c r="AA124" s="1780"/>
      <c r="AB124" s="1780"/>
      <c r="AC124" s="1780"/>
      <c r="AD124" s="1592"/>
      <c r="AE124" s="5172"/>
      <c r="AF124" s="5098"/>
      <c r="AG124" s="2125"/>
    </row>
    <row r="125" spans="1:48" ht="20.100000000000001" customHeight="1">
      <c r="A125" s="2130"/>
      <c r="B125" s="3314"/>
      <c r="C125" s="3221"/>
      <c r="D125" s="3297"/>
      <c r="E125" s="3378"/>
      <c r="F125" s="3206"/>
      <c r="G125" s="3345"/>
      <c r="H125" s="3345"/>
      <c r="I125" s="3345"/>
      <c r="J125" s="3345"/>
      <c r="K125" s="3345"/>
      <c r="L125" s="3345"/>
      <c r="M125" s="3345"/>
      <c r="N125" s="3345"/>
      <c r="O125" s="3345"/>
      <c r="P125" s="3342"/>
      <c r="Q125" s="3342"/>
      <c r="R125" s="3342"/>
      <c r="S125" s="3342"/>
      <c r="T125" s="3342"/>
      <c r="U125" s="3342"/>
      <c r="V125" s="3342"/>
      <c r="W125" s="3342"/>
      <c r="X125" s="3342"/>
      <c r="Y125" s="3342"/>
      <c r="Z125" s="3342"/>
      <c r="AA125" s="3342"/>
      <c r="AB125" s="3342"/>
      <c r="AC125" s="3342"/>
      <c r="AD125" s="3227"/>
      <c r="AE125" s="3266"/>
      <c r="AF125" s="3379"/>
      <c r="AG125" s="3224"/>
    </row>
    <row r="126" spans="1:48" ht="20.100000000000001" customHeight="1">
      <c r="A126" s="1638"/>
      <c r="B126" s="1610"/>
      <c r="C126" s="1609"/>
      <c r="D126" s="2465"/>
      <c r="E126" s="916"/>
      <c r="F126" s="1590"/>
      <c r="G126" s="917"/>
      <c r="H126" s="917"/>
      <c r="I126" s="917"/>
      <c r="J126" s="917"/>
      <c r="K126" s="917"/>
      <c r="L126" s="917"/>
      <c r="M126" s="917"/>
      <c r="N126" s="917"/>
      <c r="O126" s="917"/>
      <c r="P126" s="1770"/>
      <c r="Q126" s="1770"/>
      <c r="R126" s="1770"/>
      <c r="S126" s="1770"/>
      <c r="T126" s="1770"/>
      <c r="U126" s="1770"/>
      <c r="V126" s="1770"/>
      <c r="W126" s="1770"/>
      <c r="X126" s="1770"/>
      <c r="Y126" s="1770"/>
      <c r="Z126" s="1770"/>
      <c r="AA126" s="1770"/>
      <c r="AB126" s="1770"/>
      <c r="AC126" s="1770"/>
      <c r="AD126" s="1592"/>
      <c r="AE126" s="1685"/>
      <c r="AF126" s="1790"/>
      <c r="AG126" s="2125"/>
    </row>
    <row r="127" spans="1:48" ht="11.25" customHeight="1">
      <c r="A127" s="1629"/>
      <c r="B127" s="934" t="s">
        <v>3514</v>
      </c>
      <c r="C127" s="918"/>
      <c r="D127" s="2497" t="s">
        <v>3515</v>
      </c>
      <c r="E127" s="1590"/>
      <c r="F127" s="1791"/>
      <c r="G127" s="1792"/>
      <c r="H127" s="1793"/>
      <c r="I127" s="1793"/>
      <c r="J127" s="1793"/>
      <c r="K127" s="1793"/>
      <c r="L127" s="1793"/>
      <c r="M127" s="1793"/>
      <c r="N127" s="1793"/>
      <c r="O127" s="1793"/>
      <c r="P127" s="1793"/>
      <c r="Q127" s="1793"/>
      <c r="R127" s="1793"/>
      <c r="S127" s="1793"/>
      <c r="T127" s="1793"/>
      <c r="U127" s="1793"/>
      <c r="V127" s="1793"/>
      <c r="W127" s="1793"/>
      <c r="X127" s="1793"/>
      <c r="Y127" s="1793"/>
      <c r="Z127" s="1793"/>
      <c r="AA127" s="1793"/>
      <c r="AB127" s="1793"/>
      <c r="AC127" s="1793"/>
      <c r="AD127" s="1793"/>
      <c r="AE127" s="1590"/>
      <c r="AF127" s="1590"/>
      <c r="AG127" s="2125"/>
      <c r="AH127" s="1609"/>
      <c r="AI127" s="1609"/>
      <c r="AJ127" s="1609"/>
      <c r="AK127" s="1609"/>
      <c r="AL127" s="1609"/>
      <c r="AM127" s="1609"/>
      <c r="AN127" s="1609"/>
      <c r="AO127" s="1609"/>
      <c r="AP127" s="1609"/>
      <c r="AQ127" s="1609"/>
      <c r="AR127" s="1609"/>
      <c r="AS127" s="1609"/>
      <c r="AT127" s="1609"/>
      <c r="AU127" s="1609"/>
      <c r="AV127" s="1609"/>
    </row>
    <row r="128" spans="1:48" ht="11.25" customHeight="1">
      <c r="A128" s="1629"/>
      <c r="B128" s="933"/>
      <c r="C128" s="2489"/>
      <c r="D128" s="2497" t="s">
        <v>3255</v>
      </c>
      <c r="E128" s="1590"/>
      <c r="F128" s="1791"/>
      <c r="G128" s="1789"/>
      <c r="H128" s="1780"/>
      <c r="I128" s="1780"/>
      <c r="J128" s="1780"/>
      <c r="K128" s="1780"/>
      <c r="L128" s="1780"/>
      <c r="M128" s="1780"/>
      <c r="N128" s="1780"/>
      <c r="O128" s="1780"/>
      <c r="P128" s="1780"/>
      <c r="Q128" s="1780"/>
      <c r="R128" s="1780"/>
      <c r="S128" s="1780"/>
      <c r="T128" s="1780"/>
      <c r="U128" s="1780"/>
      <c r="V128" s="1780"/>
      <c r="W128" s="1780"/>
      <c r="X128" s="1780"/>
      <c r="Y128" s="1780"/>
      <c r="Z128" s="1780"/>
      <c r="AA128" s="1780"/>
      <c r="AB128" s="1780"/>
      <c r="AC128" s="1780"/>
      <c r="AD128" s="1590"/>
      <c r="AE128" s="1590"/>
      <c r="AF128" s="1590"/>
      <c r="AG128" s="2125"/>
      <c r="AH128" s="1609"/>
      <c r="AI128" s="1609"/>
      <c r="AJ128" s="1609"/>
      <c r="AK128" s="1609"/>
      <c r="AL128" s="1609"/>
      <c r="AM128" s="1609"/>
      <c r="AN128" s="1609"/>
      <c r="AO128" s="1609"/>
      <c r="AP128" s="1609"/>
      <c r="AQ128" s="1609"/>
      <c r="AR128" s="1609"/>
      <c r="AS128" s="1609"/>
      <c r="AT128" s="1609"/>
      <c r="AU128" s="1609"/>
      <c r="AV128" s="1609"/>
    </row>
    <row r="129" spans="1:48" ht="11.25" customHeight="1">
      <c r="A129" s="1629"/>
      <c r="B129" s="933"/>
      <c r="C129" s="2489"/>
      <c r="D129" s="1794" t="s">
        <v>3516</v>
      </c>
      <c r="E129" s="1590"/>
      <c r="F129" s="1791"/>
      <c r="G129" s="1789"/>
      <c r="H129" s="1780"/>
      <c r="I129" s="1780"/>
      <c r="J129" s="1780"/>
      <c r="K129" s="1780"/>
      <c r="L129" s="1780"/>
      <c r="M129" s="1780"/>
      <c r="N129" s="1780"/>
      <c r="O129" s="1780"/>
      <c r="P129" s="1780"/>
      <c r="Q129" s="1780"/>
      <c r="R129" s="1780"/>
      <c r="S129" s="1780"/>
      <c r="T129" s="1780"/>
      <c r="U129" s="1780"/>
      <c r="V129" s="1780"/>
      <c r="W129" s="1780"/>
      <c r="X129" s="1780"/>
      <c r="Y129" s="1780"/>
      <c r="Z129" s="1780"/>
      <c r="AA129" s="1780"/>
      <c r="AB129" s="1780"/>
      <c r="AC129" s="1780"/>
      <c r="AD129" s="1590"/>
      <c r="AE129" s="1590"/>
      <c r="AF129" s="1590"/>
      <c r="AG129" s="2125"/>
      <c r="AH129" s="1609"/>
      <c r="AI129" s="1609"/>
      <c r="AJ129" s="1609"/>
      <c r="AK129" s="1609"/>
      <c r="AL129" s="1609"/>
      <c r="AM129" s="1609"/>
      <c r="AN129" s="1609"/>
      <c r="AO129" s="1609"/>
      <c r="AP129" s="1609"/>
      <c r="AQ129" s="1609"/>
      <c r="AR129" s="1609"/>
      <c r="AS129" s="1609"/>
      <c r="AT129" s="1609"/>
      <c r="AU129" s="1609"/>
      <c r="AV129" s="1609"/>
    </row>
    <row r="130" spans="1:48" ht="12.75" customHeight="1">
      <c r="A130" s="1638"/>
      <c r="B130" s="1610"/>
      <c r="C130" s="1609"/>
      <c r="D130" s="5077">
        <v>350046</v>
      </c>
      <c r="E130" s="5077"/>
      <c r="F130" s="1602"/>
      <c r="G130" s="1646"/>
      <c r="H130" s="1646"/>
      <c r="I130" s="917"/>
      <c r="J130" s="5077"/>
      <c r="K130" s="5077"/>
      <c r="L130" s="1602"/>
      <c r="M130" s="1646"/>
      <c r="N130" s="1646"/>
      <c r="O130" s="917"/>
      <c r="P130" s="1770"/>
      <c r="Q130" s="1770"/>
      <c r="R130" s="1770"/>
      <c r="S130" s="1770"/>
      <c r="T130" s="1770"/>
      <c r="U130" s="1770"/>
      <c r="V130" s="1770"/>
      <c r="W130" s="1770"/>
      <c r="X130" s="1770"/>
      <c r="Y130" s="1770"/>
      <c r="Z130" s="1770"/>
      <c r="AA130" s="1770"/>
      <c r="AB130" s="1770"/>
      <c r="AC130" s="1770"/>
      <c r="AD130" s="1592"/>
      <c r="AE130" s="1685"/>
      <c r="AF130" s="1790"/>
      <c r="AG130" s="2125"/>
    </row>
    <row r="131" spans="1:48" ht="12.75" customHeight="1">
      <c r="A131" s="1638"/>
      <c r="B131" s="1610"/>
      <c r="C131" s="1609"/>
      <c r="D131" s="5099">
        <v>1</v>
      </c>
      <c r="E131" s="5064"/>
      <c r="F131" s="5066" t="s">
        <v>2825</v>
      </c>
      <c r="G131" s="5035"/>
      <c r="H131" s="5035"/>
      <c r="I131" s="917"/>
      <c r="J131" s="5099">
        <v>2</v>
      </c>
      <c r="K131" s="5064"/>
      <c r="L131" s="5066" t="s">
        <v>2849</v>
      </c>
      <c r="M131" s="5035"/>
      <c r="N131" s="5035"/>
      <c r="O131" s="917"/>
      <c r="P131" s="1770"/>
      <c r="Q131" s="1770"/>
      <c r="R131" s="1770"/>
      <c r="S131" s="1770"/>
      <c r="T131" s="1770"/>
      <c r="U131" s="1770"/>
      <c r="V131" s="1770"/>
      <c r="W131" s="1770"/>
      <c r="X131" s="1770"/>
      <c r="Y131" s="1770"/>
      <c r="Z131" s="1770"/>
      <c r="AA131" s="1770"/>
      <c r="AB131" s="1770"/>
      <c r="AC131" s="1770"/>
      <c r="AD131" s="1592"/>
      <c r="AE131" s="1685"/>
      <c r="AF131" s="1790"/>
      <c r="AG131" s="2125"/>
    </row>
    <row r="132" spans="1:48" ht="12.75" customHeight="1">
      <c r="A132" s="1638"/>
      <c r="B132" s="1610"/>
      <c r="C132" s="1609"/>
      <c r="D132" s="5099"/>
      <c r="E132" s="5065"/>
      <c r="F132" s="5066"/>
      <c r="G132" s="5035"/>
      <c r="H132" s="5035"/>
      <c r="I132" s="917"/>
      <c r="J132" s="5099"/>
      <c r="K132" s="5065"/>
      <c r="L132" s="5066"/>
      <c r="M132" s="5035"/>
      <c r="N132" s="5035"/>
      <c r="O132" s="917"/>
      <c r="P132" s="1770"/>
      <c r="Q132" s="1770"/>
      <c r="R132" s="1770"/>
      <c r="S132" s="1770"/>
      <c r="T132" s="1770"/>
      <c r="U132" s="1770"/>
      <c r="V132" s="1770"/>
      <c r="W132" s="1770"/>
      <c r="X132" s="1770"/>
      <c r="Y132" s="1770"/>
      <c r="Z132" s="1770"/>
      <c r="AA132" s="1770"/>
      <c r="AB132" s="1770"/>
      <c r="AC132" s="1770"/>
      <c r="AD132" s="1592"/>
      <c r="AE132" s="1685"/>
      <c r="AF132" s="1790"/>
      <c r="AG132" s="2125"/>
    </row>
    <row r="133" spans="1:48" ht="12.75" customHeight="1">
      <c r="A133" s="1638"/>
      <c r="B133" s="1610"/>
      <c r="C133" s="1609"/>
      <c r="D133" s="2465"/>
      <c r="E133" s="2167"/>
      <c r="F133" s="2465"/>
      <c r="G133" s="2465"/>
      <c r="H133" s="2465"/>
      <c r="I133" s="917"/>
      <c r="J133" s="2465"/>
      <c r="K133" s="2167"/>
      <c r="L133" s="2465"/>
      <c r="M133" s="2465"/>
      <c r="N133" s="2465"/>
      <c r="O133" s="917"/>
      <c r="P133" s="1770"/>
      <c r="Q133" s="1770"/>
      <c r="R133" s="1770"/>
      <c r="S133" s="1770"/>
      <c r="T133" s="1770"/>
      <c r="U133" s="1770"/>
      <c r="V133" s="1770"/>
      <c r="W133" s="1770"/>
      <c r="X133" s="1770"/>
      <c r="Y133" s="1770"/>
      <c r="Z133" s="1770"/>
      <c r="AA133" s="1770"/>
      <c r="AB133" s="1770"/>
      <c r="AC133" s="1770"/>
      <c r="AD133" s="1592"/>
      <c r="AE133" s="1685"/>
      <c r="AF133" s="1790"/>
      <c r="AG133" s="2125"/>
    </row>
    <row r="134" spans="1:48" ht="12.75" customHeight="1">
      <c r="A134" s="1638"/>
      <c r="B134" s="1610"/>
      <c r="C134" s="1609"/>
      <c r="D134" s="2465"/>
      <c r="E134" s="2167"/>
      <c r="F134" s="2465"/>
      <c r="G134" s="2465"/>
      <c r="H134" s="2465"/>
      <c r="I134" s="917"/>
      <c r="J134" s="2465"/>
      <c r="K134" s="2167"/>
      <c r="L134" s="2465"/>
      <c r="M134" s="2465"/>
      <c r="N134" s="2465"/>
      <c r="O134" s="917"/>
      <c r="P134" s="1770"/>
      <c r="Q134" s="1770"/>
      <c r="R134" s="1770"/>
      <c r="S134" s="1770"/>
      <c r="T134" s="1770"/>
      <c r="U134" s="1770"/>
      <c r="V134" s="1770"/>
      <c r="W134" s="1770"/>
      <c r="X134" s="1770"/>
      <c r="Y134" s="1770"/>
      <c r="Z134" s="1770"/>
      <c r="AA134" s="1770"/>
      <c r="AB134" s="1770"/>
      <c r="AC134" s="1770"/>
      <c r="AD134" s="1592"/>
      <c r="AE134" s="1685"/>
      <c r="AF134" s="1790"/>
      <c r="AG134" s="2125"/>
    </row>
    <row r="135" spans="1:48" ht="12.75" customHeight="1">
      <c r="A135" s="1638"/>
      <c r="B135" s="1610"/>
      <c r="C135" s="1609"/>
      <c r="D135" s="2465"/>
      <c r="E135" s="2167"/>
      <c r="F135" s="2465"/>
      <c r="G135" s="2465"/>
      <c r="H135" s="2465"/>
      <c r="I135" s="917"/>
      <c r="J135" s="2465"/>
      <c r="K135" s="2167"/>
      <c r="L135" s="2465"/>
      <c r="M135" s="2465"/>
      <c r="N135" s="2465"/>
      <c r="O135" s="917"/>
      <c r="P135" s="1770"/>
      <c r="Q135" s="1770"/>
      <c r="R135" s="1770"/>
      <c r="S135" s="1770"/>
      <c r="T135" s="1770"/>
      <c r="U135" s="1770"/>
      <c r="V135" s="1770"/>
      <c r="W135" s="1770"/>
      <c r="X135" s="1770"/>
      <c r="Y135" s="1770"/>
      <c r="Z135" s="1770"/>
      <c r="AA135" s="1770"/>
      <c r="AB135" s="1770"/>
      <c r="AC135" s="1770"/>
      <c r="AD135" s="1592"/>
      <c r="AE135" s="1685"/>
      <c r="AF135" s="1790"/>
      <c r="AG135" s="2125"/>
    </row>
    <row r="136" spans="1:48" ht="12.75" customHeight="1">
      <c r="A136" s="1638"/>
      <c r="B136" s="1610"/>
      <c r="C136" s="1609"/>
      <c r="D136" s="2465"/>
      <c r="E136" s="2167"/>
      <c r="F136" s="2465"/>
      <c r="G136" s="2465"/>
      <c r="H136" s="2465"/>
      <c r="I136" s="917"/>
      <c r="J136" s="2465"/>
      <c r="K136" s="2167"/>
      <c r="L136" s="2465"/>
      <c r="M136" s="2465"/>
      <c r="N136" s="2465"/>
      <c r="O136" s="917"/>
      <c r="P136" s="1770"/>
      <c r="Q136" s="1770"/>
      <c r="R136" s="1770"/>
      <c r="S136" s="1770"/>
      <c r="T136" s="1770"/>
      <c r="U136" s="1770"/>
      <c r="V136" s="1770"/>
      <c r="W136" s="1770"/>
      <c r="X136" s="1770"/>
      <c r="Y136" s="1770"/>
      <c r="Z136" s="1770"/>
      <c r="AA136" s="1770"/>
      <c r="AB136" s="1770"/>
      <c r="AC136" s="1770"/>
      <c r="AD136" s="1592"/>
      <c r="AE136" s="1685"/>
      <c r="AF136" s="1790"/>
      <c r="AG136" s="2125"/>
    </row>
    <row r="137" spans="1:48" ht="12.75" customHeight="1">
      <c r="A137" s="1638"/>
      <c r="B137" s="1610"/>
      <c r="C137" s="1609"/>
      <c r="D137" s="2465"/>
      <c r="E137" s="2167"/>
      <c r="F137" s="2465"/>
      <c r="G137" s="2465"/>
      <c r="H137" s="2465"/>
      <c r="I137" s="917"/>
      <c r="J137" s="2465"/>
      <c r="K137" s="2167"/>
      <c r="L137" s="2465"/>
      <c r="M137" s="2465"/>
      <c r="N137" s="2465"/>
      <c r="O137" s="917"/>
      <c r="P137" s="1770"/>
      <c r="Q137" s="1770"/>
      <c r="R137" s="1770"/>
      <c r="S137" s="1770"/>
      <c r="T137" s="1770"/>
      <c r="U137" s="1770"/>
      <c r="V137" s="1770"/>
      <c r="W137" s="1770"/>
      <c r="X137" s="1770"/>
      <c r="Y137" s="1770"/>
      <c r="Z137" s="1770"/>
      <c r="AA137" s="1770"/>
      <c r="AB137" s="1770"/>
      <c r="AC137" s="1770"/>
      <c r="AD137" s="1592"/>
      <c r="AE137" s="1685"/>
      <c r="AF137" s="1790"/>
      <c r="AG137" s="2125"/>
    </row>
    <row r="138" spans="1:48" ht="12.75" customHeight="1">
      <c r="A138" s="1638"/>
      <c r="B138" s="1610"/>
      <c r="C138" s="1609"/>
      <c r="D138" s="2465"/>
      <c r="E138" s="2167"/>
      <c r="F138" s="2465"/>
      <c r="G138" s="2465"/>
      <c r="H138" s="2465"/>
      <c r="I138" s="917"/>
      <c r="J138" s="2465"/>
      <c r="K138" s="2167"/>
      <c r="L138" s="2465"/>
      <c r="M138" s="2465"/>
      <c r="N138" s="2465"/>
      <c r="O138" s="917"/>
      <c r="P138" s="1770"/>
      <c r="Q138" s="1770"/>
      <c r="R138" s="1770"/>
      <c r="S138" s="1770"/>
      <c r="T138" s="1770"/>
      <c r="U138" s="1770"/>
      <c r="V138" s="1770"/>
      <c r="W138" s="1770"/>
      <c r="X138" s="1770"/>
      <c r="Y138" s="1770"/>
      <c r="Z138" s="1770"/>
      <c r="AA138" s="1770"/>
      <c r="AB138" s="1770"/>
      <c r="AC138" s="1770"/>
      <c r="AD138" s="1592"/>
      <c r="AE138" s="1685"/>
      <c r="AF138" s="1790"/>
      <c r="AG138" s="2125"/>
    </row>
    <row r="139" spans="1:48" ht="12.75" customHeight="1" thickBot="1">
      <c r="A139" s="3380"/>
      <c r="B139" s="3381"/>
      <c r="C139" s="3302"/>
      <c r="D139" s="3327"/>
      <c r="E139" s="3388"/>
      <c r="F139" s="3327"/>
      <c r="G139" s="3327"/>
      <c r="H139" s="3327"/>
      <c r="I139" s="3383"/>
      <c r="J139" s="3327"/>
      <c r="K139" s="3388"/>
      <c r="L139" s="3327"/>
      <c r="M139" s="3327"/>
      <c r="N139" s="3327"/>
      <c r="O139" s="3383"/>
      <c r="P139" s="3384"/>
      <c r="Q139" s="3384"/>
      <c r="R139" s="3384"/>
      <c r="S139" s="3384"/>
      <c r="T139" s="3384"/>
      <c r="U139" s="3384"/>
      <c r="V139" s="3384"/>
      <c r="W139" s="3384"/>
      <c r="X139" s="3384"/>
      <c r="Y139" s="3384"/>
      <c r="Z139" s="3384"/>
      <c r="AA139" s="3384"/>
      <c r="AB139" s="3384"/>
      <c r="AC139" s="3384"/>
      <c r="AD139" s="3240"/>
      <c r="AE139" s="3349"/>
      <c r="AF139" s="3389"/>
      <c r="AG139" s="3387"/>
    </row>
    <row r="140" spans="1:48" ht="12.75" customHeight="1">
      <c r="A140" s="1609"/>
      <c r="B140" s="1610"/>
      <c r="C140" s="1609"/>
      <c r="D140" s="2465"/>
      <c r="E140" s="2167"/>
      <c r="F140" s="2465"/>
      <c r="G140" s="2465"/>
      <c r="H140" s="2465"/>
      <c r="I140" s="917"/>
      <c r="J140" s="2465"/>
      <c r="K140" s="2167"/>
      <c r="L140" s="2465"/>
      <c r="M140" s="2465"/>
      <c r="N140" s="2465"/>
      <c r="O140" s="917"/>
      <c r="P140" s="1770"/>
      <c r="Q140" s="1770"/>
      <c r="R140" s="1770"/>
      <c r="S140" s="1770"/>
      <c r="T140" s="1770"/>
      <c r="U140" s="1770"/>
      <c r="V140" s="1770"/>
      <c r="W140" s="1770"/>
      <c r="X140" s="1770"/>
      <c r="Y140" s="1770"/>
      <c r="Z140" s="1770"/>
      <c r="AA140" s="1770"/>
      <c r="AB140" s="1770"/>
      <c r="AC140" s="1770"/>
      <c r="AD140" s="1592"/>
      <c r="AE140" s="1685"/>
      <c r="AF140" s="1790"/>
      <c r="AG140" s="1609"/>
    </row>
    <row r="141" spans="1:48" ht="12.75" customHeight="1">
      <c r="A141" s="1609"/>
      <c r="B141" s="1610"/>
      <c r="C141" s="1609"/>
      <c r="D141" s="2465"/>
      <c r="E141" s="2167"/>
      <c r="F141" s="2465"/>
      <c r="G141" s="2465"/>
      <c r="H141" s="2465"/>
      <c r="I141" s="917"/>
      <c r="J141" s="2465"/>
      <c r="K141" s="2167"/>
      <c r="L141" s="2465"/>
      <c r="M141" s="2465"/>
      <c r="N141" s="2465"/>
      <c r="O141" s="917"/>
      <c r="P141" s="1770"/>
      <c r="Q141" s="1770"/>
      <c r="R141" s="1770"/>
      <c r="S141" s="1770"/>
      <c r="T141" s="1770"/>
      <c r="U141" s="1770"/>
      <c r="V141" s="1770"/>
      <c r="W141" s="1770"/>
      <c r="X141" s="1770"/>
      <c r="Y141" s="1770"/>
      <c r="Z141" s="1770"/>
      <c r="AA141" s="1770"/>
      <c r="AB141" s="1770"/>
      <c r="AC141" s="1770"/>
      <c r="AD141" s="1592"/>
      <c r="AE141" s="1685"/>
      <c r="AF141" s="1790"/>
      <c r="AG141" s="1609"/>
    </row>
    <row r="142" spans="1:48" ht="12.75" customHeight="1">
      <c r="A142" s="1609"/>
      <c r="B142" s="1610"/>
      <c r="C142" s="1609"/>
      <c r="D142" s="2465"/>
      <c r="E142" s="2167"/>
      <c r="F142" s="2465"/>
      <c r="G142" s="2465"/>
      <c r="H142" s="2465"/>
      <c r="I142" s="917"/>
      <c r="J142" s="2465"/>
      <c r="K142" s="2167"/>
      <c r="L142" s="2465"/>
      <c r="M142" s="2465"/>
      <c r="N142" s="2465"/>
      <c r="O142" s="917"/>
      <c r="P142" s="1770"/>
      <c r="Q142" s="1770"/>
      <c r="R142" s="1770"/>
      <c r="S142" s="1770"/>
      <c r="T142" s="1770"/>
      <c r="U142" s="1770"/>
      <c r="V142" s="1770"/>
      <c r="W142" s="1770"/>
      <c r="X142" s="1770"/>
      <c r="Y142" s="1770"/>
      <c r="Z142" s="1770"/>
      <c r="AA142" s="1770"/>
      <c r="AB142" s="1770"/>
      <c r="AC142" s="1770"/>
      <c r="AD142" s="1592"/>
      <c r="AE142" s="1685"/>
      <c r="AF142" s="1790"/>
      <c r="AG142" s="1609"/>
    </row>
    <row r="143" spans="1:48" ht="12.75" customHeight="1">
      <c r="A143" s="1609"/>
      <c r="B143" s="1610"/>
      <c r="C143" s="1609"/>
      <c r="D143" s="2465"/>
      <c r="E143" s="2167"/>
      <c r="F143" s="2465"/>
      <c r="G143" s="2465"/>
      <c r="H143" s="2465"/>
      <c r="I143" s="917"/>
      <c r="J143" s="2465"/>
      <c r="K143" s="2167"/>
      <c r="L143" s="2465"/>
      <c r="M143" s="2465"/>
      <c r="N143" s="2465"/>
      <c r="O143" s="917"/>
      <c r="P143" s="1770"/>
      <c r="Q143" s="1770"/>
      <c r="R143" s="1770"/>
      <c r="S143" s="1770"/>
      <c r="T143" s="1770"/>
      <c r="U143" s="1770"/>
      <c r="V143" s="1770"/>
      <c r="W143" s="1770"/>
      <c r="X143" s="1770"/>
      <c r="Y143" s="1770"/>
      <c r="Z143" s="1770"/>
      <c r="AA143" s="1770"/>
      <c r="AB143" s="1770"/>
      <c r="AC143" s="1770"/>
      <c r="AD143" s="1592"/>
      <c r="AE143" s="1685"/>
      <c r="AF143" s="1790"/>
      <c r="AG143" s="1609"/>
    </row>
    <row r="144" spans="1:48" ht="12.75" customHeight="1">
      <c r="A144" s="1609"/>
      <c r="B144" s="1610"/>
      <c r="C144" s="1609"/>
      <c r="D144" s="2465"/>
      <c r="E144" s="2167"/>
      <c r="F144" s="2465"/>
      <c r="G144" s="2465"/>
      <c r="H144" s="2465"/>
      <c r="I144" s="917"/>
      <c r="J144" s="2465"/>
      <c r="K144" s="2167"/>
      <c r="L144" s="2465"/>
      <c r="M144" s="2465"/>
      <c r="N144" s="2465"/>
      <c r="O144" s="917"/>
      <c r="P144" s="1770"/>
      <c r="Q144" s="1770"/>
      <c r="R144" s="1770"/>
      <c r="S144" s="1770"/>
      <c r="T144" s="1770"/>
      <c r="U144" s="1770"/>
      <c r="V144" s="1770"/>
      <c r="W144" s="1770"/>
      <c r="X144" s="1770"/>
      <c r="Y144" s="1770"/>
      <c r="Z144" s="1770"/>
      <c r="AA144" s="1770"/>
      <c r="AB144" s="1770"/>
      <c r="AC144" s="1770"/>
      <c r="AD144" s="1592"/>
      <c r="AE144" s="1685"/>
      <c r="AF144" s="1790"/>
      <c r="AG144" s="1609"/>
    </row>
    <row r="145" spans="1:33" ht="12.75" customHeight="1">
      <c r="A145" s="1609"/>
      <c r="B145" s="1610"/>
      <c r="C145" s="1609"/>
      <c r="D145" s="2465"/>
      <c r="E145" s="2167"/>
      <c r="F145" s="2465"/>
      <c r="G145" s="2465"/>
      <c r="H145" s="2465"/>
      <c r="I145" s="917"/>
      <c r="J145" s="2465"/>
      <c r="K145" s="2167"/>
      <c r="L145" s="2465"/>
      <c r="M145" s="2465"/>
      <c r="N145" s="2465"/>
      <c r="O145" s="917"/>
      <c r="P145" s="1770"/>
      <c r="Q145" s="1770"/>
      <c r="R145" s="1770"/>
      <c r="S145" s="1770"/>
      <c r="T145" s="1770"/>
      <c r="U145" s="1770"/>
      <c r="V145" s="1770"/>
      <c r="W145" s="1770"/>
      <c r="X145" s="1770"/>
      <c r="Y145" s="1770"/>
      <c r="Z145" s="1770"/>
      <c r="AA145" s="1770"/>
      <c r="AB145" s="1770"/>
      <c r="AC145" s="1770"/>
      <c r="AD145" s="1592"/>
      <c r="AE145" s="1685"/>
      <c r="AF145" s="1790"/>
      <c r="AG145" s="1609"/>
    </row>
    <row r="146" spans="1:33" ht="12.75" customHeight="1">
      <c r="A146" s="1609"/>
      <c r="B146" s="1610"/>
      <c r="C146" s="1609"/>
      <c r="D146" s="2465"/>
      <c r="E146" s="2167"/>
      <c r="F146" s="2465"/>
      <c r="G146" s="2465"/>
      <c r="H146" s="2465"/>
      <c r="I146" s="917"/>
      <c r="J146" s="2465"/>
      <c r="K146" s="2167"/>
      <c r="L146" s="2465"/>
      <c r="M146" s="2465"/>
      <c r="N146" s="2465"/>
      <c r="O146" s="917"/>
      <c r="P146" s="1770"/>
      <c r="Q146" s="1770"/>
      <c r="R146" s="1770"/>
      <c r="S146" s="1770"/>
      <c r="T146" s="1770"/>
      <c r="U146" s="1770"/>
      <c r="V146" s="1770"/>
      <c r="W146" s="1770"/>
      <c r="X146" s="1770"/>
      <c r="Y146" s="1770"/>
      <c r="Z146" s="1770"/>
      <c r="AA146" s="1770"/>
      <c r="AB146" s="1770"/>
      <c r="AC146" s="1770"/>
      <c r="AD146" s="1592"/>
      <c r="AE146" s="1685"/>
      <c r="AF146" s="1790"/>
      <c r="AG146" s="1609"/>
    </row>
    <row r="147" spans="1:33" ht="12.75" customHeight="1">
      <c r="A147" s="1609"/>
      <c r="B147" s="1610"/>
      <c r="C147" s="1609"/>
      <c r="D147" s="2465"/>
      <c r="E147" s="2167"/>
      <c r="F147" s="2465"/>
      <c r="G147" s="2465"/>
      <c r="H147" s="2465"/>
      <c r="I147" s="917"/>
      <c r="J147" s="2465"/>
      <c r="K147" s="2167"/>
      <c r="L147" s="2465"/>
      <c r="M147" s="2465"/>
      <c r="N147" s="2465"/>
      <c r="O147" s="917"/>
      <c r="P147" s="1770"/>
      <c r="Q147" s="1770"/>
      <c r="R147" s="1770"/>
      <c r="S147" s="1770"/>
      <c r="T147" s="1770"/>
      <c r="U147" s="1770"/>
      <c r="V147" s="1770"/>
      <c r="W147" s="1770"/>
      <c r="X147" s="1770"/>
      <c r="Y147" s="1770"/>
      <c r="Z147" s="1770"/>
      <c r="AA147" s="1770"/>
      <c r="AB147" s="1770"/>
      <c r="AC147" s="1770"/>
      <c r="AD147" s="1592"/>
      <c r="AE147" s="1685"/>
      <c r="AF147" s="1790"/>
      <c r="AG147" s="1609"/>
    </row>
    <row r="148" spans="1:33" ht="12.75" customHeight="1">
      <c r="A148" s="1609"/>
      <c r="B148" s="1610"/>
      <c r="C148" s="1609"/>
      <c r="D148" s="2465"/>
      <c r="E148" s="2167"/>
      <c r="F148" s="2465"/>
      <c r="G148" s="2465"/>
      <c r="H148" s="2465"/>
      <c r="I148" s="917"/>
      <c r="J148" s="2465"/>
      <c r="K148" s="2167"/>
      <c r="L148" s="2465"/>
      <c r="M148" s="2465"/>
      <c r="N148" s="2465"/>
      <c r="O148" s="917"/>
      <c r="P148" s="1770"/>
      <c r="Q148" s="1770"/>
      <c r="R148" s="1770"/>
      <c r="S148" s="1770"/>
      <c r="T148" s="1770"/>
      <c r="U148" s="1770"/>
      <c r="V148" s="1770"/>
      <c r="W148" s="1770"/>
      <c r="X148" s="1770"/>
      <c r="Y148" s="1770"/>
      <c r="Z148" s="1770"/>
      <c r="AA148" s="1770"/>
      <c r="AB148" s="1770"/>
      <c r="AC148" s="1770"/>
      <c r="AD148" s="1592"/>
      <c r="AE148" s="1685"/>
      <c r="AF148" s="1790"/>
      <c r="AG148" s="1609"/>
    </row>
    <row r="149" spans="1:33" ht="12.75" customHeight="1">
      <c r="A149" s="1609"/>
      <c r="B149" s="1610"/>
      <c r="C149" s="1609"/>
      <c r="D149" s="2465"/>
      <c r="E149" s="2167"/>
      <c r="F149" s="2465"/>
      <c r="G149" s="2465"/>
      <c r="H149" s="2465"/>
      <c r="I149" s="917"/>
      <c r="J149" s="2465"/>
      <c r="K149" s="2167"/>
      <c r="L149" s="2465"/>
      <c r="M149" s="2465"/>
      <c r="N149" s="2465"/>
      <c r="O149" s="917"/>
      <c r="P149" s="1770"/>
      <c r="Q149" s="1770"/>
      <c r="R149" s="1770"/>
      <c r="S149" s="1770"/>
      <c r="T149" s="1770"/>
      <c r="U149" s="1770"/>
      <c r="V149" s="1770"/>
      <c r="W149" s="1770"/>
      <c r="X149" s="1770"/>
      <c r="Y149" s="1770"/>
      <c r="Z149" s="1770"/>
      <c r="AA149" s="1770"/>
      <c r="AB149" s="1770"/>
      <c r="AC149" s="1770"/>
      <c r="AD149" s="1592"/>
      <c r="AE149" s="1685"/>
      <c r="AF149" s="1790"/>
      <c r="AG149" s="1609"/>
    </row>
    <row r="150" spans="1:33" ht="12.75" customHeight="1">
      <c r="A150" s="1609"/>
      <c r="B150" s="1610"/>
      <c r="C150" s="1609"/>
      <c r="D150" s="2465"/>
      <c r="E150" s="2167"/>
      <c r="F150" s="2465"/>
      <c r="G150" s="2465"/>
      <c r="H150" s="2465"/>
      <c r="I150" s="917"/>
      <c r="J150" s="2465"/>
      <c r="K150" s="2167"/>
      <c r="L150" s="2465"/>
      <c r="M150" s="2465"/>
      <c r="N150" s="2465"/>
      <c r="O150" s="917"/>
      <c r="P150" s="1770"/>
      <c r="Q150" s="1770"/>
      <c r="R150" s="1770"/>
      <c r="S150" s="1770"/>
      <c r="T150" s="1770"/>
      <c r="U150" s="1770"/>
      <c r="V150" s="1770"/>
      <c r="W150" s="1770"/>
      <c r="X150" s="1770"/>
      <c r="Y150" s="1770"/>
      <c r="Z150" s="1770"/>
      <c r="AA150" s="1770"/>
      <c r="AB150" s="1770"/>
      <c r="AC150" s="1770"/>
      <c r="AD150" s="1592"/>
      <c r="AE150" s="1685"/>
      <c r="AF150" s="1790"/>
      <c r="AG150" s="1609"/>
    </row>
    <row r="151" spans="1:33" ht="12.75" customHeight="1">
      <c r="A151" s="1609"/>
      <c r="B151" s="1610"/>
      <c r="C151" s="1609"/>
      <c r="D151" s="2465"/>
      <c r="E151" s="2167"/>
      <c r="F151" s="2465"/>
      <c r="G151" s="2465"/>
      <c r="H151" s="2465"/>
      <c r="I151" s="917"/>
      <c r="J151" s="2465"/>
      <c r="K151" s="2167"/>
      <c r="L151" s="2465"/>
      <c r="M151" s="2465"/>
      <c r="N151" s="2465"/>
      <c r="O151" s="917"/>
      <c r="P151" s="1770"/>
      <c r="Q151" s="1770"/>
      <c r="R151" s="1770"/>
      <c r="S151" s="1770"/>
      <c r="T151" s="1770"/>
      <c r="U151" s="1770"/>
      <c r="V151" s="1770"/>
      <c r="W151" s="1770"/>
      <c r="X151" s="1770"/>
      <c r="Y151" s="1770"/>
      <c r="Z151" s="1770"/>
      <c r="AA151" s="1770"/>
      <c r="AB151" s="1770"/>
      <c r="AC151" s="1770"/>
      <c r="AD151" s="1592"/>
      <c r="AE151" s="1685"/>
      <c r="AF151" s="1790"/>
      <c r="AG151" s="1609"/>
    </row>
    <row r="152" spans="1:33" ht="12.75" customHeight="1">
      <c r="A152" s="1609"/>
      <c r="B152" s="1610"/>
      <c r="C152" s="1609"/>
      <c r="D152" s="2465"/>
      <c r="E152" s="2167"/>
      <c r="F152" s="2465"/>
      <c r="G152" s="2465"/>
      <c r="H152" s="2465"/>
      <c r="I152" s="917"/>
      <c r="J152" s="2465"/>
      <c r="K152" s="2167"/>
      <c r="L152" s="2465"/>
      <c r="M152" s="2465"/>
      <c r="N152" s="2465"/>
      <c r="O152" s="917"/>
      <c r="P152" s="1770"/>
      <c r="Q152" s="1770"/>
      <c r="R152" s="1770"/>
      <c r="S152" s="1770"/>
      <c r="T152" s="1770"/>
      <c r="U152" s="1770"/>
      <c r="V152" s="1770"/>
      <c r="W152" s="1770"/>
      <c r="X152" s="1770"/>
      <c r="Y152" s="1770"/>
      <c r="Z152" s="1770"/>
      <c r="AA152" s="1770"/>
      <c r="AB152" s="1770"/>
      <c r="AC152" s="1770"/>
      <c r="AD152" s="1592"/>
      <c r="AE152" s="1685"/>
      <c r="AF152" s="1790"/>
      <c r="AG152" s="1609"/>
    </row>
    <row r="153" spans="1:33" ht="12.75" customHeight="1">
      <c r="A153" s="1609"/>
      <c r="B153" s="1610"/>
      <c r="C153" s="1609"/>
      <c r="D153" s="2465"/>
      <c r="E153" s="2167"/>
      <c r="F153" s="2465"/>
      <c r="G153" s="2465"/>
      <c r="H153" s="2465"/>
      <c r="I153" s="917"/>
      <c r="J153" s="2465"/>
      <c r="K153" s="2167"/>
      <c r="L153" s="2465"/>
      <c r="M153" s="2465"/>
      <c r="N153" s="2465"/>
      <c r="O153" s="917"/>
      <c r="P153" s="1770"/>
      <c r="Q153" s="1770"/>
      <c r="R153" s="1770"/>
      <c r="S153" s="1770"/>
      <c r="T153" s="1770"/>
      <c r="U153" s="1770"/>
      <c r="V153" s="1770"/>
      <c r="W153" s="1770"/>
      <c r="X153" s="1770"/>
      <c r="Y153" s="1770"/>
      <c r="Z153" s="1770"/>
      <c r="AA153" s="1770"/>
      <c r="AB153" s="1770"/>
      <c r="AC153" s="1770"/>
      <c r="AD153" s="1592"/>
      <c r="AE153" s="1685"/>
      <c r="AF153" s="1790"/>
      <c r="AG153" s="1609"/>
    </row>
    <row r="154" spans="1:33" ht="12.75" customHeight="1">
      <c r="A154" s="1609"/>
      <c r="B154" s="1610"/>
      <c r="C154" s="1609"/>
      <c r="D154" s="2465"/>
      <c r="E154" s="2167"/>
      <c r="F154" s="2465"/>
      <c r="G154" s="2465"/>
      <c r="H154" s="2465"/>
      <c r="I154" s="917"/>
      <c r="J154" s="2465"/>
      <c r="K154" s="2167"/>
      <c r="L154" s="2465"/>
      <c r="M154" s="2465"/>
      <c r="N154" s="2465"/>
      <c r="O154" s="917"/>
      <c r="P154" s="1770"/>
      <c r="Q154" s="1770"/>
      <c r="R154" s="1770"/>
      <c r="S154" s="1770"/>
      <c r="T154" s="1770"/>
      <c r="U154" s="1770"/>
      <c r="V154" s="1770"/>
      <c r="W154" s="1770"/>
      <c r="X154" s="1770"/>
      <c r="Y154" s="1770"/>
      <c r="Z154" s="1770"/>
      <c r="AA154" s="1770"/>
      <c r="AB154" s="1770"/>
      <c r="AC154" s="1770"/>
      <c r="AD154" s="1592"/>
      <c r="AE154" s="1685"/>
      <c r="AF154" s="1790"/>
      <c r="AG154" s="1609"/>
    </row>
    <row r="155" spans="1:33" ht="12.75" customHeight="1">
      <c r="A155" s="1609"/>
      <c r="B155" s="1610"/>
      <c r="C155" s="1609"/>
      <c r="D155" s="2465"/>
      <c r="E155" s="2167"/>
      <c r="F155" s="2465"/>
      <c r="G155" s="2465"/>
      <c r="H155" s="2465"/>
      <c r="I155" s="917"/>
      <c r="J155" s="2465"/>
      <c r="K155" s="2167"/>
      <c r="L155" s="2465"/>
      <c r="M155" s="2465"/>
      <c r="N155" s="2465"/>
      <c r="O155" s="917"/>
      <c r="P155" s="1770"/>
      <c r="Q155" s="1770"/>
      <c r="R155" s="1770"/>
      <c r="S155" s="1770"/>
      <c r="T155" s="1770"/>
      <c r="U155" s="1770"/>
      <c r="V155" s="1770"/>
      <c r="W155" s="1770"/>
      <c r="X155" s="1770"/>
      <c r="Y155" s="1770"/>
      <c r="Z155" s="1770"/>
      <c r="AA155" s="1770"/>
      <c r="AB155" s="1770"/>
      <c r="AC155" s="1770"/>
      <c r="AD155" s="1592"/>
      <c r="AE155" s="1685"/>
      <c r="AF155" s="1790"/>
      <c r="AG155" s="1609"/>
    </row>
    <row r="156" spans="1:33" ht="12.75" customHeight="1">
      <c r="A156" s="1609"/>
      <c r="B156" s="1610"/>
      <c r="C156" s="1609"/>
      <c r="D156" s="2465"/>
      <c r="E156" s="2167"/>
      <c r="F156" s="2465"/>
      <c r="G156" s="2465"/>
      <c r="H156" s="2465"/>
      <c r="I156" s="917"/>
      <c r="J156" s="2465"/>
      <c r="K156" s="2167"/>
      <c r="L156" s="2465"/>
      <c r="M156" s="2465"/>
      <c r="N156" s="2465"/>
      <c r="O156" s="917"/>
      <c r="P156" s="1770"/>
      <c r="Q156" s="1770"/>
      <c r="R156" s="1770"/>
      <c r="S156" s="1770"/>
      <c r="T156" s="1770"/>
      <c r="U156" s="1770"/>
      <c r="V156" s="1770"/>
      <c r="W156" s="1770"/>
      <c r="X156" s="1770"/>
      <c r="Y156" s="1770"/>
      <c r="Z156" s="1770"/>
      <c r="AA156" s="1770"/>
      <c r="AB156" s="1770"/>
      <c r="AC156" s="1770"/>
      <c r="AD156" s="1592"/>
      <c r="AE156" s="1685"/>
      <c r="AF156" s="1790"/>
      <c r="AG156" s="1609"/>
    </row>
    <row r="157" spans="1:33" ht="12.75" customHeight="1">
      <c r="A157" s="1609"/>
      <c r="B157" s="1610"/>
      <c r="C157" s="1609"/>
      <c r="D157" s="2465"/>
      <c r="E157" s="2167"/>
      <c r="F157" s="2465"/>
      <c r="G157" s="2465"/>
      <c r="H157" s="2465"/>
      <c r="I157" s="917"/>
      <c r="J157" s="2465"/>
      <c r="K157" s="2167"/>
      <c r="L157" s="2465"/>
      <c r="M157" s="2465"/>
      <c r="N157" s="2465"/>
      <c r="O157" s="917"/>
      <c r="P157" s="1770"/>
      <c r="Q157" s="1770"/>
      <c r="R157" s="1770"/>
      <c r="S157" s="1770"/>
      <c r="T157" s="1770"/>
      <c r="U157" s="1770"/>
      <c r="V157" s="1770"/>
      <c r="W157" s="1770"/>
      <c r="X157" s="1770"/>
      <c r="Y157" s="1770"/>
      <c r="Z157" s="1770"/>
      <c r="AA157" s="1770"/>
      <c r="AB157" s="1770"/>
      <c r="AC157" s="1770"/>
      <c r="AD157" s="1592"/>
      <c r="AE157" s="1685"/>
      <c r="AF157" s="1790"/>
      <c r="AG157" s="1609"/>
    </row>
    <row r="158" spans="1:33" ht="12.75" customHeight="1">
      <c r="A158" s="1609"/>
      <c r="B158" s="1610"/>
      <c r="C158" s="1609"/>
      <c r="D158" s="2465"/>
      <c r="E158" s="2167"/>
      <c r="F158" s="2465"/>
      <c r="G158" s="2465"/>
      <c r="H158" s="2465"/>
      <c r="I158" s="917"/>
      <c r="J158" s="2465"/>
      <c r="K158" s="2167"/>
      <c r="L158" s="2465"/>
      <c r="M158" s="2465"/>
      <c r="N158" s="2465"/>
      <c r="O158" s="917"/>
      <c r="P158" s="1770"/>
      <c r="Q158" s="1770"/>
      <c r="R158" s="1770"/>
      <c r="S158" s="1770"/>
      <c r="T158" s="1770"/>
      <c r="U158" s="1770"/>
      <c r="V158" s="1770"/>
      <c r="W158" s="1770"/>
      <c r="X158" s="1770"/>
      <c r="Y158" s="1770"/>
      <c r="Z158" s="1770"/>
      <c r="AA158" s="1770"/>
      <c r="AB158" s="1770"/>
      <c r="AC158" s="1770"/>
      <c r="AD158" s="1592"/>
      <c r="AE158" s="1685"/>
      <c r="AF158" s="1790"/>
      <c r="AG158" s="1609"/>
    </row>
    <row r="159" spans="1:33" ht="12.75" customHeight="1">
      <c r="A159" s="1609"/>
      <c r="B159" s="1610"/>
      <c r="C159" s="1609"/>
      <c r="D159" s="2465"/>
      <c r="E159" s="2167"/>
      <c r="F159" s="2465"/>
      <c r="G159" s="2465"/>
      <c r="H159" s="2465"/>
      <c r="I159" s="917"/>
      <c r="J159" s="2465"/>
      <c r="K159" s="2167"/>
      <c r="L159" s="2465"/>
      <c r="M159" s="2465"/>
      <c r="N159" s="2465"/>
      <c r="O159" s="917"/>
      <c r="P159" s="1770"/>
      <c r="Q159" s="1770"/>
      <c r="R159" s="1770"/>
      <c r="S159" s="1770"/>
      <c r="T159" s="1770"/>
      <c r="U159" s="1770"/>
      <c r="V159" s="1770"/>
      <c r="W159" s="1770"/>
      <c r="X159" s="1770"/>
      <c r="Y159" s="1770"/>
      <c r="Z159" s="1770"/>
      <c r="AA159" s="1770"/>
      <c r="AB159" s="1770"/>
      <c r="AC159" s="1770"/>
      <c r="AD159" s="1592"/>
      <c r="AE159" s="1685"/>
      <c r="AF159" s="1790"/>
      <c r="AG159" s="1609"/>
    </row>
    <row r="160" spans="1:33" ht="12.75" customHeight="1">
      <c r="A160" s="1609"/>
      <c r="B160" s="1610"/>
      <c r="C160" s="1609"/>
      <c r="D160" s="2465"/>
      <c r="E160" s="2167"/>
      <c r="F160" s="2465"/>
      <c r="G160" s="2465"/>
      <c r="H160" s="2465"/>
      <c r="I160" s="917"/>
      <c r="J160" s="2465"/>
      <c r="K160" s="2167"/>
      <c r="L160" s="2465"/>
      <c r="M160" s="2465"/>
      <c r="N160" s="2465"/>
      <c r="O160" s="917"/>
      <c r="P160" s="1770"/>
      <c r="Q160" s="1770"/>
      <c r="R160" s="1770"/>
      <c r="S160" s="1770"/>
      <c r="T160" s="1770"/>
      <c r="U160" s="1770"/>
      <c r="V160" s="1770"/>
      <c r="W160" s="1770"/>
      <c r="X160" s="1770"/>
      <c r="Y160" s="1770"/>
      <c r="Z160" s="1770"/>
      <c r="AA160" s="1770"/>
      <c r="AB160" s="1770"/>
      <c r="AC160" s="1770"/>
      <c r="AD160" s="1592"/>
      <c r="AE160" s="1685"/>
      <c r="AF160" s="1790"/>
      <c r="AG160" s="1609"/>
    </row>
    <row r="161" spans="1:33" ht="12.75" customHeight="1">
      <c r="A161" s="1609"/>
      <c r="B161" s="1610"/>
      <c r="C161" s="1609"/>
      <c r="D161" s="2465"/>
      <c r="E161" s="2167"/>
      <c r="F161" s="2465"/>
      <c r="G161" s="2465"/>
      <c r="H161" s="2465"/>
      <c r="I161" s="917"/>
      <c r="J161" s="2465"/>
      <c r="K161" s="2167"/>
      <c r="L161" s="2465"/>
      <c r="M161" s="2465"/>
      <c r="N161" s="2465"/>
      <c r="O161" s="917"/>
      <c r="P161" s="1770"/>
      <c r="Q161" s="1770"/>
      <c r="R161" s="1770"/>
      <c r="S161" s="1770"/>
      <c r="T161" s="1770"/>
      <c r="U161" s="1770"/>
      <c r="V161" s="1770"/>
      <c r="W161" s="1770"/>
      <c r="X161" s="1770"/>
      <c r="Y161" s="1770"/>
      <c r="Z161" s="1770"/>
      <c r="AA161" s="1770"/>
      <c r="AB161" s="1770"/>
      <c r="AC161" s="1770"/>
      <c r="AD161" s="1592"/>
      <c r="AE161" s="1685"/>
      <c r="AF161" s="1790"/>
      <c r="AG161" s="1609"/>
    </row>
    <row r="162" spans="1:33" ht="12.75" customHeight="1">
      <c r="A162" s="1609"/>
      <c r="B162" s="1610"/>
      <c r="C162" s="1609"/>
      <c r="D162" s="2465"/>
      <c r="E162" s="2167"/>
      <c r="F162" s="2465"/>
      <c r="G162" s="2465"/>
      <c r="H162" s="2465"/>
      <c r="I162" s="917"/>
      <c r="J162" s="2465"/>
      <c r="K162" s="2167"/>
      <c r="L162" s="2465"/>
      <c r="M162" s="2465"/>
      <c r="N162" s="2465"/>
      <c r="O162" s="917"/>
      <c r="P162" s="1770"/>
      <c r="Q162" s="1770"/>
      <c r="R162" s="1770"/>
      <c r="S162" s="1770"/>
      <c r="T162" s="1770"/>
      <c r="U162" s="1770"/>
      <c r="V162" s="1770"/>
      <c r="W162" s="1770"/>
      <c r="X162" s="1770"/>
      <c r="Y162" s="1770"/>
      <c r="Z162" s="1770"/>
      <c r="AA162" s="1770"/>
      <c r="AB162" s="1770"/>
      <c r="AC162" s="1770"/>
      <c r="AD162" s="1592"/>
      <c r="AE162" s="1685"/>
      <c r="AF162" s="1790"/>
      <c r="AG162" s="1609"/>
    </row>
    <row r="163" spans="1:33" ht="12.75" customHeight="1">
      <c r="A163" s="1609"/>
      <c r="B163" s="1610"/>
      <c r="C163" s="1609"/>
      <c r="D163" s="2465"/>
      <c r="E163" s="2167"/>
      <c r="F163" s="2465"/>
      <c r="G163" s="2465"/>
      <c r="H163" s="2465"/>
      <c r="I163" s="917"/>
      <c r="J163" s="2465"/>
      <c r="K163" s="2167"/>
      <c r="L163" s="2465"/>
      <c r="M163" s="2465"/>
      <c r="N163" s="2465"/>
      <c r="O163" s="917"/>
      <c r="P163" s="1770"/>
      <c r="Q163" s="1770"/>
      <c r="R163" s="1770"/>
      <c r="S163" s="1770"/>
      <c r="T163" s="1770"/>
      <c r="U163" s="1770"/>
      <c r="V163" s="1770"/>
      <c r="W163" s="1770"/>
      <c r="X163" s="1770"/>
      <c r="Y163" s="1770"/>
      <c r="Z163" s="1770"/>
      <c r="AA163" s="1770"/>
      <c r="AB163" s="1770"/>
      <c r="AC163" s="1770"/>
      <c r="AD163" s="1592"/>
      <c r="AE163" s="1685"/>
      <c r="AF163" s="1790"/>
      <c r="AG163" s="1609"/>
    </row>
    <row r="164" spans="1:33" ht="12.75" customHeight="1">
      <c r="A164" s="1609"/>
      <c r="B164" s="1610"/>
      <c r="C164" s="1609"/>
      <c r="D164" s="2465"/>
      <c r="E164" s="2167"/>
      <c r="F164" s="2465"/>
      <c r="G164" s="2465"/>
      <c r="H164" s="2465"/>
      <c r="I164" s="917"/>
      <c r="J164" s="2465"/>
      <c r="K164" s="2167"/>
      <c r="L164" s="2465"/>
      <c r="M164" s="2465"/>
      <c r="N164" s="2465"/>
      <c r="O164" s="917"/>
      <c r="P164" s="1770"/>
      <c r="Q164" s="1770"/>
      <c r="R164" s="1770"/>
      <c r="S164" s="1770"/>
      <c r="T164" s="1770"/>
      <c r="U164" s="1770"/>
      <c r="V164" s="1770"/>
      <c r="W164" s="1770"/>
      <c r="X164" s="1770"/>
      <c r="Y164" s="1770"/>
      <c r="Z164" s="1770"/>
      <c r="AA164" s="1770"/>
      <c r="AB164" s="1770"/>
      <c r="AC164" s="1770"/>
      <c r="AD164" s="1592"/>
      <c r="AE164" s="1685"/>
      <c r="AF164" s="1790"/>
      <c r="AG164" s="1609"/>
    </row>
    <row r="165" spans="1:33" ht="12.75" customHeight="1">
      <c r="A165" s="1609"/>
      <c r="B165" s="1610"/>
      <c r="C165" s="1609"/>
      <c r="D165" s="2465"/>
      <c r="E165" s="2167"/>
      <c r="F165" s="2465"/>
      <c r="G165" s="2465"/>
      <c r="H165" s="2465"/>
      <c r="I165" s="917"/>
      <c r="J165" s="2465"/>
      <c r="K165" s="2167"/>
      <c r="L165" s="2465"/>
      <c r="M165" s="2465"/>
      <c r="N165" s="2465"/>
      <c r="O165" s="917"/>
      <c r="P165" s="1770"/>
      <c r="Q165" s="1770"/>
      <c r="R165" s="1770"/>
      <c r="S165" s="1770"/>
      <c r="T165" s="1770"/>
      <c r="U165" s="1770"/>
      <c r="V165" s="1770"/>
      <c r="W165" s="1770"/>
      <c r="X165" s="1770"/>
      <c r="Y165" s="1770"/>
      <c r="Z165" s="1770"/>
      <c r="AA165" s="1770"/>
      <c r="AB165" s="1770"/>
      <c r="AC165" s="1770"/>
      <c r="AD165" s="1592"/>
      <c r="AE165" s="1685"/>
      <c r="AF165" s="1790"/>
      <c r="AG165" s="1609"/>
    </row>
    <row r="166" spans="1:33" ht="12.75" customHeight="1">
      <c r="A166" s="1609"/>
      <c r="B166" s="1610"/>
      <c r="C166" s="1609"/>
      <c r="D166" s="2465"/>
      <c r="E166" s="2167"/>
      <c r="F166" s="2465"/>
      <c r="G166" s="2465"/>
      <c r="H166" s="2465"/>
      <c r="I166" s="917"/>
      <c r="J166" s="2465"/>
      <c r="K166" s="2167"/>
      <c r="L166" s="2465"/>
      <c r="M166" s="2465"/>
      <c r="N166" s="2465"/>
      <c r="O166" s="917"/>
      <c r="P166" s="1770"/>
      <c r="Q166" s="1770"/>
      <c r="R166" s="1770"/>
      <c r="S166" s="1770"/>
      <c r="T166" s="1770"/>
      <c r="U166" s="1770"/>
      <c r="V166" s="1770"/>
      <c r="W166" s="1770"/>
      <c r="X166" s="1770"/>
      <c r="Y166" s="1770"/>
      <c r="Z166" s="1770"/>
      <c r="AA166" s="1770"/>
      <c r="AB166" s="1770"/>
      <c r="AC166" s="1770"/>
      <c r="AD166" s="1592"/>
      <c r="AE166" s="1685"/>
      <c r="AF166" s="1790"/>
      <c r="AG166" s="1609"/>
    </row>
    <row r="167" spans="1:33" ht="12.75" customHeight="1">
      <c r="A167" s="1609"/>
      <c r="B167" s="1610"/>
      <c r="C167" s="1609"/>
      <c r="D167" s="2465"/>
      <c r="E167" s="2167"/>
      <c r="F167" s="2465"/>
      <c r="G167" s="2465"/>
      <c r="H167" s="2465"/>
      <c r="I167" s="917"/>
      <c r="J167" s="2465"/>
      <c r="K167" s="2167"/>
      <c r="L167" s="2465"/>
      <c r="M167" s="2465"/>
      <c r="N167" s="2465"/>
      <c r="O167" s="917"/>
      <c r="P167" s="1770"/>
      <c r="Q167" s="1770"/>
      <c r="R167" s="1770"/>
      <c r="S167" s="1770"/>
      <c r="T167" s="1770"/>
      <c r="U167" s="1770"/>
      <c r="V167" s="1770"/>
      <c r="W167" s="1770"/>
      <c r="X167" s="1770"/>
      <c r="Y167" s="1770"/>
      <c r="Z167" s="1770"/>
      <c r="AA167" s="1770"/>
      <c r="AB167" s="1770"/>
      <c r="AC167" s="1770"/>
      <c r="AD167" s="1592"/>
      <c r="AE167" s="1685"/>
      <c r="AF167" s="1790"/>
      <c r="AG167" s="1609"/>
    </row>
    <row r="168" spans="1:33" ht="12.75" customHeight="1">
      <c r="A168" s="1609"/>
      <c r="B168" s="1610"/>
      <c r="C168" s="1609"/>
      <c r="D168" s="2465"/>
      <c r="E168" s="2167"/>
      <c r="F168" s="2465"/>
      <c r="G168" s="2465"/>
      <c r="H168" s="2465"/>
      <c r="I168" s="917"/>
      <c r="J168" s="2465"/>
      <c r="K168" s="2167"/>
      <c r="L168" s="2465"/>
      <c r="M168" s="2465"/>
      <c r="N168" s="2465"/>
      <c r="O168" s="917"/>
      <c r="P168" s="1770"/>
      <c r="Q168" s="1770"/>
      <c r="R168" s="1770"/>
      <c r="S168" s="1770"/>
      <c r="T168" s="1770"/>
      <c r="U168" s="1770"/>
      <c r="V168" s="1770"/>
      <c r="W168" s="1770"/>
      <c r="X168" s="1770"/>
      <c r="Y168" s="1770"/>
      <c r="Z168" s="1770"/>
      <c r="AA168" s="1770"/>
      <c r="AB168" s="1770"/>
      <c r="AC168" s="1770"/>
      <c r="AD168" s="1592"/>
      <c r="AE168" s="1685"/>
      <c r="AF168" s="1790"/>
      <c r="AG168" s="1609"/>
    </row>
    <row r="169" spans="1:33" ht="12.75" customHeight="1">
      <c r="A169" s="1609"/>
      <c r="B169" s="1610"/>
      <c r="C169" s="1609"/>
      <c r="D169" s="2465"/>
      <c r="E169" s="2167"/>
      <c r="F169" s="2465"/>
      <c r="G169" s="2465"/>
      <c r="H169" s="2465"/>
      <c r="I169" s="917"/>
      <c r="J169" s="2465"/>
      <c r="K169" s="2167"/>
      <c r="L169" s="2465"/>
      <c r="M169" s="2465"/>
      <c r="N169" s="2465"/>
      <c r="O169" s="917"/>
      <c r="P169" s="1770"/>
      <c r="Q169" s="1770"/>
      <c r="R169" s="1770"/>
      <c r="S169" s="1770"/>
      <c r="T169" s="1770"/>
      <c r="U169" s="1770"/>
      <c r="V169" s="1770"/>
      <c r="W169" s="1770"/>
      <c r="X169" s="1770"/>
      <c r="Y169" s="1770"/>
      <c r="Z169" s="1770"/>
      <c r="AA169" s="1770"/>
      <c r="AB169" s="1770"/>
      <c r="AC169" s="1770"/>
      <c r="AD169" s="1592"/>
      <c r="AE169" s="1685"/>
      <c r="AF169" s="1790"/>
      <c r="AG169" s="1609"/>
    </row>
    <row r="170" spans="1:33" ht="12.75" customHeight="1">
      <c r="A170" s="1609"/>
      <c r="B170" s="1610"/>
      <c r="C170" s="1609"/>
      <c r="D170" s="2465"/>
      <c r="E170" s="2167"/>
      <c r="F170" s="2465"/>
      <c r="G170" s="2465"/>
      <c r="H170" s="2465"/>
      <c r="I170" s="917"/>
      <c r="J170" s="2465"/>
      <c r="K170" s="2167"/>
      <c r="L170" s="2465"/>
      <c r="M170" s="2465"/>
      <c r="N170" s="2465"/>
      <c r="O170" s="917"/>
      <c r="P170" s="1770"/>
      <c r="Q170" s="1770"/>
      <c r="R170" s="1770"/>
      <c r="S170" s="1770"/>
      <c r="T170" s="1770"/>
      <c r="U170" s="1770"/>
      <c r="V170" s="1770"/>
      <c r="W170" s="1770"/>
      <c r="X170" s="1770"/>
      <c r="Y170" s="1770"/>
      <c r="Z170" s="1770"/>
      <c r="AA170" s="1770"/>
      <c r="AB170" s="1770"/>
      <c r="AC170" s="1770"/>
      <c r="AD170" s="1592"/>
      <c r="AE170" s="1685"/>
      <c r="AF170" s="1790"/>
      <c r="AG170" s="1609"/>
    </row>
    <row r="171" spans="1:33" ht="12.75" customHeight="1">
      <c r="A171" s="1609"/>
      <c r="B171" s="1610"/>
      <c r="C171" s="1609"/>
      <c r="D171" s="2465"/>
      <c r="E171" s="2167"/>
      <c r="F171" s="2465"/>
      <c r="G171" s="2465"/>
      <c r="H171" s="2465"/>
      <c r="I171" s="917"/>
      <c r="J171" s="2465"/>
      <c r="K171" s="2167"/>
      <c r="L171" s="2465"/>
      <c r="M171" s="2465"/>
      <c r="N171" s="2465"/>
      <c r="O171" s="917"/>
      <c r="P171" s="1770"/>
      <c r="Q171" s="1770"/>
      <c r="R171" s="1770"/>
      <c r="S171" s="1770"/>
      <c r="T171" s="1770"/>
      <c r="U171" s="1770"/>
      <c r="V171" s="1770"/>
      <c r="W171" s="1770"/>
      <c r="X171" s="1770"/>
      <c r="Y171" s="1770"/>
      <c r="Z171" s="1770"/>
      <c r="AA171" s="1770"/>
      <c r="AB171" s="1770"/>
      <c r="AC171" s="1770"/>
      <c r="AD171" s="1592"/>
      <c r="AE171" s="1685"/>
      <c r="AF171" s="1790"/>
      <c r="AG171" s="1609"/>
    </row>
    <row r="172" spans="1:33" ht="12.75" customHeight="1">
      <c r="A172" s="1609"/>
      <c r="B172" s="1610"/>
      <c r="C172" s="1609"/>
      <c r="D172" s="2465"/>
      <c r="E172" s="2167"/>
      <c r="F172" s="2465"/>
      <c r="G172" s="2465"/>
      <c r="H172" s="2465"/>
      <c r="I172" s="917"/>
      <c r="J172" s="2465"/>
      <c r="K172" s="2167"/>
      <c r="L172" s="2465"/>
      <c r="M172" s="2465"/>
      <c r="N172" s="2465"/>
      <c r="O172" s="917"/>
      <c r="P172" s="1770"/>
      <c r="Q172" s="1770"/>
      <c r="R172" s="1770"/>
      <c r="S172" s="1770"/>
      <c r="T172" s="1770"/>
      <c r="U172" s="1770"/>
      <c r="V172" s="1770"/>
      <c r="W172" s="1770"/>
      <c r="X172" s="1770"/>
      <c r="Y172" s="1770"/>
      <c r="Z172" s="1770"/>
      <c r="AA172" s="1770"/>
      <c r="AB172" s="1770"/>
      <c r="AC172" s="1770"/>
      <c r="AD172" s="1592"/>
      <c r="AE172" s="1685"/>
      <c r="AF172" s="1790"/>
      <c r="AG172" s="1609"/>
    </row>
    <row r="173" spans="1:33" ht="12.75" customHeight="1">
      <c r="A173" s="1609"/>
      <c r="B173" s="1610"/>
      <c r="C173" s="1609"/>
      <c r="D173" s="2465"/>
      <c r="E173" s="2167"/>
      <c r="F173" s="2465"/>
      <c r="G173" s="2465"/>
      <c r="H173" s="2465"/>
      <c r="I173" s="917"/>
      <c r="J173" s="2465"/>
      <c r="K173" s="2167"/>
      <c r="L173" s="2465"/>
      <c r="M173" s="2465"/>
      <c r="N173" s="2465"/>
      <c r="O173" s="917"/>
      <c r="P173" s="1770"/>
      <c r="Q173" s="1770"/>
      <c r="R173" s="1770"/>
      <c r="S173" s="1770"/>
      <c r="T173" s="1770"/>
      <c r="U173" s="1770"/>
      <c r="V173" s="1770"/>
      <c r="W173" s="1770"/>
      <c r="X173" s="1770"/>
      <c r="Y173" s="1770"/>
      <c r="Z173" s="1770"/>
      <c r="AA173" s="1770"/>
      <c r="AB173" s="1770"/>
      <c r="AC173" s="1770"/>
      <c r="AD173" s="1592"/>
      <c r="AE173" s="1685"/>
      <c r="AF173" s="1790"/>
      <c r="AG173" s="1609"/>
    </row>
    <row r="174" spans="1:33" ht="12.75" customHeight="1">
      <c r="A174" s="1609"/>
      <c r="B174" s="1610"/>
      <c r="C174" s="1609"/>
      <c r="D174" s="2465"/>
      <c r="E174" s="2167"/>
      <c r="F174" s="2465"/>
      <c r="G174" s="2465"/>
      <c r="H174" s="2465"/>
      <c r="I174" s="917"/>
      <c r="J174" s="2465"/>
      <c r="K174" s="2167"/>
      <c r="L174" s="2465"/>
      <c r="M174" s="2465"/>
      <c r="N174" s="2465"/>
      <c r="O174" s="917"/>
      <c r="P174" s="1770"/>
      <c r="Q174" s="1770"/>
      <c r="R174" s="1770"/>
      <c r="S174" s="1770"/>
      <c r="T174" s="1770"/>
      <c r="U174" s="1770"/>
      <c r="V174" s="1770"/>
      <c r="W174" s="1770"/>
      <c r="X174" s="1770"/>
      <c r="Y174" s="1770"/>
      <c r="Z174" s="1770"/>
      <c r="AA174" s="1770"/>
      <c r="AB174" s="1770"/>
      <c r="AC174" s="1770"/>
      <c r="AD174" s="1592"/>
      <c r="AE174" s="1685"/>
      <c r="AF174" s="1790"/>
      <c r="AG174" s="1609"/>
    </row>
    <row r="175" spans="1:33" ht="12.75" customHeight="1">
      <c r="A175" s="1609"/>
      <c r="B175" s="1610"/>
      <c r="C175" s="1609"/>
      <c r="D175" s="2465"/>
      <c r="E175" s="2167"/>
      <c r="F175" s="2465"/>
      <c r="G175" s="2465"/>
      <c r="H175" s="2465"/>
      <c r="I175" s="917"/>
      <c r="J175" s="2465"/>
      <c r="K175" s="2167"/>
      <c r="L175" s="2465"/>
      <c r="M175" s="2465"/>
      <c r="N175" s="2465"/>
      <c r="O175" s="917"/>
      <c r="P175" s="1770"/>
      <c r="Q175" s="1770"/>
      <c r="R175" s="1770"/>
      <c r="S175" s="1770"/>
      <c r="T175" s="1770"/>
      <c r="U175" s="1770"/>
      <c r="V175" s="1770"/>
      <c r="W175" s="1770"/>
      <c r="X175" s="1770"/>
      <c r="Y175" s="1770"/>
      <c r="Z175" s="1770"/>
      <c r="AA175" s="1770"/>
      <c r="AB175" s="1770"/>
      <c r="AC175" s="1770"/>
      <c r="AD175" s="1592"/>
      <c r="AE175" s="1685"/>
      <c r="AF175" s="1790"/>
      <c r="AG175" s="1609"/>
    </row>
    <row r="176" spans="1:33" ht="12.75" customHeight="1">
      <c r="A176" s="1609"/>
      <c r="B176" s="1610"/>
      <c r="C176" s="1609"/>
      <c r="D176" s="2465"/>
      <c r="E176" s="2167"/>
      <c r="F176" s="2465"/>
      <c r="G176" s="2465"/>
      <c r="H176" s="2465"/>
      <c r="I176" s="917"/>
      <c r="J176" s="2465"/>
      <c r="K176" s="2167"/>
      <c r="L176" s="2465"/>
      <c r="M176" s="2465"/>
      <c r="N176" s="2465"/>
      <c r="O176" s="917"/>
      <c r="P176" s="1770"/>
      <c r="Q176" s="1770"/>
      <c r="R176" s="1770"/>
      <c r="S176" s="1770"/>
      <c r="T176" s="1770"/>
      <c r="U176" s="1770"/>
      <c r="V176" s="1770"/>
      <c r="W176" s="1770"/>
      <c r="X176" s="1770"/>
      <c r="Y176" s="1770"/>
      <c r="Z176" s="1770"/>
      <c r="AA176" s="1770"/>
      <c r="AB176" s="1770"/>
      <c r="AC176" s="1770"/>
      <c r="AD176" s="1592"/>
      <c r="AE176" s="1685"/>
      <c r="AF176" s="1790"/>
      <c r="AG176" s="1609"/>
    </row>
    <row r="177" spans="1:33" ht="12.75" customHeight="1">
      <c r="A177" s="1609"/>
      <c r="B177" s="1610"/>
      <c r="C177" s="1609"/>
      <c r="D177" s="2465"/>
      <c r="E177" s="2167"/>
      <c r="F177" s="2465"/>
      <c r="G177" s="2465"/>
      <c r="H177" s="2465"/>
      <c r="I177" s="917"/>
      <c r="J177" s="2465"/>
      <c r="K177" s="2167"/>
      <c r="L177" s="2465"/>
      <c r="M177" s="2465"/>
      <c r="N177" s="2465"/>
      <c r="O177" s="917"/>
      <c r="P177" s="1770"/>
      <c r="Q177" s="1770"/>
      <c r="R177" s="1770"/>
      <c r="S177" s="1770"/>
      <c r="T177" s="1770"/>
      <c r="U177" s="1770"/>
      <c r="V177" s="1770"/>
      <c r="W177" s="1770"/>
      <c r="X177" s="1770"/>
      <c r="Y177" s="1770"/>
      <c r="Z177" s="1770"/>
      <c r="AA177" s="1770"/>
      <c r="AB177" s="1770"/>
      <c r="AC177" s="1770"/>
      <c r="AD177" s="1592"/>
      <c r="AE177" s="1685"/>
      <c r="AF177" s="1790"/>
      <c r="AG177" s="1609"/>
    </row>
    <row r="178" spans="1:33" ht="12.75" customHeight="1">
      <c r="A178" s="1609"/>
      <c r="B178" s="1610"/>
      <c r="C178" s="1609"/>
      <c r="D178" s="2465"/>
      <c r="E178" s="2167"/>
      <c r="F178" s="2465"/>
      <c r="G178" s="2465"/>
      <c r="H178" s="2465"/>
      <c r="I178" s="917"/>
      <c r="J178" s="2465"/>
      <c r="K178" s="2167"/>
      <c r="L178" s="2465"/>
      <c r="M178" s="2465"/>
      <c r="N178" s="2465"/>
      <c r="O178" s="917"/>
      <c r="P178" s="1770"/>
      <c r="Q178" s="1770"/>
      <c r="R178" s="1770"/>
      <c r="S178" s="1770"/>
      <c r="T178" s="1770"/>
      <c r="U178" s="1770"/>
      <c r="V178" s="1770"/>
      <c r="W178" s="1770"/>
      <c r="X178" s="1770"/>
      <c r="Y178" s="1770"/>
      <c r="Z178" s="1770"/>
      <c r="AA178" s="1770"/>
      <c r="AB178" s="1770"/>
      <c r="AC178" s="1770"/>
      <c r="AD178" s="1592"/>
      <c r="AE178" s="1685"/>
      <c r="AF178" s="1790"/>
      <c r="AG178" s="1609"/>
    </row>
    <row r="179" spans="1:33" ht="12.75" customHeight="1">
      <c r="A179" s="1609"/>
      <c r="B179" s="1610"/>
      <c r="C179" s="1609"/>
      <c r="D179" s="2465"/>
      <c r="E179" s="2167"/>
      <c r="F179" s="2465"/>
      <c r="G179" s="2465"/>
      <c r="H179" s="2465"/>
      <c r="I179" s="917"/>
      <c r="J179" s="2465"/>
      <c r="K179" s="2167"/>
      <c r="L179" s="2465"/>
      <c r="M179" s="2465"/>
      <c r="N179" s="2465"/>
      <c r="O179" s="917"/>
      <c r="P179" s="1770"/>
      <c r="Q179" s="1770"/>
      <c r="R179" s="1770"/>
      <c r="S179" s="1770"/>
      <c r="T179" s="1770"/>
      <c r="U179" s="1770"/>
      <c r="V179" s="1770"/>
      <c r="W179" s="1770"/>
      <c r="X179" s="1770"/>
      <c r="Y179" s="1770"/>
      <c r="Z179" s="1770"/>
      <c r="AA179" s="1770"/>
      <c r="AB179" s="1770"/>
      <c r="AC179" s="1770"/>
      <c r="AD179" s="1592"/>
      <c r="AE179" s="1685"/>
      <c r="AF179" s="1790"/>
      <c r="AG179" s="1609"/>
    </row>
    <row r="180" spans="1:33" ht="12.75" customHeight="1">
      <c r="A180" s="1609"/>
      <c r="B180" s="1610"/>
      <c r="C180" s="1609"/>
      <c r="D180" s="2465"/>
      <c r="E180" s="2167"/>
      <c r="F180" s="2465"/>
      <c r="G180" s="2465"/>
      <c r="H180" s="2465"/>
      <c r="I180" s="917"/>
      <c r="J180" s="2465"/>
      <c r="K180" s="2167"/>
      <c r="L180" s="2465"/>
      <c r="M180" s="2465"/>
      <c r="N180" s="2465"/>
      <c r="O180" s="917"/>
      <c r="P180" s="1770"/>
      <c r="Q180" s="1770"/>
      <c r="R180" s="1770"/>
      <c r="S180" s="1770"/>
      <c r="T180" s="1770"/>
      <c r="U180" s="1770"/>
      <c r="V180" s="1770"/>
      <c r="W180" s="1770"/>
      <c r="X180" s="1770"/>
      <c r="Y180" s="1770"/>
      <c r="Z180" s="1770"/>
      <c r="AA180" s="1770"/>
      <c r="AB180" s="1770"/>
      <c r="AC180" s="1770"/>
      <c r="AD180" s="1592"/>
      <c r="AE180" s="1685"/>
      <c r="AF180" s="1790"/>
      <c r="AG180" s="1609"/>
    </row>
    <row r="181" spans="1:33" ht="12.75" customHeight="1">
      <c r="A181" s="1609"/>
      <c r="B181" s="1610"/>
      <c r="C181" s="1609"/>
      <c r="D181" s="2465"/>
      <c r="E181" s="2167"/>
      <c r="F181" s="2465"/>
      <c r="G181" s="2465"/>
      <c r="H181" s="2465"/>
      <c r="I181" s="917"/>
      <c r="J181" s="2465"/>
      <c r="K181" s="2167"/>
      <c r="L181" s="2465"/>
      <c r="M181" s="2465"/>
      <c r="N181" s="2465"/>
      <c r="O181" s="917"/>
      <c r="P181" s="1770"/>
      <c r="Q181" s="1770"/>
      <c r="R181" s="1770"/>
      <c r="S181" s="1770"/>
      <c r="T181" s="1770"/>
      <c r="U181" s="1770"/>
      <c r="V181" s="1770"/>
      <c r="W181" s="1770"/>
      <c r="X181" s="1770"/>
      <c r="Y181" s="1770"/>
      <c r="Z181" s="1770"/>
      <c r="AA181" s="1770"/>
      <c r="AB181" s="1770"/>
      <c r="AC181" s="1770"/>
      <c r="AD181" s="1592"/>
      <c r="AE181" s="1685"/>
      <c r="AF181" s="1790"/>
      <c r="AG181" s="1609"/>
    </row>
    <row r="182" spans="1:33" ht="12.75" customHeight="1">
      <c r="A182" s="1609"/>
      <c r="B182" s="1610"/>
      <c r="C182" s="1609"/>
      <c r="D182" s="2465"/>
      <c r="E182" s="2167"/>
      <c r="F182" s="2465"/>
      <c r="G182" s="2465"/>
      <c r="H182" s="2465"/>
      <c r="I182" s="917"/>
      <c r="J182" s="2465"/>
      <c r="K182" s="2167"/>
      <c r="L182" s="2465"/>
      <c r="M182" s="2465"/>
      <c r="N182" s="2465"/>
      <c r="O182" s="917"/>
      <c r="P182" s="1770"/>
      <c r="Q182" s="1770"/>
      <c r="R182" s="1770"/>
      <c r="S182" s="1770"/>
      <c r="T182" s="1770"/>
      <c r="U182" s="1770"/>
      <c r="V182" s="1770"/>
      <c r="W182" s="1770"/>
      <c r="X182" s="1770"/>
      <c r="Y182" s="1770"/>
      <c r="Z182" s="1770"/>
      <c r="AA182" s="1770"/>
      <c r="AB182" s="1770"/>
      <c r="AC182" s="1770"/>
      <c r="AD182" s="1592"/>
      <c r="AE182" s="1685"/>
      <c r="AF182" s="1790"/>
      <c r="AG182" s="1609"/>
    </row>
    <row r="183" spans="1:33" ht="12.75" customHeight="1">
      <c r="A183" s="1609"/>
      <c r="B183" s="1610"/>
      <c r="C183" s="1609"/>
      <c r="D183" s="2465"/>
      <c r="E183" s="2167"/>
      <c r="F183" s="2465"/>
      <c r="G183" s="2465"/>
      <c r="H183" s="2465"/>
      <c r="I183" s="917"/>
      <c r="J183" s="2465"/>
      <c r="K183" s="2167"/>
      <c r="L183" s="2465"/>
      <c r="M183" s="2465"/>
      <c r="N183" s="2465"/>
      <c r="O183" s="917"/>
      <c r="P183" s="1770"/>
      <c r="Q183" s="1770"/>
      <c r="R183" s="1770"/>
      <c r="S183" s="1770"/>
      <c r="T183" s="1770"/>
      <c r="U183" s="1770"/>
      <c r="V183" s="1770"/>
      <c r="W183" s="1770"/>
      <c r="X183" s="1770"/>
      <c r="Y183" s="1770"/>
      <c r="Z183" s="1770"/>
      <c r="AA183" s="1770"/>
      <c r="AB183" s="1770"/>
      <c r="AC183" s="1770"/>
      <c r="AD183" s="1592"/>
      <c r="AE183" s="1685"/>
      <c r="AF183" s="1790"/>
      <c r="AG183" s="1609"/>
    </row>
    <row r="184" spans="1:33" ht="11.25" customHeight="1">
      <c r="A184" s="1609"/>
      <c r="B184" s="1610"/>
      <c r="C184" s="1609"/>
      <c r="D184" s="2465"/>
      <c r="E184" s="935"/>
      <c r="F184" s="1590"/>
      <c r="G184" s="917"/>
      <c r="H184" s="917"/>
      <c r="I184" s="917"/>
      <c r="J184" s="917"/>
      <c r="K184" s="917"/>
      <c r="L184" s="917"/>
      <c r="M184" s="917"/>
      <c r="N184" s="917"/>
      <c r="O184" s="917"/>
      <c r="P184" s="1770"/>
      <c r="Q184" s="1770"/>
      <c r="R184" s="1770"/>
      <c r="S184" s="1770"/>
      <c r="T184" s="1770"/>
      <c r="U184" s="1770"/>
      <c r="V184" s="1770"/>
      <c r="W184" s="1770"/>
      <c r="X184" s="1770"/>
      <c r="Y184" s="1770"/>
      <c r="Z184" s="1770"/>
      <c r="AA184" s="1770"/>
      <c r="AB184" s="1770"/>
      <c r="AC184" s="1770"/>
      <c r="AD184" s="1592"/>
      <c r="AE184" s="2486"/>
      <c r="AF184" s="1740"/>
      <c r="AG184" s="1609"/>
    </row>
    <row r="185" spans="1:33" ht="6" customHeight="1">
      <c r="A185" s="1609"/>
      <c r="B185" s="1610"/>
      <c r="C185" s="1609"/>
      <c r="D185" s="2465"/>
      <c r="E185" s="935"/>
      <c r="F185" s="1590"/>
      <c r="G185" s="917"/>
      <c r="H185" s="917"/>
      <c r="I185" s="917"/>
      <c r="J185" s="917"/>
      <c r="K185" s="917"/>
      <c r="L185" s="917"/>
      <c r="M185" s="917"/>
      <c r="N185" s="917"/>
      <c r="O185" s="917"/>
      <c r="P185" s="1770"/>
      <c r="Q185" s="1770"/>
      <c r="R185" s="1770"/>
      <c r="S185" s="1770"/>
      <c r="T185" s="1770"/>
      <c r="U185" s="1770"/>
      <c r="V185" s="1770"/>
      <c r="W185" s="1770"/>
      <c r="X185" s="1770"/>
      <c r="Y185" s="1770"/>
      <c r="Z185" s="1770"/>
      <c r="AA185" s="1770"/>
      <c r="AB185" s="1770"/>
      <c r="AC185" s="1770"/>
      <c r="AD185" s="1592"/>
      <c r="AE185" s="2486"/>
      <c r="AF185" s="1740"/>
      <c r="AG185" s="1609"/>
    </row>
    <row r="186" spans="1:33" ht="18">
      <c r="A186" s="5047">
        <v>52</v>
      </c>
      <c r="B186" s="5047"/>
      <c r="C186" s="5047"/>
      <c r="D186" s="5047"/>
      <c r="E186" s="5047"/>
      <c r="F186" s="5047"/>
      <c r="G186" s="5047"/>
      <c r="H186" s="5047"/>
      <c r="I186" s="5047"/>
      <c r="J186" s="5047"/>
      <c r="K186" s="5047"/>
      <c r="L186" s="5047"/>
      <c r="M186" s="5047"/>
      <c r="N186" s="5047"/>
      <c r="O186" s="5047"/>
      <c r="P186" s="5047"/>
      <c r="Q186" s="5047"/>
      <c r="R186" s="5047"/>
      <c r="S186" s="5047"/>
      <c r="T186" s="5047"/>
      <c r="U186" s="5047"/>
      <c r="V186" s="5047"/>
      <c r="W186" s="5047"/>
      <c r="X186" s="5047"/>
      <c r="Y186" s="5047"/>
      <c r="Z186" s="5047"/>
      <c r="AA186" s="5047"/>
      <c r="AB186" s="5047"/>
      <c r="AC186" s="5047"/>
      <c r="AD186" s="5047"/>
      <c r="AE186" s="5047"/>
      <c r="AF186" s="5047"/>
      <c r="AG186" s="5047"/>
    </row>
    <row r="187" spans="1:33" ht="12.75" customHeight="1">
      <c r="D187" s="2465"/>
      <c r="E187" s="916"/>
      <c r="F187" s="1590"/>
      <c r="G187" s="917"/>
      <c r="H187" s="917"/>
      <c r="I187" s="917"/>
      <c r="J187" s="917"/>
      <c r="K187" s="917"/>
      <c r="L187" s="917"/>
      <c r="M187" s="917"/>
      <c r="N187" s="917"/>
      <c r="O187" s="917"/>
      <c r="P187" s="1770"/>
      <c r="Q187" s="1770"/>
      <c r="R187" s="1770"/>
      <c r="S187" s="1770"/>
      <c r="T187" s="1770"/>
      <c r="U187" s="1770"/>
      <c r="V187" s="1770"/>
      <c r="W187" s="1770"/>
      <c r="X187" s="1770"/>
      <c r="Y187" s="1770"/>
      <c r="Z187" s="1770"/>
      <c r="AA187" s="1770"/>
      <c r="AB187" s="1770"/>
      <c r="AC187" s="1770"/>
      <c r="AD187" s="1592"/>
      <c r="AE187" s="1685"/>
      <c r="AF187" s="1790"/>
    </row>
  </sheetData>
  <sheetProtection selectLockedCells="1" selectUnlockedCells="1"/>
  <mergeCells count="80">
    <mergeCell ref="AE123:AE124"/>
    <mergeCell ref="AF123:AF124"/>
    <mergeCell ref="D130:E130"/>
    <mergeCell ref="J130:K130"/>
    <mergeCell ref="D131:D132"/>
    <mergeCell ref="E131:E132"/>
    <mergeCell ref="F131:H132"/>
    <mergeCell ref="J131:J132"/>
    <mergeCell ref="K131:K132"/>
    <mergeCell ref="L131:N132"/>
    <mergeCell ref="AE114:AE115"/>
    <mergeCell ref="AF114:AF115"/>
    <mergeCell ref="AE117:AE118"/>
    <mergeCell ref="AF117:AF118"/>
    <mergeCell ref="J120:U120"/>
    <mergeCell ref="AE120:AE121"/>
    <mergeCell ref="AF120:AF121"/>
    <mergeCell ref="J121:U121"/>
    <mergeCell ref="AE111:AE112"/>
    <mergeCell ref="AF111:AF112"/>
    <mergeCell ref="AE82:AE83"/>
    <mergeCell ref="AF82:AF83"/>
    <mergeCell ref="AE85:AE86"/>
    <mergeCell ref="AF85:AF86"/>
    <mergeCell ref="AE88:AE89"/>
    <mergeCell ref="AF88:AF89"/>
    <mergeCell ref="AE104:AF104"/>
    <mergeCell ref="AE105:AE106"/>
    <mergeCell ref="AF105:AF106"/>
    <mergeCell ref="AE108:AE109"/>
    <mergeCell ref="AF108:AF109"/>
    <mergeCell ref="A98:AG98"/>
    <mergeCell ref="AE70:AE71"/>
    <mergeCell ref="AF70:AF71"/>
    <mergeCell ref="AE73:AE74"/>
    <mergeCell ref="AF73:AF74"/>
    <mergeCell ref="AE78:AE79"/>
    <mergeCell ref="AF78:AF79"/>
    <mergeCell ref="AE59:AE60"/>
    <mergeCell ref="AF59:AF60"/>
    <mergeCell ref="AE62:AE63"/>
    <mergeCell ref="AF62:AF63"/>
    <mergeCell ref="AE65:AE66"/>
    <mergeCell ref="AF65:AF66"/>
    <mergeCell ref="AE29:AE30"/>
    <mergeCell ref="AF29:AF30"/>
    <mergeCell ref="AE56:AE57"/>
    <mergeCell ref="AF56:AF57"/>
    <mergeCell ref="AE35:AE36"/>
    <mergeCell ref="AF35:AF36"/>
    <mergeCell ref="AE38:AE39"/>
    <mergeCell ref="AF38:AF39"/>
    <mergeCell ref="AE41:AE42"/>
    <mergeCell ref="AF41:AF42"/>
    <mergeCell ref="AE44:AE45"/>
    <mergeCell ref="AF44:AF45"/>
    <mergeCell ref="AE47:AE48"/>
    <mergeCell ref="AF47:AF48"/>
    <mergeCell ref="AE55:AF55"/>
    <mergeCell ref="A1:AG1"/>
    <mergeCell ref="A2:AG2"/>
    <mergeCell ref="A3:AG3"/>
    <mergeCell ref="B5:G6"/>
    <mergeCell ref="H5:I6"/>
    <mergeCell ref="A186:AG186"/>
    <mergeCell ref="J19:P19"/>
    <mergeCell ref="J20:P20"/>
    <mergeCell ref="D15:E15"/>
    <mergeCell ref="Q15:R15"/>
    <mergeCell ref="AE32:AE33"/>
    <mergeCell ref="AF32:AF33"/>
    <mergeCell ref="D16:D17"/>
    <mergeCell ref="E16:E17"/>
    <mergeCell ref="F16:H17"/>
    <mergeCell ref="D19:D20"/>
    <mergeCell ref="E19:E20"/>
    <mergeCell ref="F19:H20"/>
    <mergeCell ref="AE25:AF25"/>
    <mergeCell ref="AE26:AE27"/>
    <mergeCell ref="AF26:AF27"/>
  </mergeCells>
  <printOptions horizontalCentered="1"/>
  <pageMargins left="0.25" right="0.25" top="0.5" bottom="0.25" header="0.511811023622047" footer="0.511811023622047"/>
  <pageSetup paperSize="9" scale="75" firstPageNumber="2" orientation="portrait" useFirstPageNumber="1" horizontalDpi="300" verticalDpi="300" r:id="rId1"/>
  <headerFooter alignWithMargins="0"/>
  <rowBreaks count="1" manualBreakCount="1">
    <brk id="98" max="32" man="1"/>
  </rowBreaks>
  <legacy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FE03A-3DDD-4BCC-8145-254C833AE6C7}">
  <sheetPr>
    <tabColor theme="4" tint="0.79998168889431442"/>
  </sheetPr>
  <dimension ref="A1:AH495"/>
  <sheetViews>
    <sheetView showGridLines="0" view="pageBreakPreview" zoomScaleNormal="100" zoomScaleSheetLayoutView="100" workbookViewId="0">
      <selection activeCell="AL28" sqref="AL28"/>
    </sheetView>
  </sheetViews>
  <sheetFormatPr defaultColWidth="9.140625" defaultRowHeight="12.75" customHeight="1"/>
  <cols>
    <col min="1" max="1" width="1.5703125" style="1987" customWidth="1"/>
    <col min="2" max="2" width="4.28515625" style="1987" customWidth="1"/>
    <col min="3" max="3" width="3.28515625" style="1987" customWidth="1"/>
    <col min="4" max="4" width="3.85546875" style="1987" customWidth="1"/>
    <col min="5" max="9" width="4.140625" style="1987" customWidth="1"/>
    <col min="10" max="10" width="4" style="1987" customWidth="1"/>
    <col min="11" max="11" width="6" style="1987" customWidth="1"/>
    <col min="12" max="16" width="4.140625" style="1987" customWidth="1"/>
    <col min="17" max="17" width="3.7109375" style="1987" customWidth="1"/>
    <col min="18" max="18" width="4.140625" style="1987" customWidth="1"/>
    <col min="19" max="21" width="3.7109375" style="1987" customWidth="1"/>
    <col min="22" max="22" width="4" style="1987" customWidth="1"/>
    <col min="23" max="23" width="4.140625" style="1987" customWidth="1"/>
    <col min="24" max="24" width="1.85546875" style="1987" customWidth="1"/>
    <col min="25" max="25" width="3.7109375" style="1987" customWidth="1"/>
    <col min="26" max="29" width="4" style="1987" customWidth="1"/>
    <col min="30" max="30" width="5" style="1987" customWidth="1"/>
    <col min="31" max="31" width="1.85546875" style="1987" customWidth="1"/>
    <col min="32" max="32" width="1.42578125" style="2010" customWidth="1"/>
    <col min="33" max="33" width="2.28515625" style="1987" hidden="1" customWidth="1"/>
    <col min="34" max="34" width="3.7109375" style="1987" customWidth="1"/>
    <col min="35" max="16384" width="9.140625" style="1987"/>
  </cols>
  <sheetData>
    <row r="1" spans="1:34" ht="24.75" customHeight="1">
      <c r="A1" s="5294" t="s">
        <v>3517</v>
      </c>
      <c r="B1" s="5295"/>
      <c r="C1" s="5295"/>
      <c r="D1" s="5295"/>
      <c r="E1" s="5295"/>
      <c r="F1" s="5295"/>
      <c r="G1" s="5295"/>
      <c r="H1" s="5295"/>
      <c r="I1" s="5295"/>
      <c r="J1" s="5295"/>
      <c r="K1" s="5295"/>
      <c r="L1" s="5295"/>
      <c r="M1" s="5295"/>
      <c r="N1" s="5295"/>
      <c r="O1" s="5295"/>
      <c r="P1" s="5295"/>
      <c r="Q1" s="5295"/>
      <c r="R1" s="5295"/>
      <c r="S1" s="5295"/>
      <c r="T1" s="5295"/>
      <c r="U1" s="5295"/>
      <c r="V1" s="5295"/>
      <c r="W1" s="5295"/>
      <c r="X1" s="5295"/>
      <c r="Y1" s="5295"/>
      <c r="Z1" s="5295"/>
      <c r="AA1" s="5295"/>
      <c r="AB1" s="5295"/>
      <c r="AC1" s="5295"/>
      <c r="AD1" s="5296"/>
      <c r="AE1" s="2249"/>
      <c r="AF1" s="1984"/>
      <c r="AG1" s="1985"/>
      <c r="AH1" s="1986"/>
    </row>
    <row r="2" spans="1:34" ht="10.5" customHeight="1">
      <c r="A2" s="2243"/>
      <c r="B2" s="1989"/>
      <c r="C2" s="1989"/>
      <c r="D2" s="1989"/>
      <c r="E2" s="1989"/>
      <c r="F2" s="1989"/>
      <c r="G2" s="1989"/>
      <c r="H2" s="1989"/>
      <c r="I2" s="1989"/>
      <c r="J2" s="1989"/>
      <c r="K2" s="1989"/>
      <c r="L2" s="1989"/>
      <c r="M2" s="1989"/>
      <c r="N2" s="1989"/>
      <c r="O2" s="1989"/>
      <c r="P2" s="1989"/>
      <c r="Q2" s="1989"/>
      <c r="R2" s="1989"/>
      <c r="S2" s="1989"/>
      <c r="T2" s="1989"/>
      <c r="U2" s="1989"/>
      <c r="V2" s="1989"/>
      <c r="W2" s="1989"/>
      <c r="X2" s="1989"/>
      <c r="Y2" s="1989"/>
      <c r="Z2" s="1989"/>
      <c r="AA2" s="1989"/>
      <c r="AB2" s="1989"/>
      <c r="AC2" s="1989"/>
      <c r="AD2" s="2244"/>
      <c r="AE2" s="1989"/>
      <c r="AF2" s="1989"/>
      <c r="AG2" s="1990"/>
      <c r="AH2" s="1986"/>
    </row>
    <row r="3" spans="1:34" s="1989" customFormat="1" ht="11.25" customHeight="1">
      <c r="A3" s="2245"/>
      <c r="B3" s="1991" t="s">
        <v>3518</v>
      </c>
      <c r="AD3" s="2244"/>
    </row>
    <row r="4" spans="1:34" s="1989" customFormat="1" ht="10.5" customHeight="1" thickBot="1">
      <c r="A4" s="2245"/>
      <c r="B4" s="1988"/>
      <c r="M4" s="3390"/>
      <c r="N4" s="3390"/>
      <c r="O4" s="3390"/>
      <c r="P4" s="3390"/>
      <c r="Q4" s="3390"/>
      <c r="R4" s="3390"/>
      <c r="S4" s="3390"/>
      <c r="T4" s="3390"/>
      <c r="U4" s="3390"/>
      <c r="V4" s="3390"/>
      <c r="W4" s="3390"/>
      <c r="X4" s="3390"/>
      <c r="Y4" s="3390"/>
      <c r="Z4" s="3390"/>
      <c r="AA4" s="3390"/>
      <c r="AB4" s="3390"/>
      <c r="AC4" s="3390"/>
      <c r="AD4" s="3391"/>
    </row>
    <row r="5" spans="1:34" s="1989" customFormat="1" ht="0.95" customHeight="1">
      <c r="A5" s="2254"/>
      <c r="B5" s="2255"/>
      <c r="C5" s="2256"/>
      <c r="D5" s="2256"/>
      <c r="E5" s="2256"/>
      <c r="F5" s="2256"/>
      <c r="G5" s="2256"/>
      <c r="H5" s="2256"/>
      <c r="I5" s="2256"/>
      <c r="J5" s="2256"/>
      <c r="K5" s="2256"/>
      <c r="L5" s="2256"/>
      <c r="AD5" s="2244"/>
    </row>
    <row r="6" spans="1:34" s="1989" customFormat="1" ht="22.5" customHeight="1">
      <c r="A6" s="2250"/>
      <c r="B6" s="2251" t="s">
        <v>3519</v>
      </c>
      <c r="C6" s="2252"/>
      <c r="D6" s="2252"/>
      <c r="E6" s="2252"/>
      <c r="F6" s="2252"/>
      <c r="G6" s="2252"/>
      <c r="H6" s="2252"/>
      <c r="I6" s="2252"/>
      <c r="J6" s="2252"/>
      <c r="K6" s="2252"/>
      <c r="L6" s="2253"/>
      <c r="AD6" s="2244"/>
    </row>
    <row r="7" spans="1:34" s="1989" customFormat="1" ht="11.25" customHeight="1">
      <c r="A7" s="2245"/>
      <c r="B7" s="1992"/>
      <c r="AD7" s="2244"/>
    </row>
    <row r="8" spans="1:34" s="1989" customFormat="1" ht="11.25" customHeight="1">
      <c r="A8" s="2245"/>
      <c r="B8" s="1988"/>
      <c r="C8" s="1993" t="s">
        <v>3520</v>
      </c>
      <c r="D8" s="1991" t="s">
        <v>3521</v>
      </c>
      <c r="E8" s="1993"/>
      <c r="L8" s="1989" t="s">
        <v>3522</v>
      </c>
      <c r="M8" s="1994"/>
      <c r="N8" s="1994"/>
      <c r="O8" s="1994"/>
      <c r="P8" s="1994"/>
      <c r="Q8" s="1994"/>
      <c r="R8" s="1994"/>
      <c r="S8" s="1994"/>
      <c r="T8" s="1994"/>
      <c r="U8" s="1994"/>
      <c r="V8" s="1994"/>
      <c r="W8" s="1994"/>
      <c r="X8" s="1994"/>
      <c r="Y8" s="1994"/>
      <c r="Z8" s="1994"/>
      <c r="AA8" s="1994"/>
      <c r="AB8" s="1994"/>
      <c r="AC8" s="1994"/>
      <c r="AD8" s="2244"/>
    </row>
    <row r="9" spans="1:34" s="1989" customFormat="1" ht="11.25" customHeight="1">
      <c r="A9" s="2245"/>
      <c r="B9" s="1988"/>
      <c r="C9" s="1993"/>
      <c r="D9" s="1991"/>
      <c r="E9" s="1993"/>
      <c r="M9" s="1988"/>
      <c r="N9" s="1988"/>
      <c r="O9" s="1988"/>
      <c r="P9" s="1988"/>
      <c r="Q9" s="1988"/>
      <c r="R9" s="1988"/>
      <c r="S9" s="1988"/>
      <c r="T9" s="1988"/>
      <c r="U9" s="1988"/>
      <c r="V9" s="1988"/>
      <c r="W9" s="1988"/>
      <c r="X9" s="1988"/>
      <c r="Y9" s="1988"/>
      <c r="Z9" s="1988"/>
      <c r="AA9" s="1988"/>
      <c r="AB9" s="1988"/>
      <c r="AC9" s="1988"/>
      <c r="AD9" s="2244"/>
    </row>
    <row r="10" spans="1:34" s="1989" customFormat="1" ht="11.25" customHeight="1">
      <c r="A10" s="2245"/>
      <c r="B10" s="1988"/>
      <c r="C10" s="1993" t="s">
        <v>3523</v>
      </c>
      <c r="D10" s="1991" t="s">
        <v>3524</v>
      </c>
      <c r="E10" s="1993"/>
      <c r="L10" s="1989" t="s">
        <v>3522</v>
      </c>
      <c r="M10" s="1994"/>
      <c r="N10" s="1994"/>
      <c r="O10" s="1994"/>
      <c r="P10" s="1994"/>
      <c r="Q10" s="1994"/>
      <c r="R10" s="1994"/>
      <c r="S10" s="1994"/>
      <c r="T10" s="1994"/>
      <c r="U10" s="1994"/>
      <c r="V10" s="1994"/>
      <c r="W10" s="1994"/>
      <c r="X10" s="1994"/>
      <c r="Y10" s="1994"/>
      <c r="Z10" s="1994"/>
      <c r="AA10" s="1994"/>
      <c r="AB10" s="1994"/>
      <c r="AC10" s="1994"/>
      <c r="AD10" s="2244"/>
    </row>
    <row r="11" spans="1:34" s="1989" customFormat="1" ht="11.25" customHeight="1">
      <c r="A11" s="2245"/>
      <c r="B11" s="1988"/>
      <c r="C11" s="1993"/>
      <c r="D11" s="1991"/>
      <c r="E11" s="1993"/>
      <c r="M11" s="1988"/>
      <c r="N11" s="1988"/>
      <c r="O11" s="1988"/>
      <c r="P11" s="1988"/>
      <c r="Q11" s="1988"/>
      <c r="R11" s="1988"/>
      <c r="S11" s="1988"/>
      <c r="T11" s="1988"/>
      <c r="U11" s="1988"/>
      <c r="V11" s="1988"/>
      <c r="W11" s="1988"/>
      <c r="X11" s="1988"/>
      <c r="Y11" s="1988"/>
      <c r="Z11" s="1988"/>
      <c r="AA11" s="1988"/>
      <c r="AB11" s="1988"/>
      <c r="AC11" s="1988"/>
      <c r="AD11" s="2244"/>
    </row>
    <row r="12" spans="1:34" s="1989" customFormat="1" ht="11.25" customHeight="1">
      <c r="A12" s="2245"/>
      <c r="B12" s="1988"/>
      <c r="C12" s="1993" t="s">
        <v>3525</v>
      </c>
      <c r="D12" s="1991" t="s">
        <v>3526</v>
      </c>
      <c r="E12" s="1993"/>
      <c r="L12" s="1989" t="s">
        <v>3522</v>
      </c>
      <c r="M12" s="1994"/>
      <c r="N12" s="1994"/>
      <c r="O12" s="1994"/>
      <c r="P12" s="1994"/>
      <c r="Q12" s="1994"/>
      <c r="R12" s="1994"/>
      <c r="S12" s="1994"/>
      <c r="T12" s="1994"/>
      <c r="U12" s="1994"/>
      <c r="V12" s="1994"/>
      <c r="W12" s="1994"/>
      <c r="X12" s="1994"/>
      <c r="Y12" s="1994"/>
      <c r="Z12" s="1994"/>
      <c r="AA12" s="1994"/>
      <c r="AB12" s="1994"/>
      <c r="AC12" s="1994"/>
      <c r="AD12" s="2244"/>
    </row>
    <row r="13" spans="1:34" s="1989" customFormat="1" ht="11.25" customHeight="1">
      <c r="A13" s="2245"/>
      <c r="B13" s="1988"/>
      <c r="C13" s="1993"/>
      <c r="D13" s="1991"/>
      <c r="E13" s="1993"/>
      <c r="M13" s="1988"/>
      <c r="N13" s="1988"/>
      <c r="O13" s="1988"/>
      <c r="P13" s="1988"/>
      <c r="Q13" s="1988"/>
      <c r="R13" s="1988"/>
      <c r="S13" s="1988"/>
      <c r="T13" s="1988"/>
      <c r="U13" s="1988"/>
      <c r="V13" s="1988"/>
      <c r="W13" s="1988"/>
      <c r="X13" s="1988"/>
      <c r="Y13" s="1988"/>
      <c r="Z13" s="1988"/>
      <c r="AA13" s="1988"/>
      <c r="AB13" s="1988"/>
      <c r="AC13" s="1988"/>
      <c r="AD13" s="2244"/>
    </row>
    <row r="14" spans="1:34" s="1989" customFormat="1" ht="11.25" customHeight="1">
      <c r="A14" s="2245"/>
      <c r="B14" s="1988"/>
      <c r="C14" s="1993" t="s">
        <v>3527</v>
      </c>
      <c r="D14" s="1991" t="s">
        <v>3528</v>
      </c>
      <c r="E14" s="1993"/>
      <c r="L14" s="1989" t="s">
        <v>3522</v>
      </c>
      <c r="M14" s="1994"/>
      <c r="N14" s="1994"/>
      <c r="O14" s="1994"/>
      <c r="P14" s="1994"/>
      <c r="Q14" s="1994"/>
      <c r="R14" s="1994"/>
      <c r="S14" s="1994"/>
      <c r="T14" s="1994"/>
      <c r="U14" s="1994"/>
      <c r="V14" s="1994"/>
      <c r="W14" s="1994"/>
      <c r="X14" s="1994"/>
      <c r="Y14" s="1994"/>
      <c r="Z14" s="1994"/>
      <c r="AA14" s="1994"/>
      <c r="AB14" s="1994"/>
      <c r="AC14" s="1994"/>
      <c r="AD14" s="2244"/>
    </row>
    <row r="15" spans="1:34" s="1989" customFormat="1" ht="11.25" customHeight="1">
      <c r="A15" s="2245"/>
      <c r="B15" s="1988"/>
      <c r="D15" s="1988"/>
      <c r="M15" s="1988"/>
      <c r="N15" s="1988"/>
      <c r="O15" s="1988"/>
      <c r="P15" s="1988"/>
      <c r="Q15" s="1988"/>
      <c r="R15" s="1988"/>
      <c r="S15" s="1988"/>
      <c r="T15" s="1988"/>
      <c r="U15" s="1988"/>
      <c r="V15" s="1988"/>
      <c r="W15" s="1988"/>
      <c r="X15" s="1988"/>
      <c r="Y15" s="1988"/>
      <c r="Z15" s="1988"/>
      <c r="AA15" s="1988"/>
      <c r="AB15" s="1988"/>
      <c r="AC15" s="1988"/>
      <c r="AD15" s="2244"/>
    </row>
    <row r="16" spans="1:34" s="1989" customFormat="1" ht="11.25" customHeight="1" thickBot="1">
      <c r="A16" s="3392"/>
      <c r="B16" s="3393"/>
      <c r="C16" s="3390"/>
      <c r="D16" s="3393"/>
      <c r="E16" s="3390"/>
      <c r="F16" s="3390"/>
      <c r="G16" s="3390"/>
      <c r="H16" s="3390"/>
      <c r="I16" s="3390"/>
      <c r="J16" s="3390"/>
      <c r="K16" s="3390"/>
      <c r="L16" s="3390"/>
      <c r="M16" s="3390"/>
      <c r="N16" s="3390"/>
      <c r="O16" s="3390"/>
      <c r="P16" s="3390"/>
      <c r="Q16" s="3390"/>
      <c r="R16" s="3390"/>
      <c r="S16" s="3390"/>
      <c r="T16" s="3390"/>
      <c r="U16" s="3390"/>
      <c r="V16" s="3390"/>
      <c r="W16" s="3390"/>
      <c r="X16" s="3390"/>
      <c r="Y16" s="3390"/>
      <c r="Z16" s="3390"/>
      <c r="AA16" s="3390"/>
      <c r="AB16" s="3390"/>
      <c r="AC16" s="3390"/>
      <c r="AD16" s="3391"/>
    </row>
    <row r="17" spans="1:30" s="1989" customFormat="1" ht="0.95" customHeight="1">
      <c r="A17" s="2245"/>
      <c r="B17" s="1988"/>
      <c r="D17" s="1988"/>
      <c r="AD17" s="2244"/>
    </row>
    <row r="18" spans="1:30" s="1989" customFormat="1" ht="22.5" customHeight="1">
      <c r="A18" s="2246"/>
      <c r="B18" s="2058" t="s">
        <v>3529</v>
      </c>
      <c r="C18" s="2059"/>
      <c r="D18" s="2059"/>
      <c r="E18" s="2059"/>
      <c r="F18" s="2059"/>
      <c r="G18" s="2059"/>
      <c r="H18" s="2059"/>
      <c r="I18" s="2059"/>
      <c r="J18" s="2059"/>
      <c r="K18" s="2059"/>
      <c r="L18" s="2060"/>
      <c r="AD18" s="2244"/>
    </row>
    <row r="19" spans="1:30" s="1989" customFormat="1" ht="11.25" customHeight="1">
      <c r="A19" s="2245"/>
      <c r="B19" s="1992"/>
      <c r="AD19" s="2244"/>
    </row>
    <row r="20" spans="1:30" s="1989" customFormat="1" ht="11.25" customHeight="1">
      <c r="A20" s="2245"/>
      <c r="B20" s="1992"/>
      <c r="C20" s="1993"/>
      <c r="D20" s="1993"/>
      <c r="E20" s="1993"/>
      <c r="F20" s="1993"/>
      <c r="G20" s="1993"/>
      <c r="H20" s="1993"/>
      <c r="I20" s="1993"/>
      <c r="J20" s="1993"/>
      <c r="K20" s="1993"/>
      <c r="L20" s="1993"/>
      <c r="M20" s="5297" t="s">
        <v>3530</v>
      </c>
      <c r="N20" s="5297"/>
      <c r="O20" s="5297"/>
      <c r="P20" s="5297"/>
      <c r="Q20" s="5297"/>
      <c r="R20" s="5297"/>
      <c r="S20" s="5297"/>
      <c r="T20" s="1993"/>
      <c r="U20" s="5297" t="s">
        <v>3531</v>
      </c>
      <c r="V20" s="5297"/>
      <c r="W20" s="5297"/>
      <c r="X20" s="1991"/>
      <c r="Y20" s="1993"/>
      <c r="Z20" s="5297" t="s">
        <v>3532</v>
      </c>
      <c r="AA20" s="5297"/>
      <c r="AB20" s="5297"/>
      <c r="AC20" s="5297"/>
      <c r="AD20" s="2244"/>
    </row>
    <row r="21" spans="1:30" s="1989" customFormat="1" ht="11.25" customHeight="1">
      <c r="A21" s="2245"/>
      <c r="B21" s="1992"/>
      <c r="C21" s="1993"/>
      <c r="D21" s="1993"/>
      <c r="E21" s="1993"/>
      <c r="F21" s="1993"/>
      <c r="G21" s="1993"/>
      <c r="H21" s="1993"/>
      <c r="I21" s="1993"/>
      <c r="J21" s="1993"/>
      <c r="K21" s="1993"/>
      <c r="L21" s="1993"/>
      <c r="M21" s="1993"/>
      <c r="N21" s="1993"/>
      <c r="O21" s="1993"/>
      <c r="P21" s="1993"/>
      <c r="Q21" s="1993"/>
      <c r="R21" s="1993"/>
      <c r="S21" s="1993"/>
      <c r="T21" s="1993"/>
      <c r="U21" s="1993"/>
      <c r="V21" s="1993"/>
      <c r="W21" s="1993"/>
      <c r="X21" s="1993"/>
      <c r="Y21" s="1993"/>
      <c r="Z21" s="1993"/>
      <c r="AA21" s="1993"/>
      <c r="AB21" s="1993"/>
      <c r="AC21" s="1993"/>
      <c r="AD21" s="2244"/>
    </row>
    <row r="22" spans="1:30" s="1989" customFormat="1" ht="11.25" customHeight="1">
      <c r="A22" s="2245"/>
      <c r="B22" s="1988"/>
      <c r="C22" s="1993" t="s">
        <v>3520</v>
      </c>
      <c r="D22" s="1991" t="s">
        <v>3533</v>
      </c>
      <c r="E22" s="1993"/>
      <c r="F22" s="1993"/>
      <c r="G22" s="1993"/>
      <c r="H22" s="1993"/>
      <c r="I22" s="1993"/>
      <c r="J22" s="1993"/>
      <c r="K22" s="1993"/>
      <c r="L22" s="1993" t="s">
        <v>3522</v>
      </c>
      <c r="M22" s="1995"/>
      <c r="N22" s="1995"/>
      <c r="O22" s="1995"/>
      <c r="P22" s="1995"/>
      <c r="Q22" s="1995"/>
      <c r="R22" s="1995"/>
      <c r="S22" s="1995"/>
      <c r="T22" s="1991"/>
      <c r="U22" s="1995"/>
      <c r="V22" s="1995"/>
      <c r="W22" s="1995"/>
      <c r="X22" s="1995"/>
      <c r="Y22" s="1991"/>
      <c r="Z22" s="1995"/>
      <c r="AA22" s="1995"/>
      <c r="AB22" s="1995"/>
      <c r="AC22" s="1995"/>
      <c r="AD22" s="2244"/>
    </row>
    <row r="23" spans="1:30" s="1989" customFormat="1" ht="11.25" customHeight="1">
      <c r="A23" s="2245"/>
      <c r="B23" s="1988"/>
      <c r="C23" s="1993"/>
      <c r="D23" s="1991"/>
      <c r="E23" s="1993"/>
      <c r="F23" s="1993"/>
      <c r="G23" s="1993"/>
      <c r="H23" s="1993"/>
      <c r="I23" s="1993"/>
      <c r="J23" s="1993"/>
      <c r="K23" s="1993"/>
      <c r="L23" s="1993"/>
      <c r="M23" s="1991"/>
      <c r="N23" s="1991"/>
      <c r="O23" s="1991"/>
      <c r="P23" s="1991"/>
      <c r="Q23" s="1991"/>
      <c r="R23" s="1991"/>
      <c r="S23" s="1991"/>
      <c r="T23" s="1991"/>
      <c r="U23" s="1991"/>
      <c r="V23" s="1991"/>
      <c r="W23" s="1991"/>
      <c r="X23" s="1991"/>
      <c r="Y23" s="1991"/>
      <c r="Z23" s="1991"/>
      <c r="AA23" s="1991"/>
      <c r="AB23" s="1991"/>
      <c r="AC23" s="1991"/>
      <c r="AD23" s="2244"/>
    </row>
    <row r="24" spans="1:30" s="1989" customFormat="1" ht="11.25" customHeight="1">
      <c r="A24" s="2245"/>
      <c r="B24" s="1988"/>
      <c r="C24" s="1993" t="s">
        <v>3523</v>
      </c>
      <c r="D24" s="1991" t="s">
        <v>3534</v>
      </c>
      <c r="E24" s="1993"/>
      <c r="F24" s="1993"/>
      <c r="G24" s="1993"/>
      <c r="H24" s="1993"/>
      <c r="I24" s="1993"/>
      <c r="J24" s="1993"/>
      <c r="K24" s="1993"/>
      <c r="L24" s="1993" t="s">
        <v>3522</v>
      </c>
      <c r="M24" s="1995"/>
      <c r="N24" s="1995"/>
      <c r="O24" s="1995"/>
      <c r="P24" s="1995"/>
      <c r="Q24" s="1995"/>
      <c r="R24" s="1995"/>
      <c r="S24" s="1995"/>
      <c r="T24" s="1991"/>
      <c r="U24" s="1995"/>
      <c r="V24" s="1995"/>
      <c r="W24" s="1995"/>
      <c r="X24" s="1995"/>
      <c r="Y24" s="1991"/>
      <c r="Z24" s="1995"/>
      <c r="AA24" s="1995"/>
      <c r="AB24" s="1995"/>
      <c r="AC24" s="1995"/>
      <c r="AD24" s="2244"/>
    </row>
    <row r="25" spans="1:30" s="1989" customFormat="1" ht="11.25" customHeight="1">
      <c r="A25" s="2245"/>
      <c r="B25" s="1988"/>
      <c r="C25" s="1993"/>
      <c r="D25" s="1991"/>
      <c r="E25" s="1993"/>
      <c r="F25" s="1993"/>
      <c r="G25" s="1993"/>
      <c r="H25" s="1993"/>
      <c r="I25" s="1993"/>
      <c r="J25" s="1993"/>
      <c r="K25" s="1993"/>
      <c r="L25" s="1993"/>
      <c r="M25" s="1991"/>
      <c r="N25" s="1991"/>
      <c r="O25" s="1991"/>
      <c r="P25" s="1991"/>
      <c r="Q25" s="1991"/>
      <c r="R25" s="1991"/>
      <c r="S25" s="1991"/>
      <c r="T25" s="1991"/>
      <c r="U25" s="1991"/>
      <c r="V25" s="1991"/>
      <c r="W25" s="1991"/>
      <c r="X25" s="1991"/>
      <c r="Y25" s="1991"/>
      <c r="Z25" s="1991"/>
      <c r="AA25" s="1991"/>
      <c r="AB25" s="1991"/>
      <c r="AC25" s="1991"/>
      <c r="AD25" s="2244"/>
    </row>
    <row r="26" spans="1:30" s="1989" customFormat="1" ht="11.25" customHeight="1">
      <c r="A26" s="2245"/>
      <c r="B26" s="1988"/>
      <c r="C26" s="1993" t="s">
        <v>3525</v>
      </c>
      <c r="D26" s="1991" t="s">
        <v>3535</v>
      </c>
      <c r="E26" s="1993"/>
      <c r="F26" s="1993"/>
      <c r="G26" s="1993"/>
      <c r="H26" s="1993"/>
      <c r="I26" s="1993"/>
      <c r="J26" s="1993"/>
      <c r="K26" s="1993"/>
      <c r="L26" s="1993" t="s">
        <v>3522</v>
      </c>
      <c r="M26" s="1995"/>
      <c r="N26" s="1995"/>
      <c r="O26" s="1995"/>
      <c r="P26" s="1995"/>
      <c r="Q26" s="1995"/>
      <c r="R26" s="1995"/>
      <c r="S26" s="1995"/>
      <c r="T26" s="1991"/>
      <c r="U26" s="1995"/>
      <c r="V26" s="1995"/>
      <c r="W26" s="1995"/>
      <c r="X26" s="1995"/>
      <c r="Y26" s="1991"/>
      <c r="Z26" s="1995"/>
      <c r="AA26" s="1995"/>
      <c r="AB26" s="1995"/>
      <c r="AC26" s="1995"/>
      <c r="AD26" s="2244"/>
    </row>
    <row r="27" spans="1:30" s="1989" customFormat="1" ht="11.25" customHeight="1">
      <c r="A27" s="2245"/>
      <c r="B27" s="1988"/>
      <c r="C27" s="1993"/>
      <c r="D27" s="1991"/>
      <c r="E27" s="1993"/>
      <c r="F27" s="1993"/>
      <c r="G27" s="1993"/>
      <c r="H27" s="1993"/>
      <c r="I27" s="1993"/>
      <c r="J27" s="1993"/>
      <c r="K27" s="1993"/>
      <c r="L27" s="1993"/>
      <c r="M27" s="1991"/>
      <c r="N27" s="1991"/>
      <c r="O27" s="1991"/>
      <c r="P27" s="1991"/>
      <c r="Q27" s="1991"/>
      <c r="R27" s="1991"/>
      <c r="S27" s="1991"/>
      <c r="T27" s="1991"/>
      <c r="U27" s="1991"/>
      <c r="V27" s="1991"/>
      <c r="W27" s="1991"/>
      <c r="X27" s="1991"/>
      <c r="Y27" s="1991"/>
      <c r="Z27" s="1991"/>
      <c r="AA27" s="1991"/>
      <c r="AB27" s="1991"/>
      <c r="AC27" s="1991"/>
      <c r="AD27" s="2244"/>
    </row>
    <row r="28" spans="1:30" s="1989" customFormat="1" ht="11.25" customHeight="1">
      <c r="A28" s="2245"/>
      <c r="B28" s="1988"/>
      <c r="C28" s="1993" t="s">
        <v>3527</v>
      </c>
      <c r="D28" s="1991" t="s">
        <v>3536</v>
      </c>
      <c r="E28" s="1993"/>
      <c r="F28" s="1993"/>
      <c r="G28" s="1993"/>
      <c r="H28" s="1993"/>
      <c r="I28" s="1993"/>
      <c r="J28" s="1993"/>
      <c r="K28" s="1993"/>
      <c r="L28" s="1993" t="s">
        <v>3522</v>
      </c>
      <c r="M28" s="1995"/>
      <c r="N28" s="1995"/>
      <c r="O28" s="1995"/>
      <c r="P28" s="1995"/>
      <c r="Q28" s="1995"/>
      <c r="R28" s="1995"/>
      <c r="S28" s="1995"/>
      <c r="T28" s="1991"/>
      <c r="U28" s="1995"/>
      <c r="V28" s="1995"/>
      <c r="W28" s="1995"/>
      <c r="X28" s="1995"/>
      <c r="Y28" s="1991"/>
      <c r="Z28" s="1995"/>
      <c r="AA28" s="1995"/>
      <c r="AB28" s="1995"/>
      <c r="AC28" s="1995"/>
      <c r="AD28" s="2244"/>
    </row>
    <row r="29" spans="1:30" s="1989" customFormat="1" ht="11.25" customHeight="1">
      <c r="A29" s="2245"/>
      <c r="B29" s="1988"/>
      <c r="C29" s="1993"/>
      <c r="D29" s="1991"/>
      <c r="E29" s="1993"/>
      <c r="F29" s="1993"/>
      <c r="G29" s="1993"/>
      <c r="H29" s="1993"/>
      <c r="I29" s="1993"/>
      <c r="J29" s="1993"/>
      <c r="K29" s="1993"/>
      <c r="L29" s="1993"/>
      <c r="M29" s="1991"/>
      <c r="N29" s="1991"/>
      <c r="O29" s="1991"/>
      <c r="P29" s="1991"/>
      <c r="Q29" s="1991"/>
      <c r="R29" s="1991"/>
      <c r="S29" s="1991"/>
      <c r="T29" s="1991"/>
      <c r="U29" s="1991"/>
      <c r="V29" s="1991"/>
      <c r="W29" s="1991"/>
      <c r="X29" s="1991"/>
      <c r="Y29" s="1991"/>
      <c r="Z29" s="1991"/>
      <c r="AA29" s="1991"/>
      <c r="AB29" s="1991"/>
      <c r="AC29" s="1991"/>
      <c r="AD29" s="2244"/>
    </row>
    <row r="30" spans="1:30" s="1989" customFormat="1" ht="11.25" customHeight="1">
      <c r="A30" s="2245"/>
      <c r="B30" s="1988"/>
      <c r="C30" s="1993" t="s">
        <v>3537</v>
      </c>
      <c r="D30" s="1991" t="s">
        <v>3538</v>
      </c>
      <c r="E30" s="1993"/>
      <c r="F30" s="1993"/>
      <c r="G30" s="1993"/>
      <c r="H30" s="1993"/>
      <c r="I30" s="1993"/>
      <c r="J30" s="1993"/>
      <c r="K30" s="1993"/>
      <c r="L30" s="1991" t="s">
        <v>3522</v>
      </c>
      <c r="M30" s="1995"/>
      <c r="N30" s="1995"/>
      <c r="O30" s="1995"/>
      <c r="P30" s="1995"/>
      <c r="Q30" s="1995"/>
      <c r="R30" s="1995"/>
      <c r="S30" s="1995"/>
      <c r="T30" s="1991"/>
      <c r="U30" s="1995"/>
      <c r="V30" s="1995"/>
      <c r="W30" s="1995"/>
      <c r="X30" s="1995"/>
      <c r="Y30" s="1991"/>
      <c r="Z30" s="1995"/>
      <c r="AA30" s="1995"/>
      <c r="AB30" s="1995"/>
      <c r="AC30" s="1995"/>
      <c r="AD30" s="2244"/>
    </row>
    <row r="31" spans="1:30" s="1989" customFormat="1" ht="11.25" customHeight="1">
      <c r="A31" s="2245"/>
      <c r="B31" s="1988"/>
      <c r="C31" s="1993"/>
      <c r="D31" s="1991"/>
      <c r="E31" s="1993"/>
      <c r="F31" s="1993"/>
      <c r="G31" s="1993"/>
      <c r="H31" s="1993"/>
      <c r="I31" s="1993"/>
      <c r="J31" s="1993"/>
      <c r="K31" s="1993"/>
      <c r="L31" s="1993"/>
      <c r="M31" s="1991"/>
      <c r="N31" s="1991"/>
      <c r="O31" s="1991"/>
      <c r="P31" s="1991"/>
      <c r="Q31" s="1991"/>
      <c r="R31" s="1991"/>
      <c r="S31" s="1991"/>
      <c r="T31" s="1991"/>
      <c r="U31" s="1991"/>
      <c r="V31" s="1991"/>
      <c r="W31" s="1991"/>
      <c r="X31" s="1991"/>
      <c r="Y31" s="1991"/>
      <c r="Z31" s="1991"/>
      <c r="AA31" s="1991"/>
      <c r="AB31" s="1991"/>
      <c r="AC31" s="1991"/>
      <c r="AD31" s="2244"/>
    </row>
    <row r="32" spans="1:30" s="1989" customFormat="1" ht="11.25" customHeight="1" thickBot="1">
      <c r="A32" s="3392"/>
      <c r="B32" s="3393"/>
      <c r="C32" s="3390"/>
      <c r="D32" s="3393"/>
      <c r="E32" s="3390"/>
      <c r="F32" s="3390"/>
      <c r="G32" s="3390"/>
      <c r="H32" s="3390"/>
      <c r="I32" s="3390"/>
      <c r="J32" s="3390"/>
      <c r="K32" s="3390"/>
      <c r="L32" s="3390"/>
      <c r="M32" s="3390"/>
      <c r="N32" s="3390"/>
      <c r="O32" s="3390"/>
      <c r="P32" s="3390"/>
      <c r="Q32" s="3390"/>
      <c r="R32" s="3390"/>
      <c r="S32" s="3390"/>
      <c r="T32" s="3390"/>
      <c r="U32" s="3390"/>
      <c r="V32" s="3390"/>
      <c r="W32" s="3390"/>
      <c r="X32" s="3390"/>
      <c r="Y32" s="3390"/>
      <c r="Z32" s="3390"/>
      <c r="AA32" s="3390"/>
      <c r="AB32" s="3390"/>
      <c r="AC32" s="3390"/>
      <c r="AD32" s="3391"/>
    </row>
    <row r="33" spans="1:30" s="1989" customFormat="1" ht="0.95" customHeight="1">
      <c r="A33" s="2245"/>
      <c r="B33" s="1988"/>
      <c r="D33" s="1988"/>
      <c r="AD33" s="2244"/>
    </row>
    <row r="34" spans="1:30" s="1989" customFormat="1" ht="22.5" customHeight="1">
      <c r="A34" s="2246"/>
      <c r="B34" s="2058" t="s">
        <v>3539</v>
      </c>
      <c r="C34" s="2059"/>
      <c r="D34" s="2059"/>
      <c r="E34" s="2059"/>
      <c r="F34" s="2059"/>
      <c r="G34" s="2059"/>
      <c r="H34" s="2059"/>
      <c r="I34" s="2059"/>
      <c r="J34" s="2059"/>
      <c r="K34" s="2059"/>
      <c r="L34" s="2060"/>
      <c r="AD34" s="2244"/>
    </row>
    <row r="35" spans="1:30" s="1989" customFormat="1" ht="11.25" customHeight="1">
      <c r="A35" s="2245"/>
      <c r="B35" s="1992"/>
      <c r="AD35" s="2244"/>
    </row>
    <row r="36" spans="1:30" s="1989" customFormat="1" ht="11.25" customHeight="1">
      <c r="A36" s="2245"/>
      <c r="B36" s="1992"/>
      <c r="C36" s="1993"/>
      <c r="D36" s="1993"/>
      <c r="E36" s="1993"/>
      <c r="F36" s="1993"/>
      <c r="G36" s="1993"/>
      <c r="H36" s="1993"/>
      <c r="I36" s="1993"/>
      <c r="J36" s="1993"/>
      <c r="K36" s="1993"/>
      <c r="L36" s="1993"/>
      <c r="M36" s="5297" t="s">
        <v>3530</v>
      </c>
      <c r="N36" s="5297"/>
      <c r="O36" s="5297"/>
      <c r="P36" s="5297"/>
      <c r="Q36" s="5297"/>
      <c r="R36" s="5297"/>
      <c r="S36" s="5297"/>
      <c r="T36" s="1993"/>
      <c r="U36" s="5297" t="s">
        <v>3531</v>
      </c>
      <c r="V36" s="5297"/>
      <c r="W36" s="5297"/>
      <c r="X36" s="5297"/>
      <c r="Y36" s="1993"/>
      <c r="Z36" s="5297" t="s">
        <v>3532</v>
      </c>
      <c r="AA36" s="5297"/>
      <c r="AB36" s="5297"/>
      <c r="AC36" s="5297"/>
      <c r="AD36" s="2244"/>
    </row>
    <row r="37" spans="1:30" s="1989" customFormat="1" ht="11.25" customHeight="1">
      <c r="A37" s="2245"/>
      <c r="B37" s="1992"/>
      <c r="C37" s="1993"/>
      <c r="D37" s="1993"/>
      <c r="E37" s="1993"/>
      <c r="F37" s="1993"/>
      <c r="G37" s="1993"/>
      <c r="H37" s="1993"/>
      <c r="I37" s="1993"/>
      <c r="J37" s="1993"/>
      <c r="K37" s="1993"/>
      <c r="L37" s="1993"/>
      <c r="M37" s="1993"/>
      <c r="N37" s="1993"/>
      <c r="O37" s="1993"/>
      <c r="P37" s="1993"/>
      <c r="Q37" s="1993"/>
      <c r="R37" s="1993"/>
      <c r="S37" s="1993"/>
      <c r="T37" s="1993"/>
      <c r="U37" s="1993"/>
      <c r="V37" s="1993"/>
      <c r="W37" s="1993"/>
      <c r="X37" s="1993"/>
      <c r="Y37" s="1993"/>
      <c r="Z37" s="1993"/>
      <c r="AA37" s="1993"/>
      <c r="AB37" s="1993"/>
      <c r="AC37" s="1993"/>
      <c r="AD37" s="2244"/>
    </row>
    <row r="38" spans="1:30" s="1989" customFormat="1" ht="11.25" customHeight="1">
      <c r="A38" s="2245"/>
      <c r="B38" s="1988"/>
      <c r="C38" s="1993" t="s">
        <v>3520</v>
      </c>
      <c r="D38" s="5301"/>
      <c r="E38" s="5303" t="s">
        <v>3540</v>
      </c>
      <c r="F38" s="5304"/>
      <c r="G38" s="1993"/>
      <c r="H38" s="5301"/>
      <c r="I38" s="5305" t="s">
        <v>3541</v>
      </c>
      <c r="J38" s="5306"/>
      <c r="K38" s="5306"/>
      <c r="L38" s="1996" t="s">
        <v>3522</v>
      </c>
      <c r="AD38" s="2244"/>
    </row>
    <row r="39" spans="1:30" s="1989" customFormat="1" ht="11.25" customHeight="1">
      <c r="A39" s="2245"/>
      <c r="B39" s="1988"/>
      <c r="C39" s="1993"/>
      <c r="D39" s="5302"/>
      <c r="E39" s="5303"/>
      <c r="F39" s="5304"/>
      <c r="G39" s="1993"/>
      <c r="H39" s="5302"/>
      <c r="I39" s="5305"/>
      <c r="J39" s="5306"/>
      <c r="K39" s="5306"/>
      <c r="L39" s="1997"/>
      <c r="M39" s="1995"/>
      <c r="N39" s="1995"/>
      <c r="O39" s="1998"/>
      <c r="P39" s="1998"/>
      <c r="Q39" s="1998"/>
      <c r="R39" s="1998"/>
      <c r="S39" s="1998"/>
      <c r="T39" s="1993"/>
      <c r="U39" s="1998"/>
      <c r="V39" s="1998"/>
      <c r="W39" s="1998"/>
      <c r="X39" s="1998"/>
      <c r="Y39" s="1993"/>
      <c r="Z39" s="1998"/>
      <c r="AA39" s="1998"/>
      <c r="AB39" s="1998"/>
      <c r="AC39" s="1998"/>
      <c r="AD39" s="2244"/>
    </row>
    <row r="40" spans="1:30" s="1989" customFormat="1" ht="11.25" customHeight="1">
      <c r="A40" s="2245"/>
      <c r="B40" s="1988"/>
      <c r="C40" s="1993"/>
      <c r="D40" s="1991"/>
      <c r="E40" s="1993"/>
      <c r="F40" s="1993"/>
      <c r="G40" s="1993"/>
      <c r="H40" s="1993"/>
      <c r="I40" s="1993"/>
      <c r="J40" s="1993"/>
      <c r="K40" s="1993"/>
      <c r="L40" s="1993"/>
      <c r="M40" s="1993"/>
      <c r="N40" s="1993"/>
      <c r="O40" s="1993"/>
      <c r="P40" s="1993"/>
      <c r="Q40" s="1993"/>
      <c r="R40" s="1993"/>
      <c r="S40" s="1993"/>
      <c r="T40" s="1993"/>
      <c r="U40" s="1993"/>
      <c r="V40" s="1993"/>
      <c r="W40" s="1993"/>
      <c r="X40" s="1993"/>
      <c r="Y40" s="1993"/>
      <c r="Z40" s="1993"/>
      <c r="AA40" s="1993"/>
      <c r="AB40" s="1993"/>
      <c r="AC40" s="1993"/>
      <c r="AD40" s="2244"/>
    </row>
    <row r="41" spans="1:30" s="1989" customFormat="1" ht="11.25" customHeight="1">
      <c r="A41" s="2245"/>
      <c r="B41" s="1988"/>
      <c r="C41" s="1993" t="s">
        <v>3523</v>
      </c>
      <c r="D41" s="1991" t="s">
        <v>3542</v>
      </c>
      <c r="E41" s="1993"/>
      <c r="F41" s="1993"/>
      <c r="G41" s="1993"/>
      <c r="H41" s="1993"/>
      <c r="I41" s="1993"/>
      <c r="J41" s="1993"/>
      <c r="K41" s="1993"/>
      <c r="L41" s="1993" t="s">
        <v>3522</v>
      </c>
      <c r="M41" s="1995"/>
      <c r="N41" s="1995"/>
      <c r="O41" s="1995"/>
      <c r="P41" s="1995"/>
      <c r="Q41" s="1995"/>
      <c r="R41" s="1995"/>
      <c r="S41" s="1995"/>
      <c r="T41" s="1995"/>
      <c r="U41" s="1995"/>
      <c r="V41" s="1995"/>
      <c r="W41" s="1995"/>
      <c r="X41" s="1995"/>
      <c r="Y41" s="1995"/>
      <c r="Z41" s="1995"/>
      <c r="AA41" s="1995"/>
      <c r="AB41" s="1998"/>
      <c r="AC41" s="1998"/>
      <c r="AD41" s="2244"/>
    </row>
    <row r="42" spans="1:30" s="1989" customFormat="1" ht="22.5" customHeight="1">
      <c r="A42" s="2245"/>
      <c r="B42" s="1988"/>
      <c r="C42" s="1993"/>
      <c r="D42" s="1991"/>
      <c r="E42" s="1993"/>
      <c r="F42" s="1993"/>
      <c r="G42" s="1993"/>
      <c r="H42" s="1993"/>
      <c r="I42" s="1993"/>
      <c r="J42" s="1993"/>
      <c r="K42" s="1993"/>
      <c r="L42" s="1993"/>
      <c r="M42" s="1999"/>
      <c r="N42" s="1999"/>
      <c r="O42" s="1999"/>
      <c r="P42" s="1999"/>
      <c r="Q42" s="1999"/>
      <c r="R42" s="1999"/>
      <c r="S42" s="1999"/>
      <c r="T42" s="1999"/>
      <c r="U42" s="1999"/>
      <c r="V42" s="1999"/>
      <c r="W42" s="1999"/>
      <c r="X42" s="1999"/>
      <c r="Y42" s="1999"/>
      <c r="Z42" s="1999"/>
      <c r="AA42" s="1999"/>
      <c r="AB42" s="2000"/>
      <c r="AC42" s="2000"/>
      <c r="AD42" s="2244"/>
    </row>
    <row r="43" spans="1:30" s="1989" customFormat="1" ht="22.5" customHeight="1">
      <c r="A43" s="2245"/>
      <c r="B43" s="1988"/>
      <c r="C43" s="1993"/>
      <c r="D43" s="1991"/>
      <c r="E43" s="1993"/>
      <c r="F43" s="1993"/>
      <c r="G43" s="1993"/>
      <c r="H43" s="1993"/>
      <c r="I43" s="1993"/>
      <c r="J43" s="1993"/>
      <c r="K43" s="1993"/>
      <c r="L43" s="1993"/>
      <c r="M43" s="1999"/>
      <c r="N43" s="1999"/>
      <c r="O43" s="1999"/>
      <c r="P43" s="1999"/>
      <c r="Q43" s="1999"/>
      <c r="R43" s="1999"/>
      <c r="S43" s="1999"/>
      <c r="T43" s="1999"/>
      <c r="U43" s="1999"/>
      <c r="V43" s="1999"/>
      <c r="W43" s="1999"/>
      <c r="X43" s="1999"/>
      <c r="Y43" s="1999"/>
      <c r="Z43" s="1999"/>
      <c r="AA43" s="1999"/>
      <c r="AB43" s="2000"/>
      <c r="AC43" s="2000"/>
      <c r="AD43" s="2244"/>
    </row>
    <row r="44" spans="1:30" s="1989" customFormat="1" ht="22.5" customHeight="1">
      <c r="A44" s="2245"/>
      <c r="B44" s="1988"/>
      <c r="D44" s="1988"/>
      <c r="M44" s="2001"/>
      <c r="N44" s="2001"/>
      <c r="O44" s="2001"/>
      <c r="P44" s="2001"/>
      <c r="Q44" s="2001"/>
      <c r="R44" s="2001"/>
      <c r="S44" s="2001"/>
      <c r="T44" s="2001"/>
      <c r="U44" s="2001"/>
      <c r="V44" s="2001"/>
      <c r="W44" s="2001"/>
      <c r="X44" s="2001"/>
      <c r="Y44" s="2001"/>
      <c r="Z44" s="2001"/>
      <c r="AA44" s="2001"/>
      <c r="AB44" s="2002"/>
      <c r="AC44" s="2002"/>
      <c r="AD44" s="2244"/>
    </row>
    <row r="45" spans="1:30" s="1989" customFormat="1" ht="22.5" customHeight="1">
      <c r="A45" s="2245"/>
      <c r="B45" s="1988"/>
      <c r="D45" s="1988"/>
      <c r="M45" s="2001"/>
      <c r="N45" s="2001"/>
      <c r="O45" s="2001"/>
      <c r="P45" s="2001"/>
      <c r="Q45" s="2001"/>
      <c r="R45" s="2001"/>
      <c r="S45" s="2001"/>
      <c r="T45" s="2001"/>
      <c r="U45" s="2001"/>
      <c r="V45" s="2001"/>
      <c r="W45" s="2001"/>
      <c r="X45" s="2001"/>
      <c r="Y45" s="2001"/>
      <c r="Z45" s="2001"/>
      <c r="AA45" s="2001"/>
      <c r="AB45" s="2002"/>
      <c r="AC45" s="2002"/>
      <c r="AD45" s="2244"/>
    </row>
    <row r="46" spans="1:30" s="1989" customFormat="1" ht="11.25" customHeight="1">
      <c r="A46" s="2245"/>
      <c r="B46" s="1988"/>
      <c r="D46" s="1988"/>
      <c r="AD46" s="2244"/>
    </row>
    <row r="47" spans="1:30" s="1989" customFormat="1" ht="11.25" customHeight="1" thickBot="1">
      <c r="A47" s="3392"/>
      <c r="B47" s="3393"/>
      <c r="C47" s="3390"/>
      <c r="D47" s="3393"/>
      <c r="E47" s="3390"/>
      <c r="F47" s="3390"/>
      <c r="G47" s="3390"/>
      <c r="H47" s="3390"/>
      <c r="I47" s="3390"/>
      <c r="J47" s="3390"/>
      <c r="K47" s="3390"/>
      <c r="L47" s="3390"/>
      <c r="M47" s="3390"/>
      <c r="N47" s="3390"/>
      <c r="O47" s="3390"/>
      <c r="P47" s="3390"/>
      <c r="Q47" s="3390"/>
      <c r="R47" s="3390"/>
      <c r="S47" s="3390"/>
      <c r="T47" s="3390"/>
      <c r="U47" s="3390"/>
      <c r="V47" s="3390"/>
      <c r="W47" s="3390"/>
      <c r="X47" s="3390"/>
      <c r="Y47" s="3390"/>
      <c r="Z47" s="3390"/>
      <c r="AA47" s="3390"/>
      <c r="AB47" s="3390"/>
      <c r="AC47" s="3390"/>
      <c r="AD47" s="3391"/>
    </row>
    <row r="48" spans="1:30" s="1989" customFormat="1" ht="0.95" customHeight="1">
      <c r="A48" s="2245"/>
      <c r="B48" s="1988"/>
      <c r="D48" s="1988"/>
      <c r="AD48" s="2244"/>
    </row>
    <row r="49" spans="1:30" s="1989" customFormat="1" ht="22.5" customHeight="1">
      <c r="A49" s="2246"/>
      <c r="B49" s="2061" t="s">
        <v>3543</v>
      </c>
      <c r="C49" s="2059"/>
      <c r="D49" s="2059"/>
      <c r="E49" s="2059"/>
      <c r="F49" s="2059"/>
      <c r="G49" s="2059"/>
      <c r="H49" s="2059"/>
      <c r="I49" s="2059"/>
      <c r="J49" s="2059"/>
      <c r="K49" s="2059"/>
      <c r="L49" s="2060"/>
      <c r="AD49" s="2244"/>
    </row>
    <row r="50" spans="1:30" s="1989" customFormat="1" ht="11.25" customHeight="1">
      <c r="A50" s="2245"/>
      <c r="B50" s="1992"/>
      <c r="C50" s="1993"/>
      <c r="D50" s="1993"/>
      <c r="E50" s="1993"/>
      <c r="F50" s="1993"/>
      <c r="G50" s="1993"/>
      <c r="H50" s="1993"/>
      <c r="I50" s="1993"/>
      <c r="J50" s="1993"/>
      <c r="K50" s="1993"/>
      <c r="L50" s="1993"/>
      <c r="M50" s="1993"/>
      <c r="N50" s="1993"/>
      <c r="O50" s="1993"/>
      <c r="P50" s="1993"/>
      <c r="Q50" s="1993"/>
      <c r="R50" s="1993"/>
      <c r="S50" s="1993"/>
      <c r="T50" s="1993"/>
      <c r="U50" s="1993"/>
      <c r="V50" s="1993"/>
      <c r="W50" s="1993"/>
      <c r="X50" s="1993"/>
      <c r="Y50" s="1993"/>
      <c r="Z50" s="1993"/>
      <c r="AA50" s="1993"/>
      <c r="AB50" s="1993"/>
      <c r="AC50" s="1993"/>
      <c r="AD50" s="2244"/>
    </row>
    <row r="51" spans="1:30" s="1989" customFormat="1" ht="11.25" customHeight="1">
      <c r="A51" s="2245"/>
      <c r="B51" s="1992"/>
      <c r="C51" s="1993"/>
      <c r="D51" s="1993"/>
      <c r="E51" s="1993"/>
      <c r="F51" s="1993"/>
      <c r="G51" s="1993"/>
      <c r="H51" s="1993"/>
      <c r="I51" s="1993"/>
      <c r="J51" s="1993"/>
      <c r="K51" s="1993"/>
      <c r="L51" s="1993"/>
      <c r="M51" s="5297" t="s">
        <v>3530</v>
      </c>
      <c r="N51" s="5297"/>
      <c r="O51" s="5297"/>
      <c r="P51" s="5297"/>
      <c r="Q51" s="5297"/>
      <c r="R51" s="5297"/>
      <c r="S51" s="5297"/>
      <c r="U51" s="5297" t="s">
        <v>3531</v>
      </c>
      <c r="V51" s="5297"/>
      <c r="W51" s="5297"/>
      <c r="X51" s="5297"/>
      <c r="Z51" s="5297" t="s">
        <v>3532</v>
      </c>
      <c r="AA51" s="5297"/>
      <c r="AB51" s="5297"/>
      <c r="AC51" s="5297"/>
      <c r="AD51" s="2244"/>
    </row>
    <row r="52" spans="1:30" s="1989" customFormat="1" ht="11.25" customHeight="1">
      <c r="A52" s="2245"/>
      <c r="B52" s="1992"/>
      <c r="C52" s="1993"/>
      <c r="D52" s="1993"/>
      <c r="E52" s="1993"/>
      <c r="F52" s="1993"/>
      <c r="G52" s="1993"/>
      <c r="H52" s="1993"/>
      <c r="I52" s="1993"/>
      <c r="J52" s="1993"/>
      <c r="K52" s="1993"/>
      <c r="L52" s="1993"/>
      <c r="M52" s="1993"/>
      <c r="N52" s="1993"/>
      <c r="O52" s="1993"/>
      <c r="P52" s="1993"/>
      <c r="Q52" s="1993"/>
      <c r="R52" s="1993"/>
      <c r="S52" s="1993"/>
      <c r="T52" s="1993"/>
      <c r="U52" s="1993"/>
      <c r="V52" s="1993"/>
      <c r="W52" s="1993"/>
      <c r="X52" s="1993"/>
      <c r="Y52" s="1993"/>
      <c r="Z52" s="1993"/>
      <c r="AA52" s="1993"/>
      <c r="AB52" s="1993"/>
      <c r="AC52" s="1993"/>
      <c r="AD52" s="2244"/>
    </row>
    <row r="53" spans="1:30" s="1989" customFormat="1" ht="11.25" customHeight="1">
      <c r="A53" s="2245"/>
      <c r="B53" s="1988"/>
      <c r="C53" s="1993" t="s">
        <v>3520</v>
      </c>
      <c r="D53" s="1991" t="s">
        <v>3544</v>
      </c>
      <c r="E53" s="1993"/>
      <c r="F53" s="1993"/>
      <c r="G53" s="1993"/>
      <c r="H53" s="1993"/>
      <c r="I53" s="1993"/>
      <c r="J53" s="1993"/>
      <c r="K53" s="1993"/>
      <c r="L53" s="1993" t="s">
        <v>3522</v>
      </c>
      <c r="M53" s="1995"/>
      <c r="N53" s="1995"/>
      <c r="O53" s="1995"/>
      <c r="P53" s="1995"/>
      <c r="Q53" s="1995"/>
      <c r="R53" s="1995"/>
      <c r="S53" s="1995"/>
      <c r="T53" s="1991"/>
      <c r="U53" s="1995"/>
      <c r="V53" s="1995"/>
      <c r="W53" s="1995"/>
      <c r="X53" s="1995"/>
      <c r="Y53" s="1991"/>
      <c r="Z53" s="1995"/>
      <c r="AA53" s="1995"/>
      <c r="AB53" s="1995"/>
      <c r="AC53" s="1995"/>
      <c r="AD53" s="2244"/>
    </row>
    <row r="54" spans="1:30" s="1989" customFormat="1" ht="11.25" customHeight="1">
      <c r="A54" s="2245"/>
      <c r="B54" s="1988"/>
      <c r="C54" s="1993"/>
      <c r="D54" s="1991"/>
      <c r="E54" s="1993"/>
      <c r="F54" s="1993"/>
      <c r="G54" s="1993"/>
      <c r="H54" s="1993"/>
      <c r="I54" s="1993"/>
      <c r="J54" s="1993"/>
      <c r="K54" s="1993"/>
      <c r="L54" s="1993"/>
      <c r="M54" s="1991"/>
      <c r="N54" s="1991"/>
      <c r="O54" s="1991"/>
      <c r="P54" s="1991"/>
      <c r="Q54" s="1991"/>
      <c r="R54" s="1991"/>
      <c r="S54" s="1991"/>
      <c r="T54" s="1991"/>
      <c r="U54" s="1991"/>
      <c r="V54" s="1991"/>
      <c r="W54" s="1991"/>
      <c r="X54" s="1991"/>
      <c r="Y54" s="1991"/>
      <c r="Z54" s="1991"/>
      <c r="AA54" s="1991"/>
      <c r="AB54" s="1991"/>
      <c r="AC54" s="1991"/>
      <c r="AD54" s="2244"/>
    </row>
    <row r="55" spans="1:30" s="1989" customFormat="1" ht="11.25" customHeight="1">
      <c r="A55" s="2245"/>
      <c r="B55" s="1988"/>
      <c r="C55" s="1993" t="s">
        <v>3523</v>
      </c>
      <c r="D55" s="1991" t="s">
        <v>3545</v>
      </c>
      <c r="E55" s="1993"/>
      <c r="F55" s="1993"/>
      <c r="G55" s="1993"/>
      <c r="H55" s="1993"/>
      <c r="I55" s="1993"/>
      <c r="J55" s="1993"/>
      <c r="K55" s="1993"/>
      <c r="L55" s="1993" t="s">
        <v>3522</v>
      </c>
      <c r="M55" s="1995"/>
      <c r="N55" s="1995"/>
      <c r="O55" s="1995"/>
      <c r="P55" s="1995"/>
      <c r="Q55" s="1995"/>
      <c r="R55" s="1995"/>
      <c r="S55" s="1995"/>
      <c r="T55" s="1991"/>
      <c r="U55" s="1995"/>
      <c r="V55" s="1995"/>
      <c r="W55" s="1995"/>
      <c r="X55" s="1995"/>
      <c r="Y55" s="1991"/>
      <c r="Z55" s="1995"/>
      <c r="AA55" s="1995"/>
      <c r="AB55" s="1995"/>
      <c r="AC55" s="1995"/>
      <c r="AD55" s="2244"/>
    </row>
    <row r="56" spans="1:30" s="1989" customFormat="1" ht="11.25" customHeight="1">
      <c r="A56" s="2245"/>
      <c r="B56" s="1988"/>
      <c r="C56" s="1993"/>
      <c r="D56" s="1991"/>
      <c r="E56" s="1993"/>
      <c r="F56" s="1993"/>
      <c r="G56" s="1993"/>
      <c r="H56" s="1993"/>
      <c r="I56" s="1993"/>
      <c r="J56" s="1993"/>
      <c r="K56" s="1993"/>
      <c r="L56" s="1993"/>
      <c r="M56" s="1991"/>
      <c r="N56" s="1991"/>
      <c r="O56" s="1991"/>
      <c r="P56" s="1991"/>
      <c r="Q56" s="1991"/>
      <c r="R56" s="1991"/>
      <c r="S56" s="1991"/>
      <c r="T56" s="1991"/>
      <c r="U56" s="1991"/>
      <c r="V56" s="1991"/>
      <c r="W56" s="1991"/>
      <c r="X56" s="1991"/>
      <c r="Y56" s="1991"/>
      <c r="Z56" s="1991"/>
      <c r="AA56" s="1991"/>
      <c r="AB56" s="1991"/>
      <c r="AC56" s="1991"/>
      <c r="AD56" s="2244"/>
    </row>
    <row r="57" spans="1:30" s="1989" customFormat="1" ht="11.25" customHeight="1">
      <c r="A57" s="2245"/>
      <c r="B57" s="1988"/>
      <c r="C57" s="1993" t="s">
        <v>3525</v>
      </c>
      <c r="D57" s="1991" t="s">
        <v>3546</v>
      </c>
      <c r="E57" s="1993"/>
      <c r="F57" s="1993"/>
      <c r="G57" s="1993"/>
      <c r="H57" s="1993"/>
      <c r="I57" s="1993"/>
      <c r="J57" s="1993"/>
      <c r="K57" s="1993"/>
      <c r="L57" s="1993" t="s">
        <v>3522</v>
      </c>
      <c r="M57" s="1995"/>
      <c r="N57" s="1995"/>
      <c r="O57" s="1995"/>
      <c r="P57" s="1995"/>
      <c r="Q57" s="1995"/>
      <c r="R57" s="1995"/>
      <c r="S57" s="1995"/>
      <c r="T57" s="1991"/>
      <c r="U57" s="1995"/>
      <c r="V57" s="1995"/>
      <c r="W57" s="1995"/>
      <c r="X57" s="1995"/>
      <c r="Y57" s="1991"/>
      <c r="Z57" s="1995"/>
      <c r="AA57" s="1995"/>
      <c r="AB57" s="1995"/>
      <c r="AC57" s="1995"/>
      <c r="AD57" s="2244"/>
    </row>
    <row r="58" spans="1:30" s="1989" customFormat="1" ht="11.25" customHeight="1">
      <c r="A58" s="2245"/>
      <c r="B58" s="1988"/>
      <c r="C58" s="1993"/>
      <c r="D58" s="1991"/>
      <c r="E58" s="1993"/>
      <c r="F58" s="1993"/>
      <c r="G58" s="1993"/>
      <c r="H58" s="1993"/>
      <c r="I58" s="1993"/>
      <c r="J58" s="1993"/>
      <c r="K58" s="1993"/>
      <c r="L58" s="1993"/>
      <c r="M58" s="1991"/>
      <c r="N58" s="1991"/>
      <c r="O58" s="1991"/>
      <c r="P58" s="1991"/>
      <c r="Q58" s="1991"/>
      <c r="R58" s="1991"/>
      <c r="S58" s="1991"/>
      <c r="T58" s="1991"/>
      <c r="U58" s="1991"/>
      <c r="V58" s="1991"/>
      <c r="W58" s="1991"/>
      <c r="X58" s="1991"/>
      <c r="Y58" s="1991"/>
      <c r="Z58" s="1991"/>
      <c r="AA58" s="1991"/>
      <c r="AB58" s="1991"/>
      <c r="AC58" s="1991"/>
      <c r="AD58" s="2244"/>
    </row>
    <row r="59" spans="1:30" s="1989" customFormat="1" ht="11.25" customHeight="1">
      <c r="A59" s="2245"/>
      <c r="B59" s="1988"/>
      <c r="C59" s="1993" t="s">
        <v>3527</v>
      </c>
      <c r="D59" s="1991" t="s">
        <v>3547</v>
      </c>
      <c r="E59" s="1993"/>
      <c r="F59" s="1993"/>
      <c r="G59" s="1993"/>
      <c r="H59" s="1993"/>
      <c r="I59" s="1993"/>
      <c r="J59" s="1993"/>
      <c r="K59" s="1993"/>
      <c r="L59" s="1993" t="s">
        <v>3522</v>
      </c>
      <c r="M59" s="1995"/>
      <c r="N59" s="1995"/>
      <c r="O59" s="1995"/>
      <c r="P59" s="1995"/>
      <c r="Q59" s="1995"/>
      <c r="R59" s="1995"/>
      <c r="S59" s="1995"/>
      <c r="T59" s="1991"/>
      <c r="U59" s="1995"/>
      <c r="V59" s="1995"/>
      <c r="W59" s="1995"/>
      <c r="X59" s="1995"/>
      <c r="Y59" s="1991"/>
      <c r="Z59" s="1995"/>
      <c r="AA59" s="1995"/>
      <c r="AB59" s="1995"/>
      <c r="AC59" s="1995"/>
      <c r="AD59" s="2244"/>
    </row>
    <row r="60" spans="1:30" s="1989" customFormat="1" ht="11.25" customHeight="1">
      <c r="A60" s="2245"/>
      <c r="B60" s="1988"/>
      <c r="C60" s="1993"/>
      <c r="D60" s="1991"/>
      <c r="E60" s="1993"/>
      <c r="F60" s="1993"/>
      <c r="G60" s="1993"/>
      <c r="H60" s="1993"/>
      <c r="I60" s="1993"/>
      <c r="J60" s="1993"/>
      <c r="K60" s="1993"/>
      <c r="L60" s="1993"/>
      <c r="M60" s="1991"/>
      <c r="N60" s="1991"/>
      <c r="O60" s="1991"/>
      <c r="P60" s="1991"/>
      <c r="Q60" s="1991"/>
      <c r="R60" s="1991"/>
      <c r="S60" s="1991"/>
      <c r="T60" s="1991"/>
      <c r="U60" s="1991"/>
      <c r="V60" s="1991"/>
      <c r="W60" s="1991"/>
      <c r="X60" s="1991"/>
      <c r="Y60" s="1991"/>
      <c r="Z60" s="1991"/>
      <c r="AA60" s="1991"/>
      <c r="AB60" s="1991"/>
      <c r="AC60" s="1991"/>
      <c r="AD60" s="2244"/>
    </row>
    <row r="61" spans="1:30" s="1989" customFormat="1" ht="11.25" customHeight="1">
      <c r="A61" s="2245"/>
      <c r="B61" s="1988"/>
      <c r="C61" s="1993" t="s">
        <v>3548</v>
      </c>
      <c r="D61" s="1991" t="s">
        <v>3549</v>
      </c>
      <c r="E61" s="1993"/>
      <c r="F61" s="1993"/>
      <c r="G61" s="1993"/>
      <c r="H61" s="1993"/>
      <c r="I61" s="1993"/>
      <c r="J61" s="1993"/>
      <c r="K61" s="1993"/>
      <c r="L61" s="1993" t="s">
        <v>3522</v>
      </c>
      <c r="M61" s="1995"/>
      <c r="N61" s="1995"/>
      <c r="O61" s="1995"/>
      <c r="P61" s="1995"/>
      <c r="Q61" s="1995"/>
      <c r="R61" s="1995"/>
      <c r="S61" s="1995"/>
      <c r="T61" s="1991"/>
      <c r="U61" s="1995"/>
      <c r="V61" s="1995"/>
      <c r="W61" s="1995"/>
      <c r="X61" s="1995"/>
      <c r="Y61" s="1991"/>
      <c r="Z61" s="1995"/>
      <c r="AA61" s="1995"/>
      <c r="AB61" s="1995"/>
      <c r="AC61" s="1995"/>
      <c r="AD61" s="2244"/>
    </row>
    <row r="62" spans="1:30" s="1989" customFormat="1" ht="11.25" customHeight="1">
      <c r="A62" s="2245"/>
      <c r="B62" s="1988"/>
      <c r="C62" s="1993"/>
      <c r="D62" s="1991"/>
      <c r="E62" s="1993"/>
      <c r="F62" s="1993"/>
      <c r="G62" s="1993"/>
      <c r="H62" s="1993"/>
      <c r="I62" s="1993"/>
      <c r="J62" s="1993"/>
      <c r="K62" s="1993"/>
      <c r="L62" s="1993"/>
      <c r="M62" s="1991"/>
      <c r="N62" s="1991"/>
      <c r="O62" s="1991"/>
      <c r="P62" s="1991"/>
      <c r="Q62" s="1991"/>
      <c r="R62" s="1991"/>
      <c r="S62" s="1991"/>
      <c r="T62" s="1991"/>
      <c r="U62" s="1991"/>
      <c r="V62" s="1991"/>
      <c r="W62" s="1991"/>
      <c r="X62" s="1991"/>
      <c r="Y62" s="1991"/>
      <c r="Z62" s="1991"/>
      <c r="AA62" s="1991"/>
      <c r="AB62" s="1991"/>
      <c r="AC62" s="1991"/>
      <c r="AD62" s="2244"/>
    </row>
    <row r="63" spans="1:30" s="1989" customFormat="1" ht="11.25" customHeight="1">
      <c r="A63" s="2245"/>
      <c r="B63" s="1988"/>
      <c r="C63" s="1993" t="s">
        <v>3550</v>
      </c>
      <c r="D63" s="1991" t="s">
        <v>3551</v>
      </c>
      <c r="E63" s="1993"/>
      <c r="F63" s="1993"/>
      <c r="G63" s="1993"/>
      <c r="H63" s="1993"/>
      <c r="I63" s="1993"/>
      <c r="J63" s="1993"/>
      <c r="K63" s="1993"/>
      <c r="L63" s="1993" t="s">
        <v>3522</v>
      </c>
      <c r="M63" s="1995"/>
      <c r="N63" s="1995"/>
      <c r="O63" s="1995"/>
      <c r="P63" s="1995"/>
      <c r="Q63" s="1995"/>
      <c r="R63" s="1995"/>
      <c r="S63" s="1995"/>
      <c r="T63" s="1991"/>
      <c r="U63" s="1995"/>
      <c r="V63" s="1995"/>
      <c r="W63" s="1995"/>
      <c r="X63" s="1995"/>
      <c r="Y63" s="1991"/>
      <c r="Z63" s="1995"/>
      <c r="AA63" s="1995"/>
      <c r="AB63" s="1995"/>
      <c r="AC63" s="1995"/>
      <c r="AD63" s="2244"/>
    </row>
    <row r="64" spans="1:30" s="1989" customFormat="1" ht="11.25" customHeight="1">
      <c r="A64" s="2245"/>
      <c r="B64" s="1988"/>
      <c r="C64" s="1993"/>
      <c r="D64" s="1991"/>
      <c r="E64" s="1993"/>
      <c r="F64" s="1993"/>
      <c r="G64" s="1993"/>
      <c r="H64" s="1993"/>
      <c r="I64" s="1993"/>
      <c r="J64" s="1993"/>
      <c r="K64" s="1993"/>
      <c r="L64" s="1993"/>
      <c r="M64" s="1991"/>
      <c r="N64" s="1991"/>
      <c r="O64" s="1991"/>
      <c r="P64" s="1991"/>
      <c r="Q64" s="1991"/>
      <c r="R64" s="1991"/>
      <c r="S64" s="1991"/>
      <c r="T64" s="1991"/>
      <c r="U64" s="1991"/>
      <c r="V64" s="1991"/>
      <c r="W64" s="1991"/>
      <c r="X64" s="1991"/>
      <c r="Y64" s="1991"/>
      <c r="Z64" s="1991"/>
      <c r="AA64" s="1991"/>
      <c r="AB64" s="1991"/>
      <c r="AC64" s="1991"/>
      <c r="AD64" s="2244"/>
    </row>
    <row r="65" spans="1:34" s="1989" customFormat="1" ht="11.25" customHeight="1">
      <c r="A65" s="2245"/>
      <c r="B65" s="1988"/>
      <c r="C65" s="1993" t="s">
        <v>3552</v>
      </c>
      <c r="D65" s="1991" t="s">
        <v>3538</v>
      </c>
      <c r="E65" s="1993"/>
      <c r="F65" s="1993"/>
      <c r="G65" s="1993"/>
      <c r="H65" s="1993"/>
      <c r="I65" s="1993"/>
      <c r="J65" s="1993"/>
      <c r="K65" s="1993"/>
      <c r="L65" s="1993" t="s">
        <v>3522</v>
      </c>
      <c r="M65" s="1995"/>
      <c r="N65" s="1995"/>
      <c r="O65" s="1995"/>
      <c r="P65" s="1995"/>
      <c r="Q65" s="1995"/>
      <c r="R65" s="1995"/>
      <c r="S65" s="1995"/>
      <c r="T65" s="1991"/>
      <c r="U65" s="1995"/>
      <c r="V65" s="1995"/>
      <c r="W65" s="1995"/>
      <c r="X65" s="1995"/>
      <c r="Y65" s="1991"/>
      <c r="Z65" s="1995"/>
      <c r="AA65" s="1995"/>
      <c r="AB65" s="1995"/>
      <c r="AC65" s="1995"/>
      <c r="AD65" s="2244"/>
    </row>
    <row r="66" spans="1:34" s="1989" customFormat="1" ht="11.25" customHeight="1">
      <c r="A66" s="2245"/>
      <c r="B66" s="1988"/>
      <c r="C66" s="1993"/>
      <c r="D66" s="1991"/>
      <c r="E66" s="1993"/>
      <c r="F66" s="1993"/>
      <c r="G66" s="1993"/>
      <c r="H66" s="1993"/>
      <c r="I66" s="1993"/>
      <c r="J66" s="1993"/>
      <c r="K66" s="1993"/>
      <c r="L66" s="1993"/>
      <c r="M66" s="1991"/>
      <c r="N66" s="1991"/>
      <c r="O66" s="1991"/>
      <c r="P66" s="1991"/>
      <c r="Q66" s="1991"/>
      <c r="R66" s="1991"/>
      <c r="S66" s="1991"/>
      <c r="T66" s="1991"/>
      <c r="U66" s="1991"/>
      <c r="V66" s="1991"/>
      <c r="W66" s="1991"/>
      <c r="X66" s="1991"/>
      <c r="Y66" s="1991"/>
      <c r="Z66" s="1991"/>
      <c r="AA66" s="1991"/>
      <c r="AB66" s="1991"/>
      <c r="AC66" s="1991"/>
      <c r="AD66" s="2244"/>
    </row>
    <row r="67" spans="1:34" s="1989" customFormat="1" ht="11.25" customHeight="1">
      <c r="A67" s="2245"/>
      <c r="B67" s="1988"/>
      <c r="D67" s="1988"/>
      <c r="AD67" s="2244"/>
    </row>
    <row r="68" spans="1:34" s="1989" customFormat="1" ht="11.25" customHeight="1">
      <c r="A68" s="2245"/>
      <c r="B68" s="1988"/>
      <c r="D68" s="1988"/>
      <c r="L68" s="1988"/>
      <c r="M68" s="1988"/>
      <c r="N68" s="1988"/>
      <c r="O68" s="1988"/>
      <c r="P68" s="1988"/>
      <c r="Q68" s="1988"/>
      <c r="R68" s="1988"/>
      <c r="S68" s="1988"/>
      <c r="T68" s="1988"/>
      <c r="U68" s="1988"/>
      <c r="V68" s="1988"/>
      <c r="AD68" s="2244"/>
    </row>
    <row r="69" spans="1:34" s="1989" customFormat="1" ht="11.25" customHeight="1">
      <c r="A69" s="2245"/>
      <c r="B69" s="1988"/>
      <c r="D69" s="1988"/>
      <c r="L69" s="1988"/>
      <c r="M69" s="1988"/>
      <c r="N69" s="1988"/>
      <c r="O69" s="1988"/>
      <c r="P69" s="1988"/>
      <c r="Q69" s="1988"/>
      <c r="R69" s="1988"/>
      <c r="S69" s="1988"/>
      <c r="T69" s="1988"/>
      <c r="U69" s="1988"/>
      <c r="V69" s="1988"/>
      <c r="AD69" s="2244"/>
    </row>
    <row r="70" spans="1:34" s="1989" customFormat="1" ht="11.25" customHeight="1">
      <c r="A70" s="2245"/>
      <c r="B70" s="1988"/>
      <c r="D70" s="1988"/>
      <c r="L70" s="1988"/>
      <c r="M70" s="1988"/>
      <c r="N70" s="1988"/>
      <c r="O70" s="1988"/>
      <c r="P70" s="1988"/>
      <c r="Q70" s="1988"/>
      <c r="R70" s="1988"/>
      <c r="S70" s="1988"/>
      <c r="T70" s="1988"/>
      <c r="U70" s="1988"/>
      <c r="V70" s="1988"/>
      <c r="AD70" s="2244"/>
    </row>
    <row r="71" spans="1:34" s="1989" customFormat="1" ht="11.25" customHeight="1">
      <c r="A71" s="2245"/>
      <c r="B71" s="1988"/>
      <c r="D71" s="1988"/>
      <c r="L71" s="1988"/>
      <c r="M71" s="1988"/>
      <c r="N71" s="1988"/>
      <c r="O71" s="1988"/>
      <c r="P71" s="1988"/>
      <c r="Q71" s="1988"/>
      <c r="R71" s="1988"/>
      <c r="S71" s="1988"/>
      <c r="T71" s="1988"/>
      <c r="U71" s="1988"/>
      <c r="V71" s="1988"/>
      <c r="AD71" s="2244"/>
    </row>
    <row r="72" spans="1:34" s="1989" customFormat="1" ht="11.25" customHeight="1">
      <c r="A72" s="2245"/>
      <c r="B72" s="1988"/>
      <c r="D72" s="1988"/>
      <c r="L72" s="1988"/>
      <c r="M72" s="1988"/>
      <c r="N72" s="1988"/>
      <c r="O72" s="1988"/>
      <c r="P72" s="1988"/>
      <c r="Q72" s="1988"/>
      <c r="R72" s="1988"/>
      <c r="S72" s="1988"/>
      <c r="T72" s="1988"/>
      <c r="U72" s="1988"/>
      <c r="V72" s="1988"/>
      <c r="AD72" s="2244"/>
    </row>
    <row r="73" spans="1:34" s="1989" customFormat="1" ht="11.25" customHeight="1">
      <c r="A73" s="2245"/>
      <c r="B73" s="1988"/>
      <c r="D73" s="1988"/>
      <c r="L73" s="1988"/>
      <c r="M73" s="1988"/>
      <c r="N73" s="1988"/>
      <c r="O73" s="1988"/>
      <c r="P73" s="1988"/>
      <c r="Q73" s="1988"/>
      <c r="R73" s="1988"/>
      <c r="S73" s="1988"/>
      <c r="T73" s="1988"/>
      <c r="U73" s="1988"/>
      <c r="V73" s="1988"/>
      <c r="AD73" s="2244"/>
    </row>
    <row r="74" spans="1:34" s="1989" customFormat="1" ht="11.25" customHeight="1">
      <c r="A74" s="2245"/>
      <c r="B74" s="1988"/>
      <c r="D74" s="1988"/>
      <c r="L74" s="1988"/>
      <c r="M74" s="1988"/>
      <c r="N74" s="1988"/>
      <c r="O74" s="1988"/>
      <c r="P74" s="1988"/>
      <c r="Q74" s="1988"/>
      <c r="R74" s="1988"/>
      <c r="S74" s="1988"/>
      <c r="T74" s="1988"/>
      <c r="U74" s="1988"/>
      <c r="V74" s="1988"/>
      <c r="AD74" s="2244"/>
    </row>
    <row r="75" spans="1:34" s="1989" customFormat="1" ht="11.25" customHeight="1">
      <c r="A75" s="2245"/>
      <c r="B75" s="1988"/>
      <c r="D75" s="1988"/>
      <c r="L75" s="1988"/>
      <c r="M75" s="1988"/>
      <c r="N75" s="1988"/>
      <c r="O75" s="1988"/>
      <c r="P75" s="1988"/>
      <c r="Q75" s="1988"/>
      <c r="R75" s="1988"/>
      <c r="S75" s="1988"/>
      <c r="T75" s="1988"/>
      <c r="U75" s="1988"/>
      <c r="V75" s="1988"/>
      <c r="AD75" s="2244"/>
    </row>
    <row r="76" spans="1:34" s="1989" customFormat="1" ht="11.25" customHeight="1">
      <c r="A76" s="2245"/>
      <c r="B76" s="1988"/>
      <c r="D76" s="1988"/>
      <c r="L76" s="1988"/>
      <c r="M76" s="1988"/>
      <c r="N76" s="1988"/>
      <c r="O76" s="1988"/>
      <c r="P76" s="1988"/>
      <c r="Q76" s="1988"/>
      <c r="R76" s="1988"/>
      <c r="S76" s="1988"/>
      <c r="T76" s="1988"/>
      <c r="U76" s="1988"/>
      <c r="V76" s="1988"/>
      <c r="AD76" s="2244"/>
    </row>
    <row r="77" spans="1:34" s="1989" customFormat="1" ht="6.75" customHeight="1">
      <c r="A77" s="2245"/>
      <c r="B77" s="1988"/>
      <c r="L77" s="1988"/>
      <c r="M77" s="1988"/>
      <c r="N77" s="1988"/>
      <c r="O77" s="1988"/>
      <c r="P77" s="1988"/>
      <c r="Q77" s="1988"/>
      <c r="R77" s="1988"/>
      <c r="S77" s="1988"/>
      <c r="T77" s="1988"/>
      <c r="U77" s="1988"/>
      <c r="V77" s="1988"/>
      <c r="AD77" s="2244"/>
    </row>
    <row r="78" spans="1:34" ht="15" customHeight="1">
      <c r="A78" s="2247"/>
      <c r="B78" s="2003"/>
      <c r="C78" s="2004"/>
      <c r="D78" s="2005"/>
      <c r="E78" s="2005"/>
      <c r="F78" s="2005"/>
      <c r="G78" s="2005"/>
      <c r="H78" s="2005"/>
      <c r="I78" s="2005"/>
      <c r="J78" s="2005"/>
      <c r="K78" s="2005"/>
      <c r="L78" s="2005"/>
      <c r="M78" s="2005"/>
      <c r="N78" s="2005"/>
      <c r="O78" s="2005"/>
      <c r="P78" s="2005"/>
      <c r="Q78" s="2005"/>
      <c r="R78" s="2005"/>
      <c r="S78" s="2005"/>
      <c r="T78" s="2005"/>
      <c r="U78" s="2005"/>
      <c r="V78" s="2005"/>
      <c r="W78" s="2003"/>
      <c r="X78" s="2003"/>
      <c r="Y78" s="2003"/>
      <c r="Z78" s="2003"/>
      <c r="AA78" s="2003"/>
      <c r="AB78" s="2006"/>
      <c r="AC78" s="2006"/>
      <c r="AD78" s="2248"/>
      <c r="AE78" s="2006"/>
      <c r="AF78" s="2006"/>
      <c r="AG78" s="2006"/>
      <c r="AH78" s="1986"/>
    </row>
    <row r="79" spans="1:34" ht="15" customHeight="1">
      <c r="A79" s="2247"/>
      <c r="B79" s="2003"/>
      <c r="C79" s="2004"/>
      <c r="D79" s="2005"/>
      <c r="E79" s="2005"/>
      <c r="F79" s="2005"/>
      <c r="G79" s="2005"/>
      <c r="H79" s="2005"/>
      <c r="I79" s="2005"/>
      <c r="J79" s="2005"/>
      <c r="K79" s="2005"/>
      <c r="L79" s="2005"/>
      <c r="M79" s="2005"/>
      <c r="N79" s="2005"/>
      <c r="O79" s="2005"/>
      <c r="P79" s="2005"/>
      <c r="Q79" s="2005"/>
      <c r="R79" s="2005"/>
      <c r="S79" s="2005"/>
      <c r="T79" s="2005"/>
      <c r="U79" s="2005"/>
      <c r="V79" s="2005"/>
      <c r="W79" s="2003"/>
      <c r="X79" s="2003"/>
      <c r="Y79" s="2003"/>
      <c r="Z79" s="2003"/>
      <c r="AA79" s="2003"/>
      <c r="AB79" s="2006"/>
      <c r="AC79" s="2006"/>
      <c r="AD79" s="2248"/>
      <c r="AE79" s="2006"/>
      <c r="AF79" s="2006"/>
      <c r="AG79" s="2006"/>
      <c r="AH79" s="1986"/>
    </row>
    <row r="80" spans="1:34" ht="14.25" customHeight="1" thickBot="1">
      <c r="A80" s="5298"/>
      <c r="B80" s="5299"/>
      <c r="C80" s="5299"/>
      <c r="D80" s="5299"/>
      <c r="E80" s="5299"/>
      <c r="F80" s="5299"/>
      <c r="G80" s="5299"/>
      <c r="H80" s="5299"/>
      <c r="I80" s="5299"/>
      <c r="J80" s="5299"/>
      <c r="K80" s="5299"/>
      <c r="L80" s="5299"/>
      <c r="M80" s="5299"/>
      <c r="N80" s="5299"/>
      <c r="O80" s="5299"/>
      <c r="P80" s="5299"/>
      <c r="Q80" s="5299"/>
      <c r="R80" s="5299"/>
      <c r="S80" s="5299"/>
      <c r="T80" s="5299"/>
      <c r="U80" s="5299"/>
      <c r="V80" s="5299"/>
      <c r="W80" s="5299"/>
      <c r="X80" s="5299"/>
      <c r="Y80" s="5299"/>
      <c r="Z80" s="5299"/>
      <c r="AA80" s="5299"/>
      <c r="AB80" s="5299"/>
      <c r="AC80" s="5299"/>
      <c r="AD80" s="5300"/>
      <c r="AE80" s="2006"/>
      <c r="AF80" s="2006"/>
      <c r="AG80" s="2006"/>
      <c r="AH80" s="1986"/>
    </row>
    <row r="81" spans="1:34" ht="20.25" hidden="1" customHeight="1">
      <c r="A81" s="3394"/>
      <c r="B81" s="2007"/>
      <c r="C81" s="1986"/>
      <c r="D81" s="1986"/>
      <c r="E81" s="1986"/>
      <c r="F81" s="1986"/>
      <c r="G81" s="1986"/>
      <c r="H81" s="1986"/>
      <c r="I81" s="1986"/>
      <c r="J81" s="1986"/>
      <c r="K81" s="1986"/>
      <c r="L81" s="1986"/>
      <c r="M81" s="1986"/>
      <c r="N81" s="1986"/>
      <c r="O81" s="1986"/>
      <c r="P81" s="1986"/>
      <c r="Q81" s="1986"/>
      <c r="R81" s="1986"/>
      <c r="S81" s="1986"/>
      <c r="T81" s="1986"/>
      <c r="U81" s="2008"/>
      <c r="V81" s="2008"/>
      <c r="W81" s="2008"/>
      <c r="X81" s="2006"/>
      <c r="Y81" s="2006"/>
      <c r="Z81" s="2006"/>
      <c r="AA81" s="2006"/>
      <c r="AB81" s="2006"/>
      <c r="AC81" s="2006"/>
      <c r="AD81" s="2006"/>
      <c r="AE81" s="2006"/>
      <c r="AF81" s="2006"/>
      <c r="AG81" s="2009"/>
      <c r="AH81" s="1986"/>
    </row>
    <row r="82" spans="1:34" ht="12.75" customHeight="1">
      <c r="O82" s="1986"/>
      <c r="P82" s="1986"/>
      <c r="AF82" s="1986"/>
      <c r="AG82" s="1986"/>
      <c r="AH82" s="1986"/>
    </row>
    <row r="83" spans="1:34" ht="12.75" customHeight="1">
      <c r="O83" s="1986"/>
      <c r="P83" s="1986"/>
      <c r="AF83" s="1986"/>
      <c r="AG83" s="1986"/>
      <c r="AH83" s="1986"/>
    </row>
    <row r="84" spans="1:34" ht="12.75" customHeight="1">
      <c r="C84" s="1986"/>
      <c r="D84" s="1986"/>
      <c r="E84" s="1986"/>
      <c r="F84" s="1986"/>
      <c r="G84" s="1986"/>
      <c r="H84" s="1986"/>
      <c r="I84" s="1986"/>
      <c r="J84" s="1986"/>
      <c r="K84" s="1986"/>
      <c r="L84" s="1986"/>
      <c r="M84" s="1986"/>
      <c r="N84" s="1986"/>
      <c r="O84" s="1986"/>
      <c r="P84" s="1986"/>
      <c r="Q84" s="1986"/>
      <c r="R84" s="1986"/>
      <c r="S84" s="1986"/>
      <c r="T84" s="1986"/>
      <c r="U84" s="1986"/>
      <c r="AF84" s="1986"/>
      <c r="AG84" s="1986"/>
      <c r="AH84" s="1986"/>
    </row>
    <row r="85" spans="1:34" ht="12.75" customHeight="1">
      <c r="AF85" s="1986"/>
      <c r="AG85" s="1986"/>
      <c r="AH85" s="1986"/>
    </row>
    <row r="86" spans="1:34" ht="12.75" customHeight="1">
      <c r="AF86" s="1986"/>
      <c r="AG86" s="1986"/>
      <c r="AH86" s="1986"/>
    </row>
    <row r="87" spans="1:34" ht="12.75" customHeight="1">
      <c r="AF87" s="1986"/>
      <c r="AG87" s="1986"/>
      <c r="AH87" s="1986"/>
    </row>
    <row r="88" spans="1:34" ht="12.75" customHeight="1">
      <c r="AF88" s="1986"/>
      <c r="AG88" s="1986"/>
      <c r="AH88" s="1986"/>
    </row>
    <row r="89" spans="1:34" ht="12.75" customHeight="1">
      <c r="AF89" s="1986"/>
      <c r="AG89" s="1986"/>
      <c r="AH89" s="1986"/>
    </row>
    <row r="90" spans="1:34" ht="12.75" customHeight="1">
      <c r="AF90" s="1986"/>
      <c r="AG90" s="1986"/>
      <c r="AH90" s="1986"/>
    </row>
    <row r="91" spans="1:34" ht="12.75" customHeight="1">
      <c r="AF91" s="1986"/>
      <c r="AG91" s="1986"/>
      <c r="AH91" s="1986"/>
    </row>
    <row r="92" spans="1:34" ht="12.75" customHeight="1">
      <c r="AF92" s="1986"/>
      <c r="AG92" s="1986"/>
      <c r="AH92" s="1986"/>
    </row>
    <row r="93" spans="1:34" ht="12.75" customHeight="1">
      <c r="AF93" s="1986"/>
      <c r="AG93" s="1986"/>
      <c r="AH93" s="1986"/>
    </row>
    <row r="94" spans="1:34" ht="12.75" customHeight="1">
      <c r="AF94" s="1986"/>
      <c r="AG94" s="1986"/>
      <c r="AH94" s="1986"/>
    </row>
    <row r="95" spans="1:34" ht="12.75" customHeight="1">
      <c r="AF95" s="1986"/>
      <c r="AG95" s="1986"/>
      <c r="AH95" s="1986"/>
    </row>
    <row r="96" spans="1:34" ht="12.75" customHeight="1">
      <c r="AF96" s="1986"/>
      <c r="AG96" s="1986"/>
      <c r="AH96" s="1986"/>
    </row>
    <row r="97" spans="32:34" ht="12.75" customHeight="1">
      <c r="AF97" s="1986"/>
      <c r="AG97" s="1986"/>
      <c r="AH97" s="1986"/>
    </row>
    <row r="98" spans="32:34" ht="12.75" customHeight="1">
      <c r="AF98" s="1986"/>
      <c r="AG98" s="1986"/>
      <c r="AH98" s="1986"/>
    </row>
    <row r="99" spans="32:34" ht="12.75" customHeight="1">
      <c r="AF99" s="1986"/>
      <c r="AG99" s="1986"/>
      <c r="AH99" s="1986"/>
    </row>
    <row r="100" spans="32:34" ht="12.75" customHeight="1">
      <c r="AF100" s="1986"/>
      <c r="AG100" s="1986"/>
      <c r="AH100" s="1986"/>
    </row>
    <row r="101" spans="32:34" ht="12.75" customHeight="1">
      <c r="AF101" s="1986"/>
      <c r="AG101" s="1986"/>
      <c r="AH101" s="1986"/>
    </row>
    <row r="102" spans="32:34" ht="12.75" customHeight="1">
      <c r="AF102" s="1986"/>
      <c r="AG102" s="1986"/>
      <c r="AH102" s="1986"/>
    </row>
    <row r="103" spans="32:34" ht="12.75" customHeight="1">
      <c r="AF103" s="1986"/>
      <c r="AG103" s="1986"/>
      <c r="AH103" s="1986"/>
    </row>
    <row r="104" spans="32:34" ht="12.75" customHeight="1">
      <c r="AF104" s="1986"/>
      <c r="AG104" s="1986"/>
      <c r="AH104" s="1986"/>
    </row>
    <row r="105" spans="32:34" ht="12.75" customHeight="1">
      <c r="AF105" s="1986"/>
      <c r="AG105" s="1986"/>
      <c r="AH105" s="1986"/>
    </row>
    <row r="106" spans="32:34" ht="12.75" customHeight="1">
      <c r="AF106" s="1986"/>
      <c r="AG106" s="1986"/>
      <c r="AH106" s="1986"/>
    </row>
    <row r="107" spans="32:34" ht="12.75" customHeight="1">
      <c r="AF107" s="1986"/>
      <c r="AG107" s="1986"/>
      <c r="AH107" s="1986"/>
    </row>
    <row r="108" spans="32:34" ht="12.75" customHeight="1">
      <c r="AF108" s="1986"/>
      <c r="AG108" s="1986"/>
      <c r="AH108" s="1986"/>
    </row>
    <row r="109" spans="32:34" ht="12.75" customHeight="1">
      <c r="AF109" s="1986"/>
      <c r="AG109" s="1986"/>
      <c r="AH109" s="1986"/>
    </row>
    <row r="110" spans="32:34" ht="12.75" customHeight="1">
      <c r="AF110" s="1986"/>
      <c r="AG110" s="1986"/>
      <c r="AH110" s="1986"/>
    </row>
    <row r="111" spans="32:34" ht="12.75" customHeight="1">
      <c r="AF111" s="1986"/>
      <c r="AG111" s="1986"/>
      <c r="AH111" s="1986"/>
    </row>
    <row r="112" spans="32:34" ht="12.75" customHeight="1">
      <c r="AF112" s="1986"/>
      <c r="AG112" s="1986"/>
      <c r="AH112" s="1986"/>
    </row>
    <row r="113" spans="32:34" ht="12.75" customHeight="1">
      <c r="AF113" s="1986"/>
      <c r="AG113" s="1986"/>
      <c r="AH113" s="1986"/>
    </row>
    <row r="114" spans="32:34" ht="12.75" customHeight="1">
      <c r="AF114" s="1986"/>
      <c r="AG114" s="1986"/>
      <c r="AH114" s="1986"/>
    </row>
    <row r="115" spans="32:34" ht="12.75" customHeight="1">
      <c r="AF115" s="1986"/>
      <c r="AG115" s="1986"/>
      <c r="AH115" s="1986"/>
    </row>
    <row r="116" spans="32:34" ht="12.75" customHeight="1">
      <c r="AF116" s="1986"/>
      <c r="AG116" s="1986"/>
      <c r="AH116" s="1986"/>
    </row>
    <row r="117" spans="32:34" ht="12.75" customHeight="1">
      <c r="AF117" s="1986"/>
      <c r="AG117" s="1986"/>
      <c r="AH117" s="1986"/>
    </row>
    <row r="118" spans="32:34" ht="12.75" customHeight="1">
      <c r="AF118" s="1986"/>
      <c r="AG118" s="1986"/>
      <c r="AH118" s="1986"/>
    </row>
    <row r="119" spans="32:34" ht="12.75" customHeight="1">
      <c r="AF119" s="1986"/>
      <c r="AG119" s="1986"/>
      <c r="AH119" s="1986"/>
    </row>
    <row r="120" spans="32:34" ht="12.75" customHeight="1">
      <c r="AF120" s="1986"/>
      <c r="AG120" s="1986"/>
      <c r="AH120" s="1986"/>
    </row>
    <row r="121" spans="32:34" ht="12.75" customHeight="1">
      <c r="AF121" s="1986"/>
      <c r="AG121" s="1986"/>
      <c r="AH121" s="1986"/>
    </row>
    <row r="122" spans="32:34" ht="12.75" customHeight="1">
      <c r="AF122" s="1986"/>
      <c r="AG122" s="1986"/>
      <c r="AH122" s="1986"/>
    </row>
    <row r="123" spans="32:34" ht="12.75" customHeight="1">
      <c r="AF123" s="1986"/>
      <c r="AG123" s="1986"/>
      <c r="AH123" s="1986"/>
    </row>
    <row r="124" spans="32:34" ht="12.75" customHeight="1">
      <c r="AF124" s="1986"/>
      <c r="AG124" s="1986"/>
      <c r="AH124" s="1986"/>
    </row>
    <row r="125" spans="32:34" ht="12.75" customHeight="1">
      <c r="AF125" s="1986"/>
      <c r="AG125" s="1986"/>
      <c r="AH125" s="1986"/>
    </row>
    <row r="126" spans="32:34" ht="12.75" customHeight="1">
      <c r="AF126" s="1986"/>
      <c r="AG126" s="1986"/>
      <c r="AH126" s="1986"/>
    </row>
    <row r="127" spans="32:34" ht="12.75" customHeight="1">
      <c r="AF127" s="1986"/>
      <c r="AG127" s="1986"/>
      <c r="AH127" s="1986"/>
    </row>
    <row r="128" spans="32:34" ht="12.75" customHeight="1">
      <c r="AF128" s="1986"/>
      <c r="AG128" s="1986"/>
      <c r="AH128" s="1986"/>
    </row>
    <row r="129" spans="32:34" ht="12.75" customHeight="1">
      <c r="AF129" s="1986"/>
      <c r="AG129" s="1986"/>
      <c r="AH129" s="1986"/>
    </row>
    <row r="130" spans="32:34" ht="12.75" customHeight="1">
      <c r="AF130" s="1986"/>
      <c r="AG130" s="1986"/>
      <c r="AH130" s="1986"/>
    </row>
    <row r="131" spans="32:34" ht="12.75" customHeight="1">
      <c r="AF131" s="1986"/>
      <c r="AG131" s="1986"/>
      <c r="AH131" s="1986"/>
    </row>
    <row r="132" spans="32:34" ht="12.75" customHeight="1">
      <c r="AF132" s="1986"/>
      <c r="AG132" s="1986"/>
      <c r="AH132" s="1986"/>
    </row>
    <row r="133" spans="32:34" ht="12.75" customHeight="1">
      <c r="AF133" s="1986"/>
      <c r="AG133" s="1986"/>
      <c r="AH133" s="1986"/>
    </row>
    <row r="134" spans="32:34" ht="12.75" customHeight="1">
      <c r="AF134" s="1986"/>
      <c r="AG134" s="1986"/>
      <c r="AH134" s="1986"/>
    </row>
    <row r="135" spans="32:34" ht="12.75" customHeight="1">
      <c r="AF135" s="1986"/>
      <c r="AG135" s="1986"/>
      <c r="AH135" s="1986"/>
    </row>
    <row r="136" spans="32:34" ht="12.75" customHeight="1">
      <c r="AF136" s="1986"/>
      <c r="AG136" s="1986"/>
      <c r="AH136" s="1986"/>
    </row>
    <row r="137" spans="32:34" ht="12.75" customHeight="1">
      <c r="AF137" s="1986"/>
      <c r="AG137" s="1986"/>
      <c r="AH137" s="1986"/>
    </row>
    <row r="138" spans="32:34" ht="12.75" customHeight="1">
      <c r="AF138" s="1986"/>
      <c r="AG138" s="1986"/>
      <c r="AH138" s="1986"/>
    </row>
    <row r="139" spans="32:34" ht="12.75" customHeight="1">
      <c r="AF139" s="1986"/>
      <c r="AG139" s="1986"/>
      <c r="AH139" s="1986"/>
    </row>
    <row r="140" spans="32:34" ht="12.75" customHeight="1">
      <c r="AF140" s="1986"/>
      <c r="AG140" s="1986"/>
      <c r="AH140" s="1986"/>
    </row>
    <row r="141" spans="32:34" ht="12.75" customHeight="1">
      <c r="AF141" s="1986"/>
      <c r="AG141" s="1986"/>
      <c r="AH141" s="1986"/>
    </row>
    <row r="142" spans="32:34" ht="12.75" customHeight="1">
      <c r="AF142" s="1986"/>
      <c r="AG142" s="1986"/>
      <c r="AH142" s="1986"/>
    </row>
    <row r="143" spans="32:34" ht="12.75" customHeight="1">
      <c r="AF143" s="1986"/>
      <c r="AG143" s="1986"/>
      <c r="AH143" s="1986"/>
    </row>
    <row r="144" spans="32:34" ht="12.75" customHeight="1">
      <c r="AF144" s="1986"/>
      <c r="AG144" s="1986"/>
      <c r="AH144" s="1986"/>
    </row>
    <row r="145" spans="32:34" ht="12.75" customHeight="1">
      <c r="AF145" s="1986"/>
      <c r="AG145" s="1986"/>
      <c r="AH145" s="1986"/>
    </row>
    <row r="146" spans="32:34" ht="12.75" customHeight="1">
      <c r="AF146" s="1986"/>
      <c r="AG146" s="1986"/>
      <c r="AH146" s="1986"/>
    </row>
    <row r="147" spans="32:34" ht="12.75" customHeight="1">
      <c r="AF147" s="1986"/>
      <c r="AG147" s="1986"/>
      <c r="AH147" s="1986"/>
    </row>
    <row r="148" spans="32:34" ht="12.75" customHeight="1">
      <c r="AF148" s="1986"/>
      <c r="AG148" s="1986"/>
      <c r="AH148" s="1986"/>
    </row>
    <row r="149" spans="32:34" ht="12.75" customHeight="1">
      <c r="AF149" s="1986"/>
      <c r="AG149" s="1986"/>
      <c r="AH149" s="1986"/>
    </row>
    <row r="150" spans="32:34" ht="12.75" customHeight="1">
      <c r="AF150" s="1986"/>
      <c r="AG150" s="1986"/>
      <c r="AH150" s="1986"/>
    </row>
    <row r="151" spans="32:34" ht="12.75" customHeight="1">
      <c r="AF151" s="1986"/>
      <c r="AG151" s="1986"/>
      <c r="AH151" s="1986"/>
    </row>
    <row r="152" spans="32:34" ht="12.75" customHeight="1">
      <c r="AF152" s="1986"/>
      <c r="AG152" s="1986"/>
      <c r="AH152" s="1986"/>
    </row>
    <row r="153" spans="32:34" ht="12.75" customHeight="1">
      <c r="AF153" s="1986"/>
      <c r="AG153" s="1986"/>
      <c r="AH153" s="1986"/>
    </row>
    <row r="154" spans="32:34" ht="12.75" customHeight="1">
      <c r="AF154" s="1986"/>
      <c r="AG154" s="1986"/>
      <c r="AH154" s="1986"/>
    </row>
    <row r="155" spans="32:34" ht="12.75" customHeight="1">
      <c r="AF155" s="1986"/>
      <c r="AG155" s="1986"/>
      <c r="AH155" s="1986"/>
    </row>
    <row r="156" spans="32:34" ht="12.75" customHeight="1">
      <c r="AF156" s="1986"/>
      <c r="AG156" s="1986"/>
      <c r="AH156" s="1986"/>
    </row>
    <row r="157" spans="32:34" ht="12.75" customHeight="1">
      <c r="AF157" s="1986"/>
      <c r="AG157" s="1986"/>
      <c r="AH157" s="1986"/>
    </row>
    <row r="158" spans="32:34" ht="12.75" customHeight="1">
      <c r="AF158" s="1986"/>
      <c r="AG158" s="1986"/>
      <c r="AH158" s="1986"/>
    </row>
    <row r="159" spans="32:34" ht="12.75" customHeight="1">
      <c r="AF159" s="1986"/>
      <c r="AG159" s="1986"/>
      <c r="AH159" s="1986"/>
    </row>
    <row r="160" spans="32:34" ht="12.75" customHeight="1">
      <c r="AF160" s="1986"/>
      <c r="AG160" s="1986"/>
      <c r="AH160" s="1986"/>
    </row>
    <row r="161" spans="32:34" ht="12.75" customHeight="1">
      <c r="AF161" s="1986"/>
      <c r="AG161" s="1986"/>
      <c r="AH161" s="1986"/>
    </row>
    <row r="162" spans="32:34" ht="12.75" customHeight="1">
      <c r="AF162" s="1986"/>
      <c r="AG162" s="1986"/>
      <c r="AH162" s="1986"/>
    </row>
    <row r="163" spans="32:34" ht="12.75" customHeight="1">
      <c r="AF163" s="1986"/>
      <c r="AG163" s="1986"/>
      <c r="AH163" s="1986"/>
    </row>
    <row r="164" spans="32:34" ht="12.75" customHeight="1">
      <c r="AF164" s="1986"/>
      <c r="AG164" s="1986"/>
      <c r="AH164" s="1986"/>
    </row>
    <row r="165" spans="32:34" ht="12.75" customHeight="1">
      <c r="AF165" s="1986"/>
      <c r="AG165" s="1986"/>
      <c r="AH165" s="1986"/>
    </row>
    <row r="166" spans="32:34" ht="12.75" customHeight="1">
      <c r="AF166" s="1986"/>
      <c r="AG166" s="1986"/>
      <c r="AH166" s="1986"/>
    </row>
    <row r="167" spans="32:34" ht="12.75" customHeight="1">
      <c r="AF167" s="1986"/>
      <c r="AG167" s="1986"/>
      <c r="AH167" s="1986"/>
    </row>
    <row r="168" spans="32:34" ht="12.75" customHeight="1">
      <c r="AF168" s="1986"/>
      <c r="AG168" s="1986"/>
      <c r="AH168" s="1986"/>
    </row>
    <row r="169" spans="32:34" ht="12.75" customHeight="1">
      <c r="AF169" s="1986"/>
      <c r="AG169" s="1986"/>
      <c r="AH169" s="1986"/>
    </row>
    <row r="170" spans="32:34" ht="12.75" customHeight="1">
      <c r="AF170" s="1986"/>
      <c r="AG170" s="1986"/>
      <c r="AH170" s="1986"/>
    </row>
    <row r="171" spans="32:34" ht="12.75" customHeight="1">
      <c r="AF171" s="1986"/>
      <c r="AG171" s="1986"/>
      <c r="AH171" s="1986"/>
    </row>
    <row r="172" spans="32:34" ht="12.75" customHeight="1">
      <c r="AF172" s="1986"/>
      <c r="AG172" s="1986"/>
      <c r="AH172" s="1986"/>
    </row>
    <row r="173" spans="32:34" ht="12.75" customHeight="1">
      <c r="AF173" s="1986"/>
      <c r="AG173" s="1986"/>
      <c r="AH173" s="1986"/>
    </row>
    <row r="174" spans="32:34" ht="12.75" customHeight="1">
      <c r="AF174" s="1986"/>
      <c r="AG174" s="1986"/>
      <c r="AH174" s="1986"/>
    </row>
    <row r="175" spans="32:34" ht="12.75" customHeight="1">
      <c r="AF175" s="1986"/>
      <c r="AG175" s="1986"/>
      <c r="AH175" s="1986"/>
    </row>
    <row r="176" spans="32:34" ht="12.75" customHeight="1">
      <c r="AF176" s="1986"/>
      <c r="AG176" s="1986"/>
      <c r="AH176" s="1986"/>
    </row>
    <row r="177" spans="32:34" ht="12.75" customHeight="1">
      <c r="AF177" s="1986"/>
      <c r="AG177" s="1986"/>
      <c r="AH177" s="1986"/>
    </row>
    <row r="178" spans="32:34" ht="12.75" customHeight="1">
      <c r="AF178" s="1986"/>
      <c r="AG178" s="1986"/>
      <c r="AH178" s="1986"/>
    </row>
    <row r="179" spans="32:34" ht="12.75" customHeight="1">
      <c r="AF179" s="1986"/>
      <c r="AG179" s="1986"/>
      <c r="AH179" s="1986"/>
    </row>
    <row r="180" spans="32:34" ht="12.75" customHeight="1">
      <c r="AF180" s="1986"/>
      <c r="AG180" s="1986"/>
      <c r="AH180" s="1986"/>
    </row>
    <row r="181" spans="32:34" ht="12.75" customHeight="1">
      <c r="AF181" s="1986"/>
      <c r="AG181" s="1986"/>
      <c r="AH181" s="1986"/>
    </row>
    <row r="182" spans="32:34" ht="12.75" customHeight="1">
      <c r="AF182" s="1986"/>
      <c r="AG182" s="1986"/>
      <c r="AH182" s="1986"/>
    </row>
    <row r="183" spans="32:34" ht="12.75" customHeight="1">
      <c r="AF183" s="1986"/>
      <c r="AG183" s="1986"/>
      <c r="AH183" s="1986"/>
    </row>
    <row r="184" spans="32:34" ht="12.75" customHeight="1">
      <c r="AF184" s="1986"/>
      <c r="AG184" s="1986"/>
      <c r="AH184" s="1986"/>
    </row>
    <row r="185" spans="32:34" ht="12.75" customHeight="1">
      <c r="AF185" s="1986"/>
      <c r="AG185" s="1986"/>
      <c r="AH185" s="1986"/>
    </row>
    <row r="186" spans="32:34" ht="12.75" customHeight="1">
      <c r="AF186" s="1986"/>
      <c r="AG186" s="1986"/>
      <c r="AH186" s="1986"/>
    </row>
    <row r="187" spans="32:34" ht="12.75" customHeight="1">
      <c r="AF187" s="1986"/>
      <c r="AG187" s="1986"/>
      <c r="AH187" s="1986"/>
    </row>
    <row r="188" spans="32:34" ht="12.75" customHeight="1">
      <c r="AF188" s="1986"/>
      <c r="AG188" s="1986"/>
      <c r="AH188" s="1986"/>
    </row>
    <row r="189" spans="32:34" ht="12.75" customHeight="1">
      <c r="AF189" s="1986"/>
      <c r="AG189" s="1986"/>
      <c r="AH189" s="1986"/>
    </row>
    <row r="190" spans="32:34" ht="12.75" customHeight="1">
      <c r="AF190" s="1986"/>
      <c r="AG190" s="1986"/>
      <c r="AH190" s="1986"/>
    </row>
    <row r="191" spans="32:34" ht="12.75" customHeight="1">
      <c r="AF191" s="1986"/>
      <c r="AG191" s="1986"/>
      <c r="AH191" s="1986"/>
    </row>
    <row r="192" spans="32:34" ht="12.75" customHeight="1">
      <c r="AF192" s="1986"/>
      <c r="AG192" s="1986"/>
      <c r="AH192" s="1986"/>
    </row>
    <row r="193" spans="32:34" ht="12.75" customHeight="1">
      <c r="AF193" s="1986"/>
      <c r="AG193" s="1986"/>
      <c r="AH193" s="1986"/>
    </row>
    <row r="194" spans="32:34" ht="12.75" customHeight="1">
      <c r="AF194" s="1986"/>
      <c r="AG194" s="1986"/>
      <c r="AH194" s="1986"/>
    </row>
    <row r="195" spans="32:34" ht="12.75" customHeight="1">
      <c r="AF195" s="1986"/>
      <c r="AG195" s="1986"/>
      <c r="AH195" s="1986"/>
    </row>
    <row r="196" spans="32:34" ht="12.75" customHeight="1">
      <c r="AF196" s="1986"/>
      <c r="AG196" s="1986"/>
      <c r="AH196" s="1986"/>
    </row>
    <row r="197" spans="32:34" ht="12.75" customHeight="1">
      <c r="AF197" s="1986"/>
      <c r="AG197" s="1986"/>
      <c r="AH197" s="1986"/>
    </row>
    <row r="198" spans="32:34" ht="12.75" customHeight="1">
      <c r="AF198" s="1986"/>
      <c r="AG198" s="1986"/>
      <c r="AH198" s="1986"/>
    </row>
    <row r="199" spans="32:34" ht="12.75" customHeight="1">
      <c r="AF199" s="1986"/>
      <c r="AG199" s="1986"/>
      <c r="AH199" s="1986"/>
    </row>
    <row r="200" spans="32:34" ht="12.75" customHeight="1">
      <c r="AF200" s="1986"/>
      <c r="AG200" s="1986"/>
      <c r="AH200" s="1986"/>
    </row>
    <row r="201" spans="32:34" ht="12.75" customHeight="1">
      <c r="AF201" s="1986"/>
      <c r="AG201" s="1986"/>
      <c r="AH201" s="1986"/>
    </row>
    <row r="202" spans="32:34" ht="12.75" customHeight="1">
      <c r="AF202" s="1986"/>
      <c r="AG202" s="1986"/>
      <c r="AH202" s="1986"/>
    </row>
    <row r="203" spans="32:34" ht="12.75" customHeight="1">
      <c r="AF203" s="1986"/>
      <c r="AG203" s="1986"/>
      <c r="AH203" s="1986"/>
    </row>
    <row r="204" spans="32:34" ht="12.75" customHeight="1">
      <c r="AF204" s="1986"/>
      <c r="AG204" s="1986"/>
      <c r="AH204" s="1986"/>
    </row>
    <row r="205" spans="32:34" ht="12.75" customHeight="1">
      <c r="AF205" s="1986"/>
      <c r="AG205" s="1986"/>
      <c r="AH205" s="1986"/>
    </row>
    <row r="206" spans="32:34" ht="12.75" customHeight="1">
      <c r="AF206" s="1986"/>
      <c r="AG206" s="1986"/>
      <c r="AH206" s="1986"/>
    </row>
    <row r="207" spans="32:34" ht="12.75" customHeight="1">
      <c r="AF207" s="1986"/>
      <c r="AG207" s="1986"/>
      <c r="AH207" s="1986"/>
    </row>
    <row r="208" spans="32:34" ht="12.75" customHeight="1">
      <c r="AF208" s="1986"/>
      <c r="AG208" s="1986"/>
      <c r="AH208" s="1986"/>
    </row>
    <row r="209" spans="32:34" ht="12.75" customHeight="1">
      <c r="AF209" s="1986"/>
      <c r="AG209" s="1986"/>
      <c r="AH209" s="1986"/>
    </row>
    <row r="210" spans="32:34" ht="12.75" customHeight="1">
      <c r="AF210" s="1986"/>
      <c r="AG210" s="1986"/>
      <c r="AH210" s="1986"/>
    </row>
    <row r="211" spans="32:34" ht="12.75" customHeight="1">
      <c r="AF211" s="1986"/>
      <c r="AG211" s="1986"/>
      <c r="AH211" s="1986"/>
    </row>
    <row r="212" spans="32:34" ht="12.75" customHeight="1">
      <c r="AF212" s="1986"/>
      <c r="AG212" s="1986"/>
      <c r="AH212" s="1986"/>
    </row>
    <row r="213" spans="32:34" ht="12.75" customHeight="1">
      <c r="AF213" s="1986"/>
      <c r="AG213" s="1986"/>
      <c r="AH213" s="1986"/>
    </row>
    <row r="214" spans="32:34" ht="12.75" customHeight="1">
      <c r="AF214" s="1986"/>
      <c r="AG214" s="1986"/>
      <c r="AH214" s="1986"/>
    </row>
    <row r="215" spans="32:34" ht="12.75" customHeight="1">
      <c r="AF215" s="1986"/>
      <c r="AG215" s="1986"/>
      <c r="AH215" s="1986"/>
    </row>
    <row r="216" spans="32:34" ht="12.75" customHeight="1">
      <c r="AF216" s="1986"/>
      <c r="AG216" s="1986"/>
      <c r="AH216" s="1986"/>
    </row>
    <row r="217" spans="32:34" ht="12.75" customHeight="1">
      <c r="AF217" s="1986"/>
      <c r="AG217" s="1986"/>
      <c r="AH217" s="1986"/>
    </row>
    <row r="218" spans="32:34" ht="12.75" customHeight="1">
      <c r="AF218" s="1986"/>
      <c r="AG218" s="1986"/>
      <c r="AH218" s="1986"/>
    </row>
    <row r="219" spans="32:34" ht="12.75" customHeight="1">
      <c r="AF219" s="1986"/>
      <c r="AG219" s="1986"/>
      <c r="AH219" s="1986"/>
    </row>
    <row r="220" spans="32:34" ht="12.75" customHeight="1">
      <c r="AF220" s="1986"/>
      <c r="AG220" s="1986"/>
      <c r="AH220" s="1986"/>
    </row>
    <row r="221" spans="32:34" ht="12.75" customHeight="1">
      <c r="AF221" s="1986"/>
      <c r="AG221" s="1986"/>
      <c r="AH221" s="1986"/>
    </row>
    <row r="222" spans="32:34" ht="12.75" customHeight="1">
      <c r="AF222" s="1986"/>
      <c r="AG222" s="1986"/>
      <c r="AH222" s="1986"/>
    </row>
    <row r="223" spans="32:34" ht="12.75" customHeight="1">
      <c r="AF223" s="1986"/>
      <c r="AG223" s="1986"/>
      <c r="AH223" s="1986"/>
    </row>
    <row r="224" spans="32:34" ht="12.75" customHeight="1">
      <c r="AF224" s="1986"/>
      <c r="AG224" s="1986"/>
      <c r="AH224" s="1986"/>
    </row>
    <row r="225" spans="32:34" ht="12.75" customHeight="1">
      <c r="AF225" s="1986"/>
      <c r="AG225" s="1986"/>
      <c r="AH225" s="1986"/>
    </row>
    <row r="226" spans="32:34" ht="12.75" customHeight="1">
      <c r="AF226" s="1986"/>
      <c r="AG226" s="1986"/>
      <c r="AH226" s="1986"/>
    </row>
    <row r="227" spans="32:34" ht="12.75" customHeight="1">
      <c r="AF227" s="1986"/>
      <c r="AG227" s="1986"/>
      <c r="AH227" s="1986"/>
    </row>
    <row r="228" spans="32:34" ht="12.75" customHeight="1">
      <c r="AF228" s="1986"/>
      <c r="AG228" s="1986"/>
      <c r="AH228" s="1986"/>
    </row>
    <row r="229" spans="32:34" ht="12.75" customHeight="1">
      <c r="AF229" s="1986"/>
      <c r="AG229" s="1986"/>
      <c r="AH229" s="1986"/>
    </row>
    <row r="230" spans="32:34" ht="12.75" customHeight="1">
      <c r="AF230" s="1986"/>
      <c r="AG230" s="1986"/>
      <c r="AH230" s="1986"/>
    </row>
    <row r="231" spans="32:34" ht="12.75" customHeight="1">
      <c r="AF231" s="1986"/>
      <c r="AG231" s="1986"/>
      <c r="AH231" s="1986"/>
    </row>
    <row r="232" spans="32:34" ht="12.75" customHeight="1">
      <c r="AF232" s="1986"/>
      <c r="AG232" s="1986"/>
      <c r="AH232" s="1986"/>
    </row>
    <row r="233" spans="32:34" ht="12.75" customHeight="1">
      <c r="AF233" s="1986"/>
      <c r="AG233" s="1986"/>
      <c r="AH233" s="1986"/>
    </row>
    <row r="234" spans="32:34" ht="12.75" customHeight="1">
      <c r="AF234" s="1986"/>
      <c r="AG234" s="1986"/>
      <c r="AH234" s="1986"/>
    </row>
    <row r="235" spans="32:34" ht="12.75" customHeight="1">
      <c r="AF235" s="1986"/>
      <c r="AG235" s="1986"/>
      <c r="AH235" s="1986"/>
    </row>
    <row r="236" spans="32:34" ht="12.75" customHeight="1">
      <c r="AF236" s="1986"/>
      <c r="AG236" s="1986"/>
      <c r="AH236" s="1986"/>
    </row>
    <row r="237" spans="32:34" ht="12.75" customHeight="1">
      <c r="AF237" s="1986"/>
      <c r="AG237" s="1986"/>
      <c r="AH237" s="1986"/>
    </row>
    <row r="238" spans="32:34" ht="12.75" customHeight="1">
      <c r="AF238" s="1986"/>
      <c r="AG238" s="1986"/>
      <c r="AH238" s="1986"/>
    </row>
    <row r="239" spans="32:34" ht="12.75" customHeight="1">
      <c r="AF239" s="1986"/>
      <c r="AG239" s="1986"/>
      <c r="AH239" s="1986"/>
    </row>
    <row r="240" spans="32:34" ht="12.75" customHeight="1">
      <c r="AF240" s="1986"/>
      <c r="AG240" s="1986"/>
      <c r="AH240" s="1986"/>
    </row>
    <row r="241" spans="32:34" ht="12.75" customHeight="1">
      <c r="AF241" s="1986"/>
      <c r="AG241" s="1986"/>
      <c r="AH241" s="1986"/>
    </row>
    <row r="242" spans="32:34" ht="12.75" customHeight="1">
      <c r="AF242" s="1986"/>
      <c r="AG242" s="1986"/>
      <c r="AH242" s="1986"/>
    </row>
    <row r="243" spans="32:34" ht="12.75" customHeight="1">
      <c r="AF243" s="1986"/>
      <c r="AG243" s="1986"/>
      <c r="AH243" s="1986"/>
    </row>
    <row r="244" spans="32:34" ht="12.75" customHeight="1">
      <c r="AF244" s="1986"/>
      <c r="AG244" s="1986"/>
      <c r="AH244" s="1986"/>
    </row>
    <row r="245" spans="32:34" ht="12.75" customHeight="1">
      <c r="AF245" s="1986"/>
      <c r="AG245" s="1986"/>
      <c r="AH245" s="1986"/>
    </row>
    <row r="246" spans="32:34" ht="12.75" customHeight="1">
      <c r="AF246" s="1986"/>
      <c r="AG246" s="1986"/>
      <c r="AH246" s="1986"/>
    </row>
    <row r="247" spans="32:34" ht="12.75" customHeight="1">
      <c r="AF247" s="1986"/>
      <c r="AG247" s="1986"/>
      <c r="AH247" s="1986"/>
    </row>
    <row r="248" spans="32:34" ht="12.75" customHeight="1">
      <c r="AF248" s="1986"/>
      <c r="AG248" s="1986"/>
      <c r="AH248" s="1986"/>
    </row>
    <row r="249" spans="32:34" ht="12.75" customHeight="1">
      <c r="AF249" s="1986"/>
      <c r="AG249" s="1986"/>
      <c r="AH249" s="1986"/>
    </row>
    <row r="250" spans="32:34" ht="12.75" customHeight="1">
      <c r="AF250" s="1986"/>
      <c r="AG250" s="1986"/>
      <c r="AH250" s="1986"/>
    </row>
    <row r="251" spans="32:34" ht="12.75" customHeight="1">
      <c r="AF251" s="1986"/>
      <c r="AG251" s="1986"/>
      <c r="AH251" s="1986"/>
    </row>
    <row r="252" spans="32:34" ht="12.75" customHeight="1">
      <c r="AF252" s="1986"/>
      <c r="AG252" s="1986"/>
      <c r="AH252" s="1986"/>
    </row>
    <row r="253" spans="32:34" ht="12.75" customHeight="1">
      <c r="AF253" s="1986"/>
      <c r="AG253" s="1986"/>
      <c r="AH253" s="1986"/>
    </row>
    <row r="254" spans="32:34" ht="12.75" customHeight="1">
      <c r="AF254" s="1986"/>
      <c r="AG254" s="1986"/>
      <c r="AH254" s="1986"/>
    </row>
    <row r="255" spans="32:34" ht="12.75" customHeight="1">
      <c r="AF255" s="1986"/>
      <c r="AG255" s="1986"/>
      <c r="AH255" s="1986"/>
    </row>
    <row r="256" spans="32:34" ht="12.75" customHeight="1">
      <c r="AF256" s="1986"/>
      <c r="AG256" s="1986"/>
      <c r="AH256" s="1986"/>
    </row>
    <row r="257" spans="32:34" ht="12.75" customHeight="1">
      <c r="AF257" s="1986"/>
      <c r="AG257" s="1986"/>
      <c r="AH257" s="1986"/>
    </row>
    <row r="258" spans="32:34" ht="12.75" customHeight="1">
      <c r="AF258" s="1986"/>
      <c r="AG258" s="1986"/>
      <c r="AH258" s="1986"/>
    </row>
    <row r="259" spans="32:34" ht="12.75" customHeight="1">
      <c r="AF259" s="1986"/>
      <c r="AG259" s="1986"/>
      <c r="AH259" s="1986"/>
    </row>
    <row r="260" spans="32:34" ht="12.75" customHeight="1">
      <c r="AF260" s="1986"/>
      <c r="AG260" s="1986"/>
      <c r="AH260" s="1986"/>
    </row>
    <row r="261" spans="32:34" ht="12.75" customHeight="1">
      <c r="AF261" s="1986"/>
      <c r="AG261" s="1986"/>
      <c r="AH261" s="1986"/>
    </row>
    <row r="262" spans="32:34" ht="12.75" customHeight="1">
      <c r="AF262" s="1986"/>
      <c r="AG262" s="1986"/>
      <c r="AH262" s="1986"/>
    </row>
    <row r="263" spans="32:34" ht="12.75" customHeight="1">
      <c r="AF263" s="1986"/>
      <c r="AG263" s="1986"/>
      <c r="AH263" s="1986"/>
    </row>
    <row r="264" spans="32:34" ht="12.75" customHeight="1">
      <c r="AF264" s="1986"/>
      <c r="AG264" s="1986"/>
      <c r="AH264" s="1986"/>
    </row>
    <row r="265" spans="32:34" ht="12.75" customHeight="1">
      <c r="AF265" s="1986"/>
      <c r="AG265" s="1986"/>
      <c r="AH265" s="1986"/>
    </row>
    <row r="266" spans="32:34" ht="12.75" customHeight="1">
      <c r="AF266" s="1986"/>
      <c r="AG266" s="1986"/>
      <c r="AH266" s="1986"/>
    </row>
    <row r="267" spans="32:34" ht="12.75" customHeight="1">
      <c r="AF267" s="1986"/>
      <c r="AG267" s="1986"/>
      <c r="AH267" s="1986"/>
    </row>
    <row r="268" spans="32:34" ht="12.75" customHeight="1">
      <c r="AF268" s="1986"/>
      <c r="AG268" s="1986"/>
      <c r="AH268" s="1986"/>
    </row>
    <row r="269" spans="32:34" ht="12.75" customHeight="1">
      <c r="AF269" s="1986"/>
      <c r="AG269" s="1986"/>
      <c r="AH269" s="1986"/>
    </row>
    <row r="270" spans="32:34" ht="12.75" customHeight="1">
      <c r="AF270" s="1986"/>
      <c r="AG270" s="1986"/>
      <c r="AH270" s="1986"/>
    </row>
    <row r="271" spans="32:34" ht="12.75" customHeight="1">
      <c r="AF271" s="1986"/>
      <c r="AG271" s="1986"/>
      <c r="AH271" s="1986"/>
    </row>
    <row r="272" spans="32:34" ht="12.75" customHeight="1">
      <c r="AF272" s="1986"/>
      <c r="AG272" s="1986"/>
      <c r="AH272" s="1986"/>
    </row>
    <row r="273" spans="32:34" ht="12.75" customHeight="1">
      <c r="AF273" s="1986"/>
      <c r="AG273" s="1986"/>
      <c r="AH273" s="1986"/>
    </row>
    <row r="274" spans="32:34" ht="12.75" customHeight="1">
      <c r="AF274" s="1986"/>
      <c r="AG274" s="1986"/>
      <c r="AH274" s="1986"/>
    </row>
    <row r="275" spans="32:34" ht="12.75" customHeight="1">
      <c r="AF275" s="1986"/>
      <c r="AG275" s="1986"/>
      <c r="AH275" s="1986"/>
    </row>
    <row r="276" spans="32:34" ht="12.75" customHeight="1">
      <c r="AF276" s="1986"/>
      <c r="AG276" s="1986"/>
      <c r="AH276" s="1986"/>
    </row>
    <row r="277" spans="32:34" ht="12.75" customHeight="1">
      <c r="AF277" s="1986"/>
      <c r="AG277" s="1986"/>
      <c r="AH277" s="1986"/>
    </row>
    <row r="278" spans="32:34" ht="12.75" customHeight="1">
      <c r="AF278" s="1986"/>
      <c r="AG278" s="1986"/>
      <c r="AH278" s="1986"/>
    </row>
    <row r="279" spans="32:34" ht="12.75" customHeight="1">
      <c r="AF279" s="1986"/>
      <c r="AG279" s="1986"/>
      <c r="AH279" s="1986"/>
    </row>
    <row r="280" spans="32:34" ht="12.75" customHeight="1">
      <c r="AF280" s="1986"/>
      <c r="AG280" s="1986"/>
      <c r="AH280" s="1986"/>
    </row>
    <row r="281" spans="32:34" ht="12.75" customHeight="1">
      <c r="AF281" s="1986"/>
      <c r="AG281" s="1986"/>
      <c r="AH281" s="1986"/>
    </row>
    <row r="282" spans="32:34" ht="12.75" customHeight="1">
      <c r="AF282" s="1986"/>
      <c r="AG282" s="1986"/>
      <c r="AH282" s="1986"/>
    </row>
    <row r="283" spans="32:34" ht="12.75" customHeight="1">
      <c r="AF283" s="1986"/>
      <c r="AG283" s="1986"/>
      <c r="AH283" s="1986"/>
    </row>
    <row r="284" spans="32:34" ht="12.75" customHeight="1">
      <c r="AF284" s="1986"/>
      <c r="AG284" s="1986"/>
      <c r="AH284" s="1986"/>
    </row>
    <row r="285" spans="32:34" ht="12.75" customHeight="1">
      <c r="AF285" s="1986"/>
      <c r="AG285" s="1986"/>
      <c r="AH285" s="1986"/>
    </row>
    <row r="286" spans="32:34" ht="12.75" customHeight="1">
      <c r="AF286" s="1986"/>
      <c r="AG286" s="1986"/>
      <c r="AH286" s="1986"/>
    </row>
    <row r="287" spans="32:34" ht="12.75" customHeight="1">
      <c r="AF287" s="1986"/>
      <c r="AG287" s="1986"/>
      <c r="AH287" s="1986"/>
    </row>
    <row r="288" spans="32:34" ht="12.75" customHeight="1">
      <c r="AF288" s="1986"/>
      <c r="AG288" s="1986"/>
      <c r="AH288" s="1986"/>
    </row>
    <row r="289" spans="32:34" ht="12.75" customHeight="1">
      <c r="AF289" s="1986"/>
      <c r="AG289" s="1986"/>
      <c r="AH289" s="1986"/>
    </row>
    <row r="290" spans="32:34" ht="12.75" customHeight="1">
      <c r="AF290" s="1986"/>
      <c r="AG290" s="1986"/>
      <c r="AH290" s="1986"/>
    </row>
    <row r="291" spans="32:34" ht="12.75" customHeight="1">
      <c r="AF291" s="1986"/>
      <c r="AG291" s="1986"/>
      <c r="AH291" s="1986"/>
    </row>
    <row r="292" spans="32:34" ht="12.75" customHeight="1">
      <c r="AF292" s="1986"/>
      <c r="AG292" s="1986"/>
      <c r="AH292" s="1986"/>
    </row>
    <row r="293" spans="32:34" ht="12.75" customHeight="1">
      <c r="AF293" s="1986"/>
      <c r="AG293" s="1986"/>
      <c r="AH293" s="1986"/>
    </row>
    <row r="294" spans="32:34" ht="12.75" customHeight="1">
      <c r="AF294" s="1986"/>
      <c r="AG294" s="1986"/>
      <c r="AH294" s="1986"/>
    </row>
    <row r="295" spans="32:34" ht="12.75" customHeight="1">
      <c r="AF295" s="1986"/>
      <c r="AG295" s="1986"/>
      <c r="AH295" s="1986"/>
    </row>
    <row r="296" spans="32:34" ht="12.75" customHeight="1">
      <c r="AF296" s="1986"/>
      <c r="AG296" s="1986"/>
      <c r="AH296" s="1986"/>
    </row>
    <row r="297" spans="32:34" ht="12.75" customHeight="1">
      <c r="AF297" s="1986"/>
      <c r="AG297" s="1986"/>
      <c r="AH297" s="1986"/>
    </row>
    <row r="298" spans="32:34" ht="12.75" customHeight="1">
      <c r="AF298" s="1986"/>
      <c r="AG298" s="1986"/>
      <c r="AH298" s="1986"/>
    </row>
    <row r="299" spans="32:34" ht="12.75" customHeight="1">
      <c r="AF299" s="1986"/>
      <c r="AG299" s="1986"/>
      <c r="AH299" s="1986"/>
    </row>
    <row r="300" spans="32:34" ht="12.75" customHeight="1">
      <c r="AF300" s="1986"/>
      <c r="AG300" s="1986"/>
      <c r="AH300" s="1986"/>
    </row>
    <row r="301" spans="32:34" ht="12.75" customHeight="1">
      <c r="AF301" s="1986"/>
      <c r="AG301" s="1986"/>
      <c r="AH301" s="1986"/>
    </row>
    <row r="302" spans="32:34" ht="12.75" customHeight="1">
      <c r="AF302" s="1986"/>
      <c r="AG302" s="1986"/>
      <c r="AH302" s="1986"/>
    </row>
    <row r="303" spans="32:34" ht="12.75" customHeight="1">
      <c r="AF303" s="1986"/>
      <c r="AG303" s="1986"/>
      <c r="AH303" s="1986"/>
    </row>
    <row r="304" spans="32:34" ht="12.75" customHeight="1">
      <c r="AF304" s="1986"/>
      <c r="AG304" s="1986"/>
      <c r="AH304" s="1986"/>
    </row>
    <row r="305" spans="32:34" ht="12.75" customHeight="1">
      <c r="AF305" s="1986"/>
      <c r="AG305" s="1986"/>
      <c r="AH305" s="1986"/>
    </row>
    <row r="306" spans="32:34" ht="12.75" customHeight="1">
      <c r="AF306" s="1986"/>
      <c r="AG306" s="1986"/>
      <c r="AH306" s="1986"/>
    </row>
    <row r="307" spans="32:34" ht="12.75" customHeight="1">
      <c r="AF307" s="1986"/>
      <c r="AG307" s="1986"/>
      <c r="AH307" s="1986"/>
    </row>
    <row r="308" spans="32:34" ht="12.75" customHeight="1">
      <c r="AF308" s="1986"/>
      <c r="AG308" s="1986"/>
      <c r="AH308" s="1986"/>
    </row>
    <row r="309" spans="32:34" ht="12.75" customHeight="1">
      <c r="AF309" s="1986"/>
      <c r="AG309" s="1986"/>
      <c r="AH309" s="1986"/>
    </row>
    <row r="310" spans="32:34" ht="12.75" customHeight="1">
      <c r="AF310" s="1986"/>
      <c r="AG310" s="1986"/>
      <c r="AH310" s="1986"/>
    </row>
    <row r="311" spans="32:34" ht="12.75" customHeight="1">
      <c r="AF311" s="1986"/>
      <c r="AG311" s="1986"/>
      <c r="AH311" s="1986"/>
    </row>
    <row r="312" spans="32:34" ht="12.75" customHeight="1">
      <c r="AF312" s="1986"/>
      <c r="AG312" s="1986"/>
      <c r="AH312" s="1986"/>
    </row>
    <row r="313" spans="32:34" ht="12.75" customHeight="1">
      <c r="AF313" s="1986"/>
      <c r="AG313" s="1986"/>
      <c r="AH313" s="1986"/>
    </row>
    <row r="314" spans="32:34" ht="12.75" customHeight="1">
      <c r="AF314" s="1986"/>
      <c r="AG314" s="1986"/>
      <c r="AH314" s="1986"/>
    </row>
    <row r="315" spans="32:34" ht="12.75" customHeight="1">
      <c r="AF315" s="1986"/>
      <c r="AG315" s="1986"/>
      <c r="AH315" s="1986"/>
    </row>
    <row r="316" spans="32:34" ht="12.75" customHeight="1">
      <c r="AF316" s="1986"/>
      <c r="AG316" s="1986"/>
      <c r="AH316" s="1986"/>
    </row>
    <row r="317" spans="32:34" ht="12.75" customHeight="1">
      <c r="AF317" s="1986"/>
      <c r="AG317" s="1986"/>
      <c r="AH317" s="1986"/>
    </row>
    <row r="318" spans="32:34" ht="12.75" customHeight="1">
      <c r="AF318" s="1986"/>
      <c r="AG318" s="1986"/>
      <c r="AH318" s="1986"/>
    </row>
    <row r="319" spans="32:34" ht="12.75" customHeight="1">
      <c r="AF319" s="1986"/>
      <c r="AG319" s="1986"/>
      <c r="AH319" s="1986"/>
    </row>
    <row r="320" spans="32:34" ht="12.75" customHeight="1">
      <c r="AF320" s="1986"/>
      <c r="AG320" s="1986"/>
      <c r="AH320" s="1986"/>
    </row>
    <row r="321" spans="32:34" ht="12.75" customHeight="1">
      <c r="AF321" s="1986"/>
      <c r="AG321" s="1986"/>
      <c r="AH321" s="1986"/>
    </row>
    <row r="322" spans="32:34" ht="12.75" customHeight="1">
      <c r="AF322" s="1986"/>
      <c r="AG322" s="1986"/>
      <c r="AH322" s="1986"/>
    </row>
    <row r="323" spans="32:34" ht="12.75" customHeight="1">
      <c r="AF323" s="1986"/>
      <c r="AG323" s="1986"/>
      <c r="AH323" s="1986"/>
    </row>
    <row r="324" spans="32:34" ht="12.75" customHeight="1">
      <c r="AF324" s="1986"/>
      <c r="AG324" s="1986"/>
      <c r="AH324" s="1986"/>
    </row>
    <row r="325" spans="32:34" ht="12.75" customHeight="1">
      <c r="AF325" s="1986"/>
      <c r="AG325" s="1986"/>
      <c r="AH325" s="1986"/>
    </row>
    <row r="326" spans="32:34" ht="12.75" customHeight="1">
      <c r="AF326" s="1986"/>
      <c r="AG326" s="1986"/>
      <c r="AH326" s="1986"/>
    </row>
    <row r="327" spans="32:34" ht="12.75" customHeight="1">
      <c r="AF327" s="1986"/>
      <c r="AG327" s="1986"/>
      <c r="AH327" s="1986"/>
    </row>
    <row r="328" spans="32:34" ht="12.75" customHeight="1">
      <c r="AF328" s="1986"/>
      <c r="AG328" s="1986"/>
      <c r="AH328" s="1986"/>
    </row>
    <row r="329" spans="32:34" ht="12.75" customHeight="1">
      <c r="AF329" s="1986"/>
      <c r="AG329" s="1986"/>
      <c r="AH329" s="1986"/>
    </row>
    <row r="330" spans="32:34" ht="12.75" customHeight="1">
      <c r="AF330" s="1986"/>
      <c r="AG330" s="1986"/>
      <c r="AH330" s="1986"/>
    </row>
    <row r="331" spans="32:34" ht="12.75" customHeight="1">
      <c r="AF331" s="1986"/>
      <c r="AG331" s="1986"/>
      <c r="AH331" s="1986"/>
    </row>
    <row r="332" spans="32:34" ht="12.75" customHeight="1">
      <c r="AF332" s="1986"/>
      <c r="AG332" s="1986"/>
      <c r="AH332" s="1986"/>
    </row>
    <row r="333" spans="32:34" ht="12.75" customHeight="1">
      <c r="AF333" s="1986"/>
      <c r="AG333" s="1986"/>
      <c r="AH333" s="1986"/>
    </row>
    <row r="334" spans="32:34" ht="12.75" customHeight="1">
      <c r="AF334" s="1986"/>
      <c r="AG334" s="1986"/>
      <c r="AH334" s="1986"/>
    </row>
    <row r="335" spans="32:34" ht="12.75" customHeight="1">
      <c r="AF335" s="1986"/>
      <c r="AG335" s="1986"/>
      <c r="AH335" s="1986"/>
    </row>
    <row r="336" spans="32:34" ht="12.75" customHeight="1">
      <c r="AF336" s="1986"/>
      <c r="AG336" s="1986"/>
      <c r="AH336" s="1986"/>
    </row>
    <row r="337" spans="32:34" ht="12.75" customHeight="1">
      <c r="AF337" s="1986"/>
      <c r="AG337" s="1986"/>
      <c r="AH337" s="1986"/>
    </row>
    <row r="338" spans="32:34" ht="12.75" customHeight="1">
      <c r="AF338" s="1986"/>
      <c r="AG338" s="1986"/>
      <c r="AH338" s="1986"/>
    </row>
    <row r="339" spans="32:34" ht="12.75" customHeight="1">
      <c r="AF339" s="1986"/>
      <c r="AG339" s="1986"/>
      <c r="AH339" s="1986"/>
    </row>
    <row r="340" spans="32:34" ht="12.75" customHeight="1">
      <c r="AF340" s="1986"/>
      <c r="AG340" s="1986"/>
      <c r="AH340" s="1986"/>
    </row>
    <row r="341" spans="32:34" ht="12.75" customHeight="1">
      <c r="AF341" s="1986"/>
      <c r="AG341" s="1986"/>
      <c r="AH341" s="1986"/>
    </row>
    <row r="342" spans="32:34" ht="12.75" customHeight="1">
      <c r="AF342" s="1986"/>
      <c r="AG342" s="1986"/>
      <c r="AH342" s="1986"/>
    </row>
    <row r="343" spans="32:34" ht="12.75" customHeight="1">
      <c r="AF343" s="1986"/>
      <c r="AG343" s="1986"/>
      <c r="AH343" s="1986"/>
    </row>
    <row r="344" spans="32:34" ht="12.75" customHeight="1">
      <c r="AF344" s="1986"/>
      <c r="AG344" s="1986"/>
      <c r="AH344" s="1986"/>
    </row>
    <row r="345" spans="32:34" ht="12.75" customHeight="1">
      <c r="AF345" s="1986"/>
      <c r="AG345" s="1986"/>
      <c r="AH345" s="1986"/>
    </row>
    <row r="346" spans="32:34" ht="12.75" customHeight="1">
      <c r="AF346" s="1986"/>
      <c r="AG346" s="1986"/>
      <c r="AH346" s="1986"/>
    </row>
    <row r="347" spans="32:34" ht="12.75" customHeight="1">
      <c r="AF347" s="1986"/>
      <c r="AG347" s="1986"/>
      <c r="AH347" s="1986"/>
    </row>
    <row r="348" spans="32:34" ht="12.75" customHeight="1">
      <c r="AF348" s="1986"/>
      <c r="AG348" s="1986"/>
      <c r="AH348" s="1986"/>
    </row>
    <row r="349" spans="32:34" ht="12.75" customHeight="1">
      <c r="AF349" s="1986"/>
      <c r="AG349" s="1986"/>
      <c r="AH349" s="1986"/>
    </row>
    <row r="350" spans="32:34" ht="12.75" customHeight="1">
      <c r="AF350" s="1986"/>
      <c r="AG350" s="1986"/>
      <c r="AH350" s="1986"/>
    </row>
    <row r="351" spans="32:34" ht="12.75" customHeight="1">
      <c r="AF351" s="1986"/>
      <c r="AG351" s="1986"/>
      <c r="AH351" s="1986"/>
    </row>
    <row r="352" spans="32:34" ht="12.75" customHeight="1">
      <c r="AF352" s="1986"/>
      <c r="AG352" s="1986"/>
      <c r="AH352" s="1986"/>
    </row>
    <row r="353" spans="32:34" ht="12.75" customHeight="1">
      <c r="AF353" s="1986"/>
      <c r="AG353" s="1986"/>
      <c r="AH353" s="1986"/>
    </row>
    <row r="354" spans="32:34" ht="12.75" customHeight="1">
      <c r="AF354" s="1986"/>
      <c r="AG354" s="1986"/>
      <c r="AH354" s="1986"/>
    </row>
    <row r="355" spans="32:34" ht="12.75" customHeight="1">
      <c r="AF355" s="1986"/>
      <c r="AG355" s="1986"/>
      <c r="AH355" s="1986"/>
    </row>
    <row r="356" spans="32:34" ht="12.75" customHeight="1">
      <c r="AF356" s="1986"/>
      <c r="AG356" s="1986"/>
      <c r="AH356" s="1986"/>
    </row>
    <row r="357" spans="32:34" ht="12.75" customHeight="1">
      <c r="AF357" s="1986"/>
      <c r="AG357" s="1986"/>
      <c r="AH357" s="1986"/>
    </row>
    <row r="358" spans="32:34" ht="12.75" customHeight="1">
      <c r="AF358" s="1986"/>
      <c r="AG358" s="1986"/>
      <c r="AH358" s="1986"/>
    </row>
    <row r="359" spans="32:34" ht="12.75" customHeight="1">
      <c r="AF359" s="1986"/>
      <c r="AG359" s="1986"/>
      <c r="AH359" s="1986"/>
    </row>
    <row r="360" spans="32:34" ht="12.75" customHeight="1">
      <c r="AF360" s="1986"/>
      <c r="AG360" s="1986"/>
      <c r="AH360" s="1986"/>
    </row>
    <row r="361" spans="32:34" ht="12.75" customHeight="1">
      <c r="AF361" s="1986"/>
      <c r="AG361" s="1986"/>
      <c r="AH361" s="1986"/>
    </row>
    <row r="362" spans="32:34" ht="12.75" customHeight="1">
      <c r="AF362" s="1986"/>
      <c r="AG362" s="1986"/>
      <c r="AH362" s="1986"/>
    </row>
    <row r="363" spans="32:34" ht="12.75" customHeight="1">
      <c r="AF363" s="1986"/>
      <c r="AG363" s="1986"/>
      <c r="AH363" s="1986"/>
    </row>
    <row r="364" spans="32:34" ht="12.75" customHeight="1">
      <c r="AF364" s="1986"/>
      <c r="AG364" s="1986"/>
      <c r="AH364" s="1986"/>
    </row>
    <row r="365" spans="32:34" ht="12.75" customHeight="1">
      <c r="AF365" s="1986"/>
      <c r="AG365" s="1986"/>
      <c r="AH365" s="1986"/>
    </row>
    <row r="366" spans="32:34" ht="12.75" customHeight="1">
      <c r="AF366" s="1986"/>
      <c r="AG366" s="1986"/>
      <c r="AH366" s="1986"/>
    </row>
    <row r="367" spans="32:34" ht="12.75" customHeight="1">
      <c r="AF367" s="1986"/>
      <c r="AG367" s="1986"/>
      <c r="AH367" s="1986"/>
    </row>
    <row r="368" spans="32:34" ht="12.75" customHeight="1">
      <c r="AF368" s="1986"/>
      <c r="AG368" s="1986"/>
      <c r="AH368" s="1986"/>
    </row>
    <row r="369" spans="32:34" ht="12.75" customHeight="1">
      <c r="AF369" s="1986"/>
      <c r="AG369" s="1986"/>
      <c r="AH369" s="1986"/>
    </row>
    <row r="370" spans="32:34" ht="12.75" customHeight="1">
      <c r="AF370" s="1986"/>
      <c r="AG370" s="1986"/>
      <c r="AH370" s="1986"/>
    </row>
    <row r="371" spans="32:34" ht="12.75" customHeight="1">
      <c r="AF371" s="1986"/>
      <c r="AG371" s="1986"/>
      <c r="AH371" s="1986"/>
    </row>
    <row r="372" spans="32:34" ht="12.75" customHeight="1">
      <c r="AF372" s="1986"/>
      <c r="AG372" s="1986"/>
      <c r="AH372" s="1986"/>
    </row>
    <row r="373" spans="32:34" ht="12.75" customHeight="1">
      <c r="AF373" s="1986"/>
      <c r="AG373" s="1986"/>
      <c r="AH373" s="1986"/>
    </row>
    <row r="374" spans="32:34" ht="12.75" customHeight="1">
      <c r="AF374" s="1986"/>
      <c r="AG374" s="1986"/>
      <c r="AH374" s="1986"/>
    </row>
    <row r="375" spans="32:34" ht="12.75" customHeight="1">
      <c r="AF375" s="1986"/>
      <c r="AG375" s="1986"/>
      <c r="AH375" s="1986"/>
    </row>
    <row r="376" spans="32:34" ht="12.75" customHeight="1">
      <c r="AF376" s="1986"/>
      <c r="AG376" s="1986"/>
      <c r="AH376" s="1986"/>
    </row>
    <row r="377" spans="32:34" ht="12.75" customHeight="1">
      <c r="AF377" s="1986"/>
      <c r="AG377" s="1986"/>
      <c r="AH377" s="1986"/>
    </row>
    <row r="378" spans="32:34" ht="12.75" customHeight="1">
      <c r="AF378" s="1986"/>
      <c r="AG378" s="1986"/>
      <c r="AH378" s="1986"/>
    </row>
    <row r="379" spans="32:34" ht="12.75" customHeight="1">
      <c r="AF379" s="1986"/>
      <c r="AG379" s="1986"/>
      <c r="AH379" s="1986"/>
    </row>
    <row r="380" spans="32:34" ht="12.75" customHeight="1">
      <c r="AF380" s="1986"/>
      <c r="AG380" s="1986"/>
      <c r="AH380" s="1986"/>
    </row>
    <row r="381" spans="32:34" ht="12.75" customHeight="1">
      <c r="AF381" s="1986"/>
      <c r="AG381" s="1986"/>
      <c r="AH381" s="1986"/>
    </row>
    <row r="382" spans="32:34" ht="12.75" customHeight="1">
      <c r="AF382" s="1986"/>
      <c r="AG382" s="1986"/>
      <c r="AH382" s="1986"/>
    </row>
    <row r="383" spans="32:34" ht="12.75" customHeight="1">
      <c r="AF383" s="1986"/>
      <c r="AG383" s="1986"/>
      <c r="AH383" s="1986"/>
    </row>
    <row r="384" spans="32:34" ht="12.75" customHeight="1">
      <c r="AF384" s="1986"/>
      <c r="AG384" s="1986"/>
      <c r="AH384" s="1986"/>
    </row>
    <row r="385" spans="32:34" ht="12.75" customHeight="1">
      <c r="AF385" s="1986"/>
      <c r="AG385" s="1986"/>
      <c r="AH385" s="1986"/>
    </row>
    <row r="386" spans="32:34" ht="12.75" customHeight="1">
      <c r="AF386" s="1986"/>
      <c r="AG386" s="1986"/>
      <c r="AH386" s="1986"/>
    </row>
    <row r="387" spans="32:34" ht="12.75" customHeight="1">
      <c r="AF387" s="1986"/>
      <c r="AG387" s="1986"/>
      <c r="AH387" s="1986"/>
    </row>
    <row r="388" spans="32:34" ht="12.75" customHeight="1">
      <c r="AF388" s="1986"/>
      <c r="AG388" s="1986"/>
      <c r="AH388" s="1986"/>
    </row>
    <row r="389" spans="32:34" ht="12.75" customHeight="1">
      <c r="AF389" s="1986"/>
      <c r="AG389" s="1986"/>
      <c r="AH389" s="1986"/>
    </row>
    <row r="390" spans="32:34" ht="12.75" customHeight="1">
      <c r="AF390" s="1986"/>
      <c r="AG390" s="1986"/>
      <c r="AH390" s="1986"/>
    </row>
    <row r="391" spans="32:34" ht="12.75" customHeight="1">
      <c r="AF391" s="1986"/>
      <c r="AG391" s="1986"/>
      <c r="AH391" s="1986"/>
    </row>
    <row r="392" spans="32:34" ht="12.75" customHeight="1">
      <c r="AF392" s="1986"/>
      <c r="AG392" s="1986"/>
      <c r="AH392" s="1986"/>
    </row>
    <row r="393" spans="32:34" ht="12.75" customHeight="1">
      <c r="AF393" s="1986"/>
      <c r="AG393" s="1986"/>
      <c r="AH393" s="1986"/>
    </row>
    <row r="394" spans="32:34" ht="12.75" customHeight="1">
      <c r="AF394" s="1986"/>
      <c r="AG394" s="1986"/>
      <c r="AH394" s="1986"/>
    </row>
    <row r="395" spans="32:34" ht="12.75" customHeight="1">
      <c r="AF395" s="1986"/>
      <c r="AG395" s="1986"/>
      <c r="AH395" s="1986"/>
    </row>
    <row r="396" spans="32:34" ht="12.75" customHeight="1">
      <c r="AF396" s="1986"/>
      <c r="AG396" s="1986"/>
      <c r="AH396" s="1986"/>
    </row>
    <row r="397" spans="32:34" ht="12.75" customHeight="1">
      <c r="AF397" s="1986"/>
      <c r="AG397" s="1986"/>
      <c r="AH397" s="1986"/>
    </row>
    <row r="398" spans="32:34" ht="12.75" customHeight="1">
      <c r="AF398" s="1986"/>
      <c r="AG398" s="1986"/>
      <c r="AH398" s="1986"/>
    </row>
    <row r="399" spans="32:34" ht="12.75" customHeight="1">
      <c r="AF399" s="1986"/>
      <c r="AG399" s="1986"/>
      <c r="AH399" s="1986"/>
    </row>
    <row r="400" spans="32:34" ht="12.75" customHeight="1">
      <c r="AF400" s="1986"/>
      <c r="AG400" s="1986"/>
      <c r="AH400" s="1986"/>
    </row>
    <row r="401" spans="32:34" ht="12.75" customHeight="1">
      <c r="AF401" s="1986"/>
      <c r="AG401" s="1986"/>
      <c r="AH401" s="1986"/>
    </row>
    <row r="402" spans="32:34" ht="12.75" customHeight="1">
      <c r="AF402" s="1986"/>
      <c r="AG402" s="1986"/>
      <c r="AH402" s="1986"/>
    </row>
    <row r="403" spans="32:34" ht="12.75" customHeight="1">
      <c r="AF403" s="1986"/>
      <c r="AG403" s="1986"/>
      <c r="AH403" s="1986"/>
    </row>
    <row r="404" spans="32:34" ht="12.75" customHeight="1">
      <c r="AF404" s="1986"/>
      <c r="AG404" s="1986"/>
      <c r="AH404" s="1986"/>
    </row>
    <row r="405" spans="32:34" ht="12.75" customHeight="1">
      <c r="AF405" s="1986"/>
      <c r="AG405" s="1986"/>
      <c r="AH405" s="1986"/>
    </row>
    <row r="406" spans="32:34" ht="12.75" customHeight="1">
      <c r="AF406" s="1986"/>
      <c r="AG406" s="1986"/>
      <c r="AH406" s="1986"/>
    </row>
    <row r="407" spans="32:34" ht="12.75" customHeight="1">
      <c r="AF407" s="1986"/>
      <c r="AG407" s="1986"/>
      <c r="AH407" s="1986"/>
    </row>
    <row r="408" spans="32:34" ht="12.75" customHeight="1">
      <c r="AF408" s="1986"/>
      <c r="AG408" s="1986"/>
      <c r="AH408" s="1986"/>
    </row>
    <row r="409" spans="32:34" ht="12.75" customHeight="1">
      <c r="AF409" s="1986"/>
      <c r="AG409" s="1986"/>
      <c r="AH409" s="1986"/>
    </row>
    <row r="410" spans="32:34" ht="12.75" customHeight="1">
      <c r="AF410" s="1986"/>
      <c r="AG410" s="1986"/>
      <c r="AH410" s="1986"/>
    </row>
    <row r="411" spans="32:34" ht="12.75" customHeight="1">
      <c r="AF411" s="1986"/>
      <c r="AG411" s="1986"/>
      <c r="AH411" s="1986"/>
    </row>
    <row r="412" spans="32:34" ht="12.75" customHeight="1">
      <c r="AF412" s="1986"/>
      <c r="AG412" s="1986"/>
      <c r="AH412" s="1986"/>
    </row>
    <row r="413" spans="32:34" ht="12.75" customHeight="1">
      <c r="AF413" s="1986"/>
      <c r="AG413" s="1986"/>
      <c r="AH413" s="1986"/>
    </row>
    <row r="414" spans="32:34" ht="12.75" customHeight="1">
      <c r="AF414" s="1986"/>
      <c r="AG414" s="1986"/>
      <c r="AH414" s="1986"/>
    </row>
    <row r="415" spans="32:34" ht="12.75" customHeight="1">
      <c r="AF415" s="1986"/>
      <c r="AG415" s="1986"/>
      <c r="AH415" s="1986"/>
    </row>
    <row r="416" spans="32:34" ht="12.75" customHeight="1">
      <c r="AF416" s="1986"/>
      <c r="AG416" s="1986"/>
      <c r="AH416" s="1986"/>
    </row>
    <row r="417" spans="32:34" ht="12.75" customHeight="1">
      <c r="AF417" s="1986"/>
      <c r="AG417" s="1986"/>
      <c r="AH417" s="1986"/>
    </row>
    <row r="418" spans="32:34" ht="12.75" customHeight="1">
      <c r="AF418" s="1986"/>
      <c r="AG418" s="1986"/>
      <c r="AH418" s="1986"/>
    </row>
    <row r="419" spans="32:34" ht="12.75" customHeight="1">
      <c r="AF419" s="1986"/>
      <c r="AG419" s="1986"/>
      <c r="AH419" s="1986"/>
    </row>
    <row r="420" spans="32:34" ht="12.75" customHeight="1">
      <c r="AF420" s="1986"/>
      <c r="AG420" s="1986"/>
      <c r="AH420" s="1986"/>
    </row>
    <row r="421" spans="32:34" ht="12.75" customHeight="1">
      <c r="AF421" s="1986"/>
      <c r="AG421" s="1986"/>
      <c r="AH421" s="1986"/>
    </row>
    <row r="422" spans="32:34" ht="12.75" customHeight="1">
      <c r="AF422" s="1986"/>
      <c r="AG422" s="1986"/>
      <c r="AH422" s="1986"/>
    </row>
    <row r="423" spans="32:34" ht="12.75" customHeight="1">
      <c r="AF423" s="1986"/>
      <c r="AG423" s="1986"/>
      <c r="AH423" s="1986"/>
    </row>
    <row r="424" spans="32:34" ht="12.75" customHeight="1">
      <c r="AF424" s="1986"/>
      <c r="AG424" s="1986"/>
      <c r="AH424" s="1986"/>
    </row>
    <row r="425" spans="32:34" ht="12.75" customHeight="1">
      <c r="AF425" s="1986"/>
      <c r="AG425" s="1986"/>
      <c r="AH425" s="1986"/>
    </row>
    <row r="426" spans="32:34" ht="12.75" customHeight="1">
      <c r="AF426" s="1986"/>
      <c r="AG426" s="1986"/>
      <c r="AH426" s="1986"/>
    </row>
    <row r="427" spans="32:34" ht="12.75" customHeight="1">
      <c r="AF427" s="1986"/>
      <c r="AG427" s="1986"/>
      <c r="AH427" s="1986"/>
    </row>
    <row r="428" spans="32:34" ht="12.75" customHeight="1">
      <c r="AF428" s="1986"/>
      <c r="AG428" s="1986"/>
      <c r="AH428" s="1986"/>
    </row>
    <row r="429" spans="32:34" ht="12.75" customHeight="1">
      <c r="AF429" s="1986"/>
      <c r="AG429" s="1986"/>
      <c r="AH429" s="1986"/>
    </row>
    <row r="430" spans="32:34" ht="12.75" customHeight="1">
      <c r="AF430" s="1986"/>
      <c r="AG430" s="1986"/>
      <c r="AH430" s="1986"/>
    </row>
    <row r="431" spans="32:34" ht="12.75" customHeight="1">
      <c r="AF431" s="1986"/>
      <c r="AG431" s="1986"/>
      <c r="AH431" s="1986"/>
    </row>
    <row r="432" spans="32:34" ht="12.75" customHeight="1">
      <c r="AF432" s="1986"/>
      <c r="AG432" s="1986"/>
      <c r="AH432" s="1986"/>
    </row>
    <row r="433" spans="32:34" ht="12.75" customHeight="1">
      <c r="AF433" s="1986"/>
      <c r="AG433" s="1986"/>
      <c r="AH433" s="1986"/>
    </row>
    <row r="434" spans="32:34" ht="12.75" customHeight="1">
      <c r="AF434" s="1986"/>
      <c r="AG434" s="1986"/>
      <c r="AH434" s="1986"/>
    </row>
    <row r="435" spans="32:34" ht="12.75" customHeight="1">
      <c r="AF435" s="1986"/>
      <c r="AG435" s="1986"/>
      <c r="AH435" s="1986"/>
    </row>
    <row r="436" spans="32:34" ht="12.75" customHeight="1">
      <c r="AF436" s="1986"/>
      <c r="AG436" s="1986"/>
      <c r="AH436" s="1986"/>
    </row>
    <row r="437" spans="32:34" ht="12.75" customHeight="1">
      <c r="AF437" s="1986"/>
      <c r="AG437" s="1986"/>
      <c r="AH437" s="1986"/>
    </row>
    <row r="438" spans="32:34" ht="12.75" customHeight="1">
      <c r="AF438" s="1986"/>
      <c r="AG438" s="1986"/>
      <c r="AH438" s="1986"/>
    </row>
    <row r="439" spans="32:34" ht="12.75" customHeight="1">
      <c r="AF439" s="1986"/>
      <c r="AG439" s="1986"/>
      <c r="AH439" s="1986"/>
    </row>
    <row r="440" spans="32:34" ht="12.75" customHeight="1">
      <c r="AF440" s="1986"/>
      <c r="AG440" s="1986"/>
      <c r="AH440" s="1986"/>
    </row>
    <row r="441" spans="32:34" ht="12.75" customHeight="1">
      <c r="AF441" s="1986"/>
      <c r="AG441" s="1986"/>
      <c r="AH441" s="1986"/>
    </row>
    <row r="442" spans="32:34" ht="12.75" customHeight="1">
      <c r="AF442" s="1986"/>
      <c r="AG442" s="1986"/>
      <c r="AH442" s="1986"/>
    </row>
    <row r="443" spans="32:34" ht="12.75" customHeight="1">
      <c r="AF443" s="1986"/>
      <c r="AG443" s="1986"/>
      <c r="AH443" s="1986"/>
    </row>
    <row r="444" spans="32:34" ht="12.75" customHeight="1">
      <c r="AF444" s="1986"/>
      <c r="AG444" s="1986"/>
      <c r="AH444" s="1986"/>
    </row>
    <row r="445" spans="32:34" ht="12.75" customHeight="1">
      <c r="AF445" s="1986"/>
      <c r="AG445" s="1986"/>
      <c r="AH445" s="1986"/>
    </row>
    <row r="446" spans="32:34" ht="12.75" customHeight="1">
      <c r="AF446" s="1986"/>
      <c r="AG446" s="1986"/>
      <c r="AH446" s="1986"/>
    </row>
    <row r="447" spans="32:34" ht="12.75" customHeight="1">
      <c r="AF447" s="1986"/>
      <c r="AG447" s="1986"/>
      <c r="AH447" s="1986"/>
    </row>
    <row r="448" spans="32:34" ht="12.75" customHeight="1">
      <c r="AF448" s="1986"/>
      <c r="AG448" s="1986"/>
      <c r="AH448" s="1986"/>
    </row>
    <row r="449" spans="32:34" ht="12.75" customHeight="1">
      <c r="AF449" s="1986"/>
      <c r="AG449" s="1986"/>
      <c r="AH449" s="1986"/>
    </row>
    <row r="450" spans="32:34" ht="12.75" customHeight="1">
      <c r="AF450" s="1986"/>
      <c r="AG450" s="1986"/>
      <c r="AH450" s="1986"/>
    </row>
    <row r="451" spans="32:34" ht="12.75" customHeight="1">
      <c r="AF451" s="1986"/>
      <c r="AG451" s="1986"/>
      <c r="AH451" s="1986"/>
    </row>
    <row r="452" spans="32:34" ht="12.75" customHeight="1">
      <c r="AF452" s="1986"/>
      <c r="AG452" s="1986"/>
      <c r="AH452" s="1986"/>
    </row>
    <row r="453" spans="32:34" ht="12.75" customHeight="1">
      <c r="AF453" s="1986"/>
      <c r="AG453" s="1986"/>
      <c r="AH453" s="1986"/>
    </row>
    <row r="454" spans="32:34" ht="12.75" customHeight="1">
      <c r="AF454" s="1986"/>
      <c r="AG454" s="1986"/>
      <c r="AH454" s="1986"/>
    </row>
    <row r="455" spans="32:34" ht="12.75" customHeight="1">
      <c r="AF455" s="1986"/>
      <c r="AG455" s="1986"/>
      <c r="AH455" s="1986"/>
    </row>
    <row r="456" spans="32:34" ht="12.75" customHeight="1">
      <c r="AF456" s="1986"/>
      <c r="AG456" s="1986"/>
      <c r="AH456" s="1986"/>
    </row>
    <row r="457" spans="32:34" ht="12.75" customHeight="1">
      <c r="AF457" s="1986"/>
      <c r="AG457" s="1986"/>
      <c r="AH457" s="1986"/>
    </row>
    <row r="458" spans="32:34" ht="12.75" customHeight="1">
      <c r="AF458" s="1986"/>
      <c r="AG458" s="1986"/>
      <c r="AH458" s="1986"/>
    </row>
    <row r="459" spans="32:34" ht="12.75" customHeight="1">
      <c r="AF459" s="1986"/>
      <c r="AG459" s="1986"/>
      <c r="AH459" s="1986"/>
    </row>
    <row r="460" spans="32:34" ht="12.75" customHeight="1">
      <c r="AF460" s="1986"/>
      <c r="AG460" s="1986"/>
      <c r="AH460" s="1986"/>
    </row>
    <row r="461" spans="32:34" ht="12.75" customHeight="1">
      <c r="AF461" s="1986"/>
      <c r="AG461" s="1986"/>
      <c r="AH461" s="1986"/>
    </row>
    <row r="462" spans="32:34" ht="12.75" customHeight="1">
      <c r="AF462" s="1986"/>
      <c r="AG462" s="1986"/>
      <c r="AH462" s="1986"/>
    </row>
    <row r="463" spans="32:34" ht="12.75" customHeight="1">
      <c r="AF463" s="1986"/>
      <c r="AG463" s="1986"/>
      <c r="AH463" s="1986"/>
    </row>
    <row r="464" spans="32:34" ht="12.75" customHeight="1">
      <c r="AF464" s="1986"/>
      <c r="AG464" s="1986"/>
      <c r="AH464" s="1986"/>
    </row>
    <row r="465" spans="32:34" ht="12.75" customHeight="1">
      <c r="AF465" s="1986"/>
      <c r="AG465" s="1986"/>
      <c r="AH465" s="1986"/>
    </row>
    <row r="466" spans="32:34" ht="12.75" customHeight="1">
      <c r="AF466" s="1986"/>
      <c r="AG466" s="1986"/>
      <c r="AH466" s="1986"/>
    </row>
    <row r="467" spans="32:34" ht="12.75" customHeight="1">
      <c r="AF467" s="1986"/>
      <c r="AG467" s="1986"/>
      <c r="AH467" s="1986"/>
    </row>
    <row r="468" spans="32:34" ht="12.75" customHeight="1">
      <c r="AF468" s="1986"/>
      <c r="AG468" s="1986"/>
      <c r="AH468" s="1986"/>
    </row>
    <row r="469" spans="32:34" ht="12.75" customHeight="1">
      <c r="AF469" s="1986"/>
      <c r="AG469" s="1986"/>
      <c r="AH469" s="1986"/>
    </row>
    <row r="470" spans="32:34" ht="12.75" customHeight="1">
      <c r="AF470" s="1986"/>
      <c r="AG470" s="1986"/>
      <c r="AH470" s="1986"/>
    </row>
    <row r="471" spans="32:34" ht="12.75" customHeight="1">
      <c r="AF471" s="1986"/>
      <c r="AG471" s="1986"/>
      <c r="AH471" s="1986"/>
    </row>
    <row r="472" spans="32:34" ht="12.75" customHeight="1">
      <c r="AF472" s="1986"/>
      <c r="AG472" s="1986"/>
      <c r="AH472" s="1986"/>
    </row>
    <row r="473" spans="32:34" ht="12.75" customHeight="1">
      <c r="AF473" s="1986"/>
      <c r="AG473" s="1986"/>
      <c r="AH473" s="1986"/>
    </row>
    <row r="474" spans="32:34" ht="12.75" customHeight="1">
      <c r="AF474" s="1986"/>
      <c r="AG474" s="1986"/>
      <c r="AH474" s="1986"/>
    </row>
    <row r="475" spans="32:34" ht="12.75" customHeight="1">
      <c r="AF475" s="1986"/>
      <c r="AG475" s="1986"/>
      <c r="AH475" s="1986"/>
    </row>
    <row r="476" spans="32:34" ht="12.75" customHeight="1">
      <c r="AF476" s="1986"/>
      <c r="AG476" s="1986"/>
      <c r="AH476" s="1986"/>
    </row>
    <row r="477" spans="32:34" ht="12.75" customHeight="1">
      <c r="AF477" s="1986"/>
      <c r="AG477" s="1986"/>
      <c r="AH477" s="1986"/>
    </row>
    <row r="478" spans="32:34" ht="12.75" customHeight="1">
      <c r="AF478" s="1986"/>
      <c r="AG478" s="1986"/>
      <c r="AH478" s="1986"/>
    </row>
    <row r="479" spans="32:34" ht="12.75" customHeight="1">
      <c r="AF479" s="1986"/>
      <c r="AG479" s="1986"/>
      <c r="AH479" s="1986"/>
    </row>
    <row r="480" spans="32:34" ht="12.75" customHeight="1">
      <c r="AF480" s="1986"/>
      <c r="AG480" s="1986"/>
      <c r="AH480" s="1986"/>
    </row>
    <row r="481" spans="32:34" ht="12.75" customHeight="1">
      <c r="AF481" s="1986"/>
      <c r="AG481" s="1986"/>
      <c r="AH481" s="1986"/>
    </row>
    <row r="482" spans="32:34" ht="12.75" customHeight="1">
      <c r="AF482" s="1986"/>
      <c r="AG482" s="1986"/>
      <c r="AH482" s="1986"/>
    </row>
    <row r="483" spans="32:34" ht="12.75" customHeight="1">
      <c r="AF483" s="1986"/>
      <c r="AG483" s="1986"/>
      <c r="AH483" s="1986"/>
    </row>
    <row r="484" spans="32:34" ht="12.75" customHeight="1">
      <c r="AF484" s="1986"/>
      <c r="AG484" s="1986"/>
      <c r="AH484" s="1986"/>
    </row>
    <row r="485" spans="32:34" ht="12.75" customHeight="1">
      <c r="AF485" s="1986"/>
      <c r="AG485" s="1986"/>
      <c r="AH485" s="1986"/>
    </row>
    <row r="486" spans="32:34" ht="12.75" customHeight="1">
      <c r="AF486" s="1986"/>
      <c r="AG486" s="1986"/>
      <c r="AH486" s="1986"/>
    </row>
    <row r="487" spans="32:34" ht="12.75" customHeight="1">
      <c r="AF487" s="1986"/>
      <c r="AG487" s="1986"/>
      <c r="AH487" s="1986"/>
    </row>
    <row r="488" spans="32:34" ht="12.75" customHeight="1">
      <c r="AF488" s="1986"/>
      <c r="AG488" s="1986"/>
      <c r="AH488" s="1986"/>
    </row>
    <row r="489" spans="32:34" ht="12.75" customHeight="1">
      <c r="AF489" s="1986"/>
      <c r="AG489" s="1986"/>
      <c r="AH489" s="1986"/>
    </row>
    <row r="490" spans="32:34" ht="12.75" customHeight="1">
      <c r="AF490" s="1986"/>
      <c r="AG490" s="1986"/>
      <c r="AH490" s="1986"/>
    </row>
    <row r="491" spans="32:34" ht="12.75" customHeight="1">
      <c r="AF491" s="1986"/>
      <c r="AG491" s="1986"/>
      <c r="AH491" s="1986"/>
    </row>
    <row r="492" spans="32:34" ht="12.75" customHeight="1">
      <c r="AF492" s="1986"/>
      <c r="AG492" s="1986"/>
      <c r="AH492" s="1986"/>
    </row>
    <row r="493" spans="32:34" ht="12.75" customHeight="1">
      <c r="AF493" s="1986"/>
      <c r="AG493" s="1986"/>
      <c r="AH493" s="1986"/>
    </row>
    <row r="494" spans="32:34" ht="12.75" customHeight="1">
      <c r="AF494" s="1986"/>
      <c r="AG494" s="1986"/>
      <c r="AH494" s="1986"/>
    </row>
    <row r="495" spans="32:34" ht="12.75" customHeight="1">
      <c r="AF495" s="1986"/>
      <c r="AG495" s="1986"/>
      <c r="AH495" s="1986"/>
    </row>
  </sheetData>
  <sheetProtection selectLockedCells="1" selectUnlockedCells="1"/>
  <mergeCells count="15">
    <mergeCell ref="A1:AD1"/>
    <mergeCell ref="Z51:AC51"/>
    <mergeCell ref="A80:AD80"/>
    <mergeCell ref="D38:D39"/>
    <mergeCell ref="E38:F39"/>
    <mergeCell ref="H38:H39"/>
    <mergeCell ref="I38:K39"/>
    <mergeCell ref="M51:S51"/>
    <mergeCell ref="U51:X51"/>
    <mergeCell ref="M20:S20"/>
    <mergeCell ref="U20:W20"/>
    <mergeCell ref="Z20:AC20"/>
    <mergeCell ref="M36:S36"/>
    <mergeCell ref="U36:X36"/>
    <mergeCell ref="Z36:AC36"/>
  </mergeCells>
  <printOptions horizontalCentered="1" verticalCentered="1"/>
  <pageMargins left="0" right="0" top="0.31496062992126" bottom="0.31496062992126" header="0.511811023622047" footer="0.511811023622047"/>
  <pageSetup paperSize="9" scale="83" firstPageNumber="2" orientation="portrait" useFirstPageNumber="1"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0000"/>
  </sheetPr>
  <dimension ref="A1:BY75"/>
  <sheetViews>
    <sheetView showGridLines="0" view="pageBreakPreview" topLeftCell="A13" zoomScaleNormal="100" zoomScaleSheetLayoutView="100" workbookViewId="0">
      <selection activeCell="AN41" sqref="AN41"/>
    </sheetView>
  </sheetViews>
  <sheetFormatPr defaultColWidth="9.140625" defaultRowHeight="16.5" customHeight="1"/>
  <cols>
    <col min="1" max="1" width="1.7109375" style="60" customWidth="1"/>
    <col min="2" max="2" width="3.7109375" style="60" customWidth="1"/>
    <col min="3" max="3" width="1.7109375" style="60" customWidth="1"/>
    <col min="4" max="11" width="3.28515625" style="60" customWidth="1"/>
    <col min="12" max="35" width="3.28515625" style="203" customWidth="1"/>
    <col min="36" max="36" width="1.7109375" style="203" customWidth="1"/>
    <col min="37" max="37" width="3.7109375" style="60" customWidth="1"/>
    <col min="38" max="38" width="0.5703125" style="60" customWidth="1"/>
    <col min="39" max="47" width="3.7109375" style="60" customWidth="1"/>
    <col min="48" max="49" width="0.5703125" style="60" customWidth="1"/>
    <col min="50" max="58" width="3.7109375" style="60" customWidth="1"/>
    <col min="59" max="60" width="0.5703125" style="60" customWidth="1"/>
    <col min="61" max="62" width="3.7109375" style="60" customWidth="1"/>
    <col min="63" max="64" width="0.5703125" style="60" customWidth="1"/>
    <col min="65" max="74" width="3.7109375" style="199" customWidth="1"/>
    <col min="75" max="75" width="0.5703125" style="60" customWidth="1"/>
    <col min="76" max="77" width="9.140625" style="61"/>
    <col min="78" max="16384" width="9.140625" style="60"/>
  </cols>
  <sheetData>
    <row r="1" spans="1:76" s="61" customFormat="1" ht="17.25" customHeight="1" thickBot="1">
      <c r="A1" s="60"/>
      <c r="B1" s="60"/>
      <c r="C1" s="60"/>
      <c r="D1" s="60"/>
      <c r="E1" s="60"/>
      <c r="F1" s="60"/>
      <c r="G1" s="60"/>
      <c r="H1" s="60"/>
      <c r="I1" s="60"/>
      <c r="J1" s="60"/>
      <c r="K1" s="60"/>
      <c r="L1" s="512"/>
      <c r="M1" s="512"/>
      <c r="N1" s="512"/>
      <c r="O1" s="512"/>
      <c r="P1" s="512"/>
      <c r="Q1" s="512"/>
      <c r="R1" s="512"/>
      <c r="S1" s="512"/>
      <c r="T1" s="512"/>
      <c r="U1" s="512"/>
      <c r="V1" s="512"/>
      <c r="W1" s="512"/>
      <c r="X1" s="512"/>
      <c r="Y1" s="512"/>
      <c r="Z1" s="512"/>
      <c r="AA1" s="512"/>
      <c r="AB1" s="512"/>
      <c r="AC1" s="512"/>
      <c r="AD1" s="512"/>
      <c r="AE1" s="512"/>
      <c r="AF1" s="512"/>
      <c r="AG1" s="512"/>
      <c r="AH1" s="512"/>
      <c r="AI1" s="512"/>
      <c r="AJ1" s="512"/>
      <c r="AK1" s="206"/>
      <c r="AL1" s="206"/>
      <c r="AM1" s="206"/>
      <c r="AN1" s="206"/>
      <c r="AO1" s="206"/>
      <c r="AP1" s="206"/>
      <c r="AQ1" s="206"/>
      <c r="AR1" s="206"/>
      <c r="AS1" s="206"/>
      <c r="AT1" s="206"/>
      <c r="AU1" s="206"/>
      <c r="AV1" s="206"/>
      <c r="AW1" s="206"/>
      <c r="AX1" s="206"/>
      <c r="AY1" s="206"/>
      <c r="AZ1" s="206"/>
      <c r="BA1" s="206"/>
      <c r="BB1" s="206"/>
      <c r="BC1" s="206"/>
      <c r="BD1" s="206"/>
      <c r="BE1" s="206"/>
      <c r="BF1" s="206"/>
      <c r="BG1" s="206"/>
      <c r="BH1" s="206"/>
      <c r="BI1" s="206"/>
      <c r="BJ1" s="206"/>
      <c r="BK1" s="206"/>
      <c r="BL1" s="206"/>
      <c r="BM1" s="206"/>
      <c r="BN1" s="206"/>
      <c r="BO1" s="206"/>
      <c r="BP1" s="206"/>
      <c r="BQ1" s="206"/>
      <c r="BR1" s="206"/>
      <c r="BS1" s="206"/>
      <c r="BT1" s="206"/>
      <c r="BU1" s="206"/>
      <c r="BV1" s="206"/>
      <c r="BW1" s="206"/>
      <c r="BX1" s="206"/>
    </row>
    <row r="2" spans="1:76" s="206" customFormat="1" ht="8.1" customHeight="1">
      <c r="A2" s="3395"/>
      <c r="B2" s="3396"/>
      <c r="C2" s="3397"/>
      <c r="D2" s="3398"/>
      <c r="E2" s="3398"/>
      <c r="F2" s="3399"/>
      <c r="G2" s="3399"/>
      <c r="H2" s="3399"/>
      <c r="I2" s="3399"/>
      <c r="J2" s="3399"/>
      <c r="K2" s="3399"/>
      <c r="L2" s="3399"/>
      <c r="M2" s="3399"/>
      <c r="N2" s="3399"/>
      <c r="O2" s="3399"/>
      <c r="P2" s="3399"/>
      <c r="Q2" s="3399"/>
      <c r="R2" s="3399"/>
      <c r="S2" s="3399"/>
      <c r="T2" s="3399"/>
      <c r="U2" s="3399"/>
      <c r="V2" s="3399"/>
      <c r="W2" s="3399"/>
      <c r="X2" s="3400"/>
      <c r="Y2" s="3400"/>
      <c r="Z2" s="3400"/>
      <c r="AA2" s="3400"/>
      <c r="AB2" s="3400"/>
      <c r="AC2" s="3400"/>
      <c r="AD2" s="3400"/>
      <c r="AE2" s="3400"/>
      <c r="AF2" s="3400"/>
      <c r="AG2" s="3400"/>
      <c r="AH2" s="3400"/>
      <c r="AI2" s="3400"/>
      <c r="AJ2" s="3401"/>
    </row>
    <row r="3" spans="1:76" s="206" customFormat="1" ht="14.1" customHeight="1">
      <c r="A3" s="3402"/>
      <c r="B3" s="208"/>
      <c r="C3" s="212" t="s">
        <v>3553</v>
      </c>
      <c r="D3" s="204"/>
      <c r="H3" s="209"/>
      <c r="I3" s="210"/>
      <c r="J3" s="210"/>
      <c r="K3" s="210"/>
      <c r="L3" s="211"/>
      <c r="M3" s="210"/>
      <c r="N3" s="210"/>
      <c r="O3" s="210"/>
      <c r="P3" s="211"/>
      <c r="Q3" s="210"/>
      <c r="R3" s="210"/>
      <c r="S3" s="210"/>
      <c r="T3" s="210"/>
      <c r="U3" s="210"/>
      <c r="V3" s="210"/>
      <c r="W3" s="207"/>
      <c r="AJ3" s="3403"/>
    </row>
    <row r="4" spans="1:76" s="206" customFormat="1" ht="14.1" customHeight="1">
      <c r="A4" s="3402"/>
      <c r="B4" s="208"/>
      <c r="C4" s="226" t="s">
        <v>3554</v>
      </c>
      <c r="D4" s="205"/>
      <c r="H4" s="209"/>
      <c r="I4" s="210"/>
      <c r="J4" s="210"/>
      <c r="K4" s="210"/>
      <c r="L4" s="211"/>
      <c r="M4" s="210"/>
      <c r="N4" s="210"/>
      <c r="O4" s="210"/>
      <c r="P4" s="211"/>
      <c r="Q4" s="210"/>
      <c r="R4" s="210"/>
      <c r="S4" s="210"/>
      <c r="T4" s="210"/>
      <c r="U4" s="210"/>
      <c r="V4" s="210"/>
      <c r="W4" s="207"/>
      <c r="AJ4" s="3403"/>
    </row>
    <row r="5" spans="1:76" s="206" customFormat="1" ht="12" customHeight="1">
      <c r="A5" s="3402"/>
      <c r="B5" s="208"/>
      <c r="C5" s="212"/>
      <c r="D5" s="212"/>
      <c r="E5" s="213"/>
      <c r="H5" s="209"/>
      <c r="I5" s="210"/>
      <c r="J5" s="210"/>
      <c r="K5" s="210"/>
      <c r="L5" s="211"/>
      <c r="M5" s="210"/>
      <c r="N5" s="210"/>
      <c r="O5" s="210"/>
      <c r="P5" s="211"/>
      <c r="Q5" s="210"/>
      <c r="R5" s="210"/>
      <c r="S5" s="210"/>
      <c r="T5" s="210"/>
      <c r="U5" s="210"/>
      <c r="V5" s="210"/>
      <c r="W5" s="207"/>
      <c r="AJ5" s="3403"/>
    </row>
    <row r="6" spans="1:76" s="206" customFormat="1" ht="9.75" customHeight="1">
      <c r="A6" s="3404"/>
      <c r="B6" s="222"/>
      <c r="C6" s="216" t="s">
        <v>3555</v>
      </c>
      <c r="D6" s="216"/>
      <c r="E6" s="217"/>
      <c r="F6" s="218"/>
      <c r="G6" s="218"/>
      <c r="H6" s="219"/>
      <c r="I6" s="220"/>
      <c r="J6" s="220"/>
      <c r="K6" s="220"/>
      <c r="L6" s="221"/>
      <c r="M6" s="220"/>
      <c r="N6" s="220"/>
      <c r="O6" s="220"/>
      <c r="P6" s="221"/>
      <c r="Q6" s="220"/>
      <c r="R6" s="220"/>
      <c r="S6" s="220"/>
      <c r="T6" s="220"/>
      <c r="U6" s="220"/>
      <c r="V6" s="220"/>
      <c r="W6" s="214"/>
      <c r="AJ6" s="3403"/>
    </row>
    <row r="7" spans="1:76" s="206" customFormat="1" ht="9.75" customHeight="1">
      <c r="A7" s="3404"/>
      <c r="B7" s="222"/>
      <c r="C7" s="227" t="s">
        <v>3556</v>
      </c>
      <c r="D7" s="216"/>
      <c r="E7" s="217"/>
      <c r="G7" s="3405"/>
      <c r="H7" s="3406"/>
      <c r="I7" s="3407"/>
      <c r="J7" s="3407"/>
      <c r="K7" s="3407"/>
      <c r="L7" s="3408"/>
      <c r="M7" s="3407"/>
      <c r="N7" s="3407"/>
      <c r="O7" s="3407"/>
      <c r="P7" s="3408"/>
      <c r="Q7" s="3407"/>
      <c r="R7" s="3407"/>
      <c r="S7" s="3407"/>
      <c r="T7" s="3407"/>
      <c r="U7" s="3407"/>
      <c r="V7" s="3407"/>
      <c r="W7" s="3409"/>
      <c r="X7" s="3410"/>
      <c r="Y7" s="3410"/>
      <c r="Z7" s="3410"/>
      <c r="AA7" s="3410"/>
      <c r="AB7" s="3405"/>
      <c r="AC7" s="3405"/>
      <c r="AD7" s="3406"/>
      <c r="AE7" s="3407"/>
      <c r="AF7" s="3407"/>
      <c r="AG7" s="3407"/>
      <c r="AH7" s="3408"/>
      <c r="AI7" s="3407"/>
      <c r="AJ7" s="3403"/>
    </row>
    <row r="8" spans="1:76" s="206" customFormat="1" ht="9.75" customHeight="1">
      <c r="A8" s="3404"/>
      <c r="B8" s="222"/>
      <c r="C8" s="216"/>
      <c r="D8" s="216"/>
      <c r="E8" s="217"/>
      <c r="G8" s="218"/>
      <c r="H8" s="219"/>
      <c r="I8" s="220"/>
      <c r="J8" s="220"/>
      <c r="K8" s="220"/>
      <c r="L8" s="221"/>
      <c r="M8" s="220"/>
      <c r="N8" s="220"/>
      <c r="O8" s="220"/>
      <c r="P8" s="221"/>
      <c r="Q8" s="220"/>
      <c r="R8" s="220"/>
      <c r="S8" s="220"/>
      <c r="T8" s="220"/>
      <c r="U8" s="220"/>
      <c r="V8" s="220"/>
      <c r="W8" s="214"/>
      <c r="AJ8" s="3403"/>
    </row>
    <row r="9" spans="1:76" s="206" customFormat="1" ht="9.75" customHeight="1">
      <c r="A9" s="3404"/>
      <c r="B9" s="222"/>
      <c r="C9" s="216" t="s">
        <v>3557</v>
      </c>
      <c r="D9" s="216"/>
      <c r="E9" s="217"/>
      <c r="G9" s="3405"/>
      <c r="H9" s="3406"/>
      <c r="I9" s="3407"/>
      <c r="J9" s="3407"/>
      <c r="K9" s="3407"/>
      <c r="L9" s="3408"/>
      <c r="M9" s="3407"/>
      <c r="N9" s="3407"/>
      <c r="O9" s="3407"/>
      <c r="P9" s="3408"/>
      <c r="Q9" s="3407"/>
      <c r="R9" s="3407"/>
      <c r="S9" s="3407"/>
      <c r="T9" s="3407"/>
      <c r="U9" s="3407"/>
      <c r="V9" s="3407"/>
      <c r="W9" s="3409"/>
      <c r="X9" s="3410"/>
      <c r="Y9" s="3410"/>
      <c r="Z9" s="3410"/>
      <c r="AA9" s="3410"/>
      <c r="AB9" s="3410"/>
      <c r="AC9" s="3410"/>
      <c r="AD9" s="3410"/>
      <c r="AE9" s="3410"/>
      <c r="AF9" s="3410"/>
      <c r="AG9" s="3410"/>
      <c r="AH9" s="3410"/>
      <c r="AI9" s="3410"/>
      <c r="AJ9" s="3403"/>
    </row>
    <row r="10" spans="1:76" s="206" customFormat="1" ht="9.75" customHeight="1">
      <c r="A10" s="3404"/>
      <c r="B10" s="222"/>
      <c r="C10" s="227" t="s">
        <v>3558</v>
      </c>
      <c r="D10" s="216"/>
      <c r="E10" s="217"/>
      <c r="G10" s="218"/>
      <c r="H10" s="219"/>
      <c r="I10" s="220"/>
      <c r="J10" s="220"/>
      <c r="K10" s="220"/>
      <c r="L10" s="221"/>
      <c r="M10" s="220"/>
      <c r="N10" s="220"/>
      <c r="O10" s="220"/>
      <c r="P10" s="221"/>
      <c r="Q10" s="220"/>
      <c r="R10" s="220"/>
      <c r="S10" s="220"/>
      <c r="T10" s="220"/>
      <c r="U10" s="220"/>
      <c r="V10" s="220"/>
      <c r="W10" s="214"/>
      <c r="AJ10" s="3403"/>
    </row>
    <row r="11" spans="1:76" s="206" customFormat="1" ht="9.75" customHeight="1">
      <c r="A11" s="3404"/>
      <c r="B11" s="222"/>
      <c r="C11" s="216"/>
      <c r="D11" s="216"/>
      <c r="E11" s="217"/>
      <c r="G11" s="3405"/>
      <c r="H11" s="3406"/>
      <c r="I11" s="3407"/>
      <c r="J11" s="3407"/>
      <c r="K11" s="3407"/>
      <c r="L11" s="3408"/>
      <c r="M11" s="3407"/>
      <c r="N11" s="3407"/>
      <c r="O11" s="3407"/>
      <c r="P11" s="3408"/>
      <c r="Q11" s="3407"/>
      <c r="R11" s="3407"/>
      <c r="S11" s="3407"/>
      <c r="T11" s="3407"/>
      <c r="U11" s="3407"/>
      <c r="V11" s="3407"/>
      <c r="W11" s="3409"/>
      <c r="X11" s="3410"/>
      <c r="Y11" s="3410"/>
      <c r="Z11" s="3410"/>
      <c r="AA11" s="3410"/>
      <c r="AB11" s="3410"/>
      <c r="AC11" s="3410"/>
      <c r="AD11" s="3410"/>
      <c r="AE11" s="3410"/>
      <c r="AF11" s="3410"/>
      <c r="AG11" s="3410"/>
      <c r="AH11" s="3410"/>
      <c r="AI11" s="3410"/>
      <c r="AJ11" s="3403"/>
    </row>
    <row r="12" spans="1:76" s="206" customFormat="1" ht="9.75" customHeight="1">
      <c r="A12" s="3404"/>
      <c r="B12" s="222"/>
      <c r="C12" s="216"/>
      <c r="D12" s="216"/>
      <c r="E12" s="217"/>
      <c r="G12" s="218"/>
      <c r="H12" s="219"/>
      <c r="I12" s="220"/>
      <c r="J12" s="220"/>
      <c r="K12" s="220"/>
      <c r="L12" s="221"/>
      <c r="M12" s="220"/>
      <c r="N12" s="220"/>
      <c r="O12" s="220"/>
      <c r="P12" s="221"/>
      <c r="Q12" s="220"/>
      <c r="R12" s="220"/>
      <c r="S12" s="220"/>
      <c r="T12" s="220"/>
      <c r="U12" s="220"/>
      <c r="V12" s="220"/>
      <c r="W12" s="214"/>
      <c r="AJ12" s="3403"/>
    </row>
    <row r="13" spans="1:76" s="206" customFormat="1" ht="9.75" customHeight="1">
      <c r="A13" s="3404"/>
      <c r="B13" s="223"/>
      <c r="C13" s="216"/>
      <c r="D13" s="216"/>
      <c r="E13" s="217"/>
      <c r="G13" s="3405"/>
      <c r="H13" s="3406"/>
      <c r="I13" s="3407"/>
      <c r="J13" s="3407"/>
      <c r="K13" s="3407"/>
      <c r="L13" s="3408"/>
      <c r="M13" s="3407"/>
      <c r="N13" s="3407"/>
      <c r="O13" s="3407"/>
      <c r="P13" s="3408"/>
      <c r="Q13" s="3407"/>
      <c r="R13" s="3407"/>
      <c r="S13" s="3407"/>
      <c r="T13" s="3407"/>
      <c r="U13" s="3407"/>
      <c r="V13" s="3407"/>
      <c r="W13" s="3409"/>
      <c r="X13" s="3410"/>
      <c r="Y13" s="3410"/>
      <c r="Z13" s="3410"/>
      <c r="AA13" s="3410"/>
      <c r="AB13" s="3410"/>
      <c r="AC13" s="3410"/>
      <c r="AD13" s="3410"/>
      <c r="AE13" s="3410"/>
      <c r="AF13" s="3410"/>
      <c r="AG13" s="3410"/>
      <c r="AH13" s="3410"/>
      <c r="AI13" s="3410"/>
      <c r="AJ13" s="3403"/>
    </row>
    <row r="14" spans="1:76" s="206" customFormat="1" ht="9.75" customHeight="1">
      <c r="A14" s="3404"/>
      <c r="B14" s="223"/>
      <c r="C14" s="216"/>
      <c r="D14" s="216"/>
      <c r="E14" s="217"/>
      <c r="F14" s="218"/>
      <c r="G14" s="218"/>
      <c r="H14" s="219"/>
      <c r="I14" s="220"/>
      <c r="J14" s="220"/>
      <c r="K14" s="220"/>
      <c r="L14" s="221"/>
      <c r="M14" s="220"/>
      <c r="N14" s="220"/>
      <c r="O14" s="220"/>
      <c r="P14" s="221"/>
      <c r="Q14" s="220"/>
      <c r="R14" s="220"/>
      <c r="S14" s="220"/>
      <c r="T14" s="220"/>
      <c r="U14" s="220"/>
      <c r="V14" s="220"/>
      <c r="W14" s="214"/>
      <c r="AJ14" s="3403"/>
    </row>
    <row r="15" spans="1:76" s="206" customFormat="1" ht="9.75" customHeight="1">
      <c r="A15" s="3404"/>
      <c r="B15" s="223"/>
      <c r="C15" s="216"/>
      <c r="D15" s="216"/>
      <c r="E15" s="217"/>
      <c r="G15" s="228" t="s">
        <v>3559</v>
      </c>
      <c r="H15" s="219"/>
      <c r="I15" s="220"/>
      <c r="J15" s="220"/>
      <c r="K15" s="220"/>
      <c r="L15" s="221"/>
      <c r="M15" s="220"/>
      <c r="N15" s="220"/>
      <c r="O15" s="220"/>
      <c r="P15" s="221"/>
      <c r="Q15" s="220"/>
      <c r="R15" s="220"/>
      <c r="S15" s="220"/>
      <c r="T15" s="220"/>
      <c r="U15" s="220"/>
      <c r="V15" s="220"/>
      <c r="W15" s="214"/>
      <c r="AJ15" s="3403"/>
    </row>
    <row r="16" spans="1:76" s="206" customFormat="1" ht="9.75" customHeight="1">
      <c r="A16" s="3404"/>
      <c r="B16" s="223"/>
      <c r="C16" s="216"/>
      <c r="D16" s="216"/>
      <c r="E16" s="217"/>
      <c r="G16" s="229" t="s">
        <v>3560</v>
      </c>
      <c r="H16" s="219"/>
      <c r="I16" s="220"/>
      <c r="J16" s="220"/>
      <c r="K16" s="220"/>
      <c r="L16" s="221"/>
      <c r="M16" s="220"/>
      <c r="N16" s="220"/>
      <c r="O16" s="220"/>
      <c r="P16" s="221"/>
      <c r="Q16" s="220"/>
      <c r="R16" s="220"/>
      <c r="S16" s="220"/>
      <c r="T16" s="220"/>
      <c r="U16" s="220"/>
      <c r="V16" s="220"/>
      <c r="W16" s="214"/>
      <c r="AJ16" s="3403"/>
    </row>
    <row r="17" spans="1:36" s="206" customFormat="1" ht="9.75" customHeight="1" thickBot="1">
      <c r="A17" s="3411"/>
      <c r="B17" s="3412"/>
      <c r="C17" s="3413"/>
      <c r="D17" s="3413"/>
      <c r="E17" s="3414"/>
      <c r="F17" s="3415"/>
      <c r="G17" s="3415"/>
      <c r="H17" s="3416"/>
      <c r="I17" s="3417"/>
      <c r="J17" s="3417"/>
      <c r="K17" s="3417"/>
      <c r="L17" s="3418"/>
      <c r="M17" s="3417"/>
      <c r="N17" s="3417"/>
      <c r="O17" s="3417"/>
      <c r="P17" s="3418"/>
      <c r="Q17" s="3417"/>
      <c r="R17" s="3417"/>
      <c r="S17" s="3417"/>
      <c r="T17" s="3417"/>
      <c r="U17" s="3417"/>
      <c r="V17" s="3417"/>
      <c r="W17" s="3419"/>
      <c r="X17" s="3420"/>
      <c r="Y17" s="3420"/>
      <c r="Z17" s="3420"/>
      <c r="AA17" s="3420"/>
      <c r="AB17" s="3420"/>
      <c r="AC17" s="3420"/>
      <c r="AD17" s="3420"/>
      <c r="AE17" s="3420"/>
      <c r="AF17" s="3420"/>
      <c r="AG17" s="3420"/>
      <c r="AH17" s="3420"/>
      <c r="AI17" s="3420"/>
      <c r="AJ17" s="3421"/>
    </row>
    <row r="18" spans="1:36" s="206" customFormat="1" ht="3.95" customHeight="1" thickBot="1">
      <c r="A18" s="3404"/>
      <c r="B18" s="215"/>
      <c r="C18" s="216"/>
      <c r="D18" s="216"/>
      <c r="E18" s="217"/>
      <c r="F18" s="218"/>
      <c r="G18" s="218"/>
      <c r="H18" s="219"/>
      <c r="I18" s="220"/>
      <c r="J18" s="220"/>
      <c r="K18" s="220"/>
      <c r="L18" s="221"/>
      <c r="M18" s="220"/>
      <c r="N18" s="220"/>
      <c r="O18" s="220"/>
      <c r="P18" s="221"/>
      <c r="Q18" s="220"/>
      <c r="R18" s="220"/>
      <c r="S18" s="220"/>
      <c r="T18" s="220"/>
      <c r="U18" s="220"/>
      <c r="V18" s="220"/>
      <c r="W18" s="214"/>
      <c r="AJ18" s="3403"/>
    </row>
    <row r="19" spans="1:36" s="206" customFormat="1" ht="9.75" customHeight="1">
      <c r="A19" s="3422"/>
      <c r="B19" s="3423"/>
      <c r="C19" s="3424"/>
      <c r="D19" s="3424"/>
      <c r="E19" s="3425"/>
      <c r="F19" s="3426"/>
      <c r="G19" s="3426"/>
      <c r="H19" s="3427"/>
      <c r="I19" s="3428"/>
      <c r="J19" s="3428"/>
      <c r="K19" s="3428"/>
      <c r="L19" s="3429"/>
      <c r="M19" s="3428"/>
      <c r="N19" s="3428"/>
      <c r="O19" s="3428"/>
      <c r="P19" s="3429"/>
      <c r="Q19" s="3428"/>
      <c r="R19" s="3428"/>
      <c r="S19" s="3428"/>
      <c r="T19" s="3428"/>
      <c r="U19" s="3428"/>
      <c r="V19" s="3428"/>
      <c r="W19" s="3430"/>
      <c r="X19" s="3400"/>
      <c r="Y19" s="3400"/>
      <c r="Z19" s="3400"/>
      <c r="AA19" s="3400"/>
      <c r="AB19" s="3400"/>
      <c r="AC19" s="3400"/>
      <c r="AD19" s="3400"/>
      <c r="AE19" s="3400"/>
      <c r="AF19" s="3400"/>
      <c r="AG19" s="3400"/>
      <c r="AH19" s="3400"/>
      <c r="AI19" s="3400"/>
      <c r="AJ19" s="3401"/>
    </row>
    <row r="20" spans="1:36" s="206" customFormat="1" ht="15.95" customHeight="1">
      <c r="A20" s="5322" t="s">
        <v>3561</v>
      </c>
      <c r="B20" s="5323"/>
      <c r="C20" s="5323"/>
      <c r="D20" s="5323"/>
      <c r="E20" s="5323"/>
      <c r="F20" s="5323"/>
      <c r="G20" s="5323"/>
      <c r="H20" s="5323"/>
      <c r="I20" s="5323"/>
      <c r="J20" s="5323"/>
      <c r="K20" s="5323"/>
      <c r="L20" s="5323"/>
      <c r="M20" s="5323"/>
      <c r="N20" s="5323"/>
      <c r="O20" s="5323"/>
      <c r="P20" s="5323"/>
      <c r="Q20" s="5323"/>
      <c r="R20" s="5323"/>
      <c r="S20" s="5323"/>
      <c r="T20" s="5323"/>
      <c r="U20" s="5323"/>
      <c r="V20" s="5323"/>
      <c r="W20" s="5323"/>
      <c r="X20" s="5323"/>
      <c r="Y20" s="5323"/>
      <c r="Z20" s="5323"/>
      <c r="AA20" s="5323"/>
      <c r="AB20" s="5323"/>
      <c r="AC20" s="5323"/>
      <c r="AD20" s="5323"/>
      <c r="AE20" s="5323"/>
      <c r="AF20" s="5323"/>
      <c r="AG20" s="5323"/>
      <c r="AH20" s="5323"/>
      <c r="AI20" s="5323"/>
      <c r="AJ20" s="5324"/>
    </row>
    <row r="21" spans="1:36" s="206" customFormat="1" ht="15.95" customHeight="1">
      <c r="A21" s="5325" t="s">
        <v>3562</v>
      </c>
      <c r="B21" s="5326"/>
      <c r="C21" s="5326"/>
      <c r="D21" s="5326"/>
      <c r="E21" s="5326"/>
      <c r="F21" s="5326"/>
      <c r="G21" s="5326"/>
      <c r="H21" s="5326"/>
      <c r="I21" s="5326"/>
      <c r="J21" s="5326"/>
      <c r="K21" s="5326"/>
      <c r="L21" s="5326"/>
      <c r="M21" s="5326"/>
      <c r="N21" s="5326"/>
      <c r="O21" s="5326"/>
      <c r="P21" s="5326"/>
      <c r="Q21" s="5326"/>
      <c r="R21" s="5326"/>
      <c r="S21" s="5326"/>
      <c r="T21" s="5326"/>
      <c r="U21" s="5326"/>
      <c r="V21" s="5326"/>
      <c r="W21" s="5326"/>
      <c r="X21" s="5326"/>
      <c r="Y21" s="5326"/>
      <c r="Z21" s="5326"/>
      <c r="AA21" s="5326"/>
      <c r="AB21" s="5326"/>
      <c r="AC21" s="5326"/>
      <c r="AD21" s="5326"/>
      <c r="AE21" s="5326"/>
      <c r="AF21" s="5326"/>
      <c r="AG21" s="5326"/>
      <c r="AH21" s="5326"/>
      <c r="AI21" s="5326"/>
      <c r="AJ21" s="5327"/>
    </row>
    <row r="22" spans="1:36" s="206" customFormat="1" ht="15" customHeight="1">
      <c r="A22" s="3431"/>
      <c r="B22" s="3432"/>
      <c r="C22" s="3433"/>
      <c r="D22" s="3433"/>
      <c r="E22" s="3434"/>
      <c r="F22" s="3435"/>
      <c r="G22" s="3435"/>
      <c r="H22" s="3436"/>
      <c r="I22" s="3437"/>
      <c r="J22" s="3437"/>
      <c r="K22" s="3437"/>
      <c r="L22" s="3438"/>
      <c r="M22" s="3438"/>
      <c r="N22" s="3438"/>
      <c r="O22" s="3438"/>
      <c r="P22" s="3438"/>
      <c r="Q22" s="3438"/>
      <c r="R22" s="3438"/>
      <c r="S22" s="3438"/>
      <c r="T22" s="3438"/>
      <c r="U22" s="3438"/>
      <c r="V22" s="3438"/>
      <c r="W22" s="3438"/>
      <c r="X22" s="3438"/>
      <c r="Y22" s="3438"/>
      <c r="Z22" s="3438"/>
      <c r="AA22" s="3438"/>
      <c r="AB22" s="3438"/>
      <c r="AC22" s="3438"/>
      <c r="AD22" s="3438"/>
      <c r="AE22" s="3438"/>
      <c r="AF22" s="3438"/>
      <c r="AG22" s="3438"/>
      <c r="AH22" s="3438"/>
      <c r="AI22" s="3438"/>
      <c r="AJ22" s="3439"/>
    </row>
    <row r="23" spans="1:36" s="206" customFormat="1" ht="15" customHeight="1" thickBot="1">
      <c r="A23" s="3404"/>
      <c r="B23" s="215"/>
      <c r="C23" s="216"/>
      <c r="D23" s="216"/>
      <c r="E23" s="217"/>
      <c r="F23" s="218"/>
      <c r="G23" s="218"/>
      <c r="H23" s="219"/>
      <c r="I23" s="220"/>
      <c r="J23" s="220"/>
      <c r="K23" s="220"/>
      <c r="AJ23" s="3403"/>
    </row>
    <row r="24" spans="1:36" s="206" customFormat="1" ht="6" customHeight="1">
      <c r="A24" s="3440"/>
      <c r="B24" s="3441"/>
      <c r="C24" s="3442"/>
      <c r="D24" s="3442"/>
      <c r="E24" s="3443"/>
      <c r="F24" s="3444"/>
      <c r="G24" s="3444"/>
      <c r="H24" s="3445"/>
      <c r="I24" s="3446"/>
      <c r="J24" s="3446"/>
      <c r="K24" s="3446"/>
      <c r="L24" s="3447"/>
      <c r="M24" s="3447"/>
      <c r="N24" s="3447"/>
      <c r="O24" s="3447"/>
      <c r="P24" s="3447"/>
      <c r="Q24" s="3447"/>
      <c r="R24" s="3447"/>
      <c r="S24" s="3447"/>
      <c r="T24" s="3447"/>
      <c r="U24" s="3447"/>
      <c r="V24" s="3447"/>
      <c r="W24" s="3447"/>
      <c r="X24" s="3447"/>
      <c r="Y24" s="3447"/>
      <c r="Z24" s="3447"/>
      <c r="AA24" s="3447"/>
      <c r="AB24" s="3447"/>
      <c r="AC24" s="3447"/>
      <c r="AD24" s="3447"/>
      <c r="AE24" s="3447"/>
      <c r="AF24" s="3447"/>
      <c r="AG24" s="3447"/>
      <c r="AH24" s="3447"/>
      <c r="AI24" s="3447"/>
      <c r="AJ24" s="3448"/>
    </row>
    <row r="25" spans="1:36" s="206" customFormat="1" ht="9.75" customHeight="1">
      <c r="A25" s="3449"/>
      <c r="B25" s="239" t="s">
        <v>3563</v>
      </c>
      <c r="C25" s="233"/>
      <c r="D25" s="233"/>
      <c r="E25" s="234"/>
      <c r="F25" s="235"/>
      <c r="G25" s="235"/>
      <c r="H25" s="236"/>
      <c r="I25" s="237"/>
      <c r="J25" s="237"/>
      <c r="K25" s="237"/>
      <c r="L25" s="238"/>
      <c r="M25" s="238"/>
      <c r="N25" s="238"/>
      <c r="O25" s="238"/>
      <c r="P25" s="238"/>
      <c r="Q25" s="238"/>
      <c r="R25" s="238"/>
      <c r="S25" s="238"/>
      <c r="T25" s="238"/>
      <c r="U25" s="238"/>
      <c r="V25" s="238"/>
      <c r="W25" s="238"/>
      <c r="X25" s="238"/>
      <c r="Y25" s="238"/>
      <c r="Z25" s="238"/>
      <c r="AA25" s="238"/>
      <c r="AB25" s="238"/>
      <c r="AC25" s="238"/>
      <c r="AD25" s="238"/>
      <c r="AE25" s="238"/>
      <c r="AF25" s="238"/>
      <c r="AG25" s="238"/>
      <c r="AH25" s="238"/>
      <c r="AI25" s="238"/>
      <c r="AJ25" s="3450"/>
    </row>
    <row r="26" spans="1:36" s="206" customFormat="1" ht="9.75" customHeight="1">
      <c r="A26" s="3449"/>
      <c r="B26" s="239" t="s">
        <v>3564</v>
      </c>
      <c r="C26" s="240"/>
      <c r="D26" s="240"/>
      <c r="E26" s="234"/>
      <c r="F26" s="235"/>
      <c r="G26" s="235"/>
      <c r="H26" s="236"/>
      <c r="I26" s="241"/>
      <c r="J26" s="241"/>
      <c r="K26" s="241"/>
      <c r="L26" s="238"/>
      <c r="M26" s="238"/>
      <c r="N26" s="238"/>
      <c r="O26" s="238"/>
      <c r="P26" s="238"/>
      <c r="Q26" s="238"/>
      <c r="R26" s="238"/>
      <c r="S26" s="238"/>
      <c r="T26" s="238"/>
      <c r="U26" s="238"/>
      <c r="V26" s="238"/>
      <c r="W26" s="238"/>
      <c r="X26" s="238"/>
      <c r="Y26" s="238"/>
      <c r="Z26" s="238"/>
      <c r="AA26" s="238"/>
      <c r="AB26" s="238"/>
      <c r="AC26" s="238"/>
      <c r="AD26" s="238"/>
      <c r="AE26" s="238"/>
      <c r="AF26" s="238"/>
      <c r="AG26" s="238"/>
      <c r="AH26" s="238"/>
      <c r="AI26" s="238"/>
      <c r="AJ26" s="3450"/>
    </row>
    <row r="27" spans="1:36" s="206" customFormat="1" ht="9.75" customHeight="1">
      <c r="A27" s="3449"/>
      <c r="B27" s="239" t="s">
        <v>3565</v>
      </c>
      <c r="C27" s="240"/>
      <c r="D27" s="240"/>
      <c r="E27" s="234"/>
      <c r="F27" s="235"/>
      <c r="G27" s="235"/>
      <c r="H27" s="236"/>
      <c r="I27" s="241"/>
      <c r="J27" s="241"/>
      <c r="K27" s="241"/>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3450"/>
    </row>
    <row r="28" spans="1:36" s="206" customFormat="1" ht="9.75" customHeight="1">
      <c r="A28" s="3449"/>
      <c r="B28" s="239" t="s">
        <v>3566</v>
      </c>
      <c r="C28" s="240"/>
      <c r="D28" s="240"/>
      <c r="E28" s="234"/>
      <c r="F28" s="235"/>
      <c r="G28" s="235"/>
      <c r="H28" s="236"/>
      <c r="I28" s="241"/>
      <c r="J28" s="241"/>
      <c r="K28" s="241"/>
      <c r="L28" s="238"/>
      <c r="M28" s="238"/>
      <c r="N28" s="238"/>
      <c r="O28" s="238"/>
      <c r="P28" s="238"/>
      <c r="Q28" s="238"/>
      <c r="R28" s="238"/>
      <c r="S28" s="238"/>
      <c r="T28" s="238"/>
      <c r="U28" s="238"/>
      <c r="V28" s="238"/>
      <c r="W28" s="238"/>
      <c r="X28" s="238"/>
      <c r="Y28" s="238"/>
      <c r="Z28" s="238"/>
      <c r="AA28" s="238"/>
      <c r="AB28" s="238"/>
      <c r="AC28" s="238"/>
      <c r="AD28" s="238"/>
      <c r="AE28" s="238"/>
      <c r="AF28" s="238"/>
      <c r="AG28" s="238"/>
      <c r="AH28" s="238"/>
      <c r="AI28" s="238"/>
      <c r="AJ28" s="3450"/>
    </row>
    <row r="29" spans="1:36" s="206" customFormat="1" ht="9.75" customHeight="1">
      <c r="A29" s="3449"/>
      <c r="B29" s="242"/>
      <c r="C29" s="240"/>
      <c r="D29" s="240"/>
      <c r="E29" s="234"/>
      <c r="F29" s="235"/>
      <c r="G29" s="235"/>
      <c r="H29" s="236"/>
      <c r="I29" s="241"/>
      <c r="J29" s="241"/>
      <c r="K29" s="241"/>
      <c r="L29" s="238"/>
      <c r="M29" s="238"/>
      <c r="N29" s="238"/>
      <c r="O29" s="238"/>
      <c r="P29" s="238"/>
      <c r="Q29" s="238"/>
      <c r="R29" s="238"/>
      <c r="S29" s="238"/>
      <c r="T29" s="238"/>
      <c r="U29" s="238"/>
      <c r="V29" s="238"/>
      <c r="W29" s="238"/>
      <c r="X29" s="238"/>
      <c r="Y29" s="238"/>
      <c r="Z29" s="238"/>
      <c r="AA29" s="238"/>
      <c r="AB29" s="238"/>
      <c r="AC29" s="238"/>
      <c r="AD29" s="238"/>
      <c r="AE29" s="238"/>
      <c r="AF29" s="238"/>
      <c r="AG29" s="238"/>
      <c r="AH29" s="238"/>
      <c r="AI29" s="238"/>
      <c r="AJ29" s="3450"/>
    </row>
    <row r="30" spans="1:36" s="206" customFormat="1" ht="9.75" customHeight="1">
      <c r="A30" s="3449"/>
      <c r="B30" s="243" t="s">
        <v>3567</v>
      </c>
      <c r="C30" s="233"/>
      <c r="D30" s="233"/>
      <c r="E30" s="234"/>
      <c r="F30" s="235"/>
      <c r="G30" s="235"/>
      <c r="H30" s="236"/>
      <c r="I30" s="237"/>
      <c r="J30" s="237"/>
      <c r="K30" s="237"/>
      <c r="L30" s="238"/>
      <c r="M30" s="238"/>
      <c r="N30" s="238"/>
      <c r="O30" s="238"/>
      <c r="P30" s="238"/>
      <c r="Q30" s="238"/>
      <c r="R30" s="238"/>
      <c r="S30" s="238"/>
      <c r="T30" s="238"/>
      <c r="U30" s="238"/>
      <c r="V30" s="238"/>
      <c r="W30" s="238"/>
      <c r="X30" s="238"/>
      <c r="Y30" s="238"/>
      <c r="Z30" s="238"/>
      <c r="AA30" s="238"/>
      <c r="AB30" s="238"/>
      <c r="AC30" s="238"/>
      <c r="AD30" s="238"/>
      <c r="AE30" s="238"/>
      <c r="AF30" s="238"/>
      <c r="AG30" s="238"/>
      <c r="AH30" s="238"/>
      <c r="AI30" s="238"/>
      <c r="AJ30" s="3450"/>
    </row>
    <row r="31" spans="1:36" s="206" customFormat="1" ht="9.75" customHeight="1">
      <c r="A31" s="3449"/>
      <c r="B31" s="242" t="s">
        <v>3568</v>
      </c>
      <c r="C31" s="240"/>
      <c r="D31" s="240"/>
      <c r="E31" s="234"/>
      <c r="F31" s="235"/>
      <c r="G31" s="235"/>
      <c r="H31" s="236"/>
      <c r="I31" s="241"/>
      <c r="J31" s="241"/>
      <c r="K31" s="241"/>
      <c r="L31" s="238"/>
      <c r="M31" s="238"/>
      <c r="N31" s="238"/>
      <c r="O31" s="238"/>
      <c r="P31" s="238"/>
      <c r="Q31" s="238"/>
      <c r="R31" s="238"/>
      <c r="S31" s="238"/>
      <c r="T31" s="238"/>
      <c r="U31" s="238"/>
      <c r="V31" s="238"/>
      <c r="W31" s="238"/>
      <c r="X31" s="238"/>
      <c r="Y31" s="238"/>
      <c r="Z31" s="238"/>
      <c r="AA31" s="238"/>
      <c r="AB31" s="238"/>
      <c r="AC31" s="238"/>
      <c r="AD31" s="238"/>
      <c r="AE31" s="238"/>
      <c r="AF31" s="238"/>
      <c r="AG31" s="238"/>
      <c r="AH31" s="238"/>
      <c r="AI31" s="238"/>
      <c r="AJ31" s="3450"/>
    </row>
    <row r="32" spans="1:36" s="206" customFormat="1" ht="9.75" customHeight="1">
      <c r="A32" s="3449"/>
      <c r="B32" s="242" t="s">
        <v>3569</v>
      </c>
      <c r="C32" s="240"/>
      <c r="D32" s="240"/>
      <c r="E32" s="234"/>
      <c r="F32" s="235"/>
      <c r="G32" s="235"/>
      <c r="H32" s="236"/>
      <c r="I32" s="241"/>
      <c r="J32" s="241"/>
      <c r="K32" s="241"/>
      <c r="L32" s="238"/>
      <c r="M32" s="238"/>
      <c r="N32" s="238"/>
      <c r="O32" s="238"/>
      <c r="P32" s="238"/>
      <c r="Q32" s="238"/>
      <c r="R32" s="238"/>
      <c r="S32" s="238"/>
      <c r="T32" s="238"/>
      <c r="U32" s="238"/>
      <c r="V32" s="238"/>
      <c r="W32" s="238"/>
      <c r="X32" s="238"/>
      <c r="Y32" s="238"/>
      <c r="Z32" s="238"/>
      <c r="AA32" s="238"/>
      <c r="AB32" s="238"/>
      <c r="AC32" s="238"/>
      <c r="AD32" s="238"/>
      <c r="AE32" s="238"/>
      <c r="AF32" s="238"/>
      <c r="AG32" s="238"/>
      <c r="AH32" s="238"/>
      <c r="AI32" s="238"/>
      <c r="AJ32" s="3450"/>
    </row>
    <row r="33" spans="1:36" s="206" customFormat="1" ht="9.75" customHeight="1">
      <c r="A33" s="3449"/>
      <c r="B33" s="242" t="s">
        <v>3570</v>
      </c>
      <c r="C33" s="240"/>
      <c r="D33" s="240"/>
      <c r="E33" s="234"/>
      <c r="F33" s="235"/>
      <c r="G33" s="235"/>
      <c r="H33" s="236"/>
      <c r="I33" s="241"/>
      <c r="J33" s="241"/>
      <c r="K33" s="241"/>
      <c r="L33" s="238"/>
      <c r="M33" s="238"/>
      <c r="N33" s="238"/>
      <c r="O33" s="238"/>
      <c r="P33" s="238"/>
      <c r="Q33" s="238"/>
      <c r="R33" s="238"/>
      <c r="S33" s="238"/>
      <c r="T33" s="238"/>
      <c r="U33" s="238"/>
      <c r="V33" s="238"/>
      <c r="W33" s="238"/>
      <c r="X33" s="238"/>
      <c r="Y33" s="238"/>
      <c r="Z33" s="238"/>
      <c r="AA33" s="238"/>
      <c r="AB33" s="238"/>
      <c r="AC33" s="238"/>
      <c r="AD33" s="238"/>
      <c r="AE33" s="238"/>
      <c r="AF33" s="238"/>
      <c r="AG33" s="238"/>
      <c r="AH33" s="238"/>
      <c r="AI33" s="238"/>
      <c r="AJ33" s="3450"/>
    </row>
    <row r="34" spans="1:36" s="206" customFormat="1" ht="6" customHeight="1" thickBot="1">
      <c r="A34" s="3451"/>
      <c r="B34" s="3452"/>
      <c r="C34" s="3453"/>
      <c r="D34" s="3453"/>
      <c r="E34" s="3454"/>
      <c r="F34" s="3455"/>
      <c r="G34" s="3455"/>
      <c r="H34" s="3456"/>
      <c r="I34" s="3457"/>
      <c r="J34" s="3457"/>
      <c r="K34" s="3457"/>
      <c r="L34" s="3458"/>
      <c r="M34" s="3458"/>
      <c r="N34" s="3458"/>
      <c r="O34" s="3458"/>
      <c r="P34" s="3458"/>
      <c r="Q34" s="3458"/>
      <c r="R34" s="3458"/>
      <c r="S34" s="3458"/>
      <c r="T34" s="3458"/>
      <c r="U34" s="3458"/>
      <c r="V34" s="3458"/>
      <c r="W34" s="3458"/>
      <c r="X34" s="3458"/>
      <c r="Y34" s="3458"/>
      <c r="Z34" s="3458"/>
      <c r="AA34" s="3458"/>
      <c r="AB34" s="3458"/>
      <c r="AC34" s="3458"/>
      <c r="AD34" s="3458"/>
      <c r="AE34" s="3458"/>
      <c r="AF34" s="3458"/>
      <c r="AG34" s="3458"/>
      <c r="AH34" s="3458"/>
      <c r="AI34" s="3458"/>
      <c r="AJ34" s="3459"/>
    </row>
    <row r="35" spans="1:36" s="206" customFormat="1" ht="11.1" customHeight="1" thickBot="1">
      <c r="A35" s="3404"/>
      <c r="AJ35" s="3403"/>
    </row>
    <row r="36" spans="1:36" s="231" customFormat="1" ht="35.1" customHeight="1">
      <c r="A36" s="3460"/>
      <c r="B36" s="230" t="s">
        <v>3571</v>
      </c>
      <c r="C36" s="5328" t="s">
        <v>3572</v>
      </c>
      <c r="D36" s="5329"/>
      <c r="E36" s="5329"/>
      <c r="F36" s="5329"/>
      <c r="G36" s="5329"/>
      <c r="H36" s="5329"/>
      <c r="I36" s="5329"/>
      <c r="J36" s="5329"/>
      <c r="K36" s="5329"/>
      <c r="L36" s="5329"/>
      <c r="M36" s="5329"/>
      <c r="N36" s="5329"/>
      <c r="O36" s="5329"/>
      <c r="P36" s="5328" t="s">
        <v>3573</v>
      </c>
      <c r="Q36" s="5329"/>
      <c r="R36" s="5329"/>
      <c r="S36" s="5329"/>
      <c r="T36" s="5329"/>
      <c r="U36" s="5329"/>
      <c r="V36" s="5329"/>
      <c r="W36" s="5329"/>
      <c r="X36" s="5330" t="s">
        <v>3574</v>
      </c>
      <c r="Y36" s="5331"/>
      <c r="Z36" s="5331"/>
      <c r="AA36" s="5331"/>
      <c r="AB36" s="5331"/>
      <c r="AC36" s="5331"/>
      <c r="AD36" s="5331"/>
      <c r="AE36" s="5331"/>
      <c r="AF36" s="5331"/>
      <c r="AG36" s="5331"/>
      <c r="AH36" s="5331"/>
      <c r="AI36" s="5332"/>
      <c r="AJ36" s="3461"/>
    </row>
    <row r="37" spans="1:36" s="231" customFormat="1" ht="23.1" customHeight="1">
      <c r="A37" s="3460"/>
      <c r="B37" s="5317" t="s">
        <v>1406</v>
      </c>
      <c r="C37" s="3462"/>
      <c r="D37" s="5320"/>
      <c r="E37" s="5320"/>
      <c r="F37" s="5320"/>
      <c r="G37" s="5320"/>
      <c r="H37" s="5320"/>
      <c r="I37" s="5320"/>
      <c r="J37" s="5320"/>
      <c r="K37" s="5320"/>
      <c r="L37" s="5320"/>
      <c r="M37" s="5320"/>
      <c r="N37" s="5320"/>
      <c r="O37" s="3463"/>
      <c r="P37" s="3462"/>
      <c r="Q37" s="5320"/>
      <c r="R37" s="5320"/>
      <c r="S37" s="5320"/>
      <c r="T37" s="5320"/>
      <c r="U37" s="5320"/>
      <c r="V37" s="5320"/>
      <c r="W37" s="3463"/>
      <c r="X37" s="5307"/>
      <c r="Y37" s="5308"/>
      <c r="Z37" s="5308"/>
      <c r="AA37" s="5308"/>
      <c r="AB37" s="5308"/>
      <c r="AC37" s="5308"/>
      <c r="AD37" s="5309"/>
      <c r="AE37" s="5309"/>
      <c r="AF37" s="5309"/>
      <c r="AG37" s="5309"/>
      <c r="AH37" s="5309"/>
      <c r="AI37" s="5310"/>
      <c r="AJ37" s="3461"/>
    </row>
    <row r="38" spans="1:36" s="231" customFormat="1" ht="23.1" customHeight="1">
      <c r="A38" s="3460"/>
      <c r="B38" s="5318"/>
      <c r="C38" s="3464"/>
      <c r="D38" s="5321"/>
      <c r="E38" s="5321"/>
      <c r="F38" s="5321"/>
      <c r="G38" s="5321"/>
      <c r="H38" s="5321"/>
      <c r="I38" s="5321"/>
      <c r="J38" s="5321"/>
      <c r="K38" s="5321"/>
      <c r="L38" s="5321"/>
      <c r="M38" s="5321"/>
      <c r="N38" s="5321"/>
      <c r="O38" s="3465"/>
      <c r="P38" s="3464"/>
      <c r="Q38" s="5321"/>
      <c r="R38" s="5321"/>
      <c r="S38" s="5321"/>
      <c r="T38" s="5321"/>
      <c r="U38" s="5321"/>
      <c r="V38" s="5321"/>
      <c r="X38" s="3466"/>
      <c r="Y38" s="3467"/>
      <c r="Z38" s="3467"/>
      <c r="AA38" s="3467"/>
      <c r="AB38" s="3467"/>
      <c r="AC38" s="3467"/>
      <c r="AD38" s="3467"/>
      <c r="AE38" s="3467"/>
      <c r="AF38" s="3467"/>
      <c r="AG38" s="3467"/>
      <c r="AH38" s="3467"/>
      <c r="AI38" s="3468"/>
      <c r="AJ38" s="3461"/>
    </row>
    <row r="39" spans="1:36" s="231" customFormat="1" ht="3" customHeight="1">
      <c r="A39" s="3460"/>
      <c r="B39" s="5319"/>
      <c r="C39" s="3469"/>
      <c r="D39" s="3470"/>
      <c r="E39" s="3470"/>
      <c r="F39" s="3470"/>
      <c r="G39" s="3470"/>
      <c r="H39" s="3470"/>
      <c r="I39" s="3470"/>
      <c r="J39" s="3470"/>
      <c r="K39" s="3470"/>
      <c r="L39" s="3470"/>
      <c r="M39" s="3470"/>
      <c r="N39" s="3470"/>
      <c r="O39" s="3471"/>
      <c r="P39" s="3469"/>
      <c r="Q39" s="3470"/>
      <c r="R39" s="3470"/>
      <c r="S39" s="3470"/>
      <c r="T39" s="3470"/>
      <c r="U39" s="3470"/>
      <c r="V39" s="3470"/>
      <c r="W39" s="3470"/>
      <c r="X39" s="3469"/>
      <c r="Y39" s="3470"/>
      <c r="Z39" s="3470"/>
      <c r="AA39" s="3470"/>
      <c r="AB39" s="3470"/>
      <c r="AC39" s="3470"/>
      <c r="AD39" s="3470"/>
      <c r="AE39" s="3470"/>
      <c r="AF39" s="3470"/>
      <c r="AG39" s="3470"/>
      <c r="AH39" s="3470"/>
      <c r="AI39" s="3472"/>
      <c r="AJ39" s="3461"/>
    </row>
    <row r="40" spans="1:36" s="231" customFormat="1" ht="23.1" customHeight="1">
      <c r="A40" s="3460"/>
      <c r="B40" s="5317" t="s">
        <v>1409</v>
      </c>
      <c r="C40" s="3462"/>
      <c r="D40" s="5320"/>
      <c r="E40" s="5320"/>
      <c r="F40" s="5320"/>
      <c r="G40" s="5320"/>
      <c r="H40" s="5320"/>
      <c r="I40" s="5320"/>
      <c r="J40" s="5320"/>
      <c r="K40" s="5320"/>
      <c r="L40" s="5320"/>
      <c r="M40" s="5320"/>
      <c r="N40" s="5320"/>
      <c r="O40" s="3463"/>
      <c r="P40" s="3462"/>
      <c r="Q40" s="5320"/>
      <c r="R40" s="5320"/>
      <c r="S40" s="5320"/>
      <c r="T40" s="5320"/>
      <c r="U40" s="5320"/>
      <c r="V40" s="5320"/>
      <c r="W40" s="3463"/>
      <c r="X40" s="5307"/>
      <c r="Y40" s="5308"/>
      <c r="Z40" s="5308"/>
      <c r="AA40" s="5308"/>
      <c r="AB40" s="5308"/>
      <c r="AC40" s="5308"/>
      <c r="AD40" s="5309"/>
      <c r="AE40" s="5309"/>
      <c r="AF40" s="5309"/>
      <c r="AG40" s="5309"/>
      <c r="AH40" s="5309"/>
      <c r="AI40" s="5310"/>
      <c r="AJ40" s="3461"/>
    </row>
    <row r="41" spans="1:36" s="231" customFormat="1" ht="23.1" customHeight="1">
      <c r="A41" s="3460"/>
      <c r="B41" s="5318"/>
      <c r="C41" s="3464"/>
      <c r="D41" s="5321"/>
      <c r="E41" s="5321"/>
      <c r="F41" s="5321"/>
      <c r="G41" s="5321"/>
      <c r="H41" s="5321"/>
      <c r="I41" s="5321"/>
      <c r="J41" s="5321"/>
      <c r="K41" s="5321"/>
      <c r="L41" s="5321"/>
      <c r="M41" s="5321"/>
      <c r="N41" s="5321"/>
      <c r="O41" s="3465"/>
      <c r="P41" s="3464"/>
      <c r="Q41" s="5321"/>
      <c r="R41" s="5321"/>
      <c r="S41" s="5321"/>
      <c r="T41" s="5321"/>
      <c r="U41" s="5321"/>
      <c r="V41" s="5321"/>
      <c r="X41" s="3466"/>
      <c r="Y41" s="3467"/>
      <c r="Z41" s="3467"/>
      <c r="AA41" s="3467"/>
      <c r="AB41" s="3467"/>
      <c r="AC41" s="3467"/>
      <c r="AD41" s="3467"/>
      <c r="AE41" s="3467"/>
      <c r="AF41" s="3467"/>
      <c r="AG41" s="3467"/>
      <c r="AH41" s="3467"/>
      <c r="AI41" s="3468"/>
      <c r="AJ41" s="3461"/>
    </row>
    <row r="42" spans="1:36" s="231" customFormat="1" ht="3" customHeight="1">
      <c r="A42" s="3460"/>
      <c r="B42" s="5319"/>
      <c r="C42" s="3469"/>
      <c r="D42" s="3470"/>
      <c r="E42" s="3470"/>
      <c r="F42" s="3470"/>
      <c r="G42" s="3470"/>
      <c r="H42" s="3470"/>
      <c r="I42" s="3470"/>
      <c r="J42" s="3470"/>
      <c r="K42" s="3470"/>
      <c r="L42" s="3470"/>
      <c r="M42" s="3470"/>
      <c r="N42" s="3470"/>
      <c r="O42" s="3471"/>
      <c r="P42" s="3469"/>
      <c r="Q42" s="3470"/>
      <c r="R42" s="3470"/>
      <c r="S42" s="3470"/>
      <c r="T42" s="3470"/>
      <c r="U42" s="3470"/>
      <c r="V42" s="3470"/>
      <c r="W42" s="3470"/>
      <c r="X42" s="3469"/>
      <c r="Y42" s="3470"/>
      <c r="Z42" s="3470"/>
      <c r="AA42" s="3470"/>
      <c r="AB42" s="3470"/>
      <c r="AC42" s="3470"/>
      <c r="AD42" s="3470"/>
      <c r="AE42" s="3470"/>
      <c r="AF42" s="3470"/>
      <c r="AG42" s="3470"/>
      <c r="AH42" s="3470"/>
      <c r="AI42" s="3472"/>
      <c r="AJ42" s="3461"/>
    </row>
    <row r="43" spans="1:36" s="231" customFormat="1" ht="23.1" customHeight="1">
      <c r="A43" s="3460"/>
      <c r="B43" s="5317" t="s">
        <v>1412</v>
      </c>
      <c r="C43" s="3462"/>
      <c r="D43" s="5320"/>
      <c r="E43" s="5320"/>
      <c r="F43" s="5320"/>
      <c r="G43" s="5320"/>
      <c r="H43" s="5320"/>
      <c r="I43" s="5320"/>
      <c r="J43" s="5320"/>
      <c r="K43" s="5320"/>
      <c r="L43" s="5320"/>
      <c r="M43" s="5320"/>
      <c r="N43" s="5320"/>
      <c r="O43" s="3463"/>
      <c r="P43" s="3462"/>
      <c r="Q43" s="5320"/>
      <c r="R43" s="5320"/>
      <c r="S43" s="5320"/>
      <c r="T43" s="5320"/>
      <c r="U43" s="5320"/>
      <c r="V43" s="5320"/>
      <c r="W43" s="3463"/>
      <c r="X43" s="5307"/>
      <c r="Y43" s="5308"/>
      <c r="Z43" s="5308"/>
      <c r="AA43" s="5308"/>
      <c r="AB43" s="5308"/>
      <c r="AC43" s="5308"/>
      <c r="AD43" s="5309"/>
      <c r="AE43" s="5309"/>
      <c r="AF43" s="5309"/>
      <c r="AG43" s="5309"/>
      <c r="AH43" s="5309"/>
      <c r="AI43" s="5310"/>
      <c r="AJ43" s="3461"/>
    </row>
    <row r="44" spans="1:36" s="231" customFormat="1" ht="23.1" customHeight="1">
      <c r="A44" s="3460"/>
      <c r="B44" s="5318"/>
      <c r="C44" s="3464"/>
      <c r="D44" s="5321"/>
      <c r="E44" s="5321"/>
      <c r="F44" s="5321"/>
      <c r="G44" s="5321"/>
      <c r="H44" s="5321"/>
      <c r="I44" s="5321"/>
      <c r="J44" s="5321"/>
      <c r="K44" s="5321"/>
      <c r="L44" s="5321"/>
      <c r="M44" s="5321"/>
      <c r="N44" s="5321"/>
      <c r="O44" s="3465"/>
      <c r="P44" s="3464"/>
      <c r="Q44" s="5321"/>
      <c r="R44" s="5321"/>
      <c r="S44" s="5321"/>
      <c r="T44" s="5321"/>
      <c r="U44" s="5321"/>
      <c r="V44" s="5321"/>
      <c r="X44" s="3466"/>
      <c r="Y44" s="3467"/>
      <c r="Z44" s="3467"/>
      <c r="AA44" s="3467"/>
      <c r="AB44" s="3467"/>
      <c r="AC44" s="3467"/>
      <c r="AD44" s="3467"/>
      <c r="AE44" s="3467"/>
      <c r="AF44" s="3467"/>
      <c r="AG44" s="3467"/>
      <c r="AH44" s="3467"/>
      <c r="AI44" s="3468"/>
      <c r="AJ44" s="3461"/>
    </row>
    <row r="45" spans="1:36" s="231" customFormat="1" ht="3" customHeight="1">
      <c r="A45" s="3460"/>
      <c r="B45" s="5319"/>
      <c r="C45" s="3469"/>
      <c r="D45" s="3470"/>
      <c r="E45" s="3470"/>
      <c r="F45" s="3470"/>
      <c r="G45" s="3470"/>
      <c r="H45" s="3470"/>
      <c r="I45" s="3470"/>
      <c r="J45" s="3470"/>
      <c r="K45" s="3470"/>
      <c r="L45" s="3470"/>
      <c r="M45" s="3470"/>
      <c r="N45" s="3470"/>
      <c r="O45" s="3471"/>
      <c r="P45" s="3469"/>
      <c r="Q45" s="3470"/>
      <c r="R45" s="3470"/>
      <c r="S45" s="3470"/>
      <c r="T45" s="3470"/>
      <c r="U45" s="3470"/>
      <c r="V45" s="3470"/>
      <c r="W45" s="3470"/>
      <c r="X45" s="3469"/>
      <c r="Y45" s="3470"/>
      <c r="Z45" s="3470"/>
      <c r="AA45" s="3470"/>
      <c r="AB45" s="3470"/>
      <c r="AC45" s="3470"/>
      <c r="AD45" s="3470"/>
      <c r="AE45" s="3470"/>
      <c r="AF45" s="3470"/>
      <c r="AG45" s="3470"/>
      <c r="AH45" s="3470"/>
      <c r="AI45" s="3472"/>
      <c r="AJ45" s="3461"/>
    </row>
    <row r="46" spans="1:36" s="231" customFormat="1" ht="23.1" customHeight="1">
      <c r="A46" s="3460"/>
      <c r="B46" s="5317" t="s">
        <v>1427</v>
      </c>
      <c r="C46" s="3462"/>
      <c r="D46" s="5320"/>
      <c r="E46" s="5320"/>
      <c r="F46" s="5320"/>
      <c r="G46" s="5320"/>
      <c r="H46" s="5320"/>
      <c r="I46" s="5320"/>
      <c r="J46" s="5320"/>
      <c r="K46" s="5320"/>
      <c r="L46" s="5320"/>
      <c r="M46" s="5320"/>
      <c r="N46" s="5320"/>
      <c r="O46" s="3463"/>
      <c r="P46" s="3462"/>
      <c r="Q46" s="5320"/>
      <c r="R46" s="5320"/>
      <c r="S46" s="5320"/>
      <c r="T46" s="5320"/>
      <c r="U46" s="5320"/>
      <c r="V46" s="5320"/>
      <c r="W46" s="3463"/>
      <c r="X46" s="5307"/>
      <c r="Y46" s="5308"/>
      <c r="Z46" s="5308"/>
      <c r="AA46" s="5308"/>
      <c r="AB46" s="5308"/>
      <c r="AC46" s="5308"/>
      <c r="AD46" s="5309"/>
      <c r="AE46" s="5309"/>
      <c r="AF46" s="5309"/>
      <c r="AG46" s="5309"/>
      <c r="AH46" s="5309"/>
      <c r="AI46" s="5310"/>
      <c r="AJ46" s="3461"/>
    </row>
    <row r="47" spans="1:36" s="231" customFormat="1" ht="23.1" customHeight="1">
      <c r="A47" s="3460"/>
      <c r="B47" s="5318"/>
      <c r="C47" s="3464"/>
      <c r="D47" s="5321"/>
      <c r="E47" s="5321"/>
      <c r="F47" s="5321"/>
      <c r="G47" s="5321"/>
      <c r="H47" s="5321"/>
      <c r="I47" s="5321"/>
      <c r="J47" s="5321"/>
      <c r="K47" s="5321"/>
      <c r="L47" s="5321"/>
      <c r="M47" s="5321"/>
      <c r="N47" s="5321"/>
      <c r="O47" s="3465"/>
      <c r="P47" s="3464"/>
      <c r="Q47" s="5321"/>
      <c r="R47" s="5321"/>
      <c r="S47" s="5321"/>
      <c r="T47" s="5321"/>
      <c r="U47" s="5321"/>
      <c r="V47" s="5321"/>
      <c r="X47" s="3466"/>
      <c r="Y47" s="3467"/>
      <c r="Z47" s="3467"/>
      <c r="AA47" s="3467"/>
      <c r="AB47" s="3467"/>
      <c r="AC47" s="3467"/>
      <c r="AD47" s="3467"/>
      <c r="AE47" s="3467"/>
      <c r="AF47" s="3467"/>
      <c r="AG47" s="3467"/>
      <c r="AH47" s="3467"/>
      <c r="AI47" s="3468"/>
      <c r="AJ47" s="3461"/>
    </row>
    <row r="48" spans="1:36" s="231" customFormat="1" ht="3" customHeight="1">
      <c r="A48" s="3460"/>
      <c r="B48" s="5319"/>
      <c r="C48" s="3469"/>
      <c r="D48" s="3470"/>
      <c r="E48" s="3470"/>
      <c r="F48" s="3470"/>
      <c r="G48" s="3470"/>
      <c r="H48" s="3470"/>
      <c r="I48" s="3470"/>
      <c r="J48" s="3470"/>
      <c r="K48" s="3470"/>
      <c r="L48" s="3470"/>
      <c r="M48" s="3470"/>
      <c r="N48" s="3470"/>
      <c r="O48" s="3471"/>
      <c r="P48" s="3469"/>
      <c r="Q48" s="3470"/>
      <c r="R48" s="3470"/>
      <c r="S48" s="3470"/>
      <c r="T48" s="3470"/>
      <c r="U48" s="3470"/>
      <c r="V48" s="3470"/>
      <c r="W48" s="3470"/>
      <c r="X48" s="3469"/>
      <c r="Y48" s="3470"/>
      <c r="Z48" s="3470"/>
      <c r="AA48" s="3470"/>
      <c r="AB48" s="3470"/>
      <c r="AC48" s="3470"/>
      <c r="AD48" s="3470"/>
      <c r="AE48" s="3470"/>
      <c r="AF48" s="3470"/>
      <c r="AG48" s="3470"/>
      <c r="AH48" s="3470"/>
      <c r="AI48" s="3472"/>
      <c r="AJ48" s="3461"/>
    </row>
    <row r="49" spans="1:36" s="231" customFormat="1" ht="23.1" customHeight="1">
      <c r="A49" s="3460"/>
      <c r="B49" s="5317" t="s">
        <v>1430</v>
      </c>
      <c r="C49" s="3462"/>
      <c r="D49" s="5320"/>
      <c r="E49" s="5320"/>
      <c r="F49" s="5320"/>
      <c r="G49" s="5320"/>
      <c r="H49" s="5320"/>
      <c r="I49" s="5320"/>
      <c r="J49" s="5320"/>
      <c r="K49" s="5320"/>
      <c r="L49" s="5320"/>
      <c r="M49" s="5320"/>
      <c r="N49" s="5320"/>
      <c r="O49" s="3463"/>
      <c r="P49" s="3462"/>
      <c r="Q49" s="5320"/>
      <c r="R49" s="5320"/>
      <c r="S49" s="5320"/>
      <c r="T49" s="5320"/>
      <c r="U49" s="5320"/>
      <c r="V49" s="5320"/>
      <c r="W49" s="3463"/>
      <c r="X49" s="5307"/>
      <c r="Y49" s="5308"/>
      <c r="Z49" s="5308"/>
      <c r="AA49" s="5308"/>
      <c r="AB49" s="5308"/>
      <c r="AC49" s="5308"/>
      <c r="AD49" s="5309"/>
      <c r="AE49" s="5309"/>
      <c r="AF49" s="5309"/>
      <c r="AG49" s="5309"/>
      <c r="AH49" s="5309"/>
      <c r="AI49" s="5310"/>
      <c r="AJ49" s="3461"/>
    </row>
    <row r="50" spans="1:36" s="231" customFormat="1" ht="23.1" customHeight="1">
      <c r="A50" s="3460"/>
      <c r="B50" s="5318"/>
      <c r="C50" s="3464"/>
      <c r="D50" s="5321"/>
      <c r="E50" s="5321"/>
      <c r="F50" s="5321"/>
      <c r="G50" s="5321"/>
      <c r="H50" s="5321"/>
      <c r="I50" s="5321"/>
      <c r="J50" s="5321"/>
      <c r="K50" s="5321"/>
      <c r="L50" s="5321"/>
      <c r="M50" s="5321"/>
      <c r="N50" s="5321"/>
      <c r="O50" s="3465"/>
      <c r="P50" s="3464"/>
      <c r="Q50" s="5321"/>
      <c r="R50" s="5321"/>
      <c r="S50" s="5321"/>
      <c r="T50" s="5321"/>
      <c r="U50" s="5321"/>
      <c r="V50" s="5321"/>
      <c r="X50" s="3466"/>
      <c r="Y50" s="3467"/>
      <c r="Z50" s="3467"/>
      <c r="AA50" s="3467"/>
      <c r="AB50" s="3467"/>
      <c r="AC50" s="3467"/>
      <c r="AD50" s="3467"/>
      <c r="AE50" s="3467"/>
      <c r="AF50" s="3467"/>
      <c r="AG50" s="3467"/>
      <c r="AH50" s="3467"/>
      <c r="AI50" s="3468"/>
      <c r="AJ50" s="3461"/>
    </row>
    <row r="51" spans="1:36" s="231" customFormat="1" ht="3" customHeight="1">
      <c r="A51" s="3460"/>
      <c r="B51" s="5319"/>
      <c r="C51" s="3469"/>
      <c r="D51" s="3470"/>
      <c r="E51" s="3470"/>
      <c r="F51" s="3470"/>
      <c r="G51" s="3470"/>
      <c r="H51" s="3470"/>
      <c r="I51" s="3470"/>
      <c r="J51" s="3470"/>
      <c r="K51" s="3470"/>
      <c r="L51" s="3470"/>
      <c r="M51" s="3470"/>
      <c r="N51" s="3470"/>
      <c r="O51" s="3471"/>
      <c r="P51" s="3469"/>
      <c r="Q51" s="3470"/>
      <c r="R51" s="3470"/>
      <c r="S51" s="3470"/>
      <c r="T51" s="3470"/>
      <c r="U51" s="3470"/>
      <c r="V51" s="3470"/>
      <c r="W51" s="3470"/>
      <c r="X51" s="3469"/>
      <c r="Y51" s="3470"/>
      <c r="Z51" s="3470"/>
      <c r="AA51" s="3470"/>
      <c r="AB51" s="3470"/>
      <c r="AC51" s="3470"/>
      <c r="AD51" s="3470"/>
      <c r="AE51" s="3470"/>
      <c r="AF51" s="3470"/>
      <c r="AG51" s="3470"/>
      <c r="AH51" s="3470"/>
      <c r="AI51" s="3472"/>
      <c r="AJ51" s="3461"/>
    </row>
    <row r="52" spans="1:36" s="231" customFormat="1" ht="23.1" customHeight="1">
      <c r="A52" s="3460"/>
      <c r="B52" s="5317" t="s">
        <v>1441</v>
      </c>
      <c r="C52" s="3462"/>
      <c r="D52" s="5320"/>
      <c r="E52" s="5320"/>
      <c r="F52" s="5320"/>
      <c r="G52" s="5320"/>
      <c r="H52" s="5320"/>
      <c r="I52" s="5320"/>
      <c r="J52" s="5320"/>
      <c r="K52" s="5320"/>
      <c r="L52" s="5320"/>
      <c r="M52" s="5320"/>
      <c r="N52" s="5320"/>
      <c r="O52" s="3463"/>
      <c r="P52" s="3462"/>
      <c r="Q52" s="5320"/>
      <c r="R52" s="5320"/>
      <c r="S52" s="5320"/>
      <c r="T52" s="5320"/>
      <c r="U52" s="5320"/>
      <c r="V52" s="5320"/>
      <c r="W52" s="3463"/>
      <c r="X52" s="5307"/>
      <c r="Y52" s="5308"/>
      <c r="Z52" s="5308"/>
      <c r="AA52" s="5308"/>
      <c r="AB52" s="5308"/>
      <c r="AC52" s="5308"/>
      <c r="AD52" s="5309"/>
      <c r="AE52" s="5309"/>
      <c r="AF52" s="5309"/>
      <c r="AG52" s="5309"/>
      <c r="AH52" s="5309"/>
      <c r="AI52" s="5310"/>
      <c r="AJ52" s="3461"/>
    </row>
    <row r="53" spans="1:36" s="231" customFormat="1" ht="23.1" customHeight="1">
      <c r="A53" s="3460"/>
      <c r="B53" s="5318"/>
      <c r="C53" s="3464"/>
      <c r="D53" s="5321"/>
      <c r="E53" s="5321"/>
      <c r="F53" s="5321"/>
      <c r="G53" s="5321"/>
      <c r="H53" s="5321"/>
      <c r="I53" s="5321"/>
      <c r="J53" s="5321"/>
      <c r="K53" s="5321"/>
      <c r="L53" s="5321"/>
      <c r="M53" s="5321"/>
      <c r="N53" s="5321"/>
      <c r="O53" s="3465"/>
      <c r="P53" s="3464"/>
      <c r="Q53" s="5321"/>
      <c r="R53" s="5321"/>
      <c r="S53" s="5321"/>
      <c r="T53" s="5321"/>
      <c r="U53" s="5321"/>
      <c r="V53" s="5321"/>
      <c r="X53" s="3466"/>
      <c r="Y53" s="3467"/>
      <c r="Z53" s="3467"/>
      <c r="AA53" s="3467"/>
      <c r="AB53" s="3467"/>
      <c r="AC53" s="3467"/>
      <c r="AD53" s="3467"/>
      <c r="AE53" s="3467"/>
      <c r="AF53" s="3467"/>
      <c r="AG53" s="3467"/>
      <c r="AH53" s="3467"/>
      <c r="AI53" s="3468"/>
      <c r="AJ53" s="3461"/>
    </row>
    <row r="54" spans="1:36" s="231" customFormat="1" ht="3" customHeight="1">
      <c r="A54" s="3460"/>
      <c r="B54" s="5319"/>
      <c r="C54" s="3469"/>
      <c r="D54" s="3470"/>
      <c r="E54" s="3470"/>
      <c r="F54" s="3470"/>
      <c r="G54" s="3470"/>
      <c r="H54" s="3470"/>
      <c r="I54" s="3470"/>
      <c r="J54" s="3470"/>
      <c r="K54" s="3470"/>
      <c r="L54" s="3470"/>
      <c r="M54" s="3470"/>
      <c r="N54" s="3470"/>
      <c r="O54" s="3471"/>
      <c r="P54" s="3469"/>
      <c r="Q54" s="3470"/>
      <c r="R54" s="3470"/>
      <c r="S54" s="3470"/>
      <c r="T54" s="3470"/>
      <c r="U54" s="3470"/>
      <c r="V54" s="3470"/>
      <c r="W54" s="3470"/>
      <c r="X54" s="3469"/>
      <c r="Y54" s="3470"/>
      <c r="Z54" s="3470"/>
      <c r="AA54" s="3470"/>
      <c r="AB54" s="3470"/>
      <c r="AC54" s="3470"/>
      <c r="AD54" s="3470"/>
      <c r="AE54" s="3470"/>
      <c r="AF54" s="3470"/>
      <c r="AG54" s="3470"/>
      <c r="AH54" s="3470"/>
      <c r="AI54" s="3472"/>
      <c r="AJ54" s="3461"/>
    </row>
    <row r="55" spans="1:36" s="231" customFormat="1" ht="23.1" customHeight="1">
      <c r="A55" s="3460"/>
      <c r="B55" s="5317" t="s">
        <v>1447</v>
      </c>
      <c r="C55" s="3462"/>
      <c r="D55" s="5320"/>
      <c r="E55" s="5320"/>
      <c r="F55" s="5320"/>
      <c r="G55" s="5320"/>
      <c r="H55" s="5320"/>
      <c r="I55" s="5320"/>
      <c r="J55" s="5320"/>
      <c r="K55" s="5320"/>
      <c r="L55" s="5320"/>
      <c r="M55" s="5320"/>
      <c r="N55" s="5320"/>
      <c r="O55" s="3463"/>
      <c r="P55" s="3462"/>
      <c r="Q55" s="5320"/>
      <c r="R55" s="5320"/>
      <c r="S55" s="5320"/>
      <c r="T55" s="5320"/>
      <c r="U55" s="5320"/>
      <c r="V55" s="5320"/>
      <c r="W55" s="3463"/>
      <c r="X55" s="5307"/>
      <c r="Y55" s="5308"/>
      <c r="Z55" s="5308"/>
      <c r="AA55" s="5308"/>
      <c r="AB55" s="5308"/>
      <c r="AC55" s="5308"/>
      <c r="AD55" s="5309"/>
      <c r="AE55" s="5309"/>
      <c r="AF55" s="5309"/>
      <c r="AG55" s="5309"/>
      <c r="AH55" s="5309"/>
      <c r="AI55" s="5310"/>
      <c r="AJ55" s="3461"/>
    </row>
    <row r="56" spans="1:36" s="231" customFormat="1" ht="23.1" customHeight="1">
      <c r="A56" s="3460"/>
      <c r="B56" s="5318"/>
      <c r="C56" s="3464"/>
      <c r="D56" s="5321"/>
      <c r="E56" s="5321"/>
      <c r="F56" s="5321"/>
      <c r="G56" s="5321"/>
      <c r="H56" s="5321"/>
      <c r="I56" s="5321"/>
      <c r="J56" s="5321"/>
      <c r="K56" s="5321"/>
      <c r="L56" s="5321"/>
      <c r="M56" s="5321"/>
      <c r="N56" s="5321"/>
      <c r="O56" s="3465"/>
      <c r="P56" s="3464"/>
      <c r="Q56" s="5321"/>
      <c r="R56" s="5321"/>
      <c r="S56" s="5321"/>
      <c r="T56" s="5321"/>
      <c r="U56" s="5321"/>
      <c r="V56" s="5321"/>
      <c r="X56" s="3466"/>
      <c r="Y56" s="3467"/>
      <c r="Z56" s="3467"/>
      <c r="AA56" s="3467"/>
      <c r="AB56" s="3467"/>
      <c r="AC56" s="3467"/>
      <c r="AD56" s="3467"/>
      <c r="AE56" s="3467"/>
      <c r="AF56" s="3467"/>
      <c r="AG56" s="3467"/>
      <c r="AH56" s="3467"/>
      <c r="AI56" s="3468"/>
      <c r="AJ56" s="3461"/>
    </row>
    <row r="57" spans="1:36" s="231" customFormat="1" ht="3" customHeight="1">
      <c r="A57" s="3460"/>
      <c r="B57" s="5319"/>
      <c r="C57" s="3469"/>
      <c r="D57" s="3470"/>
      <c r="E57" s="3470"/>
      <c r="F57" s="3470"/>
      <c r="G57" s="3470"/>
      <c r="H57" s="3470"/>
      <c r="I57" s="3470"/>
      <c r="J57" s="3470"/>
      <c r="K57" s="3470"/>
      <c r="L57" s="3470"/>
      <c r="M57" s="3470"/>
      <c r="N57" s="3470"/>
      <c r="O57" s="3471"/>
      <c r="P57" s="3469"/>
      <c r="Q57" s="3470"/>
      <c r="R57" s="3470"/>
      <c r="S57" s="3470"/>
      <c r="T57" s="3470"/>
      <c r="U57" s="3470"/>
      <c r="V57" s="3470"/>
      <c r="W57" s="3470"/>
      <c r="X57" s="3469"/>
      <c r="Y57" s="3470"/>
      <c r="Z57" s="3470"/>
      <c r="AA57" s="3470"/>
      <c r="AB57" s="3470"/>
      <c r="AC57" s="3470"/>
      <c r="AD57" s="3470"/>
      <c r="AE57" s="3470"/>
      <c r="AF57" s="3470"/>
      <c r="AG57" s="3470"/>
      <c r="AH57" s="3470"/>
      <c r="AI57" s="3472"/>
      <c r="AJ57" s="3461"/>
    </row>
    <row r="58" spans="1:36" s="231" customFormat="1" ht="23.1" customHeight="1">
      <c r="A58" s="3460"/>
      <c r="B58" s="5317" t="s">
        <v>1454</v>
      </c>
      <c r="C58" s="3462"/>
      <c r="D58" s="5320"/>
      <c r="E58" s="5320"/>
      <c r="F58" s="5320"/>
      <c r="G58" s="5320"/>
      <c r="H58" s="5320"/>
      <c r="I58" s="5320"/>
      <c r="J58" s="5320"/>
      <c r="K58" s="5320"/>
      <c r="L58" s="5320"/>
      <c r="M58" s="5320"/>
      <c r="N58" s="5320"/>
      <c r="O58" s="3463"/>
      <c r="P58" s="3462"/>
      <c r="Q58" s="5320"/>
      <c r="R58" s="5320"/>
      <c r="S58" s="5320"/>
      <c r="T58" s="5320"/>
      <c r="U58" s="5320"/>
      <c r="V58" s="5320"/>
      <c r="W58" s="3463"/>
      <c r="X58" s="5307"/>
      <c r="Y58" s="5308"/>
      <c r="Z58" s="5308"/>
      <c r="AA58" s="5308"/>
      <c r="AB58" s="5308"/>
      <c r="AC58" s="5308"/>
      <c r="AD58" s="5309"/>
      <c r="AE58" s="5309"/>
      <c r="AF58" s="5309"/>
      <c r="AG58" s="5309"/>
      <c r="AH58" s="5309"/>
      <c r="AI58" s="5310"/>
      <c r="AJ58" s="3461"/>
    </row>
    <row r="59" spans="1:36" s="231" customFormat="1" ht="23.1" customHeight="1">
      <c r="A59" s="3460"/>
      <c r="B59" s="5318"/>
      <c r="C59" s="3464"/>
      <c r="D59" s="5321"/>
      <c r="E59" s="5321"/>
      <c r="F59" s="5321"/>
      <c r="G59" s="5321"/>
      <c r="H59" s="5321"/>
      <c r="I59" s="5321"/>
      <c r="J59" s="5321"/>
      <c r="K59" s="5321"/>
      <c r="L59" s="5321"/>
      <c r="M59" s="5321"/>
      <c r="N59" s="5321"/>
      <c r="O59" s="3465"/>
      <c r="P59" s="3464"/>
      <c r="Q59" s="5321"/>
      <c r="R59" s="5321"/>
      <c r="S59" s="5321"/>
      <c r="T59" s="5321"/>
      <c r="U59" s="5321"/>
      <c r="V59" s="5321"/>
      <c r="X59" s="3466"/>
      <c r="Y59" s="3467"/>
      <c r="Z59" s="3467"/>
      <c r="AA59" s="3467"/>
      <c r="AB59" s="3467"/>
      <c r="AC59" s="3467"/>
      <c r="AD59" s="3467"/>
      <c r="AE59" s="3467"/>
      <c r="AF59" s="3467"/>
      <c r="AG59" s="3467"/>
      <c r="AH59" s="3467"/>
      <c r="AI59" s="3468"/>
      <c r="AJ59" s="3461"/>
    </row>
    <row r="60" spans="1:36" s="231" customFormat="1" ht="3" customHeight="1">
      <c r="A60" s="3460"/>
      <c r="B60" s="5319"/>
      <c r="C60" s="3469"/>
      <c r="D60" s="3470"/>
      <c r="E60" s="3470"/>
      <c r="F60" s="3470"/>
      <c r="G60" s="3470"/>
      <c r="H60" s="3470"/>
      <c r="I60" s="3470"/>
      <c r="J60" s="3470"/>
      <c r="K60" s="3470"/>
      <c r="L60" s="3470"/>
      <c r="M60" s="3470"/>
      <c r="N60" s="3470"/>
      <c r="O60" s="3471"/>
      <c r="P60" s="3469"/>
      <c r="Q60" s="3470"/>
      <c r="R60" s="3470"/>
      <c r="S60" s="3470"/>
      <c r="T60" s="3470"/>
      <c r="U60" s="3470"/>
      <c r="V60" s="3470"/>
      <c r="W60" s="3470"/>
      <c r="X60" s="3469"/>
      <c r="Y60" s="3470"/>
      <c r="Z60" s="3470"/>
      <c r="AA60" s="3470"/>
      <c r="AB60" s="3470"/>
      <c r="AC60" s="3470"/>
      <c r="AD60" s="3470"/>
      <c r="AE60" s="3470"/>
      <c r="AF60" s="3470"/>
      <c r="AG60" s="3470"/>
      <c r="AH60" s="3470"/>
      <c r="AI60" s="3472"/>
      <c r="AJ60" s="3461"/>
    </row>
    <row r="61" spans="1:36" s="231" customFormat="1" ht="12.95" customHeight="1">
      <c r="A61" s="3460"/>
      <c r="B61" s="3473"/>
      <c r="C61" s="3474"/>
      <c r="D61" s="3474"/>
      <c r="E61" s="3474"/>
      <c r="F61" s="3474"/>
      <c r="G61" s="3474"/>
      <c r="H61" s="3474"/>
      <c r="I61" s="3474"/>
      <c r="J61" s="3474"/>
      <c r="K61" s="3474"/>
      <c r="L61" s="3474"/>
      <c r="M61" s="3474"/>
      <c r="N61" s="3474"/>
      <c r="O61" s="3474"/>
      <c r="P61" s="3474"/>
      <c r="Q61" s="3474"/>
      <c r="R61" s="3474"/>
      <c r="S61" s="3474"/>
      <c r="T61" s="3474"/>
      <c r="U61" s="3474"/>
      <c r="V61" s="3474"/>
      <c r="W61" s="3463"/>
      <c r="X61" s="5307"/>
      <c r="Y61" s="5308"/>
      <c r="Z61" s="5308"/>
      <c r="AA61" s="5308"/>
      <c r="AB61" s="5308"/>
      <c r="AC61" s="5308"/>
      <c r="AD61" s="5309"/>
      <c r="AE61" s="5309"/>
      <c r="AF61" s="5309"/>
      <c r="AG61" s="5309"/>
      <c r="AH61" s="5309"/>
      <c r="AI61" s="5310"/>
      <c r="AJ61" s="3461"/>
    </row>
    <row r="62" spans="1:36" s="231" customFormat="1" ht="23.1" customHeight="1">
      <c r="A62" s="3460"/>
      <c r="B62" s="3460"/>
      <c r="D62" s="5311" t="s">
        <v>3575</v>
      </c>
      <c r="E62" s="5311"/>
      <c r="F62" s="5311"/>
      <c r="G62" s="5311"/>
      <c r="H62" s="5311"/>
      <c r="I62" s="5311"/>
      <c r="J62" s="5311"/>
      <c r="K62" s="5311"/>
      <c r="L62" s="5311"/>
      <c r="M62" s="5311"/>
      <c r="N62" s="5311"/>
      <c r="O62" s="5311"/>
      <c r="P62" s="5311"/>
      <c r="Q62" s="5311"/>
      <c r="R62" s="5311"/>
      <c r="S62" s="5311"/>
      <c r="T62" s="5311"/>
      <c r="U62" s="5311"/>
      <c r="V62" s="5311"/>
      <c r="W62" s="3465"/>
      <c r="X62" s="3466"/>
      <c r="Y62" s="3467"/>
      <c r="Z62" s="3467"/>
      <c r="AA62" s="3467"/>
      <c r="AB62" s="3467"/>
      <c r="AC62" s="3467"/>
      <c r="AD62" s="3467"/>
      <c r="AE62" s="3467"/>
      <c r="AF62" s="3467"/>
      <c r="AG62" s="3467"/>
      <c r="AH62" s="3467"/>
      <c r="AI62" s="3468"/>
      <c r="AJ62" s="3461"/>
    </row>
    <row r="63" spans="1:36" s="231" customFormat="1" ht="12.95" customHeight="1" thickBot="1">
      <c r="A63" s="3460"/>
      <c r="B63" s="3475"/>
      <c r="C63" s="3476"/>
      <c r="D63" s="3476"/>
      <c r="E63" s="3476"/>
      <c r="F63" s="3476"/>
      <c r="G63" s="3476"/>
      <c r="H63" s="3476"/>
      <c r="I63" s="3476"/>
      <c r="J63" s="3476"/>
      <c r="K63" s="3476"/>
      <c r="L63" s="3476"/>
      <c r="M63" s="3476"/>
      <c r="N63" s="3476"/>
      <c r="O63" s="3476"/>
      <c r="P63" s="3476"/>
      <c r="Q63" s="3476"/>
      <c r="R63" s="3476"/>
      <c r="S63" s="3476"/>
      <c r="T63" s="3476"/>
      <c r="U63" s="3476"/>
      <c r="V63" s="3476"/>
      <c r="W63" s="3477"/>
      <c r="X63" s="5312"/>
      <c r="Y63" s="5313"/>
      <c r="Z63" s="5313"/>
      <c r="AA63" s="5313"/>
      <c r="AB63" s="5313"/>
      <c r="AC63" s="5313"/>
      <c r="AD63" s="5314"/>
      <c r="AE63" s="5314"/>
      <c r="AF63" s="5314"/>
      <c r="AG63" s="5314"/>
      <c r="AH63" s="5314"/>
      <c r="AI63" s="5315"/>
      <c r="AJ63" s="3461"/>
    </row>
    <row r="64" spans="1:36" s="231" customFormat="1" ht="12.95" customHeight="1">
      <c r="A64" s="3460"/>
      <c r="AJ64" s="3461"/>
    </row>
    <row r="65" spans="1:77" s="231" customFormat="1" ht="9.75" customHeight="1">
      <c r="A65" s="3460"/>
      <c r="B65" s="224" t="s">
        <v>3576</v>
      </c>
      <c r="AJ65" s="3461"/>
    </row>
    <row r="66" spans="1:77" s="231" customFormat="1" ht="9.75" customHeight="1">
      <c r="A66" s="3460"/>
      <c r="AJ66" s="3461"/>
    </row>
    <row r="67" spans="1:77" s="231" customFormat="1" ht="11.1" customHeight="1">
      <c r="A67" s="3460"/>
      <c r="B67" s="224" t="s">
        <v>3577</v>
      </c>
      <c r="AJ67" s="3461"/>
    </row>
    <row r="68" spans="1:77" s="231" customFormat="1" ht="11.1" customHeight="1">
      <c r="A68" s="3460"/>
      <c r="B68" s="225" t="s">
        <v>3578</v>
      </c>
      <c r="AJ68" s="3461"/>
    </row>
    <row r="69" spans="1:77" s="231" customFormat="1" ht="12.95" customHeight="1" thickBot="1">
      <c r="A69" s="3475"/>
      <c r="B69" s="3478"/>
      <c r="C69" s="3476"/>
      <c r="D69" s="3476"/>
      <c r="E69" s="3476"/>
      <c r="F69" s="3476"/>
      <c r="G69" s="3476"/>
      <c r="H69" s="3476"/>
      <c r="I69" s="3476"/>
      <c r="J69" s="3476"/>
      <c r="K69" s="3476"/>
      <c r="L69" s="3476"/>
      <c r="M69" s="3476"/>
      <c r="N69" s="3476"/>
      <c r="O69" s="3476"/>
      <c r="P69" s="3476"/>
      <c r="Q69" s="3476"/>
      <c r="R69" s="3476"/>
      <c r="S69" s="3476"/>
      <c r="T69" s="3476"/>
      <c r="U69" s="3476"/>
      <c r="V69" s="3476"/>
      <c r="W69" s="3476"/>
      <c r="X69" s="3476"/>
      <c r="Y69" s="3476"/>
      <c r="Z69" s="3476"/>
      <c r="AA69" s="3476"/>
      <c r="AB69" s="3476"/>
      <c r="AC69" s="3476"/>
      <c r="AD69" s="3476"/>
      <c r="AE69" s="3476"/>
      <c r="AF69" s="3476"/>
      <c r="AG69" s="3476"/>
      <c r="AH69" s="3476"/>
      <c r="AI69" s="3476"/>
      <c r="AJ69" s="3479"/>
    </row>
    <row r="70" spans="1:77" s="231" customFormat="1" ht="12.95" customHeight="1"/>
    <row r="71" spans="1:77" s="200" customFormat="1" ht="18" customHeight="1">
      <c r="B71" s="5316">
        <v>53</v>
      </c>
      <c r="C71" s="5316"/>
      <c r="D71" s="5316"/>
      <c r="E71" s="5316"/>
      <c r="F71" s="5316"/>
      <c r="G71" s="5316"/>
      <c r="H71" s="5316"/>
      <c r="I71" s="5316"/>
      <c r="J71" s="5316"/>
      <c r="K71" s="5316"/>
      <c r="L71" s="5316"/>
      <c r="M71" s="5316"/>
      <c r="N71" s="5316"/>
      <c r="O71" s="5316"/>
      <c r="P71" s="5316"/>
      <c r="Q71" s="5316"/>
      <c r="R71" s="5316"/>
      <c r="S71" s="5316"/>
      <c r="T71" s="5316"/>
      <c r="U71" s="5316"/>
      <c r="V71" s="5316"/>
      <c r="W71" s="5316"/>
      <c r="X71" s="5316"/>
      <c r="Y71" s="5316"/>
      <c r="Z71" s="5316"/>
      <c r="AA71" s="5316"/>
      <c r="AB71" s="5316"/>
      <c r="AC71" s="5316"/>
      <c r="AD71" s="5316"/>
      <c r="AE71" s="5316"/>
      <c r="AF71" s="5316"/>
      <c r="AG71" s="5316"/>
      <c r="AH71" s="5316"/>
      <c r="AK71" s="231"/>
      <c r="AL71" s="231"/>
      <c r="AM71" s="231"/>
      <c r="AN71" s="231"/>
      <c r="AO71" s="231"/>
      <c r="AP71" s="231"/>
      <c r="AQ71" s="231"/>
      <c r="AR71" s="231"/>
      <c r="AS71" s="231"/>
      <c r="AT71" s="231"/>
      <c r="AU71" s="231"/>
      <c r="AV71" s="231"/>
      <c r="AW71" s="231"/>
      <c r="AX71" s="231"/>
      <c r="AY71" s="231"/>
      <c r="AZ71" s="231"/>
      <c r="BA71" s="231"/>
      <c r="BB71" s="231"/>
      <c r="BC71" s="231"/>
      <c r="BD71" s="231"/>
      <c r="BE71" s="231"/>
      <c r="BF71" s="231"/>
      <c r="BG71" s="231"/>
      <c r="BH71" s="231"/>
      <c r="BI71" s="231"/>
      <c r="BJ71" s="231"/>
      <c r="BK71" s="231"/>
      <c r="BL71" s="231"/>
      <c r="BM71" s="231"/>
      <c r="BN71" s="231"/>
      <c r="BO71" s="231"/>
      <c r="BP71" s="231"/>
      <c r="BQ71" s="231"/>
      <c r="BR71" s="231"/>
      <c r="BS71" s="231"/>
      <c r="BT71" s="231"/>
      <c r="BU71" s="231"/>
      <c r="BV71" s="231"/>
      <c r="BW71" s="231"/>
      <c r="BX71" s="231"/>
      <c r="BY71" s="232"/>
    </row>
    <row r="72" spans="1:77" ht="16.5" customHeight="1">
      <c r="L72" s="512"/>
      <c r="M72" s="512"/>
      <c r="N72" s="512"/>
      <c r="O72" s="512"/>
      <c r="P72" s="512"/>
      <c r="Q72" s="512"/>
      <c r="R72" s="512"/>
      <c r="S72" s="512"/>
      <c r="T72" s="512"/>
      <c r="U72" s="512"/>
      <c r="V72" s="512"/>
      <c r="W72" s="512"/>
      <c r="X72" s="512"/>
      <c r="Y72" s="512"/>
      <c r="Z72" s="512"/>
      <c r="AA72" s="512"/>
      <c r="AB72" s="512"/>
      <c r="AC72" s="512"/>
      <c r="AD72" s="512"/>
      <c r="AE72" s="512"/>
      <c r="AF72" s="512"/>
      <c r="AG72" s="512"/>
      <c r="AH72" s="512"/>
      <c r="AI72" s="512"/>
      <c r="AJ72" s="512"/>
      <c r="AK72" s="206"/>
      <c r="AL72" s="206"/>
      <c r="AM72" s="206"/>
      <c r="AN72" s="206"/>
      <c r="AO72" s="206"/>
      <c r="AP72" s="206"/>
      <c r="AQ72" s="206"/>
      <c r="AR72" s="206"/>
      <c r="AS72" s="206"/>
      <c r="AT72" s="206"/>
      <c r="AU72" s="206"/>
      <c r="AV72" s="206"/>
      <c r="AW72" s="206"/>
      <c r="AX72" s="206"/>
      <c r="AY72" s="206"/>
      <c r="AZ72" s="206"/>
      <c r="BA72" s="206"/>
      <c r="BB72" s="206"/>
      <c r="BC72" s="206"/>
      <c r="BD72" s="206"/>
      <c r="BE72" s="206"/>
      <c r="BF72" s="206"/>
      <c r="BG72" s="206"/>
      <c r="BH72" s="206"/>
      <c r="BI72" s="206"/>
      <c r="BJ72" s="206"/>
      <c r="BK72" s="206"/>
      <c r="BL72" s="206"/>
      <c r="BM72" s="206"/>
      <c r="BN72" s="206"/>
      <c r="BO72" s="206"/>
      <c r="BP72" s="206"/>
      <c r="BQ72" s="206"/>
      <c r="BR72" s="206"/>
      <c r="BS72" s="206"/>
      <c r="BT72" s="206"/>
      <c r="BU72" s="206"/>
      <c r="BV72" s="206"/>
      <c r="BW72" s="206"/>
      <c r="BX72" s="206"/>
      <c r="BY72" s="60"/>
    </row>
    <row r="73" spans="1:77" ht="16.5" customHeight="1">
      <c r="L73" s="512"/>
      <c r="M73" s="512"/>
      <c r="N73" s="512"/>
      <c r="O73" s="512"/>
      <c r="P73" s="512"/>
      <c r="Q73" s="512"/>
      <c r="R73" s="512"/>
      <c r="S73" s="512"/>
      <c r="T73" s="512"/>
      <c r="U73" s="512"/>
      <c r="V73" s="512"/>
      <c r="W73" s="512"/>
      <c r="X73" s="512"/>
      <c r="Y73" s="512"/>
      <c r="Z73" s="512"/>
      <c r="AA73" s="512"/>
      <c r="AB73" s="512"/>
      <c r="AC73" s="512"/>
      <c r="AD73" s="512"/>
      <c r="AE73" s="512"/>
      <c r="AF73" s="512"/>
      <c r="AG73" s="512"/>
      <c r="AH73" s="512"/>
      <c r="AI73" s="512"/>
      <c r="AJ73" s="512"/>
      <c r="BM73" s="60"/>
      <c r="BN73" s="60"/>
      <c r="BO73" s="60"/>
      <c r="BP73" s="60"/>
      <c r="BQ73" s="60"/>
      <c r="BR73" s="60"/>
      <c r="BS73" s="60"/>
      <c r="BT73" s="60"/>
      <c r="BU73" s="60"/>
      <c r="BV73" s="60"/>
      <c r="BX73" s="60"/>
      <c r="BY73" s="60"/>
    </row>
    <row r="74" spans="1:77" ht="16.5" customHeight="1">
      <c r="L74" s="512"/>
      <c r="M74" s="512"/>
      <c r="N74" s="512"/>
      <c r="O74" s="512"/>
      <c r="P74" s="512"/>
      <c r="Q74" s="512"/>
      <c r="R74" s="512"/>
      <c r="S74" s="512"/>
      <c r="T74" s="512"/>
      <c r="U74" s="512"/>
      <c r="V74" s="512"/>
      <c r="W74" s="512"/>
      <c r="X74" s="512"/>
      <c r="Y74" s="512"/>
      <c r="Z74" s="512"/>
      <c r="AA74" s="512"/>
      <c r="AB74" s="512"/>
      <c r="AC74" s="512"/>
      <c r="AD74" s="512"/>
      <c r="AE74" s="512"/>
      <c r="AF74" s="512"/>
      <c r="AG74" s="512"/>
      <c r="AH74" s="512"/>
      <c r="AI74" s="512"/>
      <c r="AJ74" s="512"/>
      <c r="BM74" s="60"/>
      <c r="BN74" s="60"/>
      <c r="BO74" s="60"/>
      <c r="BP74" s="60"/>
      <c r="BQ74" s="60"/>
      <c r="BR74" s="60"/>
      <c r="BS74" s="60"/>
      <c r="BT74" s="60"/>
      <c r="BU74" s="60"/>
      <c r="BV74" s="60"/>
      <c r="BX74" s="60"/>
      <c r="BY74" s="60"/>
    </row>
    <row r="75" spans="1:77" ht="16.5" customHeight="1">
      <c r="L75" s="512"/>
      <c r="M75" s="512"/>
      <c r="N75" s="512"/>
      <c r="O75" s="512"/>
      <c r="P75" s="512"/>
      <c r="Q75" s="512"/>
      <c r="R75" s="512"/>
      <c r="S75" s="512"/>
      <c r="T75" s="512"/>
      <c r="U75" s="512"/>
      <c r="V75" s="512"/>
      <c r="W75" s="512"/>
      <c r="X75" s="512"/>
      <c r="Y75" s="512"/>
      <c r="Z75" s="512"/>
      <c r="AA75" s="512"/>
      <c r="AB75" s="512"/>
      <c r="AC75" s="512"/>
      <c r="AD75" s="512"/>
      <c r="AE75" s="512"/>
      <c r="AF75" s="512"/>
      <c r="AG75" s="512"/>
      <c r="AH75" s="512"/>
      <c r="AI75" s="512"/>
      <c r="AJ75" s="512"/>
      <c r="BM75" s="60"/>
      <c r="BN75" s="60"/>
      <c r="BO75" s="60"/>
      <c r="BP75" s="60"/>
      <c r="BQ75" s="60"/>
      <c r="BR75" s="60"/>
      <c r="BS75" s="60"/>
      <c r="BT75" s="60"/>
      <c r="BU75" s="60"/>
      <c r="BV75" s="60"/>
      <c r="BX75" s="60"/>
      <c r="BY75" s="60"/>
    </row>
  </sheetData>
  <mergeCells count="57">
    <mergeCell ref="A20:AJ20"/>
    <mergeCell ref="A21:AJ21"/>
    <mergeCell ref="C36:O36"/>
    <mergeCell ref="P36:W36"/>
    <mergeCell ref="X36:AI36"/>
    <mergeCell ref="Q38:V38"/>
    <mergeCell ref="B40:B42"/>
    <mergeCell ref="D40:N40"/>
    <mergeCell ref="Q40:V40"/>
    <mergeCell ref="X40:AI40"/>
    <mergeCell ref="D41:N41"/>
    <mergeCell ref="Q41:V41"/>
    <mergeCell ref="B37:B39"/>
    <mergeCell ref="D37:N37"/>
    <mergeCell ref="Q37:V37"/>
    <mergeCell ref="X37:AI37"/>
    <mergeCell ref="D38:N38"/>
    <mergeCell ref="B43:B45"/>
    <mergeCell ref="D43:N43"/>
    <mergeCell ref="Q43:V43"/>
    <mergeCell ref="X43:AI43"/>
    <mergeCell ref="D44:N44"/>
    <mergeCell ref="Q44:V44"/>
    <mergeCell ref="B46:B48"/>
    <mergeCell ref="D46:N46"/>
    <mergeCell ref="Q46:V46"/>
    <mergeCell ref="X46:AI46"/>
    <mergeCell ref="D47:N47"/>
    <mergeCell ref="Q47:V47"/>
    <mergeCell ref="B49:B51"/>
    <mergeCell ref="D49:N49"/>
    <mergeCell ref="Q49:V49"/>
    <mergeCell ref="X49:AI49"/>
    <mergeCell ref="D50:N50"/>
    <mergeCell ref="Q50:V50"/>
    <mergeCell ref="B52:B54"/>
    <mergeCell ref="D52:N52"/>
    <mergeCell ref="Q52:V52"/>
    <mergeCell ref="X52:AI52"/>
    <mergeCell ref="D53:N53"/>
    <mergeCell ref="Q53:V53"/>
    <mergeCell ref="B55:B57"/>
    <mergeCell ref="D55:N55"/>
    <mergeCell ref="Q55:V55"/>
    <mergeCell ref="X55:AI55"/>
    <mergeCell ref="D56:N56"/>
    <mergeCell ref="Q56:V56"/>
    <mergeCell ref="X61:AI61"/>
    <mergeCell ref="D62:V62"/>
    <mergeCell ref="X63:AI63"/>
    <mergeCell ref="B71:AH71"/>
    <mergeCell ref="B58:B60"/>
    <mergeCell ref="D58:N58"/>
    <mergeCell ref="Q58:V58"/>
    <mergeCell ref="X58:AI58"/>
    <mergeCell ref="D59:N59"/>
    <mergeCell ref="Q59:V59"/>
  </mergeCells>
  <printOptions horizontalCentered="1" verticalCentered="1"/>
  <pageMargins left="0" right="0" top="0" bottom="0" header="0" footer="0"/>
  <pageSetup paperSize="9" scale="90" pageOrder="overThenDown"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79998168889431442"/>
  </sheetPr>
  <dimension ref="A1:AK74"/>
  <sheetViews>
    <sheetView showGridLines="0" view="pageBreakPreview" zoomScaleNormal="100" zoomScaleSheetLayoutView="100" workbookViewId="0">
      <selection activeCell="Q85" sqref="Q85"/>
    </sheetView>
  </sheetViews>
  <sheetFormatPr defaultColWidth="9.140625" defaultRowHeight="11.25"/>
  <cols>
    <col min="1" max="1" width="1.7109375" style="1" customWidth="1"/>
    <col min="2" max="2" width="2.28515625" style="1" customWidth="1"/>
    <col min="3" max="3" width="3.7109375" style="1" customWidth="1"/>
    <col min="4" max="29" width="3.28515625" style="1" customWidth="1"/>
    <col min="30" max="32" width="3.85546875" style="1" customWidth="1"/>
    <col min="33" max="33" width="1.85546875" style="1" customWidth="1"/>
    <col min="34" max="16384" width="9.140625" style="1"/>
  </cols>
  <sheetData>
    <row r="1" spans="1:33" ht="39.6" customHeight="1">
      <c r="A1" s="3662" t="s">
        <v>1403</v>
      </c>
      <c r="B1" s="3663"/>
      <c r="C1" s="3663"/>
      <c r="D1" s="3663"/>
      <c r="E1" s="3663"/>
      <c r="F1" s="3663"/>
      <c r="G1" s="3663"/>
      <c r="H1" s="3663"/>
      <c r="I1" s="3663"/>
      <c r="J1" s="3663"/>
      <c r="K1" s="3663"/>
      <c r="L1" s="3663"/>
      <c r="M1" s="3663"/>
      <c r="N1" s="3663"/>
      <c r="O1" s="3663"/>
      <c r="P1" s="3663"/>
      <c r="Q1" s="3663"/>
      <c r="R1" s="3663"/>
      <c r="S1" s="3663"/>
      <c r="T1" s="3663"/>
      <c r="U1" s="3663"/>
      <c r="V1" s="3663"/>
      <c r="W1" s="3663"/>
      <c r="X1" s="3663"/>
      <c r="Y1" s="3663"/>
      <c r="Z1" s="3663"/>
      <c r="AA1" s="3663"/>
      <c r="AB1" s="3663"/>
      <c r="AC1" s="3663"/>
      <c r="AD1" s="3663"/>
      <c r="AE1" s="3663"/>
      <c r="AF1" s="3663"/>
      <c r="AG1" s="3664"/>
    </row>
    <row r="2" spans="1:33" ht="11.45" customHeight="1">
      <c r="A2" s="548"/>
      <c r="AG2" s="493"/>
    </row>
    <row r="3" spans="1:33" ht="12" customHeight="1">
      <c r="A3" s="548"/>
      <c r="B3" s="23"/>
      <c r="C3" s="23" t="s">
        <v>1404</v>
      </c>
      <c r="AG3" s="493"/>
    </row>
    <row r="4" spans="1:33" ht="12" customHeight="1">
      <c r="A4" s="548"/>
      <c r="B4" s="492"/>
      <c r="C4" s="492" t="s">
        <v>1405</v>
      </c>
      <c r="AG4" s="493"/>
    </row>
    <row r="5" spans="1:33" ht="16.149999999999999" customHeight="1">
      <c r="A5" s="548"/>
      <c r="B5" s="23"/>
      <c r="AG5" s="493"/>
    </row>
    <row r="6" spans="1:33" ht="12" customHeight="1">
      <c r="A6" s="548"/>
      <c r="B6" s="494" t="s">
        <v>1406</v>
      </c>
      <c r="C6" s="1" t="s">
        <v>1407</v>
      </c>
      <c r="AG6" s="493"/>
    </row>
    <row r="7" spans="1:33" ht="12" customHeight="1">
      <c r="A7" s="548"/>
      <c r="B7" s="494"/>
      <c r="C7" s="25" t="s">
        <v>1408</v>
      </c>
      <c r="AG7" s="493"/>
    </row>
    <row r="8" spans="1:33" ht="12" customHeight="1">
      <c r="A8" s="548"/>
      <c r="AG8" s="493"/>
    </row>
    <row r="9" spans="1:33" ht="12" customHeight="1">
      <c r="A9" s="548"/>
      <c r="B9" s="494" t="s">
        <v>1409</v>
      </c>
      <c r="C9" s="1" t="s">
        <v>1410</v>
      </c>
      <c r="AG9" s="493"/>
    </row>
    <row r="10" spans="1:33" ht="12" customHeight="1">
      <c r="A10" s="548"/>
      <c r="B10" s="494"/>
      <c r="C10" s="25" t="s">
        <v>1411</v>
      </c>
      <c r="AG10" s="493"/>
    </row>
    <row r="11" spans="1:33" ht="12" customHeight="1">
      <c r="A11" s="548"/>
      <c r="B11" s="494"/>
      <c r="AG11" s="493"/>
    </row>
    <row r="12" spans="1:33" ht="12" customHeight="1">
      <c r="A12" s="548"/>
      <c r="B12" s="494" t="s">
        <v>1412</v>
      </c>
      <c r="C12" s="1" t="s">
        <v>1413</v>
      </c>
      <c r="AG12" s="493"/>
    </row>
    <row r="13" spans="1:33" ht="12" customHeight="1">
      <c r="A13" s="548"/>
      <c r="B13" s="494"/>
      <c r="C13" s="1" t="s">
        <v>1414</v>
      </c>
      <c r="AG13" s="493"/>
    </row>
    <row r="14" spans="1:33" ht="12" customHeight="1">
      <c r="A14" s="548"/>
      <c r="B14" s="494"/>
      <c r="C14" s="25" t="s">
        <v>1415</v>
      </c>
      <c r="AG14" s="493"/>
    </row>
    <row r="15" spans="1:33" ht="12" customHeight="1">
      <c r="A15" s="548"/>
      <c r="B15" s="494"/>
      <c r="C15" s="25" t="s">
        <v>1416</v>
      </c>
      <c r="AG15" s="493"/>
    </row>
    <row r="16" spans="1:33" ht="12" customHeight="1">
      <c r="A16" s="548"/>
      <c r="B16" s="494"/>
      <c r="AG16" s="493"/>
    </row>
    <row r="17" spans="1:37" ht="12" customHeight="1">
      <c r="A17" s="548"/>
      <c r="B17" s="494"/>
      <c r="C17" s="1" t="s">
        <v>1417</v>
      </c>
      <c r="AG17" s="493"/>
    </row>
    <row r="18" spans="1:37" ht="12" customHeight="1">
      <c r="A18" s="548"/>
      <c r="B18" s="494"/>
      <c r="C18" s="25" t="s">
        <v>1418</v>
      </c>
      <c r="AG18" s="493"/>
    </row>
    <row r="19" spans="1:37" ht="12" customHeight="1">
      <c r="A19" s="548"/>
      <c r="B19" s="494"/>
      <c r="C19" s="25"/>
      <c r="AG19" s="493"/>
    </row>
    <row r="20" spans="1:37" ht="12" customHeight="1">
      <c r="A20" s="548"/>
      <c r="B20" s="494"/>
      <c r="C20" s="3666">
        <v>8</v>
      </c>
      <c r="D20" s="3666"/>
      <c r="E20" s="3666" t="s">
        <v>1419</v>
      </c>
      <c r="F20" s="3666" t="s">
        <v>1420</v>
      </c>
      <c r="G20" s="3666" t="s">
        <v>1421</v>
      </c>
      <c r="H20" s="3666" t="s">
        <v>1420</v>
      </c>
      <c r="I20" s="3666" t="s">
        <v>1422</v>
      </c>
      <c r="J20" s="3666"/>
      <c r="K20" s="3666">
        <v>8</v>
      </c>
      <c r="L20" s="3675" t="s">
        <v>1423</v>
      </c>
      <c r="M20" s="3666">
        <v>8</v>
      </c>
      <c r="N20" s="3666"/>
      <c r="O20" s="3678"/>
      <c r="P20" s="3677">
        <v>0</v>
      </c>
      <c r="Q20" s="3666">
        <v>8</v>
      </c>
      <c r="R20" s="3679" t="s">
        <v>1423</v>
      </c>
      <c r="S20" s="3666">
        <v>2</v>
      </c>
      <c r="T20" s="3666">
        <v>0</v>
      </c>
      <c r="U20" s="3666">
        <v>2</v>
      </c>
      <c r="V20" s="3666">
        <v>6</v>
      </c>
      <c r="W20" s="2370"/>
      <c r="X20" s="3669">
        <v>1</v>
      </c>
      <c r="Y20" s="3670" t="s">
        <v>1424</v>
      </c>
      <c r="Z20" s="3683" t="s">
        <v>1425</v>
      </c>
      <c r="AA20" s="3684"/>
      <c r="AB20" s="3673">
        <v>2</v>
      </c>
      <c r="AC20" s="3666"/>
      <c r="AD20" s="3683" t="s">
        <v>1426</v>
      </c>
      <c r="AE20" s="3684"/>
      <c r="AF20" s="2371"/>
      <c r="AG20" s="495"/>
      <c r="AH20" s="3682"/>
      <c r="AI20" s="2"/>
      <c r="AJ20" s="2"/>
      <c r="AK20" s="2"/>
    </row>
    <row r="21" spans="1:37" ht="12" customHeight="1">
      <c r="A21" s="548"/>
      <c r="B21" s="494"/>
      <c r="C21" s="3667"/>
      <c r="D21" s="3667"/>
      <c r="E21" s="3667"/>
      <c r="F21" s="3667"/>
      <c r="G21" s="3667"/>
      <c r="H21" s="3667"/>
      <c r="I21" s="3667"/>
      <c r="J21" s="3667"/>
      <c r="K21" s="3667"/>
      <c r="L21" s="3667"/>
      <c r="M21" s="3667"/>
      <c r="N21" s="3667"/>
      <c r="O21" s="3678"/>
      <c r="P21" s="3677"/>
      <c r="Q21" s="3667"/>
      <c r="R21" s="3680"/>
      <c r="S21" s="3667"/>
      <c r="T21" s="3667"/>
      <c r="U21" s="3667"/>
      <c r="V21" s="3667"/>
      <c r="W21" s="2370"/>
      <c r="X21" s="3669"/>
      <c r="Y21" s="3671"/>
      <c r="Z21" s="3683"/>
      <c r="AA21" s="3684"/>
      <c r="AB21" s="3673"/>
      <c r="AC21" s="3667"/>
      <c r="AD21" s="3683"/>
      <c r="AE21" s="3684"/>
      <c r="AF21" s="2371"/>
      <c r="AG21" s="495"/>
      <c r="AH21" s="3682"/>
      <c r="AI21" s="2"/>
      <c r="AJ21" s="2"/>
      <c r="AK21" s="2"/>
    </row>
    <row r="22" spans="1:37" ht="12" customHeight="1">
      <c r="A22" s="548"/>
      <c r="B22" s="494"/>
      <c r="C22" s="25"/>
      <c r="AG22" s="493"/>
    </row>
    <row r="23" spans="1:37" ht="12" customHeight="1">
      <c r="A23" s="548"/>
      <c r="B23" s="494" t="s">
        <v>1427</v>
      </c>
      <c r="C23" s="1" t="s">
        <v>1428</v>
      </c>
      <c r="AG23" s="493"/>
    </row>
    <row r="24" spans="1:37" ht="12" customHeight="1">
      <c r="A24" s="548"/>
      <c r="B24" s="494"/>
      <c r="C24" s="25" t="s">
        <v>1429</v>
      </c>
      <c r="AG24" s="493"/>
    </row>
    <row r="25" spans="1:37" ht="12" customHeight="1">
      <c r="A25" s="548"/>
      <c r="AG25" s="493"/>
    </row>
    <row r="26" spans="1:37" ht="12" customHeight="1">
      <c r="A26" s="548"/>
      <c r="B26" s="494" t="s">
        <v>1430</v>
      </c>
      <c r="C26" s="1" t="s">
        <v>1431</v>
      </c>
      <c r="AG26" s="493"/>
    </row>
    <row r="27" spans="1:37" ht="12" customHeight="1">
      <c r="A27" s="548"/>
      <c r="C27" s="1" t="s">
        <v>1432</v>
      </c>
      <c r="AG27" s="493"/>
    </row>
    <row r="28" spans="1:37" ht="12" customHeight="1">
      <c r="A28" s="548"/>
      <c r="C28" s="1" t="s">
        <v>1433</v>
      </c>
      <c r="AG28" s="493"/>
    </row>
    <row r="29" spans="1:37" ht="12" customHeight="1">
      <c r="A29" s="548"/>
      <c r="C29" s="25" t="s">
        <v>1434</v>
      </c>
      <c r="AG29" s="493"/>
    </row>
    <row r="30" spans="1:37" ht="12" customHeight="1">
      <c r="A30" s="548"/>
      <c r="C30" s="25" t="s">
        <v>1435</v>
      </c>
      <c r="AG30" s="493"/>
    </row>
    <row r="31" spans="1:37" ht="12" customHeight="1">
      <c r="A31" s="548"/>
      <c r="C31" s="25" t="s">
        <v>1436</v>
      </c>
      <c r="AG31" s="493"/>
    </row>
    <row r="32" spans="1:37" ht="12" customHeight="1">
      <c r="A32" s="548"/>
      <c r="C32" s="25"/>
      <c r="AG32" s="493"/>
    </row>
    <row r="33" spans="1:33" ht="12" customHeight="1">
      <c r="A33" s="548"/>
      <c r="C33" s="1" t="s">
        <v>1417</v>
      </c>
      <c r="AG33" s="493"/>
    </row>
    <row r="34" spans="1:33" ht="12" customHeight="1">
      <c r="A34" s="548"/>
      <c r="C34" s="25" t="s">
        <v>1418</v>
      </c>
      <c r="AG34" s="493"/>
    </row>
    <row r="35" spans="1:33" ht="12" customHeight="1">
      <c r="A35" s="548"/>
      <c r="D35" s="3665"/>
      <c r="E35" s="3665"/>
      <c r="F35" s="3665"/>
      <c r="G35" s="3665"/>
      <c r="H35" s="3665"/>
      <c r="I35" s="3665"/>
      <c r="J35" s="3665"/>
      <c r="K35" s="3665"/>
      <c r="L35" s="3665"/>
      <c r="M35" s="3665"/>
      <c r="Q35" s="3668" t="s">
        <v>1437</v>
      </c>
      <c r="R35" s="3668"/>
      <c r="AG35" s="493"/>
    </row>
    <row r="36" spans="1:33" ht="12" customHeight="1">
      <c r="A36" s="548"/>
      <c r="C36" s="3673" t="s">
        <v>1438</v>
      </c>
      <c r="D36" s="3666">
        <v>8</v>
      </c>
      <c r="E36" s="3666">
        <v>6</v>
      </c>
      <c r="F36" s="3666">
        <v>0</v>
      </c>
      <c r="G36" s="3666">
        <v>0</v>
      </c>
      <c r="H36" s="3666"/>
      <c r="I36" s="3666">
        <v>1</v>
      </c>
      <c r="J36" s="3666">
        <v>2</v>
      </c>
      <c r="K36" s="3666">
        <v>0</v>
      </c>
      <c r="L36" s="3666">
        <v>0</v>
      </c>
      <c r="M36" s="3672" t="s">
        <v>1439</v>
      </c>
      <c r="N36" s="3685"/>
      <c r="O36" s="3666">
        <v>1</v>
      </c>
      <c r="P36" s="3666">
        <v>2</v>
      </c>
      <c r="Q36" s="3666">
        <v>0</v>
      </c>
      <c r="R36" s="3666">
        <v>0</v>
      </c>
      <c r="S36" s="3672" t="s">
        <v>1439</v>
      </c>
      <c r="T36" s="3673"/>
      <c r="U36" s="3666">
        <v>1</v>
      </c>
      <c r="V36" s="3666">
        <v>2</v>
      </c>
      <c r="W36" s="3666">
        <v>0</v>
      </c>
      <c r="X36" s="3666">
        <v>0</v>
      </c>
      <c r="Y36" s="3672" t="s">
        <v>1439</v>
      </c>
      <c r="Z36" s="3673"/>
      <c r="AA36" s="3666">
        <v>1</v>
      </c>
      <c r="AB36" s="3666">
        <v>2</v>
      </c>
      <c r="AC36" s="3666">
        <v>0</v>
      </c>
      <c r="AD36" s="3666">
        <v>0</v>
      </c>
      <c r="AE36" s="3678" t="s">
        <v>1437</v>
      </c>
      <c r="AF36" s="3681"/>
      <c r="AG36" s="496"/>
    </row>
    <row r="37" spans="1:33" ht="12" customHeight="1">
      <c r="A37" s="548"/>
      <c r="C37" s="3673"/>
      <c r="D37" s="3667"/>
      <c r="E37" s="3667"/>
      <c r="F37" s="3667"/>
      <c r="G37" s="3667"/>
      <c r="H37" s="3667"/>
      <c r="I37" s="3667"/>
      <c r="J37" s="3667"/>
      <c r="K37" s="3667"/>
      <c r="L37" s="3667"/>
      <c r="M37" s="3672"/>
      <c r="N37" s="3685"/>
      <c r="O37" s="3667"/>
      <c r="P37" s="3667"/>
      <c r="Q37" s="3667"/>
      <c r="R37" s="3667"/>
      <c r="S37" s="3674"/>
      <c r="T37" s="3673"/>
      <c r="U37" s="3667"/>
      <c r="V37" s="3667"/>
      <c r="W37" s="3667"/>
      <c r="X37" s="3667"/>
      <c r="Y37" s="3674"/>
      <c r="Z37" s="3673"/>
      <c r="AA37" s="3667"/>
      <c r="AB37" s="3667"/>
      <c r="AC37" s="3667"/>
      <c r="AD37" s="3667"/>
      <c r="AE37" s="3678"/>
      <c r="AF37" s="3681"/>
      <c r="AG37" s="496"/>
    </row>
    <row r="38" spans="1:33" ht="12" customHeight="1">
      <c r="A38" s="548"/>
      <c r="C38" s="2369"/>
      <c r="D38" s="2370"/>
      <c r="E38" s="2370"/>
      <c r="F38" s="2370"/>
      <c r="G38" s="2370"/>
      <c r="H38" s="2370"/>
      <c r="I38" s="2370"/>
      <c r="J38" s="2370"/>
      <c r="K38" s="2370"/>
      <c r="L38" s="2370"/>
      <c r="M38" s="355"/>
      <c r="N38" s="355"/>
      <c r="O38" s="2370"/>
      <c r="P38" s="2370"/>
      <c r="Q38" s="2370"/>
      <c r="R38" s="2370"/>
      <c r="S38" s="2369"/>
      <c r="T38" s="2369"/>
      <c r="U38" s="2370"/>
      <c r="V38" s="2370"/>
      <c r="W38" s="3676" t="s">
        <v>1437</v>
      </c>
      <c r="X38" s="3676"/>
      <c r="Y38" s="2369"/>
      <c r="Z38" s="2369"/>
      <c r="AA38" s="2370"/>
      <c r="AB38" s="2370"/>
      <c r="AC38" s="2370"/>
      <c r="AD38" s="2370"/>
      <c r="AE38" s="2370"/>
      <c r="AF38" s="2370"/>
      <c r="AG38" s="496"/>
    </row>
    <row r="39" spans="1:33" ht="12" customHeight="1">
      <c r="A39" s="548"/>
      <c r="C39" s="2369"/>
      <c r="D39" s="2370"/>
      <c r="E39" s="2370"/>
      <c r="F39" s="2370"/>
      <c r="G39" s="2370"/>
      <c r="H39" s="2370"/>
      <c r="I39" s="2370"/>
      <c r="J39" s="2370"/>
      <c r="K39" s="2370"/>
      <c r="L39" s="2370"/>
      <c r="M39" s="355"/>
      <c r="N39" s="355"/>
      <c r="O39" s="2370"/>
      <c r="P39" s="2370"/>
      <c r="Q39" s="2370"/>
      <c r="R39" s="2370"/>
      <c r="S39" s="2369"/>
      <c r="T39" s="2369"/>
      <c r="U39" s="2370"/>
      <c r="V39" s="2370"/>
      <c r="W39" s="2370"/>
      <c r="X39" s="2370"/>
      <c r="Y39" s="2369"/>
      <c r="Z39" s="2369"/>
      <c r="AA39" s="2370"/>
      <c r="AB39" s="2370"/>
      <c r="AC39" s="2370"/>
      <c r="AD39" s="2370"/>
      <c r="AE39" s="2370"/>
      <c r="AF39" s="2370"/>
      <c r="AG39" s="496"/>
    </row>
    <row r="40" spans="1:33" ht="12" customHeight="1">
      <c r="A40" s="548"/>
      <c r="D40" s="3665"/>
      <c r="E40" s="3665"/>
      <c r="F40" s="3665"/>
      <c r="G40" s="3665"/>
      <c r="H40" s="3665"/>
      <c r="I40" s="3665"/>
      <c r="J40" s="3665"/>
      <c r="K40" s="3665"/>
      <c r="L40" s="3665"/>
      <c r="M40" s="3665"/>
      <c r="Q40" s="3668" t="s">
        <v>1437</v>
      </c>
      <c r="R40" s="3668"/>
      <c r="AG40" s="496"/>
    </row>
    <row r="41" spans="1:33" ht="12" customHeight="1">
      <c r="A41" s="548"/>
      <c r="C41" s="3673" t="s">
        <v>1440</v>
      </c>
      <c r="D41" s="3666">
        <v>8</v>
      </c>
      <c r="E41" s="3666">
        <v>6</v>
      </c>
      <c r="F41" s="3666">
        <v>0</v>
      </c>
      <c r="G41" s="3666">
        <v>0</v>
      </c>
      <c r="H41" s="3666"/>
      <c r="I41" s="3666">
        <v>1</v>
      </c>
      <c r="J41" s="3666">
        <v>2</v>
      </c>
      <c r="K41" s="3666">
        <v>0</v>
      </c>
      <c r="L41" s="3666">
        <v>0</v>
      </c>
      <c r="M41" s="3672" t="s">
        <v>1439</v>
      </c>
      <c r="N41" s="3685"/>
      <c r="O41" s="3666">
        <v>1</v>
      </c>
      <c r="P41" s="3666">
        <v>2</v>
      </c>
      <c r="Q41" s="3666">
        <v>0</v>
      </c>
      <c r="R41" s="3666">
        <v>0</v>
      </c>
      <c r="S41" s="3672" t="s">
        <v>1439</v>
      </c>
      <c r="T41" s="3673"/>
      <c r="U41" s="3666">
        <v>1</v>
      </c>
      <c r="V41" s="3666">
        <v>2</v>
      </c>
      <c r="W41" s="3666">
        <v>0</v>
      </c>
      <c r="X41" s="3666">
        <v>0</v>
      </c>
      <c r="Y41" s="3672" t="s">
        <v>1439</v>
      </c>
      <c r="Z41" s="3673"/>
      <c r="AA41" s="3666">
        <v>1</v>
      </c>
      <c r="AB41" s="3666">
        <v>2</v>
      </c>
      <c r="AC41" s="3666">
        <v>0</v>
      </c>
      <c r="AD41" s="3666">
        <v>0</v>
      </c>
      <c r="AE41" s="3678" t="s">
        <v>1437</v>
      </c>
      <c r="AF41" s="3681"/>
      <c r="AG41" s="496"/>
    </row>
    <row r="42" spans="1:33" ht="12" customHeight="1">
      <c r="A42" s="548"/>
      <c r="C42" s="3673"/>
      <c r="D42" s="3667"/>
      <c r="E42" s="3667"/>
      <c r="F42" s="3667"/>
      <c r="G42" s="3667"/>
      <c r="H42" s="3667"/>
      <c r="I42" s="3667"/>
      <c r="J42" s="3667"/>
      <c r="K42" s="3667"/>
      <c r="L42" s="3667"/>
      <c r="M42" s="3672"/>
      <c r="N42" s="3685"/>
      <c r="O42" s="3667"/>
      <c r="P42" s="3667"/>
      <c r="Q42" s="3667"/>
      <c r="R42" s="3667"/>
      <c r="S42" s="3674"/>
      <c r="T42" s="3673"/>
      <c r="U42" s="3667"/>
      <c r="V42" s="3667"/>
      <c r="W42" s="3667"/>
      <c r="X42" s="3667"/>
      <c r="Y42" s="3674"/>
      <c r="Z42" s="3673"/>
      <c r="AA42" s="3667"/>
      <c r="AB42" s="3667"/>
      <c r="AC42" s="3667"/>
      <c r="AD42" s="3667"/>
      <c r="AE42" s="3678"/>
      <c r="AF42" s="3681"/>
      <c r="AG42" s="493"/>
    </row>
    <row r="43" spans="1:33" ht="13.9" customHeight="1">
      <c r="A43" s="548"/>
      <c r="C43" s="2369"/>
      <c r="D43" s="2370"/>
      <c r="E43" s="2370"/>
      <c r="F43" s="2370"/>
      <c r="G43" s="2370"/>
      <c r="H43" s="2370"/>
      <c r="I43" s="2370"/>
      <c r="J43" s="2370"/>
      <c r="K43" s="2370"/>
      <c r="L43" s="2370"/>
      <c r="M43" s="355"/>
      <c r="N43" s="355"/>
      <c r="O43" s="2370"/>
      <c r="P43" s="2370"/>
      <c r="Q43" s="2370"/>
      <c r="R43" s="2370"/>
      <c r="S43" s="2369"/>
      <c r="T43" s="2369"/>
      <c r="U43" s="2370"/>
      <c r="V43" s="2370"/>
      <c r="W43" s="3688" t="s">
        <v>1437</v>
      </c>
      <c r="X43" s="3688"/>
      <c r="Y43" s="2369"/>
      <c r="Z43" s="2369"/>
      <c r="AA43" s="2370"/>
      <c r="AB43" s="2370"/>
      <c r="AC43" s="2370"/>
      <c r="AD43" s="2370"/>
      <c r="AE43" s="2370"/>
      <c r="AF43" s="2370"/>
      <c r="AG43" s="493"/>
    </row>
    <row r="44" spans="1:33" ht="12" customHeight="1">
      <c r="A44" s="548"/>
      <c r="C44" s="2369"/>
      <c r="D44" s="2370"/>
      <c r="E44" s="2370"/>
      <c r="F44" s="2370"/>
      <c r="G44" s="2370"/>
      <c r="H44" s="2370"/>
      <c r="I44" s="2370"/>
      <c r="J44" s="2370"/>
      <c r="K44" s="2370"/>
      <c r="L44" s="2370"/>
      <c r="M44" s="355"/>
      <c r="N44" s="355"/>
      <c r="O44" s="2370"/>
      <c r="P44" s="2370"/>
      <c r="Q44" s="2370"/>
      <c r="R44" s="2370"/>
      <c r="S44" s="2369"/>
      <c r="T44" s="2369"/>
      <c r="U44" s="2370"/>
      <c r="V44" s="2370"/>
      <c r="W44" s="155"/>
      <c r="X44" s="155"/>
      <c r="Y44" s="2369"/>
      <c r="Z44" s="2369"/>
      <c r="AA44" s="2370"/>
      <c r="AB44" s="2370"/>
      <c r="AC44" s="2370"/>
      <c r="AD44" s="2370"/>
      <c r="AE44" s="2370"/>
      <c r="AF44" s="2370"/>
      <c r="AG44" s="493"/>
    </row>
    <row r="45" spans="1:33" ht="12" customHeight="1">
      <c r="A45" s="548"/>
      <c r="B45" s="494" t="s">
        <v>1441</v>
      </c>
      <c r="C45" s="1" t="s">
        <v>1442</v>
      </c>
      <c r="AG45" s="493"/>
    </row>
    <row r="46" spans="1:33" ht="12.4" customHeight="1">
      <c r="A46" s="548"/>
      <c r="C46" s="25" t="s">
        <v>1443</v>
      </c>
      <c r="AB46" s="497"/>
      <c r="AG46" s="493"/>
    </row>
    <row r="47" spans="1:33" ht="9.4" customHeight="1">
      <c r="A47" s="548"/>
      <c r="K47" s="2592"/>
      <c r="L47" s="2592"/>
      <c r="M47" s="2592"/>
      <c r="N47" s="2592"/>
      <c r="O47" s="2592"/>
      <c r="P47" s="2592"/>
      <c r="Q47" s="2592"/>
      <c r="AG47" s="493"/>
    </row>
    <row r="48" spans="1:33" ht="12" customHeight="1">
      <c r="A48" s="548"/>
      <c r="I48" s="3655"/>
      <c r="J48" s="3655"/>
      <c r="K48" s="3655"/>
      <c r="L48" s="3658"/>
      <c r="M48" s="3658"/>
      <c r="N48" s="3660"/>
      <c r="O48" s="3660"/>
      <c r="P48" s="3660" t="s">
        <v>1444</v>
      </c>
      <c r="Q48" s="3660" t="s">
        <v>1445</v>
      </c>
      <c r="R48" s="3660" t="s">
        <v>1446</v>
      </c>
      <c r="S48" s="3660" t="s">
        <v>1446</v>
      </c>
      <c r="T48" s="3660" t="s">
        <v>1445</v>
      </c>
      <c r="AG48" s="493"/>
    </row>
    <row r="49" spans="1:34" ht="12" customHeight="1">
      <c r="A49" s="548"/>
      <c r="D49" s="2459"/>
      <c r="E49" s="2459"/>
      <c r="F49" s="2459"/>
      <c r="I49" s="3656"/>
      <c r="J49" s="3656"/>
      <c r="K49" s="3656"/>
      <c r="L49" s="3659"/>
      <c r="M49" s="3659"/>
      <c r="N49" s="3661"/>
      <c r="O49" s="3661"/>
      <c r="P49" s="3661"/>
      <c r="Q49" s="3661"/>
      <c r="R49" s="3661"/>
      <c r="S49" s="3661"/>
      <c r="T49" s="3661"/>
      <c r="AG49" s="493"/>
    </row>
    <row r="50" spans="1:34" ht="12" customHeight="1">
      <c r="A50" s="548"/>
      <c r="D50" s="2459"/>
      <c r="E50" s="2459"/>
      <c r="AG50" s="493"/>
    </row>
    <row r="51" spans="1:34" ht="12" customHeight="1">
      <c r="A51" s="548"/>
      <c r="B51" s="494" t="s">
        <v>1447</v>
      </c>
      <c r="C51" s="3" t="s">
        <v>1448</v>
      </c>
      <c r="D51" s="498"/>
      <c r="E51" s="498"/>
      <c r="F51" s="498"/>
      <c r="G51" s="498"/>
      <c r="H51" s="498"/>
      <c r="I51" s="498"/>
      <c r="J51" s="498"/>
      <c r="K51" s="498"/>
      <c r="L51" s="498"/>
      <c r="M51" s="498"/>
      <c r="N51" s="498"/>
      <c r="O51" s="498"/>
      <c r="P51" s="498"/>
      <c r="Q51" s="498"/>
      <c r="S51" s="3689"/>
      <c r="T51" s="2593" t="s">
        <v>1449</v>
      </c>
      <c r="W51" s="3686" t="s">
        <v>1424</v>
      </c>
      <c r="X51" s="2593" t="s">
        <v>1450</v>
      </c>
      <c r="AB51" s="498"/>
      <c r="AC51" s="498"/>
      <c r="AD51" s="498"/>
      <c r="AE51" s="498"/>
      <c r="AF51" s="498"/>
      <c r="AG51" s="500"/>
      <c r="AH51" s="498"/>
    </row>
    <row r="52" spans="1:34" ht="10.9" customHeight="1">
      <c r="A52" s="548"/>
      <c r="C52" s="29" t="s">
        <v>1451</v>
      </c>
      <c r="D52" s="498"/>
      <c r="E52" s="498"/>
      <c r="F52" s="498"/>
      <c r="G52" s="498"/>
      <c r="H52" s="498"/>
      <c r="I52" s="498"/>
      <c r="J52" s="498"/>
      <c r="K52" s="498"/>
      <c r="L52" s="498"/>
      <c r="M52" s="498"/>
      <c r="N52" s="498"/>
      <c r="O52" s="498"/>
      <c r="P52" s="498"/>
      <c r="Q52" s="498"/>
      <c r="S52" s="3690"/>
      <c r="T52" s="2594" t="s">
        <v>1452</v>
      </c>
      <c r="U52" s="25"/>
      <c r="W52" s="3687"/>
      <c r="X52" s="2595" t="s">
        <v>1453</v>
      </c>
      <c r="Y52" s="498"/>
      <c r="Z52" s="498"/>
      <c r="AA52" s="498"/>
      <c r="AB52" s="498"/>
      <c r="AC52" s="498"/>
      <c r="AD52" s="498"/>
      <c r="AE52" s="498"/>
      <c r="AF52" s="498"/>
      <c r="AG52" s="500"/>
      <c r="AH52" s="498"/>
    </row>
    <row r="53" spans="1:34" ht="10.9" customHeight="1">
      <c r="A53" s="548"/>
      <c r="C53" s="2"/>
      <c r="D53" s="498"/>
      <c r="E53" s="498"/>
      <c r="F53" s="498"/>
      <c r="G53" s="498"/>
      <c r="H53" s="498"/>
      <c r="I53" s="498"/>
      <c r="J53" s="498"/>
      <c r="K53" s="498"/>
      <c r="L53" s="498"/>
      <c r="M53" s="498"/>
      <c r="N53" s="498"/>
      <c r="O53" s="498"/>
      <c r="P53" s="498"/>
      <c r="Q53" s="498"/>
      <c r="R53" s="499"/>
      <c r="S53" s="181"/>
      <c r="T53" s="181"/>
      <c r="U53" s="181"/>
      <c r="V53" s="2432"/>
      <c r="W53" s="498"/>
      <c r="X53" s="498"/>
      <c r="Y53" s="498"/>
      <c r="Z53" s="498"/>
      <c r="AA53" s="498"/>
      <c r="AB53" s="498"/>
      <c r="AC53" s="498"/>
      <c r="AD53" s="498"/>
      <c r="AE53" s="498"/>
      <c r="AF53" s="498"/>
      <c r="AG53" s="500"/>
      <c r="AH53" s="498"/>
    </row>
    <row r="54" spans="1:34" ht="12" customHeight="1">
      <c r="A54" s="548"/>
      <c r="B54" s="494" t="s">
        <v>1454</v>
      </c>
      <c r="C54" s="1" t="s">
        <v>1455</v>
      </c>
      <c r="AG54" s="493"/>
    </row>
    <row r="55" spans="1:34" ht="12" customHeight="1">
      <c r="A55" s="548"/>
      <c r="C55" s="1" t="s">
        <v>1456</v>
      </c>
      <c r="AG55" s="493"/>
    </row>
    <row r="56" spans="1:34" ht="12" customHeight="1">
      <c r="A56" s="548"/>
      <c r="C56" s="25" t="s">
        <v>1457</v>
      </c>
      <c r="AG56" s="493"/>
    </row>
    <row r="57" spans="1:34" ht="12" customHeight="1">
      <c r="A57" s="548"/>
      <c r="C57" s="25"/>
      <c r="AG57" s="493"/>
    </row>
    <row r="58" spans="1:34" ht="12" customHeight="1">
      <c r="A58" s="548"/>
      <c r="B58" s="494" t="s">
        <v>1458</v>
      </c>
      <c r="C58" s="1" t="s">
        <v>1459</v>
      </c>
      <c r="AG58" s="493"/>
    </row>
    <row r="59" spans="1:34" ht="12" customHeight="1">
      <c r="A59" s="548"/>
      <c r="C59" s="25" t="s">
        <v>1460</v>
      </c>
      <c r="AG59" s="493"/>
    </row>
    <row r="60" spans="1:34" ht="12" customHeight="1">
      <c r="A60" s="548"/>
      <c r="C60" s="643"/>
      <c r="D60" s="643"/>
      <c r="E60" s="643"/>
      <c r="F60" s="643"/>
      <c r="G60" s="643"/>
      <c r="H60" s="643"/>
      <c r="I60" s="643"/>
      <c r="J60" s="643"/>
      <c r="K60" s="643"/>
      <c r="L60" s="643"/>
      <c r="M60" s="643"/>
      <c r="N60" s="643"/>
      <c r="O60" s="643"/>
      <c r="P60" s="643"/>
      <c r="Q60" s="643"/>
      <c r="R60" s="643"/>
      <c r="S60" s="643"/>
      <c r="T60" s="643"/>
      <c r="U60" s="643"/>
      <c r="V60" s="643"/>
      <c r="AG60" s="493"/>
    </row>
    <row r="61" spans="1:34" ht="11.45" customHeight="1">
      <c r="A61" s="548"/>
      <c r="AG61" s="493"/>
    </row>
    <row r="62" spans="1:34" ht="11.45" customHeight="1">
      <c r="A62" s="548"/>
      <c r="C62" s="643"/>
      <c r="D62" s="643"/>
      <c r="E62" s="643"/>
      <c r="F62" s="643"/>
      <c r="G62" s="643"/>
      <c r="H62" s="643"/>
      <c r="I62" s="643"/>
      <c r="J62" s="643"/>
      <c r="K62" s="643"/>
      <c r="L62" s="643"/>
      <c r="M62" s="643"/>
      <c r="N62" s="643"/>
      <c r="O62" s="643"/>
      <c r="P62" s="643"/>
      <c r="Q62" s="643"/>
      <c r="R62" s="643"/>
      <c r="S62" s="643"/>
      <c r="T62" s="643"/>
      <c r="U62" s="643"/>
      <c r="V62" s="643"/>
      <c r="AG62" s="493"/>
    </row>
    <row r="63" spans="1:34" ht="11.45" customHeight="1">
      <c r="A63" s="548"/>
      <c r="AG63" s="493"/>
    </row>
    <row r="64" spans="1:34" ht="11.45" customHeight="1">
      <c r="A64" s="548"/>
      <c r="C64" s="643"/>
      <c r="D64" s="643"/>
      <c r="E64" s="643"/>
      <c r="F64" s="643"/>
      <c r="G64" s="643"/>
      <c r="H64" s="643"/>
      <c r="I64" s="643"/>
      <c r="J64" s="643"/>
      <c r="K64" s="643"/>
      <c r="L64" s="643"/>
      <c r="M64" s="643"/>
      <c r="N64" s="643"/>
      <c r="O64" s="643"/>
      <c r="P64" s="643"/>
      <c r="Q64" s="643"/>
      <c r="R64" s="643"/>
      <c r="S64" s="643"/>
      <c r="T64" s="643"/>
      <c r="U64" s="643"/>
      <c r="V64" s="643"/>
      <c r="AG64" s="493"/>
    </row>
    <row r="65" spans="1:33" ht="11.45" customHeight="1">
      <c r="A65" s="548"/>
      <c r="AG65" s="493"/>
    </row>
    <row r="66" spans="1:33" ht="11.45" customHeight="1">
      <c r="A66" s="548"/>
      <c r="C66" s="643"/>
      <c r="D66" s="643"/>
      <c r="E66" s="643"/>
      <c r="F66" s="643"/>
      <c r="G66" s="643"/>
      <c r="H66" s="643"/>
      <c r="I66" s="643"/>
      <c r="J66" s="643"/>
      <c r="K66" s="643"/>
      <c r="L66" s="643"/>
      <c r="M66" s="643"/>
      <c r="N66" s="643"/>
      <c r="O66" s="643"/>
      <c r="P66" s="643"/>
      <c r="Q66" s="643"/>
      <c r="R66" s="643"/>
      <c r="S66" s="643"/>
      <c r="T66" s="643"/>
      <c r="U66" s="643"/>
      <c r="V66" s="643"/>
      <c r="AG66" s="493"/>
    </row>
    <row r="67" spans="1:33" ht="11.45" customHeight="1">
      <c r="A67" s="548"/>
      <c r="AG67" s="493"/>
    </row>
    <row r="68" spans="1:33" ht="11.45" customHeight="1">
      <c r="A68" s="548"/>
      <c r="C68" s="643"/>
      <c r="D68" s="643"/>
      <c r="E68" s="643"/>
      <c r="F68" s="643"/>
      <c r="G68" s="643"/>
      <c r="H68" s="643"/>
      <c r="I68" s="643"/>
      <c r="J68" s="643"/>
      <c r="K68" s="643"/>
      <c r="L68" s="643"/>
      <c r="M68" s="643"/>
      <c r="N68" s="643"/>
      <c r="O68" s="643"/>
      <c r="P68" s="643"/>
      <c r="Q68" s="643"/>
      <c r="R68" s="643"/>
      <c r="S68" s="643"/>
      <c r="T68" s="643"/>
      <c r="U68" s="643"/>
      <c r="V68" s="643"/>
      <c r="AG68" s="493"/>
    </row>
    <row r="69" spans="1:33" ht="11.45" customHeight="1">
      <c r="A69" s="548"/>
      <c r="AG69" s="493"/>
    </row>
    <row r="70" spans="1:33" ht="11.45" customHeight="1">
      <c r="A70" s="548"/>
      <c r="C70" s="643"/>
      <c r="D70" s="643"/>
      <c r="E70" s="643"/>
      <c r="F70" s="643"/>
      <c r="G70" s="643"/>
      <c r="H70" s="643"/>
      <c r="I70" s="643"/>
      <c r="J70" s="643"/>
      <c r="K70" s="643"/>
      <c r="L70" s="643"/>
      <c r="M70" s="643"/>
      <c r="N70" s="643"/>
      <c r="O70" s="643"/>
      <c r="P70" s="643"/>
      <c r="Q70" s="643"/>
      <c r="R70" s="643"/>
      <c r="S70" s="643"/>
      <c r="T70" s="643"/>
      <c r="U70" s="643"/>
      <c r="V70" s="643"/>
      <c r="AG70" s="493"/>
    </row>
    <row r="71" spans="1:33" ht="11.45" customHeight="1">
      <c r="A71" s="548"/>
      <c r="AG71" s="493"/>
    </row>
    <row r="72" spans="1:33" ht="11.45" customHeight="1" thickBot="1">
      <c r="A72" s="2596"/>
      <c r="B72" s="2597"/>
      <c r="C72" s="2597"/>
      <c r="D72" s="2597"/>
      <c r="E72" s="2597"/>
      <c r="F72" s="2597"/>
      <c r="G72" s="2597"/>
      <c r="H72" s="2597"/>
      <c r="I72" s="2597"/>
      <c r="J72" s="2597"/>
      <c r="K72" s="2597"/>
      <c r="L72" s="2597"/>
      <c r="M72" s="2597"/>
      <c r="N72" s="2597"/>
      <c r="O72" s="2597"/>
      <c r="P72" s="2597"/>
      <c r="Q72" s="2597"/>
      <c r="R72" s="2597"/>
      <c r="S72" s="2597"/>
      <c r="T72" s="2597"/>
      <c r="U72" s="2597"/>
      <c r="V72" s="2597"/>
      <c r="W72" s="2597"/>
      <c r="X72" s="2597"/>
      <c r="Y72" s="2597"/>
      <c r="Z72" s="2597"/>
      <c r="AA72" s="2597"/>
      <c r="AB72" s="2597"/>
      <c r="AC72" s="2597"/>
      <c r="AD72" s="2597"/>
      <c r="AE72" s="2597"/>
      <c r="AF72" s="2597"/>
      <c r="AG72" s="2598"/>
    </row>
    <row r="73" spans="1:33" ht="18" customHeight="1">
      <c r="A73" s="3657">
        <v>2</v>
      </c>
      <c r="B73" s="3657"/>
      <c r="C73" s="3657"/>
      <c r="D73" s="3657"/>
      <c r="E73" s="3657"/>
      <c r="F73" s="3657"/>
      <c r="G73" s="3657"/>
      <c r="H73" s="3657"/>
      <c r="I73" s="3657"/>
      <c r="J73" s="3657"/>
      <c r="K73" s="3657"/>
      <c r="L73" s="3657"/>
      <c r="M73" s="3657"/>
      <c r="N73" s="3657"/>
      <c r="O73" s="3657"/>
      <c r="P73" s="3657"/>
      <c r="Q73" s="3657"/>
      <c r="R73" s="3657"/>
      <c r="S73" s="3657"/>
      <c r="T73" s="3657"/>
      <c r="U73" s="3657"/>
      <c r="V73" s="3657"/>
      <c r="W73" s="3657"/>
      <c r="X73" s="3657"/>
      <c r="Y73" s="3657"/>
      <c r="Z73" s="3657"/>
      <c r="AA73" s="3657"/>
      <c r="AB73" s="3657"/>
      <c r="AC73" s="3657"/>
      <c r="AD73" s="3657"/>
      <c r="AE73" s="3657"/>
      <c r="AF73" s="3657"/>
      <c r="AG73" s="3657"/>
    </row>
    <row r="74" spans="1:33" ht="8.1" customHeight="1"/>
  </sheetData>
  <mergeCells count="105">
    <mergeCell ref="W51:W52"/>
    <mergeCell ref="AC41:AC42"/>
    <mergeCell ref="AD41:AD42"/>
    <mergeCell ref="AE41:AF42"/>
    <mergeCell ref="W43:X43"/>
    <mergeCell ref="P41:P42"/>
    <mergeCell ref="Q41:Q42"/>
    <mergeCell ref="R41:R42"/>
    <mergeCell ref="S41:T42"/>
    <mergeCell ref="U41:U42"/>
    <mergeCell ref="V41:V42"/>
    <mergeCell ref="W41:W42"/>
    <mergeCell ref="X41:X42"/>
    <mergeCell ref="Y41:Z42"/>
    <mergeCell ref="AA41:AA42"/>
    <mergeCell ref="AB41:AB42"/>
    <mergeCell ref="S51:S52"/>
    <mergeCell ref="D40:E40"/>
    <mergeCell ref="F40:I40"/>
    <mergeCell ref="J40:M40"/>
    <mergeCell ref="Q40:R40"/>
    <mergeCell ref="L41:L42"/>
    <mergeCell ref="M41:N42"/>
    <mergeCell ref="O41:O42"/>
    <mergeCell ref="C36:C37"/>
    <mergeCell ref="Q36:Q37"/>
    <mergeCell ref="R36:R37"/>
    <mergeCell ref="M36:N37"/>
    <mergeCell ref="C41:C42"/>
    <mergeCell ref="D41:D42"/>
    <mergeCell ref="E41:E42"/>
    <mergeCell ref="F41:F42"/>
    <mergeCell ref="G41:G42"/>
    <mergeCell ref="H41:H42"/>
    <mergeCell ref="I41:I42"/>
    <mergeCell ref="J41:J42"/>
    <mergeCell ref="K41:K42"/>
    <mergeCell ref="AC36:AC37"/>
    <mergeCell ref="AD36:AD37"/>
    <mergeCell ref="AE36:AF37"/>
    <mergeCell ref="Y36:Z37"/>
    <mergeCell ref="AA36:AA37"/>
    <mergeCell ref="AB36:AB37"/>
    <mergeCell ref="AH20:AH21"/>
    <mergeCell ref="Z20:AA21"/>
    <mergeCell ref="AB20:AB21"/>
    <mergeCell ref="AC20:AC21"/>
    <mergeCell ref="AD20:AE21"/>
    <mergeCell ref="C20:C21"/>
    <mergeCell ref="D20:D21"/>
    <mergeCell ref="E20:E21"/>
    <mergeCell ref="F20:F21"/>
    <mergeCell ref="G20:G21"/>
    <mergeCell ref="M20:M21"/>
    <mergeCell ref="P20:P21"/>
    <mergeCell ref="Q20:Q21"/>
    <mergeCell ref="T20:T21"/>
    <mergeCell ref="N20:N21"/>
    <mergeCell ref="O20:O21"/>
    <mergeCell ref="R20:R21"/>
    <mergeCell ref="S20:S21"/>
    <mergeCell ref="H20:H21"/>
    <mergeCell ref="I20:I21"/>
    <mergeCell ref="J20:J21"/>
    <mergeCell ref="U20:U21"/>
    <mergeCell ref="Q35:R35"/>
    <mergeCell ref="K48:K49"/>
    <mergeCell ref="V20:V21"/>
    <mergeCell ref="X20:X21"/>
    <mergeCell ref="Y20:Y21"/>
    <mergeCell ref="S36:T37"/>
    <mergeCell ref="U36:U37"/>
    <mergeCell ref="V36:V37"/>
    <mergeCell ref="W36:W37"/>
    <mergeCell ref="X36:X37"/>
    <mergeCell ref="O48:O49"/>
    <mergeCell ref="P48:P49"/>
    <mergeCell ref="Q48:Q49"/>
    <mergeCell ref="K20:K21"/>
    <mergeCell ref="L20:L21"/>
    <mergeCell ref="W38:X38"/>
    <mergeCell ref="J48:J49"/>
    <mergeCell ref="I48:I49"/>
    <mergeCell ref="A73:AG73"/>
    <mergeCell ref="L48:L49"/>
    <mergeCell ref="M48:M49"/>
    <mergeCell ref="R48:R49"/>
    <mergeCell ref="S48:S49"/>
    <mergeCell ref="T48:T49"/>
    <mergeCell ref="A1:AG1"/>
    <mergeCell ref="D35:E35"/>
    <mergeCell ref="J35:M35"/>
    <mergeCell ref="D36:D37"/>
    <mergeCell ref="E36:E37"/>
    <mergeCell ref="F36:F37"/>
    <mergeCell ref="G36:G37"/>
    <mergeCell ref="H36:H37"/>
    <mergeCell ref="I36:I37"/>
    <mergeCell ref="J36:J37"/>
    <mergeCell ref="K36:K37"/>
    <mergeCell ref="L36:L37"/>
    <mergeCell ref="O36:O37"/>
    <mergeCell ref="P36:P37"/>
    <mergeCell ref="F35:I35"/>
    <mergeCell ref="N48:N49"/>
  </mergeCells>
  <printOptions horizontalCentered="1"/>
  <pageMargins left="0" right="0" top="0.43307086614173229" bottom="0" header="0" footer="0"/>
  <pageSetup paperSize="9" scale="90"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sheetPr>
  <dimension ref="A1:AH89"/>
  <sheetViews>
    <sheetView showGridLines="0" view="pageBreakPreview" topLeftCell="A13" zoomScaleNormal="100" zoomScaleSheetLayoutView="100" workbookViewId="0">
      <selection activeCell="B26" sqref="B26"/>
    </sheetView>
  </sheetViews>
  <sheetFormatPr defaultColWidth="9.140625" defaultRowHeight="12.75" customHeight="1"/>
  <cols>
    <col min="1" max="1" width="4.7109375" style="84" customWidth="1"/>
    <col min="2" max="2" width="3.85546875" style="20" customWidth="1"/>
    <col min="3" max="3" width="1.42578125" style="20" customWidth="1"/>
    <col min="4" max="5" width="3.85546875" style="20" customWidth="1"/>
    <col min="6" max="6" width="4.140625" style="20" customWidth="1"/>
    <col min="7" max="8" width="4" style="20" customWidth="1"/>
    <col min="9" max="9" width="3.85546875" style="20" customWidth="1"/>
    <col min="10" max="31" width="3.7109375" style="20" customWidth="1"/>
    <col min="32" max="33" width="2.28515625" style="20" customWidth="1"/>
    <col min="34" max="34" width="2.28515625" style="20" hidden="1" customWidth="1"/>
    <col min="35" max="35" width="3.7109375" style="20" customWidth="1"/>
    <col min="36" max="16384" width="9.140625" style="20"/>
  </cols>
  <sheetData>
    <row r="1" spans="1:34" ht="24" customHeight="1">
      <c r="A1" s="3692" t="s">
        <v>1461</v>
      </c>
      <c r="B1" s="3693"/>
      <c r="C1" s="3693"/>
      <c r="D1" s="3693"/>
      <c r="E1" s="3693"/>
      <c r="F1" s="3693"/>
      <c r="G1" s="3693"/>
      <c r="H1" s="3693"/>
      <c r="I1" s="3693"/>
      <c r="J1" s="3693"/>
      <c r="K1" s="3693"/>
      <c r="L1" s="3693"/>
      <c r="M1" s="3693"/>
      <c r="N1" s="3693"/>
      <c r="O1" s="3693"/>
      <c r="P1" s="3693"/>
      <c r="Q1" s="3693"/>
      <c r="R1" s="3693"/>
      <c r="S1" s="3693"/>
      <c r="T1" s="3693"/>
      <c r="U1" s="3693"/>
      <c r="V1" s="3693"/>
      <c r="W1" s="3693"/>
      <c r="X1" s="3693"/>
      <c r="Y1" s="3693"/>
      <c r="Z1" s="3693"/>
      <c r="AA1" s="3693"/>
      <c r="AB1" s="3693"/>
      <c r="AC1" s="3693"/>
      <c r="AD1" s="3693"/>
      <c r="AE1" s="3693"/>
      <c r="AF1" s="3693"/>
      <c r="AG1" s="3694"/>
      <c r="AH1" s="2599"/>
    </row>
    <row r="2" spans="1:34" ht="15" customHeight="1">
      <c r="A2" s="3695" t="s">
        <v>1462</v>
      </c>
      <c r="B2" s="3696"/>
      <c r="C2" s="3696"/>
      <c r="D2" s="3696"/>
      <c r="E2" s="3696"/>
      <c r="F2" s="3696"/>
      <c r="G2" s="3696"/>
      <c r="H2" s="3696"/>
      <c r="I2" s="3696"/>
      <c r="J2" s="3696"/>
      <c r="K2" s="3696"/>
      <c r="L2" s="3696"/>
      <c r="M2" s="3696"/>
      <c r="N2" s="3696"/>
      <c r="O2" s="3696"/>
      <c r="P2" s="3696"/>
      <c r="Q2" s="3696"/>
      <c r="R2" s="3696"/>
      <c r="S2" s="3696"/>
      <c r="T2" s="3696"/>
      <c r="U2" s="3696"/>
      <c r="V2" s="3696"/>
      <c r="W2" s="3696"/>
      <c r="X2" s="3696"/>
      <c r="Y2" s="3696"/>
      <c r="Z2" s="3696"/>
      <c r="AA2" s="3696"/>
      <c r="AB2" s="3696"/>
      <c r="AC2" s="3696"/>
      <c r="AD2" s="3696"/>
      <c r="AE2" s="3696"/>
      <c r="AF2" s="3696"/>
      <c r="AG2" s="3697"/>
      <c r="AH2" s="491"/>
    </row>
    <row r="3" spans="1:34" ht="11.25" customHeight="1">
      <c r="A3" s="3698" t="s">
        <v>1463</v>
      </c>
      <c r="B3" s="3699"/>
      <c r="C3" s="3699"/>
      <c r="D3" s="3699"/>
      <c r="E3" s="3699"/>
      <c r="F3" s="3699"/>
      <c r="G3" s="3699"/>
      <c r="H3" s="3699"/>
      <c r="I3" s="3699"/>
      <c r="J3" s="3699"/>
      <c r="K3" s="3699"/>
      <c r="L3" s="3699"/>
      <c r="M3" s="3699"/>
      <c r="N3" s="3699"/>
      <c r="O3" s="3699"/>
      <c r="P3" s="3699"/>
      <c r="Q3" s="3699"/>
      <c r="R3" s="3699"/>
      <c r="S3" s="3699"/>
      <c r="T3" s="3699"/>
      <c r="U3" s="3699"/>
      <c r="V3" s="3699"/>
      <c r="W3" s="3699"/>
      <c r="X3" s="3699"/>
      <c r="Y3" s="3699"/>
      <c r="Z3" s="3699"/>
      <c r="AA3" s="3699"/>
      <c r="AB3" s="3699"/>
      <c r="AC3" s="3699"/>
      <c r="AD3" s="3699"/>
      <c r="AE3" s="3699"/>
      <c r="AF3" s="3699"/>
      <c r="AG3" s="3700"/>
      <c r="AH3" s="2600"/>
    </row>
    <row r="4" spans="1:34" ht="3.75" customHeight="1">
      <c r="A4" s="2372"/>
      <c r="B4" s="2373"/>
      <c r="C4" s="2373"/>
      <c r="D4" s="2373"/>
      <c r="E4" s="2373"/>
      <c r="F4" s="2373"/>
      <c r="G4" s="2373"/>
      <c r="H4" s="2373"/>
      <c r="I4" s="2373"/>
      <c r="J4" s="2373"/>
      <c r="K4" s="2373"/>
      <c r="L4" s="2373"/>
      <c r="M4" s="2373"/>
      <c r="N4" s="2373"/>
      <c r="O4" s="2373"/>
      <c r="P4" s="2373"/>
      <c r="Q4" s="2373"/>
      <c r="R4" s="2373"/>
      <c r="S4" s="2373"/>
      <c r="T4" s="2373"/>
      <c r="U4" s="2373"/>
      <c r="V4" s="2373"/>
      <c r="W4" s="2373"/>
      <c r="X4" s="2373"/>
      <c r="Y4" s="2373"/>
      <c r="Z4" s="2373"/>
      <c r="AA4" s="2373"/>
      <c r="AB4" s="2373"/>
      <c r="AC4" s="2373"/>
      <c r="AD4" s="2373"/>
      <c r="AE4" s="2373"/>
      <c r="AF4" s="2373"/>
      <c r="AG4" s="2374"/>
      <c r="AH4" s="2600"/>
    </row>
    <row r="5" spans="1:34" ht="19.149999999999999" customHeight="1">
      <c r="A5" s="744"/>
      <c r="B5" s="724"/>
      <c r="C5" s="724"/>
      <c r="D5" s="724"/>
      <c r="E5" s="724"/>
      <c r="F5" s="724"/>
      <c r="G5" s="724"/>
      <c r="H5" s="724"/>
      <c r="I5" s="724"/>
      <c r="J5" s="724"/>
      <c r="K5" s="724"/>
      <c r="L5" s="724"/>
      <c r="M5" s="724"/>
      <c r="N5" s="724"/>
      <c r="O5" s="724"/>
      <c r="P5" s="724"/>
      <c r="Q5" s="724"/>
      <c r="R5" s="724"/>
      <c r="S5" s="724"/>
      <c r="T5" s="724"/>
      <c r="U5" s="724"/>
      <c r="V5" s="724"/>
      <c r="W5" s="724"/>
      <c r="X5" s="724"/>
      <c r="Y5" s="724"/>
      <c r="Z5" s="724"/>
      <c r="AA5" s="724"/>
      <c r="AB5" s="724"/>
      <c r="AC5" s="724"/>
      <c r="AD5" s="724"/>
      <c r="AE5" s="724"/>
      <c r="AF5" s="724"/>
      <c r="AG5" s="745"/>
      <c r="AH5" s="2600"/>
    </row>
    <row r="6" spans="1:34" ht="30" customHeight="1">
      <c r="A6" s="746"/>
      <c r="B6" s="714"/>
      <c r="C6" s="714"/>
      <c r="D6" s="714"/>
      <c r="E6" s="3702" t="s">
        <v>1464</v>
      </c>
      <c r="F6" s="3702"/>
      <c r="G6" s="3702"/>
      <c r="H6" s="3702"/>
      <c r="I6" s="3702"/>
      <c r="J6" s="3702"/>
      <c r="K6" s="3702"/>
      <c r="L6" s="3702"/>
      <c r="M6" s="3702"/>
      <c r="N6" s="3702"/>
      <c r="O6" s="3702"/>
      <c r="P6" s="3702"/>
      <c r="Q6" s="3702"/>
      <c r="R6" s="3702"/>
      <c r="S6" s="3702"/>
      <c r="T6" s="3702"/>
      <c r="U6" s="3702"/>
      <c r="V6" s="3702"/>
      <c r="W6" s="3702"/>
      <c r="X6" s="3702"/>
      <c r="Y6" s="713"/>
      <c r="Z6" s="713"/>
      <c r="AA6" s="713"/>
      <c r="AB6" s="713"/>
      <c r="AC6" s="713"/>
      <c r="AD6" s="713"/>
      <c r="AE6" s="713"/>
      <c r="AF6" s="713"/>
      <c r="AG6" s="605"/>
      <c r="AH6" s="626"/>
    </row>
    <row r="7" spans="1:34" ht="18" customHeight="1" thickBot="1">
      <c r="A7" s="747"/>
      <c r="B7" s="725"/>
      <c r="C7" s="726"/>
      <c r="D7" s="726"/>
      <c r="E7" s="726"/>
      <c r="F7" s="713"/>
      <c r="G7" s="713"/>
      <c r="H7" s="2383"/>
      <c r="I7" s="2383"/>
      <c r="J7" s="2383"/>
      <c r="K7" s="2383"/>
      <c r="L7" s="2383"/>
      <c r="M7" s="2383"/>
      <c r="N7" s="2383"/>
      <c r="O7" s="2383"/>
      <c r="P7" s="2388"/>
      <c r="Q7" s="2388"/>
      <c r="R7" s="2388"/>
      <c r="S7" s="710"/>
      <c r="T7" s="710"/>
      <c r="U7" s="713"/>
      <c r="V7" s="713"/>
      <c r="W7" s="713"/>
      <c r="X7" s="713"/>
      <c r="Y7" s="713"/>
      <c r="Z7" s="713"/>
      <c r="AA7" s="713"/>
      <c r="AB7" s="713"/>
      <c r="AC7" s="713"/>
      <c r="AD7" s="713"/>
      <c r="AE7" s="713"/>
      <c r="AF7" s="713"/>
      <c r="AG7" s="605"/>
      <c r="AH7" s="626"/>
    </row>
    <row r="8" spans="1:34" ht="15.75" customHeight="1" thickTop="1">
      <c r="A8" s="644" t="s">
        <v>1465</v>
      </c>
      <c r="B8" s="2378" t="s">
        <v>1466</v>
      </c>
      <c r="C8" s="2378"/>
      <c r="D8" s="2378"/>
      <c r="E8" s="2378"/>
      <c r="F8" s="2378"/>
      <c r="G8" s="2378"/>
      <c r="H8" s="2378"/>
      <c r="I8" s="2378"/>
      <c r="J8" s="2378"/>
      <c r="K8" s="2378"/>
      <c r="L8" s="2378"/>
      <c r="M8" s="2378"/>
      <c r="N8" s="2378"/>
      <c r="O8" s="2378"/>
      <c r="P8" s="2378"/>
      <c r="Q8" s="2378"/>
      <c r="R8" s="2378"/>
      <c r="S8" s="2601"/>
      <c r="T8" s="2602"/>
      <c r="U8" s="2602"/>
      <c r="V8" s="2602" t="s">
        <v>1467</v>
      </c>
      <c r="W8" s="2602"/>
      <c r="X8" s="2602"/>
      <c r="Y8" s="2602"/>
      <c r="Z8" s="2602"/>
      <c r="AA8" s="2602"/>
      <c r="AB8" s="2602"/>
      <c r="AC8" s="2602"/>
      <c r="AD8" s="3701" t="s">
        <v>1</v>
      </c>
      <c r="AE8" s="3701"/>
      <c r="AF8" s="2603"/>
      <c r="AG8" s="748"/>
      <c r="AH8" s="2604"/>
    </row>
    <row r="9" spans="1:34" ht="11.1" customHeight="1">
      <c r="A9" s="644"/>
      <c r="B9" s="727" t="s">
        <v>1468</v>
      </c>
      <c r="C9" s="710"/>
      <c r="D9" s="710"/>
      <c r="E9" s="710"/>
      <c r="F9" s="710"/>
      <c r="G9" s="710"/>
      <c r="H9" s="710"/>
      <c r="I9" s="710"/>
      <c r="J9" s="710"/>
      <c r="K9" s="710"/>
      <c r="L9" s="710"/>
      <c r="M9" s="710"/>
      <c r="N9" s="710"/>
      <c r="O9" s="710"/>
      <c r="P9" s="710"/>
      <c r="Q9" s="710"/>
      <c r="R9" s="710"/>
      <c r="S9" s="1112"/>
      <c r="T9" s="3709"/>
      <c r="U9" s="3710"/>
      <c r="V9" s="3710"/>
      <c r="W9" s="3710"/>
      <c r="X9" s="3710"/>
      <c r="Y9" s="3710"/>
      <c r="Z9" s="3710"/>
      <c r="AA9" s="3710"/>
      <c r="AB9" s="3710"/>
      <c r="AC9" s="3710"/>
      <c r="AD9" s="3710"/>
      <c r="AE9" s="3711"/>
      <c r="AF9" s="1113"/>
      <c r="AG9" s="749"/>
      <c r="AH9" s="2605"/>
    </row>
    <row r="10" spans="1:34" ht="11.1" customHeight="1">
      <c r="A10" s="644"/>
      <c r="B10" s="3706"/>
      <c r="C10" s="3706"/>
      <c r="D10" s="3706"/>
      <c r="E10" s="3706"/>
      <c r="F10" s="3706"/>
      <c r="G10" s="3706"/>
      <c r="H10" s="3706"/>
      <c r="I10" s="3706"/>
      <c r="J10" s="3706"/>
      <c r="K10" s="3706"/>
      <c r="L10" s="3706"/>
      <c r="M10" s="3706"/>
      <c r="N10" s="3706"/>
      <c r="O10" s="3706"/>
      <c r="P10" s="3706"/>
      <c r="Q10" s="3706"/>
      <c r="R10" s="710"/>
      <c r="S10" s="1112"/>
      <c r="T10" s="3712"/>
      <c r="U10" s="3713"/>
      <c r="V10" s="3713"/>
      <c r="W10" s="3713"/>
      <c r="X10" s="3713"/>
      <c r="Y10" s="3713"/>
      <c r="Z10" s="3713"/>
      <c r="AA10" s="3713"/>
      <c r="AB10" s="3713"/>
      <c r="AC10" s="3713"/>
      <c r="AD10" s="3713"/>
      <c r="AE10" s="3714"/>
      <c r="AF10" s="1113"/>
      <c r="AG10" s="749"/>
      <c r="AH10" s="2605"/>
    </row>
    <row r="11" spans="1:34" ht="10.5" customHeight="1" thickBot="1">
      <c r="A11" s="644"/>
      <c r="B11" s="3707"/>
      <c r="C11" s="3707"/>
      <c r="D11" s="3707"/>
      <c r="E11" s="3707"/>
      <c r="F11" s="3707"/>
      <c r="G11" s="3707"/>
      <c r="H11" s="3707"/>
      <c r="I11" s="3707"/>
      <c r="J11" s="3707"/>
      <c r="K11" s="3707"/>
      <c r="L11" s="3707"/>
      <c r="M11" s="3707"/>
      <c r="N11" s="3707"/>
      <c r="O11" s="3707"/>
      <c r="P11" s="3707"/>
      <c r="Q11" s="3707"/>
      <c r="R11" s="728"/>
      <c r="S11" s="1114"/>
      <c r="T11" s="1115"/>
      <c r="U11" s="1115"/>
      <c r="V11" s="1115"/>
      <c r="W11" s="1115"/>
      <c r="X11" s="1115"/>
      <c r="Y11" s="1115"/>
      <c r="Z11" s="1116"/>
      <c r="AA11" s="1116"/>
      <c r="AB11" s="1116"/>
      <c r="AC11" s="1116"/>
      <c r="AD11" s="1116"/>
      <c r="AE11" s="1116"/>
      <c r="AF11" s="1117"/>
      <c r="AG11" s="749"/>
      <c r="AH11" s="2605"/>
    </row>
    <row r="12" spans="1:34" ht="12" customHeight="1" thickTop="1">
      <c r="A12" s="2606"/>
      <c r="B12" s="2607"/>
      <c r="C12" s="2607"/>
      <c r="D12" s="2607"/>
      <c r="E12" s="2607"/>
      <c r="F12" s="2607"/>
      <c r="G12" s="2607"/>
      <c r="H12" s="2607"/>
      <c r="I12" s="2607"/>
      <c r="J12" s="2607"/>
      <c r="K12" s="2607"/>
      <c r="L12" s="2607"/>
      <c r="M12" s="2607"/>
      <c r="N12" s="2607"/>
      <c r="O12" s="2608"/>
      <c r="P12" s="2608"/>
      <c r="Q12" s="2608"/>
      <c r="R12" s="2608"/>
      <c r="S12" s="2608"/>
      <c r="T12" s="2608"/>
      <c r="U12" s="2608"/>
      <c r="V12" s="2608"/>
      <c r="W12" s="2608"/>
      <c r="X12" s="3715"/>
      <c r="Y12" s="3715"/>
      <c r="Z12" s="2609"/>
      <c r="AA12" s="2609"/>
      <c r="AB12" s="2609"/>
      <c r="AC12" s="2609"/>
      <c r="AD12" s="2609"/>
      <c r="AE12" s="2609"/>
      <c r="AF12" s="2609"/>
      <c r="AG12" s="2610"/>
      <c r="AH12" s="493"/>
    </row>
    <row r="13" spans="1:34" s="28" customFormat="1" ht="12" customHeight="1">
      <c r="A13" s="644"/>
      <c r="B13" s="714"/>
      <c r="C13" s="713"/>
      <c r="D13" s="713"/>
      <c r="E13" s="713"/>
      <c r="F13" s="713"/>
      <c r="G13" s="713"/>
      <c r="H13" s="713"/>
      <c r="I13" s="713"/>
      <c r="J13" s="713"/>
      <c r="K13" s="713"/>
      <c r="L13" s="713"/>
      <c r="M13" s="713"/>
      <c r="N13" s="713"/>
      <c r="O13" s="3703"/>
      <c r="P13" s="3703"/>
      <c r="Q13" s="2375"/>
      <c r="R13" s="2375"/>
      <c r="S13" s="713"/>
      <c r="T13" s="713"/>
      <c r="U13" s="713"/>
      <c r="V13" s="707"/>
      <c r="W13" s="713"/>
      <c r="X13" s="729"/>
      <c r="Y13" s="705"/>
      <c r="Z13" s="3706" t="s">
        <v>1469</v>
      </c>
      <c r="AA13" s="3706"/>
      <c r="AB13" s="3706"/>
      <c r="AC13" s="3706"/>
      <c r="AD13" s="3706"/>
      <c r="AE13" s="3706"/>
      <c r="AF13" s="3706"/>
      <c r="AG13" s="605"/>
      <c r="AH13" s="493"/>
    </row>
    <row r="14" spans="1:34" s="28" customFormat="1" ht="12" customHeight="1">
      <c r="A14" s="555">
        <v>1.2</v>
      </c>
      <c r="B14" s="708" t="s">
        <v>1470</v>
      </c>
      <c r="C14" s="713"/>
      <c r="D14" s="708"/>
      <c r="E14" s="713"/>
      <c r="F14" s="713"/>
      <c r="G14" s="713"/>
      <c r="H14" s="713"/>
      <c r="I14" s="713"/>
      <c r="J14" s="713"/>
      <c r="K14" s="713"/>
      <c r="L14" s="713"/>
      <c r="M14" s="713"/>
      <c r="N14" s="713"/>
      <c r="O14" s="725"/>
      <c r="P14" s="725"/>
      <c r="Q14" s="2388"/>
      <c r="R14" s="2388"/>
      <c r="S14" s="725"/>
      <c r="T14" s="725"/>
      <c r="U14" s="725"/>
      <c r="V14" s="730"/>
      <c r="W14" s="730"/>
      <c r="X14" s="725"/>
      <c r="Y14" s="725"/>
      <c r="Z14" s="730"/>
      <c r="AA14" s="725"/>
      <c r="AB14" s="3726"/>
      <c r="AC14" s="3727"/>
      <c r="AD14" s="3727"/>
      <c r="AE14" s="3728"/>
      <c r="AF14" s="731"/>
      <c r="AG14" s="750"/>
      <c r="AH14" s="2611"/>
    </row>
    <row r="15" spans="1:34" s="28" customFormat="1" ht="12" customHeight="1">
      <c r="A15" s="644"/>
      <c r="B15" s="718" t="s">
        <v>1471</v>
      </c>
      <c r="C15" s="713"/>
      <c r="D15" s="708"/>
      <c r="E15" s="713"/>
      <c r="F15" s="713"/>
      <c r="G15" s="713"/>
      <c r="H15" s="713"/>
      <c r="I15" s="713"/>
      <c r="J15" s="713"/>
      <c r="K15" s="713"/>
      <c r="L15" s="713"/>
      <c r="M15" s="713"/>
      <c r="N15" s="713"/>
      <c r="O15" s="725"/>
      <c r="P15" s="725"/>
      <c r="Q15" s="2388"/>
      <c r="R15" s="2388"/>
      <c r="S15" s="725"/>
      <c r="T15" s="725"/>
      <c r="U15" s="725"/>
      <c r="V15" s="730"/>
      <c r="W15" s="730"/>
      <c r="X15" s="725"/>
      <c r="Y15" s="725"/>
      <c r="Z15" s="730"/>
      <c r="AA15" s="725"/>
      <c r="AB15" s="3729"/>
      <c r="AC15" s="3730"/>
      <c r="AD15" s="3730"/>
      <c r="AE15" s="3731"/>
      <c r="AF15" s="731"/>
      <c r="AG15" s="751"/>
      <c r="AH15" s="2612"/>
    </row>
    <row r="16" spans="1:34" ht="12" customHeight="1">
      <c r="A16" s="2606"/>
      <c r="B16" s="2607"/>
      <c r="C16" s="2607"/>
      <c r="D16" s="2607"/>
      <c r="E16" s="2607"/>
      <c r="F16" s="2607"/>
      <c r="G16" s="2607"/>
      <c r="H16" s="2607"/>
      <c r="I16" s="2607"/>
      <c r="J16" s="2607"/>
      <c r="K16" s="2607"/>
      <c r="L16" s="2607"/>
      <c r="M16" s="2607"/>
      <c r="N16" s="2607"/>
      <c r="O16" s="2608"/>
      <c r="P16" s="2608"/>
      <c r="Q16" s="2608"/>
      <c r="R16" s="2608"/>
      <c r="S16" s="2608"/>
      <c r="T16" s="2608"/>
      <c r="U16" s="2608"/>
      <c r="V16" s="2608"/>
      <c r="W16" s="2608"/>
      <c r="X16" s="3715"/>
      <c r="Y16" s="3715"/>
      <c r="Z16" s="2609"/>
      <c r="AA16" s="2609"/>
      <c r="AB16" s="2609"/>
      <c r="AC16" s="2609"/>
      <c r="AD16" s="2609"/>
      <c r="AE16" s="2609"/>
      <c r="AF16" s="2609"/>
      <c r="AG16" s="2610"/>
      <c r="AH16" s="2613"/>
    </row>
    <row r="17" spans="1:34" ht="12" customHeight="1">
      <c r="A17" s="644"/>
      <c r="B17" s="713"/>
      <c r="C17" s="713"/>
      <c r="D17" s="713"/>
      <c r="E17" s="713"/>
      <c r="F17" s="713"/>
      <c r="G17" s="713"/>
      <c r="H17" s="713"/>
      <c r="I17" s="713"/>
      <c r="J17" s="713"/>
      <c r="K17" s="713"/>
      <c r="L17" s="713"/>
      <c r="M17" s="713"/>
      <c r="N17" s="713"/>
      <c r="O17" s="718"/>
      <c r="P17" s="718"/>
      <c r="Q17" s="718"/>
      <c r="R17" s="718"/>
      <c r="S17" s="718"/>
      <c r="T17" s="718"/>
      <c r="U17" s="718"/>
      <c r="V17" s="718"/>
      <c r="W17" s="718"/>
      <c r="X17" s="3725"/>
      <c r="Y17" s="3725"/>
      <c r="Z17" s="732"/>
      <c r="AA17" s="732"/>
      <c r="AB17" s="732"/>
      <c r="AC17" s="732"/>
      <c r="AD17" s="732"/>
      <c r="AE17" s="732"/>
      <c r="AF17" s="732"/>
      <c r="AG17" s="752"/>
      <c r="AH17" s="637"/>
    </row>
    <row r="18" spans="1:34" s="28" customFormat="1" ht="12" customHeight="1">
      <c r="A18" s="753">
        <v>1.3</v>
      </c>
      <c r="B18" s="707" t="s">
        <v>1472</v>
      </c>
      <c r="C18" s="713"/>
      <c r="D18" s="713"/>
      <c r="E18" s="713"/>
      <c r="F18" s="713"/>
      <c r="G18" s="713"/>
      <c r="H18" s="713"/>
      <c r="I18" s="713"/>
      <c r="J18" s="713"/>
      <c r="K18" s="713"/>
      <c r="L18" s="713"/>
      <c r="M18" s="708"/>
      <c r="N18" s="713"/>
      <c r="O18" s="2388"/>
      <c r="P18" s="2388"/>
      <c r="Q18" s="2388"/>
      <c r="R18" s="2388"/>
      <c r="S18" s="2388"/>
      <c r="T18" s="2388"/>
      <c r="U18" s="2388"/>
      <c r="V18" s="2388"/>
      <c r="W18" s="2388"/>
      <c r="X18" s="2388"/>
      <c r="Y18" s="2388"/>
      <c r="Z18" s="713"/>
      <c r="AA18" s="713"/>
      <c r="AB18" s="713"/>
      <c r="AC18" s="713"/>
      <c r="AD18" s="713"/>
      <c r="AE18" s="713"/>
      <c r="AF18" s="713"/>
      <c r="AG18" s="605"/>
      <c r="AH18" s="493"/>
    </row>
    <row r="19" spans="1:34" s="28" customFormat="1" ht="18" customHeight="1">
      <c r="A19" s="753"/>
      <c r="B19" s="712" t="s">
        <v>1473</v>
      </c>
      <c r="C19" s="713"/>
      <c r="D19" s="713"/>
      <c r="E19" s="713"/>
      <c r="F19" s="713"/>
      <c r="G19" s="713"/>
      <c r="H19" s="713"/>
      <c r="I19" s="713"/>
      <c r="J19" s="713"/>
      <c r="K19" s="713"/>
      <c r="L19" s="713"/>
      <c r="M19" s="708"/>
      <c r="N19" s="713"/>
      <c r="O19" s="2388"/>
      <c r="P19" s="2388"/>
      <c r="Q19" s="2388"/>
      <c r="R19" s="2388"/>
      <c r="S19" s="2388"/>
      <c r="T19" s="2388"/>
      <c r="U19" s="2388"/>
      <c r="V19" s="2388"/>
      <c r="W19" s="2388"/>
      <c r="X19" s="2388"/>
      <c r="Y19" s="2388"/>
      <c r="Z19" s="713"/>
      <c r="AA19" s="713"/>
      <c r="AB19" s="713"/>
      <c r="AC19" s="713"/>
      <c r="AD19" s="713"/>
      <c r="AE19" s="713"/>
      <c r="AF19" s="713"/>
      <c r="AG19" s="605"/>
      <c r="AH19" s="493"/>
    </row>
    <row r="20" spans="1:34" s="28" customFormat="1" ht="12.6" customHeight="1">
      <c r="A20" s="644"/>
      <c r="B20" s="713"/>
      <c r="C20" s="713"/>
      <c r="D20" s="3705" t="s">
        <v>1474</v>
      </c>
      <c r="E20" s="3705"/>
      <c r="F20" s="3708" t="s">
        <v>1475</v>
      </c>
      <c r="G20" s="3708"/>
      <c r="H20" s="3708"/>
      <c r="I20" s="3708"/>
      <c r="J20" s="733" t="s">
        <v>1476</v>
      </c>
      <c r="K20" s="734"/>
      <c r="L20" s="713"/>
      <c r="M20" s="713"/>
      <c r="N20" s="713"/>
      <c r="O20" s="3703"/>
      <c r="P20" s="3703"/>
      <c r="Q20" s="2375"/>
      <c r="R20" s="2375"/>
      <c r="S20" s="3704"/>
      <c r="T20" s="3704"/>
      <c r="U20" s="708"/>
      <c r="V20" s="3705" t="s">
        <v>1477</v>
      </c>
      <c r="W20" s="3705"/>
      <c r="X20" s="3705" t="s">
        <v>1478</v>
      </c>
      <c r="Y20" s="3705"/>
      <c r="Z20" s="3705"/>
      <c r="AA20" s="3705"/>
      <c r="AB20" s="705" t="s">
        <v>1479</v>
      </c>
      <c r="AC20" s="705"/>
      <c r="AD20" s="705"/>
      <c r="AE20" s="705"/>
      <c r="AF20" s="2375"/>
      <c r="AG20" s="490"/>
      <c r="AH20" s="491"/>
    </row>
    <row r="21" spans="1:34" s="28" customFormat="1" ht="12" customHeight="1">
      <c r="A21" s="644"/>
      <c r="B21" s="2375" t="s">
        <v>1480</v>
      </c>
      <c r="C21" s="713"/>
      <c r="D21" s="3732"/>
      <c r="E21" s="3733"/>
      <c r="F21" s="3736" t="s">
        <v>1423</v>
      </c>
      <c r="G21" s="3732"/>
      <c r="H21" s="3733"/>
      <c r="I21" s="3736" t="s">
        <v>1423</v>
      </c>
      <c r="J21" s="3726"/>
      <c r="K21" s="3727"/>
      <c r="L21" s="3727"/>
      <c r="M21" s="3728"/>
      <c r="N21" s="714"/>
      <c r="O21" s="714"/>
      <c r="P21" s="714"/>
      <c r="Q21" s="3705" t="s">
        <v>1481</v>
      </c>
      <c r="R21" s="3705"/>
      <c r="S21" s="714"/>
      <c r="T21" s="714"/>
      <c r="U21" s="705"/>
      <c r="V21" s="3732"/>
      <c r="W21" s="3733"/>
      <c r="X21" s="3736" t="s">
        <v>1423</v>
      </c>
      <c r="Y21" s="3732"/>
      <c r="Z21" s="3733"/>
      <c r="AA21" s="3736" t="s">
        <v>1423</v>
      </c>
      <c r="AB21" s="3726"/>
      <c r="AC21" s="3727"/>
      <c r="AD21" s="3727"/>
      <c r="AE21" s="3728"/>
      <c r="AF21" s="731"/>
      <c r="AG21" s="750"/>
      <c r="AH21" s="2611"/>
    </row>
    <row r="22" spans="1:34" s="28" customFormat="1" ht="12" customHeight="1">
      <c r="A22" s="644"/>
      <c r="B22" s="732" t="s">
        <v>1482</v>
      </c>
      <c r="C22" s="713"/>
      <c r="D22" s="3734"/>
      <c r="E22" s="3735"/>
      <c r="F22" s="3736"/>
      <c r="G22" s="3734"/>
      <c r="H22" s="3735"/>
      <c r="I22" s="3736"/>
      <c r="J22" s="3729"/>
      <c r="K22" s="3730"/>
      <c r="L22" s="3730"/>
      <c r="M22" s="3731"/>
      <c r="N22" s="714"/>
      <c r="O22" s="714"/>
      <c r="P22" s="714"/>
      <c r="Q22" s="3738" t="s">
        <v>1483</v>
      </c>
      <c r="R22" s="3738"/>
      <c r="S22" s="714"/>
      <c r="T22" s="714"/>
      <c r="U22" s="735"/>
      <c r="V22" s="3734"/>
      <c r="W22" s="3735"/>
      <c r="X22" s="3736"/>
      <c r="Y22" s="3734"/>
      <c r="Z22" s="3735"/>
      <c r="AA22" s="3736"/>
      <c r="AB22" s="3729"/>
      <c r="AC22" s="3730"/>
      <c r="AD22" s="3730"/>
      <c r="AE22" s="3731"/>
      <c r="AF22" s="731"/>
      <c r="AG22" s="750"/>
      <c r="AH22" s="2611"/>
    </row>
    <row r="23" spans="1:34" s="156" customFormat="1" ht="12" customHeight="1">
      <c r="A23" s="652"/>
      <c r="B23" s="2614"/>
      <c r="C23" s="2615"/>
      <c r="D23" s="2615"/>
      <c r="E23" s="2615"/>
      <c r="F23" s="2615"/>
      <c r="G23" s="2615"/>
      <c r="H23" s="2615"/>
      <c r="I23" s="2615"/>
      <c r="J23" s="2615"/>
      <c r="K23" s="2615"/>
      <c r="L23" s="2615"/>
      <c r="M23" s="2615"/>
      <c r="N23" s="2615"/>
      <c r="O23" s="2615"/>
      <c r="P23" s="2615"/>
      <c r="Q23" s="2615"/>
      <c r="R23" s="2615"/>
      <c r="S23" s="2615"/>
      <c r="T23" s="2615"/>
      <c r="U23" s="2615"/>
      <c r="V23" s="2615"/>
      <c r="W23" s="2615"/>
      <c r="X23" s="2616"/>
      <c r="Y23" s="2616"/>
      <c r="Z23" s="2616"/>
      <c r="AA23" s="2616"/>
      <c r="AB23" s="2616"/>
      <c r="AC23" s="2616"/>
      <c r="AD23" s="2616"/>
      <c r="AE23" s="2616"/>
      <c r="AF23" s="2616"/>
      <c r="AG23" s="2617"/>
      <c r="AH23" s="491"/>
    </row>
    <row r="24" spans="1:34" s="156" customFormat="1" ht="12" customHeight="1">
      <c r="A24" s="644"/>
      <c r="B24" s="736"/>
      <c r="C24" s="708"/>
      <c r="D24" s="2378"/>
      <c r="E24" s="2375"/>
      <c r="F24" s="2375"/>
      <c r="G24" s="2375"/>
      <c r="H24" s="708"/>
      <c r="I24" s="708"/>
      <c r="J24" s="708"/>
      <c r="K24" s="2375"/>
      <c r="L24" s="2375"/>
      <c r="M24" s="2375"/>
      <c r="N24" s="2375"/>
      <c r="O24" s="2375"/>
      <c r="P24" s="2375"/>
      <c r="Q24" s="2375"/>
      <c r="R24" s="2375"/>
      <c r="S24" s="2375"/>
      <c r="T24" s="2375"/>
      <c r="U24" s="708"/>
      <c r="V24" s="708"/>
      <c r="W24" s="708"/>
      <c r="X24" s="2375"/>
      <c r="Y24" s="2375"/>
      <c r="Z24" s="2375"/>
      <c r="AA24" s="2375"/>
      <c r="AB24" s="2375"/>
      <c r="AC24" s="2375"/>
      <c r="AD24" s="2375"/>
      <c r="AE24" s="2375"/>
      <c r="AF24" s="2375"/>
      <c r="AG24" s="490"/>
      <c r="AH24" s="491"/>
    </row>
    <row r="25" spans="1:34" ht="11.1" customHeight="1">
      <c r="A25" s="644">
        <v>1.4</v>
      </c>
      <c r="B25" s="2378" t="s">
        <v>1484</v>
      </c>
      <c r="C25" s="713"/>
      <c r="D25" s="710"/>
      <c r="E25" s="2375"/>
      <c r="F25" s="2375"/>
      <c r="G25" s="2375"/>
      <c r="H25" s="708"/>
      <c r="I25" s="708"/>
      <c r="J25" s="708"/>
      <c r="K25" s="2375"/>
      <c r="L25" s="2375"/>
      <c r="M25" s="2375"/>
      <c r="N25" s="2375"/>
      <c r="O25" s="2375"/>
      <c r="P25" s="2375"/>
      <c r="Q25" s="2375"/>
      <c r="R25" s="2375"/>
      <c r="S25" s="2375"/>
      <c r="T25" s="2375"/>
      <c r="U25" s="708"/>
      <c r="V25" s="708"/>
      <c r="W25" s="708"/>
      <c r="X25" s="2375"/>
      <c r="Y25" s="2375"/>
      <c r="Z25" s="2375"/>
      <c r="AA25" s="2375"/>
      <c r="AB25" s="2375"/>
      <c r="AC25" s="2375"/>
      <c r="AD25" s="2375"/>
      <c r="AE25" s="2375"/>
      <c r="AF25" s="2375"/>
      <c r="AG25" s="490"/>
      <c r="AH25" s="491"/>
    </row>
    <row r="26" spans="1:34" ht="11.25" customHeight="1">
      <c r="A26" s="644"/>
      <c r="B26" s="710" t="s">
        <v>1485</v>
      </c>
      <c r="C26" s="713"/>
      <c r="D26" s="710"/>
      <c r="E26" s="2375"/>
      <c r="F26" s="2375"/>
      <c r="G26" s="2375"/>
      <c r="H26" s="708"/>
      <c r="I26" s="708"/>
      <c r="J26" s="708"/>
      <c r="K26" s="2375"/>
      <c r="L26" s="2375"/>
      <c r="M26" s="2375"/>
      <c r="N26" s="2375"/>
      <c r="O26" s="2375"/>
      <c r="P26" s="2375"/>
      <c r="Q26" s="2375"/>
      <c r="R26" s="2375"/>
      <c r="S26" s="2375"/>
      <c r="T26" s="2375"/>
      <c r="U26" s="708"/>
      <c r="V26" s="708"/>
      <c r="W26" s="708"/>
      <c r="X26" s="2375"/>
      <c r="Y26" s="2375"/>
      <c r="Z26" s="2375"/>
      <c r="AA26" s="2375"/>
      <c r="AB26" s="2375"/>
      <c r="AC26" s="2375"/>
      <c r="AD26" s="2375"/>
      <c r="AE26" s="2375"/>
      <c r="AF26" s="2375"/>
      <c r="AG26" s="490"/>
      <c r="AH26" s="491"/>
    </row>
    <row r="27" spans="1:34" ht="12" customHeight="1">
      <c r="A27" s="644"/>
      <c r="B27" s="708"/>
      <c r="C27" s="713"/>
      <c r="D27" s="713"/>
      <c r="E27" s="713"/>
      <c r="F27" s="713"/>
      <c r="G27" s="713"/>
      <c r="H27" s="713"/>
      <c r="I27" s="713"/>
      <c r="J27" s="713"/>
      <c r="K27" s="713"/>
      <c r="L27" s="713"/>
      <c r="M27" s="713"/>
      <c r="N27" s="713"/>
      <c r="O27" s="713"/>
      <c r="P27" s="713"/>
      <c r="Q27" s="713"/>
      <c r="R27" s="713"/>
      <c r="S27" s="713"/>
      <c r="T27" s="713"/>
      <c r="U27" s="713"/>
      <c r="V27" s="713"/>
      <c r="W27" s="713"/>
      <c r="X27" s="714"/>
      <c r="Y27" s="714"/>
      <c r="Z27" s="714"/>
      <c r="AA27" s="714"/>
      <c r="AB27" s="714"/>
      <c r="AC27" s="714"/>
      <c r="AD27" s="3737" t="s">
        <v>5</v>
      </c>
      <c r="AE27" s="3737"/>
      <c r="AF27" s="2375"/>
      <c r="AG27" s="490"/>
      <c r="AH27" s="491"/>
    </row>
    <row r="28" spans="1:34" ht="12" customHeight="1">
      <c r="A28" s="644"/>
      <c r="B28" s="3752"/>
      <c r="C28" s="3753"/>
      <c r="D28" s="3753"/>
      <c r="E28" s="3753"/>
      <c r="F28" s="3753"/>
      <c r="G28" s="3753"/>
      <c r="H28" s="3753"/>
      <c r="I28" s="3753"/>
      <c r="J28" s="3753"/>
      <c r="K28" s="3753"/>
      <c r="L28" s="3753"/>
      <c r="M28" s="3753"/>
      <c r="N28" s="3753"/>
      <c r="O28" s="3753"/>
      <c r="P28" s="3753"/>
      <c r="Q28" s="3753"/>
      <c r="R28" s="3753"/>
      <c r="S28" s="3753"/>
      <c r="T28" s="3753"/>
      <c r="U28" s="3753"/>
      <c r="V28" s="3753"/>
      <c r="W28" s="3753"/>
      <c r="X28" s="3753"/>
      <c r="Y28" s="3753"/>
      <c r="Z28" s="3753"/>
      <c r="AA28" s="3753"/>
      <c r="AB28" s="3753"/>
      <c r="AC28" s="3753"/>
      <c r="AD28" s="3753"/>
      <c r="AE28" s="3754"/>
      <c r="AF28" s="2375"/>
      <c r="AG28" s="490"/>
      <c r="AH28" s="491"/>
    </row>
    <row r="29" spans="1:34" ht="12" customHeight="1">
      <c r="A29" s="644"/>
      <c r="B29" s="3755"/>
      <c r="C29" s="3756"/>
      <c r="D29" s="3756"/>
      <c r="E29" s="3756"/>
      <c r="F29" s="3756"/>
      <c r="G29" s="3756"/>
      <c r="H29" s="3756"/>
      <c r="I29" s="3756"/>
      <c r="J29" s="3756"/>
      <c r="K29" s="3756"/>
      <c r="L29" s="3756"/>
      <c r="M29" s="3756"/>
      <c r="N29" s="3756"/>
      <c r="O29" s="3756"/>
      <c r="P29" s="3756"/>
      <c r="Q29" s="3756"/>
      <c r="R29" s="3756"/>
      <c r="S29" s="3756"/>
      <c r="T29" s="3756"/>
      <c r="U29" s="3756"/>
      <c r="V29" s="3756"/>
      <c r="W29" s="3756"/>
      <c r="X29" s="3756"/>
      <c r="Y29" s="3756"/>
      <c r="Z29" s="3756"/>
      <c r="AA29" s="3756"/>
      <c r="AB29" s="3756"/>
      <c r="AC29" s="3756"/>
      <c r="AD29" s="3756"/>
      <c r="AE29" s="3757"/>
      <c r="AF29" s="2375"/>
      <c r="AG29" s="490"/>
      <c r="AH29" s="491"/>
    </row>
    <row r="30" spans="1:34" ht="12" customHeight="1">
      <c r="A30" s="652"/>
      <c r="B30" s="2618"/>
      <c r="C30" s="2615"/>
      <c r="D30" s="2615"/>
      <c r="E30" s="2615"/>
      <c r="F30" s="2615"/>
      <c r="G30" s="2615"/>
      <c r="H30" s="2615"/>
      <c r="I30" s="2615"/>
      <c r="J30" s="2615"/>
      <c r="K30" s="2615"/>
      <c r="L30" s="2615"/>
      <c r="M30" s="2615"/>
      <c r="N30" s="2615"/>
      <c r="O30" s="2615"/>
      <c r="P30" s="2615"/>
      <c r="Q30" s="2615"/>
      <c r="R30" s="2615"/>
      <c r="S30" s="2615"/>
      <c r="T30" s="2615"/>
      <c r="U30" s="2615"/>
      <c r="V30" s="2615"/>
      <c r="W30" s="2615"/>
      <c r="X30" s="2616"/>
      <c r="Y30" s="2616"/>
      <c r="Z30" s="2616"/>
      <c r="AA30" s="2616"/>
      <c r="AB30" s="2616"/>
      <c r="AC30" s="2616"/>
      <c r="AD30" s="2616"/>
      <c r="AE30" s="2616"/>
      <c r="AF30" s="2616"/>
      <c r="AG30" s="2617"/>
      <c r="AH30" s="491"/>
    </row>
    <row r="31" spans="1:34" ht="12" customHeight="1">
      <c r="A31" s="644"/>
      <c r="B31" s="706"/>
      <c r="C31" s="706"/>
      <c r="D31" s="2390"/>
      <c r="E31" s="737"/>
      <c r="F31" s="706"/>
      <c r="G31" s="706"/>
      <c r="H31" s="706"/>
      <c r="I31" s="726"/>
      <c r="J31" s="726"/>
      <c r="K31" s="726"/>
      <c r="L31" s="2375"/>
      <c r="M31" s="706"/>
      <c r="N31" s="706"/>
      <c r="O31" s="706"/>
      <c r="P31" s="2375"/>
      <c r="Q31" s="706"/>
      <c r="R31" s="706"/>
      <c r="S31" s="706"/>
      <c r="T31" s="706"/>
      <c r="U31" s="706"/>
      <c r="V31" s="706"/>
      <c r="W31" s="706"/>
      <c r="X31" s="706"/>
      <c r="Y31" s="706"/>
      <c r="Z31" s="706"/>
      <c r="AA31" s="706"/>
      <c r="AB31" s="706"/>
      <c r="AC31" s="706"/>
      <c r="AD31" s="701"/>
      <c r="AE31" s="701"/>
      <c r="AF31" s="716"/>
      <c r="AG31" s="490"/>
      <c r="AH31" s="491"/>
    </row>
    <row r="32" spans="1:34" ht="11.1" customHeight="1">
      <c r="A32" s="644">
        <v>1.5</v>
      </c>
      <c r="B32" s="2378" t="s">
        <v>1486</v>
      </c>
      <c r="C32" s="713"/>
      <c r="D32" s="713"/>
      <c r="E32" s="713"/>
      <c r="F32" s="713"/>
      <c r="G32" s="713"/>
      <c r="H32" s="713"/>
      <c r="I32" s="713"/>
      <c r="J32" s="713"/>
      <c r="K32" s="713"/>
      <c r="L32" s="713"/>
      <c r="M32" s="713"/>
      <c r="N32" s="713"/>
      <c r="O32" s="713"/>
      <c r="P32" s="713"/>
      <c r="Q32" s="713"/>
      <c r="R32" s="713"/>
      <c r="S32" s="713"/>
      <c r="T32" s="713"/>
      <c r="U32" s="713"/>
      <c r="V32" s="713"/>
      <c r="W32" s="713"/>
      <c r="X32" s="714"/>
      <c r="Y32" s="714"/>
      <c r="Z32" s="714"/>
      <c r="AA32" s="714"/>
      <c r="AB32" s="714"/>
      <c r="AC32" s="714"/>
      <c r="AD32" s="714"/>
      <c r="AE32" s="714"/>
      <c r="AF32" s="714"/>
      <c r="AG32" s="490"/>
      <c r="AH32" s="491"/>
    </row>
    <row r="33" spans="1:34" ht="10.5" customHeight="1">
      <c r="A33" s="644"/>
      <c r="B33" s="710" t="s">
        <v>1487</v>
      </c>
      <c r="C33" s="713"/>
      <c r="D33" s="713"/>
      <c r="E33" s="713"/>
      <c r="F33" s="713"/>
      <c r="G33" s="713"/>
      <c r="H33" s="713"/>
      <c r="I33" s="713"/>
      <c r="J33" s="713"/>
      <c r="K33" s="713"/>
      <c r="L33" s="713"/>
      <c r="M33" s="713"/>
      <c r="N33" s="713"/>
      <c r="O33" s="713"/>
      <c r="P33" s="713"/>
      <c r="Q33" s="713"/>
      <c r="R33" s="713"/>
      <c r="S33" s="713"/>
      <c r="T33" s="713"/>
      <c r="U33" s="713"/>
      <c r="V33" s="713"/>
      <c r="W33" s="713"/>
      <c r="X33" s="714"/>
      <c r="Y33" s="714"/>
      <c r="Z33" s="714"/>
      <c r="AA33" s="714"/>
      <c r="AB33" s="714"/>
      <c r="AC33" s="714"/>
      <c r="AD33" s="714"/>
      <c r="AE33" s="714"/>
      <c r="AF33" s="714"/>
      <c r="AG33" s="490"/>
      <c r="AH33" s="491"/>
    </row>
    <row r="34" spans="1:34" ht="15" customHeight="1">
      <c r="A34" s="644"/>
      <c r="B34" s="708"/>
      <c r="C34" s="708"/>
      <c r="D34" s="708"/>
      <c r="E34" s="713"/>
      <c r="F34" s="713"/>
      <c r="G34" s="713"/>
      <c r="H34" s="713"/>
      <c r="I34" s="713"/>
      <c r="J34" s="713"/>
      <c r="K34" s="713"/>
      <c r="L34" s="713"/>
      <c r="M34" s="713"/>
      <c r="N34" s="713"/>
      <c r="O34" s="713"/>
      <c r="P34" s="708"/>
      <c r="Q34" s="713"/>
      <c r="R34" s="713"/>
      <c r="S34" s="713"/>
      <c r="T34" s="713"/>
      <c r="U34" s="713"/>
      <c r="V34" s="3758" t="s">
        <v>6</v>
      </c>
      <c r="W34" s="3758"/>
      <c r="X34" s="702"/>
      <c r="Y34" s="714"/>
      <c r="AA34" s="714"/>
      <c r="AB34" s="714"/>
      <c r="AC34" s="714"/>
      <c r="AD34" s="714"/>
      <c r="AE34" s="702"/>
      <c r="AF34" s="702"/>
      <c r="AG34" s="490"/>
      <c r="AH34" s="491"/>
    </row>
    <row r="35" spans="1:34" ht="11.1" customHeight="1">
      <c r="A35" s="644"/>
      <c r="B35" s="3759"/>
      <c r="C35" s="3760"/>
      <c r="D35" s="3760"/>
      <c r="E35" s="3760"/>
      <c r="F35" s="3760"/>
      <c r="G35" s="3760"/>
      <c r="H35" s="3760"/>
      <c r="I35" s="3760"/>
      <c r="J35" s="3760"/>
      <c r="K35" s="3760"/>
      <c r="L35" s="3760"/>
      <c r="M35" s="3760"/>
      <c r="N35" s="3760"/>
      <c r="O35" s="3760"/>
      <c r="P35" s="3760"/>
      <c r="Q35" s="3760"/>
      <c r="R35" s="3760"/>
      <c r="S35" s="3760"/>
      <c r="T35" s="3760"/>
      <c r="U35" s="3760"/>
      <c r="V35" s="3760"/>
      <c r="W35" s="3761"/>
      <c r="X35" s="2619"/>
      <c r="Y35" s="714"/>
      <c r="Z35" s="714"/>
      <c r="AA35" s="714"/>
      <c r="AB35" s="714"/>
      <c r="AC35" s="714"/>
      <c r="AD35" s="714"/>
      <c r="AE35" s="716"/>
      <c r="AF35" s="716"/>
      <c r="AG35" s="490"/>
      <c r="AH35" s="491"/>
    </row>
    <row r="36" spans="1:34" ht="11.1" customHeight="1">
      <c r="A36" s="644"/>
      <c r="B36" s="3762"/>
      <c r="C36" s="3763"/>
      <c r="D36" s="3763"/>
      <c r="E36" s="3763"/>
      <c r="F36" s="3763"/>
      <c r="G36" s="3763"/>
      <c r="H36" s="3763"/>
      <c r="I36" s="3763"/>
      <c r="J36" s="3763"/>
      <c r="K36" s="3763"/>
      <c r="L36" s="3763"/>
      <c r="M36" s="3763"/>
      <c r="N36" s="3763"/>
      <c r="O36" s="3763"/>
      <c r="P36" s="3763"/>
      <c r="Q36" s="3763"/>
      <c r="R36" s="3763"/>
      <c r="S36" s="3763"/>
      <c r="T36" s="3763"/>
      <c r="U36" s="3763"/>
      <c r="V36" s="3763"/>
      <c r="W36" s="3764"/>
      <c r="X36" s="2619"/>
      <c r="Y36" s="714"/>
      <c r="Z36" s="714"/>
      <c r="AA36" s="714"/>
      <c r="AB36" s="714"/>
      <c r="AC36" s="714"/>
      <c r="AD36" s="714"/>
      <c r="AE36" s="714"/>
      <c r="AF36" s="714"/>
      <c r="AG36" s="490"/>
      <c r="AH36" s="491"/>
    </row>
    <row r="37" spans="1:34" ht="8.1" customHeight="1">
      <c r="A37" s="644"/>
      <c r="B37" s="3762"/>
      <c r="C37" s="3763"/>
      <c r="D37" s="3763"/>
      <c r="E37" s="3763"/>
      <c r="F37" s="3763"/>
      <c r="G37" s="3763"/>
      <c r="H37" s="3763"/>
      <c r="I37" s="3763"/>
      <c r="J37" s="3763"/>
      <c r="K37" s="3763"/>
      <c r="L37" s="3763"/>
      <c r="M37" s="3763"/>
      <c r="N37" s="3763"/>
      <c r="O37" s="3763"/>
      <c r="P37" s="3763"/>
      <c r="Q37" s="3763"/>
      <c r="R37" s="3763"/>
      <c r="S37" s="3763"/>
      <c r="T37" s="3763"/>
      <c r="U37" s="3763"/>
      <c r="V37" s="3763"/>
      <c r="W37" s="3764"/>
      <c r="X37" s="2619"/>
      <c r="Y37" s="714"/>
      <c r="Z37" s="714"/>
      <c r="AA37" s="714"/>
      <c r="AB37" s="714"/>
      <c r="AC37" s="714" t="s">
        <v>1374</v>
      </c>
      <c r="AD37" s="714"/>
      <c r="AE37" s="714"/>
      <c r="AF37" s="714"/>
      <c r="AG37" s="490"/>
      <c r="AH37" s="491"/>
    </row>
    <row r="38" spans="1:34" ht="11.1" customHeight="1">
      <c r="A38" s="644"/>
      <c r="B38" s="3762"/>
      <c r="C38" s="3763"/>
      <c r="D38" s="3763"/>
      <c r="E38" s="3763"/>
      <c r="F38" s="3763"/>
      <c r="G38" s="3763"/>
      <c r="H38" s="3763"/>
      <c r="I38" s="3763"/>
      <c r="J38" s="3763"/>
      <c r="K38" s="3763"/>
      <c r="L38" s="3763"/>
      <c r="M38" s="3763"/>
      <c r="N38" s="3763"/>
      <c r="O38" s="3763"/>
      <c r="P38" s="3763"/>
      <c r="Q38" s="3763"/>
      <c r="R38" s="3763"/>
      <c r="S38" s="3763"/>
      <c r="T38" s="3763"/>
      <c r="U38" s="3763"/>
      <c r="V38" s="3763"/>
      <c r="W38" s="3764"/>
      <c r="X38" s="2619"/>
      <c r="Y38" s="714"/>
      <c r="Z38" s="714"/>
      <c r="AA38" s="714"/>
      <c r="AB38" s="714"/>
      <c r="AC38" s="714"/>
      <c r="AD38" s="714"/>
      <c r="AE38" s="714"/>
      <c r="AF38" s="714"/>
      <c r="AG38" s="490"/>
      <c r="AH38" s="491"/>
    </row>
    <row r="39" spans="1:34" ht="11.1" customHeight="1">
      <c r="A39" s="644"/>
      <c r="B39" s="3762"/>
      <c r="C39" s="3763"/>
      <c r="D39" s="3763"/>
      <c r="E39" s="3763"/>
      <c r="F39" s="3763"/>
      <c r="G39" s="3763"/>
      <c r="H39" s="3763"/>
      <c r="I39" s="3763"/>
      <c r="J39" s="3763"/>
      <c r="K39" s="3763"/>
      <c r="L39" s="3763"/>
      <c r="M39" s="3763"/>
      <c r="N39" s="3763"/>
      <c r="O39" s="3763"/>
      <c r="P39" s="3763"/>
      <c r="Q39" s="3763"/>
      <c r="R39" s="3763"/>
      <c r="S39" s="3763"/>
      <c r="T39" s="3763"/>
      <c r="U39" s="3763"/>
      <c r="V39" s="3763"/>
      <c r="W39" s="3764"/>
      <c r="X39" s="2619"/>
      <c r="Y39" s="714"/>
      <c r="Z39" s="714"/>
      <c r="AA39" s="714"/>
      <c r="AB39" s="714"/>
      <c r="AC39" s="714"/>
      <c r="AD39" s="714"/>
      <c r="AE39" s="714"/>
      <c r="AF39" s="714"/>
      <c r="AG39" s="490"/>
      <c r="AH39" s="491"/>
    </row>
    <row r="40" spans="1:34" ht="8.1" customHeight="1">
      <c r="A40" s="753"/>
      <c r="B40" s="3762"/>
      <c r="C40" s="3763"/>
      <c r="D40" s="3763"/>
      <c r="E40" s="3763"/>
      <c r="F40" s="3763"/>
      <c r="G40" s="3763"/>
      <c r="H40" s="3763"/>
      <c r="I40" s="3763"/>
      <c r="J40" s="3763"/>
      <c r="K40" s="3763"/>
      <c r="L40" s="3763"/>
      <c r="M40" s="3763"/>
      <c r="N40" s="3763"/>
      <c r="O40" s="3763"/>
      <c r="P40" s="3763"/>
      <c r="Q40" s="3763"/>
      <c r="R40" s="3763"/>
      <c r="S40" s="3763"/>
      <c r="T40" s="3763"/>
      <c r="U40" s="3763"/>
      <c r="V40" s="3763"/>
      <c r="W40" s="3764"/>
      <c r="X40" s="2619"/>
      <c r="Y40" s="717"/>
      <c r="Z40" s="717"/>
      <c r="AA40" s="717"/>
      <c r="AB40" s="717"/>
      <c r="AC40" s="717"/>
      <c r="AD40" s="717"/>
      <c r="AE40" s="717"/>
      <c r="AF40" s="717"/>
      <c r="AG40" s="490"/>
      <c r="AH40" s="491"/>
    </row>
    <row r="41" spans="1:34" ht="11.1" customHeight="1">
      <c r="A41" s="644"/>
      <c r="B41" s="3762"/>
      <c r="C41" s="3763"/>
      <c r="D41" s="3763"/>
      <c r="E41" s="3763"/>
      <c r="F41" s="3763"/>
      <c r="G41" s="3763"/>
      <c r="H41" s="3763"/>
      <c r="I41" s="3763"/>
      <c r="J41" s="3763"/>
      <c r="K41" s="3763"/>
      <c r="L41" s="3763"/>
      <c r="M41" s="3763"/>
      <c r="N41" s="3763"/>
      <c r="O41" s="3763"/>
      <c r="P41" s="3763"/>
      <c r="Q41" s="3763"/>
      <c r="R41" s="3763"/>
      <c r="S41" s="3763"/>
      <c r="T41" s="3763"/>
      <c r="U41" s="3763"/>
      <c r="V41" s="3763"/>
      <c r="W41" s="3764"/>
      <c r="X41" s="2619"/>
      <c r="Y41" s="714"/>
      <c r="Z41" s="714"/>
      <c r="AA41" s="714"/>
      <c r="AB41" s="714"/>
      <c r="AC41" s="702"/>
      <c r="AD41" s="3758" t="s">
        <v>7</v>
      </c>
      <c r="AE41" s="3758"/>
      <c r="AF41" s="717"/>
      <c r="AG41" s="490"/>
      <c r="AH41" s="491"/>
    </row>
    <row r="42" spans="1:34" ht="12" customHeight="1">
      <c r="A42" s="644"/>
      <c r="B42" s="3762"/>
      <c r="C42" s="3763"/>
      <c r="D42" s="3763"/>
      <c r="E42" s="3763"/>
      <c r="F42" s="3763"/>
      <c r="G42" s="3763"/>
      <c r="H42" s="3763"/>
      <c r="I42" s="3763"/>
      <c r="J42" s="3763"/>
      <c r="K42" s="3763"/>
      <c r="L42" s="3763"/>
      <c r="M42" s="3763"/>
      <c r="N42" s="3763"/>
      <c r="O42" s="3763"/>
      <c r="P42" s="3763"/>
      <c r="Q42" s="3763"/>
      <c r="R42" s="3763"/>
      <c r="S42" s="3763"/>
      <c r="T42" s="3763"/>
      <c r="U42" s="3763"/>
      <c r="V42" s="3763"/>
      <c r="W42" s="3764"/>
      <c r="X42" s="2619"/>
      <c r="Y42" s="708" t="s">
        <v>1488</v>
      </c>
      <c r="Z42" s="714"/>
      <c r="AA42" s="3768"/>
      <c r="AB42" s="3769"/>
      <c r="AC42" s="3769"/>
      <c r="AD42" s="3769"/>
      <c r="AE42" s="3770"/>
      <c r="AF42" s="702"/>
      <c r="AG42" s="490"/>
      <c r="AH42" s="491"/>
    </row>
    <row r="43" spans="1:34" ht="12" customHeight="1">
      <c r="A43" s="644"/>
      <c r="B43" s="3765"/>
      <c r="C43" s="3766"/>
      <c r="D43" s="3766"/>
      <c r="E43" s="3766"/>
      <c r="F43" s="3766"/>
      <c r="G43" s="3766"/>
      <c r="H43" s="3766"/>
      <c r="I43" s="3766"/>
      <c r="J43" s="3766"/>
      <c r="K43" s="3766"/>
      <c r="L43" s="3766"/>
      <c r="M43" s="3766"/>
      <c r="N43" s="3766"/>
      <c r="O43" s="3766"/>
      <c r="P43" s="3766"/>
      <c r="Q43" s="3766"/>
      <c r="R43" s="3766"/>
      <c r="S43" s="3766"/>
      <c r="T43" s="3766"/>
      <c r="U43" s="3766"/>
      <c r="V43" s="3766"/>
      <c r="W43" s="3767"/>
      <c r="X43" s="2619"/>
      <c r="Y43" s="718" t="s">
        <v>1489</v>
      </c>
      <c r="Z43" s="714"/>
      <c r="AA43" s="3771"/>
      <c r="AB43" s="3772"/>
      <c r="AC43" s="3772"/>
      <c r="AD43" s="3772"/>
      <c r="AE43" s="3773"/>
      <c r="AF43" s="719"/>
      <c r="AG43" s="490"/>
      <c r="AH43" s="491"/>
    </row>
    <row r="44" spans="1:34" ht="12" customHeight="1">
      <c r="A44" s="644"/>
      <c r="B44" s="708"/>
      <c r="C44" s="713"/>
      <c r="D44" s="713"/>
      <c r="E44" s="713"/>
      <c r="F44" s="713"/>
      <c r="G44" s="713"/>
      <c r="H44" s="713"/>
      <c r="I44" s="713"/>
      <c r="J44" s="713"/>
      <c r="K44" s="713"/>
      <c r="L44" s="713"/>
      <c r="M44" s="713"/>
      <c r="N44" s="713"/>
      <c r="O44" s="713"/>
      <c r="P44" s="713"/>
      <c r="Q44" s="713"/>
      <c r="R44" s="713"/>
      <c r="S44" s="713"/>
      <c r="T44" s="713"/>
      <c r="U44" s="713"/>
      <c r="V44" s="713"/>
      <c r="W44" s="713"/>
      <c r="X44" s="714"/>
      <c r="Y44" s="714"/>
      <c r="Z44" s="714"/>
      <c r="AA44" s="714"/>
      <c r="AB44" s="714"/>
      <c r="AC44" s="714"/>
      <c r="AD44" s="714"/>
      <c r="AE44" s="714"/>
      <c r="AF44" s="714"/>
      <c r="AG44" s="645"/>
      <c r="AH44" s="491"/>
    </row>
    <row r="45" spans="1:34" ht="10.5" customHeight="1">
      <c r="A45" s="1118"/>
      <c r="B45" s="1119"/>
      <c r="C45" s="1120"/>
      <c r="D45" s="1120"/>
      <c r="E45" s="1120"/>
      <c r="F45" s="1120"/>
      <c r="G45" s="1121"/>
      <c r="H45" s="1122"/>
      <c r="I45" s="1122"/>
      <c r="J45" s="1122"/>
      <c r="K45" s="1122"/>
      <c r="L45" s="1122"/>
      <c r="M45" s="1122"/>
      <c r="N45" s="1122"/>
      <c r="O45" s="1122"/>
      <c r="P45" s="1123"/>
      <c r="Q45" s="1123"/>
      <c r="R45" s="1123"/>
      <c r="S45" s="1122"/>
      <c r="T45" s="1122"/>
      <c r="U45" s="1122"/>
      <c r="V45" s="1122"/>
      <c r="W45" s="1120"/>
      <c r="X45" s="1124"/>
      <c r="Y45" s="1124"/>
      <c r="Z45" s="1120"/>
      <c r="AA45" s="1120"/>
      <c r="AB45" s="1120"/>
      <c r="AC45" s="1120"/>
      <c r="AD45" s="1120"/>
      <c r="AE45" s="1120"/>
      <c r="AF45" s="1120"/>
      <c r="AG45" s="1125"/>
      <c r="AH45" s="491"/>
    </row>
    <row r="46" spans="1:34" ht="12" customHeight="1">
      <c r="A46" s="1126"/>
      <c r="B46" s="1127" t="s">
        <v>1490</v>
      </c>
      <c r="C46" s="1127"/>
      <c r="D46" s="1127"/>
      <c r="E46" s="1127"/>
      <c r="F46" s="1127"/>
      <c r="G46" s="1127"/>
      <c r="H46" s="1127"/>
      <c r="I46" s="1127"/>
      <c r="J46" s="1127"/>
      <c r="K46" s="1127"/>
      <c r="L46" s="1127"/>
      <c r="M46" s="1127"/>
      <c r="N46" s="1127"/>
      <c r="O46" s="1127"/>
      <c r="P46" s="1127"/>
      <c r="Q46" s="1127"/>
      <c r="R46" s="1127"/>
      <c r="S46" s="1127"/>
      <c r="T46" s="1127"/>
      <c r="U46" s="1127"/>
      <c r="V46" s="1127"/>
      <c r="W46" s="1127"/>
      <c r="X46" s="1127"/>
      <c r="Y46" s="1127"/>
      <c r="Z46" s="1127"/>
      <c r="AA46" s="1127"/>
      <c r="AB46" s="1127"/>
      <c r="AC46" s="1127"/>
      <c r="AD46" s="1127"/>
      <c r="AE46" s="1127"/>
      <c r="AF46" s="1128"/>
      <c r="AG46" s="1129"/>
      <c r="AH46" s="491"/>
    </row>
    <row r="47" spans="1:34" ht="12" customHeight="1">
      <c r="A47" s="1126"/>
      <c r="B47" s="1130" t="s">
        <v>1491</v>
      </c>
      <c r="C47" s="1127"/>
      <c r="D47" s="1127"/>
      <c r="E47" s="1127"/>
      <c r="F47" s="1127"/>
      <c r="G47" s="1127"/>
      <c r="H47" s="1127"/>
      <c r="I47" s="1127"/>
      <c r="J47" s="1127"/>
      <c r="K47" s="1127"/>
      <c r="L47" s="1127"/>
      <c r="M47" s="1127"/>
      <c r="N47" s="1127"/>
      <c r="O47" s="1127"/>
      <c r="P47" s="1127"/>
      <c r="Q47" s="1127"/>
      <c r="R47" s="1127"/>
      <c r="S47" s="1127"/>
      <c r="T47" s="1127"/>
      <c r="U47" s="1127"/>
      <c r="V47" s="1127"/>
      <c r="W47" s="1127"/>
      <c r="X47" s="1127"/>
      <c r="Y47" s="1127"/>
      <c r="Z47" s="1127"/>
      <c r="AA47" s="1127"/>
      <c r="AB47" s="1127"/>
      <c r="AC47" s="1127"/>
      <c r="AD47" s="1127"/>
      <c r="AE47" s="1127"/>
      <c r="AF47" s="1128"/>
      <c r="AG47" s="1129"/>
      <c r="AH47" s="491"/>
    </row>
    <row r="48" spans="1:34" ht="3.75" customHeight="1">
      <c r="A48" s="1126"/>
      <c r="B48" s="1130"/>
      <c r="C48" s="1127"/>
      <c r="D48" s="1127"/>
      <c r="E48" s="1127"/>
      <c r="F48" s="1127"/>
      <c r="G48" s="1127"/>
      <c r="H48" s="1127"/>
      <c r="I48" s="1127"/>
      <c r="J48" s="1127"/>
      <c r="K48" s="1127"/>
      <c r="L48" s="1127"/>
      <c r="M48" s="1127"/>
      <c r="N48" s="1127"/>
      <c r="O48" s="1127"/>
      <c r="P48" s="1127"/>
      <c r="Q48" s="1127"/>
      <c r="R48" s="1127"/>
      <c r="S48" s="1127"/>
      <c r="T48" s="1127"/>
      <c r="U48" s="1127"/>
      <c r="V48" s="1127"/>
      <c r="W48" s="1127"/>
      <c r="X48" s="1127"/>
      <c r="Y48" s="1127"/>
      <c r="Z48" s="1127"/>
      <c r="AA48" s="1127"/>
      <c r="AB48" s="1127"/>
      <c r="AC48" s="1127"/>
      <c r="AD48" s="1127"/>
      <c r="AE48" s="1127"/>
      <c r="AF48" s="1128"/>
      <c r="AG48" s="1129"/>
      <c r="AH48" s="491"/>
    </row>
    <row r="49" spans="1:34" ht="12" customHeight="1">
      <c r="A49" s="1118"/>
      <c r="B49" s="1131" t="s">
        <v>1492</v>
      </c>
      <c r="C49" s="1132"/>
      <c r="D49" s="1132"/>
      <c r="E49" s="1132"/>
      <c r="F49" s="1132"/>
      <c r="G49" s="1132"/>
      <c r="H49" s="1120"/>
      <c r="I49" s="1120"/>
      <c r="J49" s="1120"/>
      <c r="K49" s="1120"/>
      <c r="L49" s="1120"/>
      <c r="M49" s="1120"/>
      <c r="N49" s="1120"/>
      <c r="O49" s="1120"/>
      <c r="P49" s="1130"/>
      <c r="Q49" s="1130"/>
      <c r="R49" s="1133"/>
      <c r="S49" s="1130"/>
      <c r="T49" s="1130"/>
      <c r="U49" s="1130"/>
      <c r="V49" s="1128"/>
      <c r="W49" s="1128"/>
      <c r="X49" s="1130"/>
      <c r="Y49" s="1130"/>
      <c r="Z49" s="1130"/>
      <c r="AA49" s="1128"/>
      <c r="AB49" s="1128"/>
      <c r="AC49" s="1130"/>
      <c r="AD49" s="1134"/>
      <c r="AE49" s="1128"/>
      <c r="AF49" s="2381"/>
      <c r="AG49" s="1135"/>
      <c r="AH49" s="610"/>
    </row>
    <row r="50" spans="1:34" ht="12" customHeight="1">
      <c r="A50" s="1118"/>
      <c r="B50" s="1136" t="s">
        <v>1493</v>
      </c>
      <c r="C50" s="1132"/>
      <c r="D50" s="1132"/>
      <c r="E50" s="1132"/>
      <c r="F50" s="1132"/>
      <c r="G50" s="1132"/>
      <c r="H50" s="1120"/>
      <c r="I50" s="1120"/>
      <c r="J50" s="1120"/>
      <c r="K50" s="1120"/>
      <c r="L50" s="1120"/>
      <c r="M50" s="1120"/>
      <c r="N50" s="1120"/>
      <c r="O50" s="1120"/>
      <c r="P50" s="1130"/>
      <c r="Q50" s="1130"/>
      <c r="R50" s="1133"/>
      <c r="S50" s="1130"/>
      <c r="T50" s="1130"/>
      <c r="U50" s="1130"/>
      <c r="V50" s="1128"/>
      <c r="W50" s="1128"/>
      <c r="X50" s="1130"/>
      <c r="Y50" s="1130"/>
      <c r="Z50" s="1130"/>
      <c r="AA50" s="1128"/>
      <c r="AB50" s="1128"/>
      <c r="AC50" s="1130"/>
      <c r="AD50" s="1134"/>
      <c r="AE50" s="1128"/>
      <c r="AF50" s="2381"/>
      <c r="AG50" s="1135"/>
      <c r="AH50" s="610"/>
    </row>
    <row r="51" spans="1:34" ht="15" customHeight="1">
      <c r="A51" s="1118"/>
      <c r="B51" s="1137"/>
      <c r="C51" s="1132"/>
      <c r="D51" s="1132"/>
      <c r="E51" s="1132"/>
      <c r="F51" s="1132"/>
      <c r="G51" s="1132"/>
      <c r="H51" s="1120"/>
      <c r="I51" s="1120"/>
      <c r="J51" s="1120"/>
      <c r="K51" s="1120"/>
      <c r="L51" s="1120"/>
      <c r="M51" s="1120"/>
      <c r="N51" s="1120"/>
      <c r="O51" s="1120"/>
      <c r="P51" s="1130"/>
      <c r="Q51" s="1130"/>
      <c r="R51" s="1133"/>
      <c r="S51" s="1130"/>
      <c r="T51" s="1130"/>
      <c r="U51" s="1130"/>
      <c r="V51" s="1128"/>
      <c r="W51" s="1128"/>
      <c r="X51" s="1130"/>
      <c r="Y51" s="1130"/>
      <c r="Z51" s="1130"/>
      <c r="AA51" s="1128"/>
      <c r="AB51" s="1128"/>
      <c r="AC51" s="2620"/>
      <c r="AD51" s="3781" t="s">
        <v>8</v>
      </c>
      <c r="AE51" s="3781"/>
      <c r="AF51" s="2381"/>
      <c r="AG51" s="1135"/>
      <c r="AH51" s="610"/>
    </row>
    <row r="52" spans="1:34" s="28" customFormat="1" ht="12" customHeight="1">
      <c r="A52" s="1118"/>
      <c r="B52" s="1138" t="s">
        <v>1494</v>
      </c>
      <c r="C52" s="1138" t="s">
        <v>1495</v>
      </c>
      <c r="D52" s="1138"/>
      <c r="E52" s="1120"/>
      <c r="F52" s="1120"/>
      <c r="G52" s="1120"/>
      <c r="H52" s="1120"/>
      <c r="I52" s="1120"/>
      <c r="J52" s="1120"/>
      <c r="K52" s="1198"/>
      <c r="L52" s="1198"/>
      <c r="M52" s="1198"/>
      <c r="N52" s="1198"/>
      <c r="O52" s="1198"/>
      <c r="P52" s="1197"/>
      <c r="Q52" s="1197"/>
      <c r="R52" s="2067"/>
      <c r="S52" s="1197"/>
      <c r="T52" s="1197"/>
      <c r="U52" s="1197"/>
      <c r="V52" s="2068"/>
      <c r="W52" s="2068"/>
      <c r="X52" s="1197"/>
      <c r="Y52" s="3740"/>
      <c r="Z52" s="3741"/>
      <c r="AA52" s="3741"/>
      <c r="AB52" s="3741"/>
      <c r="AC52" s="3741"/>
      <c r="AD52" s="3741"/>
      <c r="AE52" s="3742"/>
      <c r="AF52" s="1139"/>
      <c r="AG52" s="1140"/>
      <c r="AH52" s="646"/>
    </row>
    <row r="53" spans="1:34" s="28" customFormat="1" ht="12" customHeight="1">
      <c r="A53" s="1118"/>
      <c r="B53" s="1141"/>
      <c r="C53" s="1142" t="s">
        <v>1496</v>
      </c>
      <c r="D53" s="1120"/>
      <c r="E53" s="1120"/>
      <c r="F53" s="1120"/>
      <c r="G53" s="1120"/>
      <c r="H53" s="1120"/>
      <c r="I53" s="1120"/>
      <c r="J53" s="1120"/>
      <c r="K53" s="1198"/>
      <c r="L53" s="1198"/>
      <c r="M53" s="1198"/>
      <c r="N53" s="1198"/>
      <c r="O53" s="1198"/>
      <c r="P53" s="1197"/>
      <c r="Q53" s="1197"/>
      <c r="R53" s="2067"/>
      <c r="S53" s="1197"/>
      <c r="T53" s="1197"/>
      <c r="U53" s="1197"/>
      <c r="V53" s="2068"/>
      <c r="W53" s="2068"/>
      <c r="X53" s="1197"/>
      <c r="Y53" s="3743"/>
      <c r="Z53" s="3744"/>
      <c r="AA53" s="3744"/>
      <c r="AB53" s="3744"/>
      <c r="AC53" s="3744"/>
      <c r="AD53" s="3744"/>
      <c r="AE53" s="3745"/>
      <c r="AF53" s="1139"/>
      <c r="AG53" s="1140"/>
      <c r="AH53" s="646"/>
    </row>
    <row r="54" spans="1:34" s="28" customFormat="1" ht="5.25" customHeight="1">
      <c r="A54" s="1118"/>
      <c r="B54" s="1141"/>
      <c r="C54" s="1142"/>
      <c r="D54" s="1120"/>
      <c r="E54" s="1120"/>
      <c r="F54" s="1120"/>
      <c r="G54" s="1120"/>
      <c r="H54" s="1120"/>
      <c r="I54" s="1120"/>
      <c r="J54" s="1120"/>
      <c r="K54" s="2069"/>
      <c r="L54" s="2069"/>
      <c r="M54" s="2069"/>
      <c r="N54" s="2069"/>
      <c r="O54" s="2069"/>
      <c r="P54" s="2069"/>
      <c r="Q54" s="2069"/>
      <c r="R54" s="2069"/>
      <c r="S54" s="2069"/>
      <c r="T54" s="2069"/>
      <c r="U54" s="2069"/>
      <c r="V54" s="2069"/>
      <c r="W54" s="2069"/>
      <c r="X54" s="2069"/>
      <c r="Y54" s="2069"/>
      <c r="Z54" s="2069"/>
      <c r="AA54" s="2069"/>
      <c r="AB54" s="2069"/>
      <c r="AC54" s="2069"/>
      <c r="AD54" s="2069"/>
      <c r="AE54" s="2069"/>
      <c r="AF54" s="1139"/>
      <c r="AG54" s="1140"/>
      <c r="AH54" s="646"/>
    </row>
    <row r="55" spans="1:34" s="28" customFormat="1" ht="14.25" customHeight="1">
      <c r="A55" s="1143"/>
      <c r="B55" s="1141"/>
      <c r="C55" s="1120"/>
      <c r="D55" s="1120"/>
      <c r="E55" s="1120"/>
      <c r="F55" s="1120"/>
      <c r="G55" s="1120"/>
      <c r="H55" s="1120"/>
      <c r="I55" s="1120"/>
      <c r="J55" s="1120"/>
      <c r="K55" s="1198"/>
      <c r="L55" s="1198"/>
      <c r="M55" s="1198"/>
      <c r="N55" s="1235"/>
      <c r="O55" s="1198"/>
      <c r="P55" s="2067"/>
      <c r="Q55" s="2067"/>
      <c r="R55" s="2067"/>
      <c r="S55" s="2067"/>
      <c r="T55" s="2067"/>
      <c r="U55" s="2067"/>
      <c r="V55" s="2067"/>
      <c r="W55" s="2067"/>
      <c r="X55" s="2067"/>
      <c r="Y55" s="2067"/>
      <c r="Z55" s="1198"/>
      <c r="AA55" s="1198"/>
      <c r="AB55" s="1198"/>
      <c r="AC55" s="1198"/>
      <c r="AD55" s="3781" t="s">
        <v>9</v>
      </c>
      <c r="AE55" s="3782"/>
      <c r="AF55" s="1120"/>
      <c r="AG55" s="1125"/>
      <c r="AH55" s="646"/>
    </row>
    <row r="56" spans="1:34" s="28" customFormat="1" ht="12" customHeight="1">
      <c r="A56" s="1118"/>
      <c r="B56" s="1144" t="s">
        <v>1497</v>
      </c>
      <c r="C56" s="1127" t="s">
        <v>1498</v>
      </c>
      <c r="D56" s="1120"/>
      <c r="E56" s="1120"/>
      <c r="F56" s="1120"/>
      <c r="G56" s="1120"/>
      <c r="H56" s="1120"/>
      <c r="I56" s="1120"/>
      <c r="J56" s="1120"/>
      <c r="K56" s="1198"/>
      <c r="L56" s="1198"/>
      <c r="M56" s="1198"/>
      <c r="N56" s="1198"/>
      <c r="O56" s="1198"/>
      <c r="P56" s="1197"/>
      <c r="Q56" s="1197"/>
      <c r="R56" s="2067"/>
      <c r="S56" s="1197"/>
      <c r="T56" s="1197"/>
      <c r="U56" s="1197"/>
      <c r="V56" s="2068"/>
      <c r="W56" s="3746"/>
      <c r="X56" s="3747"/>
      <c r="Y56" s="3747"/>
      <c r="Z56" s="3747"/>
      <c r="AA56" s="3747"/>
      <c r="AB56" s="3747"/>
      <c r="AC56" s="3747"/>
      <c r="AD56" s="3747"/>
      <c r="AE56" s="3748"/>
      <c r="AF56" s="1139"/>
      <c r="AG56" s="1140"/>
      <c r="AH56" s="646"/>
    </row>
    <row r="57" spans="1:34" s="28" customFormat="1" ht="12" customHeight="1">
      <c r="A57" s="1118"/>
      <c r="B57" s="1145"/>
      <c r="C57" s="1142" t="s">
        <v>1499</v>
      </c>
      <c r="D57" s="1120"/>
      <c r="E57" s="1120"/>
      <c r="F57" s="1120"/>
      <c r="G57" s="1120"/>
      <c r="H57" s="1120"/>
      <c r="I57" s="1120"/>
      <c r="J57" s="1120"/>
      <c r="K57" s="1198"/>
      <c r="L57" s="1198"/>
      <c r="M57" s="1198"/>
      <c r="N57" s="1198"/>
      <c r="O57" s="1198"/>
      <c r="P57" s="1197"/>
      <c r="Q57" s="1197"/>
      <c r="R57" s="2067"/>
      <c r="S57" s="1197"/>
      <c r="T57" s="1197"/>
      <c r="U57" s="1197"/>
      <c r="V57" s="2068"/>
      <c r="W57" s="3749"/>
      <c r="X57" s="3750"/>
      <c r="Y57" s="3750"/>
      <c r="Z57" s="3750"/>
      <c r="AA57" s="3750"/>
      <c r="AB57" s="3750"/>
      <c r="AC57" s="3750"/>
      <c r="AD57" s="3750"/>
      <c r="AE57" s="3751"/>
      <c r="AF57" s="1139"/>
      <c r="AG57" s="1140"/>
      <c r="AH57" s="646"/>
    </row>
    <row r="58" spans="1:34" s="28" customFormat="1" ht="11.1" customHeight="1">
      <c r="A58" s="1146"/>
      <c r="B58" s="1137"/>
      <c r="C58" s="1132"/>
      <c r="D58" s="1132"/>
      <c r="E58" s="1132"/>
      <c r="F58" s="1132"/>
      <c r="G58" s="1132"/>
      <c r="H58" s="1132"/>
      <c r="I58" s="1132"/>
      <c r="J58" s="1132"/>
      <c r="K58" s="1132"/>
      <c r="L58" s="1132"/>
      <c r="M58" s="1132"/>
      <c r="N58" s="1132"/>
      <c r="O58" s="1132"/>
      <c r="P58" s="1132"/>
      <c r="Q58" s="1132"/>
      <c r="R58" s="1132"/>
      <c r="S58" s="1132"/>
      <c r="T58" s="1132"/>
      <c r="U58" s="1132"/>
      <c r="V58" s="1132"/>
      <c r="W58" s="1147"/>
      <c r="X58" s="1147"/>
      <c r="Y58" s="1147"/>
      <c r="Z58" s="1132"/>
      <c r="AA58" s="1132"/>
      <c r="AB58" s="1132"/>
      <c r="AC58" s="1132"/>
      <c r="AD58" s="1132"/>
      <c r="AE58" s="1132"/>
      <c r="AF58" s="1132"/>
      <c r="AG58" s="1148"/>
      <c r="AH58" s="646"/>
    </row>
    <row r="59" spans="1:34" s="28" customFormat="1" ht="12" customHeight="1">
      <c r="A59" s="1149"/>
      <c r="B59" s="2621"/>
      <c r="C59" s="2622"/>
      <c r="D59" s="2622"/>
      <c r="E59" s="2622"/>
      <c r="F59" s="2622"/>
      <c r="G59" s="2622"/>
      <c r="H59" s="2622"/>
      <c r="I59" s="2622"/>
      <c r="J59" s="2622"/>
      <c r="K59" s="2622"/>
      <c r="L59" s="2622"/>
      <c r="M59" s="2622"/>
      <c r="N59" s="2622"/>
      <c r="O59" s="2622"/>
      <c r="P59" s="2622"/>
      <c r="Q59" s="2622"/>
      <c r="R59" s="2622"/>
      <c r="S59" s="2622"/>
      <c r="T59" s="2622"/>
      <c r="U59" s="2622"/>
      <c r="V59" s="2622"/>
      <c r="W59" s="2622"/>
      <c r="X59" s="2623"/>
      <c r="Y59" s="2623"/>
      <c r="Z59" s="2623"/>
      <c r="AA59" s="2623"/>
      <c r="AB59" s="2623"/>
      <c r="AC59" s="2623"/>
      <c r="AD59" s="2623"/>
      <c r="AE59" s="2623"/>
      <c r="AF59" s="2623"/>
      <c r="AG59" s="2624"/>
      <c r="AH59" s="646"/>
    </row>
    <row r="60" spans="1:34" s="28" customFormat="1" ht="12" customHeight="1">
      <c r="A60" s="644"/>
      <c r="B60" s="710"/>
      <c r="C60" s="713"/>
      <c r="D60" s="713"/>
      <c r="E60" s="713"/>
      <c r="F60" s="713"/>
      <c r="G60" s="713"/>
      <c r="H60" s="713"/>
      <c r="I60" s="713"/>
      <c r="J60" s="713"/>
      <c r="K60" s="713"/>
      <c r="L60" s="713"/>
      <c r="M60" s="713"/>
      <c r="N60" s="713"/>
      <c r="O60" s="713"/>
      <c r="P60" s="713"/>
      <c r="Q60" s="713"/>
      <c r="R60" s="713"/>
      <c r="S60" s="713"/>
      <c r="T60" s="713"/>
      <c r="U60" s="713"/>
      <c r="V60" s="713"/>
      <c r="W60" s="713"/>
      <c r="X60" s="714"/>
      <c r="Y60" s="714"/>
      <c r="Z60" s="714"/>
      <c r="AA60" s="714"/>
      <c r="AB60" s="714"/>
      <c r="AC60" s="714"/>
      <c r="AD60" s="714"/>
      <c r="AE60" s="714"/>
      <c r="AF60" s="714"/>
      <c r="AG60" s="645"/>
      <c r="AH60" s="646"/>
    </row>
    <row r="61" spans="1:34" s="28" customFormat="1" ht="12.75" customHeight="1">
      <c r="A61" s="644">
        <v>1.6</v>
      </c>
      <c r="B61" s="708" t="s">
        <v>1500</v>
      </c>
      <c r="C61" s="708"/>
      <c r="D61" s="740"/>
      <c r="E61" s="718"/>
      <c r="F61" s="713"/>
      <c r="G61" s="713"/>
      <c r="H61" s="713"/>
      <c r="I61" s="713"/>
      <c r="J61" s="713"/>
      <c r="K61" s="713"/>
      <c r="L61" s="713"/>
      <c r="M61" s="713"/>
      <c r="N61" s="713"/>
      <c r="O61" s="713"/>
      <c r="P61" s="713"/>
      <c r="Q61" s="715"/>
      <c r="R61" s="740"/>
      <c r="S61" s="720"/>
      <c r="T61" s="708"/>
      <c r="U61" s="713"/>
      <c r="V61" s="713"/>
      <c r="W61" s="713"/>
      <c r="X61" s="714"/>
      <c r="Y61" s="714"/>
      <c r="Z61" s="714"/>
      <c r="AA61" s="714"/>
      <c r="AB61" s="714"/>
      <c r="AC61" s="714"/>
      <c r="AD61" s="714"/>
      <c r="AE61" s="723"/>
      <c r="AF61" s="702"/>
      <c r="AG61" s="645"/>
      <c r="AH61" s="646"/>
    </row>
    <row r="62" spans="1:34" s="28" customFormat="1" ht="11.25" customHeight="1">
      <c r="A62" s="644"/>
      <c r="B62" s="708" t="s">
        <v>1501</v>
      </c>
      <c r="C62" s="708"/>
      <c r="D62" s="711"/>
      <c r="E62" s="718"/>
      <c r="F62" s="713"/>
      <c r="G62" s="713"/>
      <c r="H62" s="713"/>
      <c r="I62" s="713"/>
      <c r="J62" s="708"/>
      <c r="K62" s="713"/>
      <c r="L62" s="713"/>
      <c r="M62" s="713"/>
      <c r="N62" s="713"/>
      <c r="O62" s="713"/>
      <c r="P62" s="713"/>
      <c r="Q62" s="741"/>
      <c r="R62" s="711"/>
      <c r="S62" s="720"/>
      <c r="T62" s="708"/>
      <c r="U62" s="713"/>
      <c r="V62" s="713"/>
      <c r="W62" s="713"/>
      <c r="X62" s="714"/>
      <c r="Y62" s="714"/>
      <c r="Z62" s="714"/>
      <c r="AA62" s="714"/>
      <c r="AB62" s="714" t="s">
        <v>1374</v>
      </c>
      <c r="AC62" s="714"/>
      <c r="AD62" s="714"/>
      <c r="AE62" s="716"/>
      <c r="AF62" s="716"/>
      <c r="AG62" s="645"/>
      <c r="AH62" s="646"/>
    </row>
    <row r="63" spans="1:34" s="28" customFormat="1" ht="14.25" customHeight="1">
      <c r="A63" s="644"/>
      <c r="B63" s="718" t="s">
        <v>1502</v>
      </c>
      <c r="C63" s="708"/>
      <c r="D63" s="711"/>
      <c r="E63" s="718"/>
      <c r="F63" s="713"/>
      <c r="G63" s="713"/>
      <c r="H63" s="713"/>
      <c r="I63" s="713"/>
      <c r="J63" s="713"/>
      <c r="K63" s="713"/>
      <c r="L63" s="713"/>
      <c r="M63" s="713"/>
      <c r="N63" s="713"/>
      <c r="O63" s="713"/>
      <c r="P63" s="713"/>
      <c r="Q63" s="741"/>
      <c r="R63" s="711"/>
      <c r="S63" s="720"/>
      <c r="T63" s="708"/>
      <c r="U63" s="713"/>
      <c r="V63" s="713"/>
      <c r="W63" s="713"/>
      <c r="X63" s="714"/>
      <c r="Y63" s="714"/>
      <c r="Z63" s="714"/>
      <c r="AA63" s="714"/>
      <c r="AB63" s="714"/>
      <c r="AC63" s="714"/>
      <c r="AD63" s="714"/>
      <c r="AE63" s="714"/>
      <c r="AF63" s="714"/>
      <c r="AG63" s="645"/>
      <c r="AH63" s="646"/>
    </row>
    <row r="64" spans="1:34" s="28" customFormat="1" ht="11.1" customHeight="1">
      <c r="A64" s="644"/>
      <c r="B64" s="718" t="s">
        <v>1503</v>
      </c>
      <c r="C64" s="708"/>
      <c r="D64" s="711"/>
      <c r="E64" s="718"/>
      <c r="F64" s="713"/>
      <c r="G64" s="713"/>
      <c r="H64" s="713"/>
      <c r="I64" s="713"/>
      <c r="J64" s="713"/>
      <c r="K64" s="713"/>
      <c r="L64" s="713"/>
      <c r="M64" s="713"/>
      <c r="N64" s="713"/>
      <c r="O64" s="713"/>
      <c r="P64" s="713"/>
      <c r="Q64" s="741"/>
      <c r="R64" s="711"/>
      <c r="S64" s="720"/>
      <c r="T64" s="708"/>
      <c r="U64" s="713"/>
      <c r="V64" s="713"/>
      <c r="W64" s="713"/>
      <c r="X64" s="714"/>
      <c r="Y64" s="714"/>
      <c r="Z64" s="714"/>
      <c r="AA64" s="714"/>
      <c r="AB64" s="714"/>
      <c r="AC64" s="714"/>
      <c r="AD64" s="714"/>
      <c r="AE64" s="714"/>
      <c r="AF64" s="714"/>
      <c r="AG64" s="645"/>
      <c r="AH64" s="646"/>
    </row>
    <row r="65" spans="1:34" s="28" customFormat="1" ht="3.75" customHeight="1">
      <c r="A65" s="644"/>
      <c r="B65" s="718"/>
      <c r="C65" s="713"/>
      <c r="D65" s="713"/>
      <c r="E65" s="713"/>
      <c r="F65" s="713"/>
      <c r="G65" s="713"/>
      <c r="H65" s="713"/>
      <c r="I65" s="713"/>
      <c r="J65" s="713"/>
      <c r="K65" s="713"/>
      <c r="L65" s="713"/>
      <c r="M65" s="713"/>
      <c r="N65" s="713"/>
      <c r="O65" s="713"/>
      <c r="P65" s="713"/>
      <c r="Q65" s="741"/>
      <c r="R65" s="711"/>
      <c r="S65" s="720"/>
      <c r="T65" s="708"/>
      <c r="U65" s="713"/>
      <c r="V65" s="713"/>
      <c r="W65" s="713"/>
      <c r="X65" s="714"/>
      <c r="Y65" s="714"/>
      <c r="Z65" s="714"/>
      <c r="AA65" s="714"/>
      <c r="AB65" s="714"/>
      <c r="AC65" s="714"/>
      <c r="AD65" s="703"/>
      <c r="AE65" s="704"/>
      <c r="AF65" s="709"/>
      <c r="AG65" s="490"/>
      <c r="AH65" s="646"/>
    </row>
    <row r="66" spans="1:34" s="83" customFormat="1" ht="6" customHeight="1">
      <c r="A66" s="644"/>
      <c r="B66" s="712"/>
      <c r="C66" s="713"/>
      <c r="D66" s="713"/>
      <c r="E66" s="713"/>
      <c r="F66" s="713"/>
      <c r="G66" s="713"/>
      <c r="H66" s="713"/>
      <c r="I66" s="713"/>
      <c r="J66" s="713"/>
      <c r="K66" s="713"/>
      <c r="L66" s="713"/>
      <c r="M66" s="713"/>
      <c r="N66" s="713"/>
      <c r="O66" s="713"/>
      <c r="P66" s="713"/>
      <c r="Q66" s="741"/>
      <c r="R66" s="711"/>
      <c r="S66" s="720"/>
      <c r="T66" s="708"/>
      <c r="U66" s="713"/>
      <c r="V66" s="713"/>
      <c r="W66" s="713"/>
      <c r="X66" s="714"/>
      <c r="Y66" s="714"/>
      <c r="Z66" s="714"/>
      <c r="AA66" s="714"/>
      <c r="AB66" s="714"/>
      <c r="AC66" s="714"/>
      <c r="AD66" s="714"/>
      <c r="AE66" s="714"/>
      <c r="AF66" s="714"/>
      <c r="AG66" s="645"/>
      <c r="AH66" s="2625"/>
    </row>
    <row r="67" spans="1:34" s="28" customFormat="1" ht="10.5" customHeight="1">
      <c r="A67" s="644"/>
      <c r="B67" s="720"/>
      <c r="C67" s="3779" t="s">
        <v>10</v>
      </c>
      <c r="D67" s="3779"/>
      <c r="E67" s="3779"/>
      <c r="F67" s="713"/>
      <c r="G67" s="713"/>
      <c r="H67" s="713"/>
      <c r="I67" s="713"/>
      <c r="J67" s="713"/>
      <c r="K67" s="713"/>
      <c r="L67" s="713"/>
      <c r="M67" s="713"/>
      <c r="N67" s="713"/>
      <c r="O67" s="713"/>
      <c r="P67" s="713"/>
      <c r="Q67" s="741"/>
      <c r="R67" s="711"/>
      <c r="S67" s="720"/>
      <c r="T67" s="708"/>
      <c r="U67" s="713"/>
      <c r="V67" s="713"/>
      <c r="W67" s="713"/>
      <c r="X67" s="714"/>
      <c r="Y67" s="714"/>
      <c r="Z67" s="714"/>
      <c r="AA67" s="714"/>
      <c r="AB67" s="714"/>
      <c r="AC67" s="714"/>
      <c r="AD67" s="714"/>
      <c r="AE67" s="714"/>
      <c r="AF67" s="714"/>
      <c r="AG67" s="645"/>
      <c r="AH67" s="646"/>
    </row>
    <row r="68" spans="1:34" s="28" customFormat="1" ht="12" customHeight="1">
      <c r="A68" s="644"/>
      <c r="B68" s="706"/>
      <c r="C68" s="3739">
        <v>1</v>
      </c>
      <c r="D68" s="3774"/>
      <c r="E68" s="3776" t="s">
        <v>1504</v>
      </c>
      <c r="F68" s="3777"/>
      <c r="G68" s="3777"/>
      <c r="H68" s="720"/>
      <c r="I68" s="3739">
        <v>2</v>
      </c>
      <c r="J68" s="3774"/>
      <c r="K68" s="3778" t="s">
        <v>1505</v>
      </c>
      <c r="L68" s="3708"/>
      <c r="M68" s="3708"/>
      <c r="N68" s="3708"/>
      <c r="O68" s="713"/>
      <c r="P68" s="713"/>
      <c r="Q68" s="741"/>
      <c r="R68" s="711"/>
      <c r="S68" s="720"/>
      <c r="T68" s="708"/>
      <c r="U68" s="713"/>
      <c r="V68" s="713"/>
      <c r="W68" s="713"/>
      <c r="X68" s="714"/>
      <c r="Y68" s="714"/>
      <c r="Z68" s="714"/>
      <c r="AA68" s="714"/>
      <c r="AB68" s="714"/>
      <c r="AC68" s="714"/>
      <c r="AD68" s="714"/>
      <c r="AE68" s="714"/>
      <c r="AF68" s="714"/>
      <c r="AG68" s="645"/>
      <c r="AH68" s="646"/>
    </row>
    <row r="69" spans="1:34" s="28" customFormat="1" ht="8.25" customHeight="1">
      <c r="A69" s="644"/>
      <c r="B69" s="742"/>
      <c r="C69" s="3739"/>
      <c r="D69" s="3775"/>
      <c r="E69" s="3776"/>
      <c r="F69" s="3777"/>
      <c r="G69" s="3777"/>
      <c r="H69" s="720"/>
      <c r="I69" s="3739"/>
      <c r="J69" s="3775"/>
      <c r="K69" s="3778"/>
      <c r="L69" s="3708"/>
      <c r="M69" s="3708"/>
      <c r="N69" s="3708"/>
      <c r="O69" s="713"/>
      <c r="P69" s="713"/>
      <c r="Q69" s="741"/>
      <c r="R69" s="711"/>
      <c r="S69" s="720"/>
      <c r="T69" s="708"/>
      <c r="U69" s="713"/>
      <c r="V69" s="713"/>
      <c r="W69" s="713"/>
      <c r="X69" s="714"/>
      <c r="Y69" s="714"/>
      <c r="Z69" s="714"/>
      <c r="AA69" s="714"/>
      <c r="AB69" s="714"/>
      <c r="AC69" s="714"/>
      <c r="AD69" s="722"/>
      <c r="AE69" s="722"/>
      <c r="AF69" s="722"/>
      <c r="AG69" s="645"/>
      <c r="AH69" s="646"/>
    </row>
    <row r="70" spans="1:34" s="28" customFormat="1" ht="12" customHeight="1">
      <c r="A70" s="644"/>
      <c r="B70" s="742"/>
      <c r="C70" s="743"/>
      <c r="D70" s="2626"/>
      <c r="E70" s="2384"/>
      <c r="F70" s="2384"/>
      <c r="G70" s="2384"/>
      <c r="H70" s="720"/>
      <c r="I70" s="743"/>
      <c r="J70" s="2626"/>
      <c r="K70" s="2379"/>
      <c r="L70" s="2379"/>
      <c r="M70" s="2379"/>
      <c r="N70" s="2379"/>
      <c r="O70" s="713"/>
      <c r="P70" s="713"/>
      <c r="Q70" s="741"/>
      <c r="R70" s="711"/>
      <c r="S70" s="720"/>
      <c r="T70" s="708"/>
      <c r="U70" s="713"/>
      <c r="V70" s="713"/>
      <c r="W70" s="713"/>
      <c r="X70" s="714"/>
      <c r="Y70" s="714"/>
      <c r="Z70" s="714"/>
      <c r="AA70" s="714"/>
      <c r="AB70" s="714"/>
      <c r="AC70" s="714"/>
      <c r="AD70" s="723"/>
      <c r="AE70" s="723"/>
      <c r="AF70" s="722"/>
      <c r="AG70" s="645"/>
      <c r="AH70" s="646"/>
    </row>
    <row r="71" spans="1:34" ht="4.5" customHeight="1">
      <c r="A71" s="1150"/>
      <c r="B71" s="1137"/>
      <c r="C71" s="1132"/>
      <c r="D71" s="1132"/>
      <c r="E71" s="1151"/>
      <c r="F71" s="1151"/>
      <c r="G71" s="1151"/>
      <c r="H71" s="1151"/>
      <c r="I71" s="1151"/>
      <c r="J71" s="1151"/>
      <c r="K71" s="1151"/>
      <c r="L71" s="1151"/>
      <c r="M71" s="1151"/>
      <c r="N71" s="1151"/>
      <c r="O71" s="1151"/>
      <c r="P71" s="1151"/>
      <c r="Q71" s="1151"/>
      <c r="R71" s="1152"/>
      <c r="S71" s="1152"/>
      <c r="T71" s="1152"/>
      <c r="U71" s="1153"/>
      <c r="V71" s="1153"/>
      <c r="W71" s="1153"/>
      <c r="X71" s="1153"/>
      <c r="Y71" s="1154"/>
      <c r="Z71" s="1155"/>
      <c r="AA71" s="1156"/>
      <c r="AB71" s="1157"/>
      <c r="AC71" s="1157"/>
      <c r="AD71" s="1157"/>
      <c r="AE71" s="1158"/>
      <c r="AF71" s="1158"/>
      <c r="AG71" s="1159"/>
      <c r="AH71" s="610"/>
    </row>
    <row r="72" spans="1:34" ht="14.45" customHeight="1">
      <c r="A72" s="1150"/>
      <c r="B72" s="3691" t="s">
        <v>1506</v>
      </c>
      <c r="C72" s="3691"/>
      <c r="D72" s="3691"/>
      <c r="E72" s="3691"/>
      <c r="F72" s="3691"/>
      <c r="G72" s="3691"/>
      <c r="H72" s="3691"/>
      <c r="I72" s="3691"/>
      <c r="J72" s="3691"/>
      <c r="K72" s="1160"/>
      <c r="L72" s="1160"/>
      <c r="M72" s="1160"/>
      <c r="N72" s="1161"/>
      <c r="O72" s="1161"/>
      <c r="P72" s="1161"/>
      <c r="Q72" s="1161"/>
      <c r="R72" s="1162"/>
      <c r="S72" s="1162"/>
      <c r="T72" s="1162"/>
      <c r="U72" s="1163"/>
      <c r="V72" s="1163"/>
      <c r="W72" s="1163"/>
      <c r="X72" s="1163"/>
      <c r="Y72" s="1164"/>
      <c r="Z72" s="1165"/>
      <c r="AA72" s="2382"/>
      <c r="AB72" s="1157"/>
      <c r="AC72" s="1157"/>
      <c r="AD72" s="1157"/>
      <c r="AE72" s="1157"/>
      <c r="AF72" s="1157"/>
      <c r="AG72" s="1159"/>
      <c r="AH72" s="610"/>
    </row>
    <row r="73" spans="1:34" ht="11.25" customHeight="1">
      <c r="A73" s="1150"/>
      <c r="B73" s="3691"/>
      <c r="C73" s="3691"/>
      <c r="D73" s="3691"/>
      <c r="E73" s="3691"/>
      <c r="F73" s="3691"/>
      <c r="G73" s="3691"/>
      <c r="H73" s="3691"/>
      <c r="I73" s="3691"/>
      <c r="J73" s="3691"/>
      <c r="K73" s="1160"/>
      <c r="L73" s="1160"/>
      <c r="M73" s="1160"/>
      <c r="N73" s="1161"/>
      <c r="O73" s="1161"/>
      <c r="P73" s="1161"/>
      <c r="Q73" s="1161"/>
      <c r="R73" s="1162"/>
      <c r="S73" s="1162"/>
      <c r="T73" s="1162"/>
      <c r="U73" s="1163"/>
      <c r="V73" s="1163"/>
      <c r="W73" s="1163"/>
      <c r="X73" s="1163"/>
      <c r="Y73" s="1164"/>
      <c r="Z73" s="1165"/>
      <c r="AA73" s="2382"/>
      <c r="AB73" s="1157"/>
      <c r="AC73" s="1157"/>
      <c r="AD73" s="1157"/>
      <c r="AE73" s="1158"/>
      <c r="AF73" s="1158"/>
      <c r="AG73" s="1159"/>
      <c r="AH73" s="610"/>
    </row>
    <row r="74" spans="1:34" ht="11.1" customHeight="1">
      <c r="A74" s="1150"/>
      <c r="B74" s="1137"/>
      <c r="C74" s="1120"/>
      <c r="D74" s="1120"/>
      <c r="E74" s="1161"/>
      <c r="F74" s="1161"/>
      <c r="G74" s="1161"/>
      <c r="H74" s="1157"/>
      <c r="I74" s="1157"/>
      <c r="J74" s="3717" t="s">
        <v>1507</v>
      </c>
      <c r="K74" s="3717"/>
      <c r="L74" s="3717" t="s">
        <v>1508</v>
      </c>
      <c r="M74" s="3717"/>
      <c r="N74" s="3717"/>
      <c r="O74" s="3717"/>
      <c r="P74" s="3717"/>
      <c r="Q74" s="3717"/>
      <c r="R74" s="1166" t="s">
        <v>1509</v>
      </c>
      <c r="S74" s="1166"/>
      <c r="T74" s="1166"/>
      <c r="U74" s="1138"/>
      <c r="V74" s="1138"/>
      <c r="W74" s="3721" t="s">
        <v>1510</v>
      </c>
      <c r="X74" s="3721"/>
      <c r="Y74" s="3721"/>
      <c r="Z74" s="3721"/>
      <c r="AA74" s="3721"/>
      <c r="AB74" s="3721"/>
      <c r="AC74" s="3721"/>
      <c r="AD74" s="3717" t="s">
        <v>1511</v>
      </c>
      <c r="AE74" s="3717"/>
      <c r="AF74" s="3717"/>
      <c r="AG74" s="1159"/>
      <c r="AH74" s="610"/>
    </row>
    <row r="75" spans="1:34" s="28" customFormat="1" ht="11.1" customHeight="1">
      <c r="A75" s="1150"/>
      <c r="B75" s="1137"/>
      <c r="C75" s="1120"/>
      <c r="D75" s="1120"/>
      <c r="E75" s="1161"/>
      <c r="F75" s="1161"/>
      <c r="G75" s="1161"/>
      <c r="H75" s="1157"/>
      <c r="I75" s="1157"/>
      <c r="J75" s="3719" t="s">
        <v>1512</v>
      </c>
      <c r="K75" s="3719"/>
      <c r="L75" s="3719" t="s">
        <v>1513</v>
      </c>
      <c r="M75" s="3719"/>
      <c r="N75" s="3719"/>
      <c r="O75" s="3719"/>
      <c r="P75" s="3719"/>
      <c r="Q75" s="3719"/>
      <c r="R75" s="1161" t="s">
        <v>1514</v>
      </c>
      <c r="S75" s="1161"/>
      <c r="T75" s="1161"/>
      <c r="U75" s="1142"/>
      <c r="V75" s="1142"/>
      <c r="W75" s="3780" t="s">
        <v>1515</v>
      </c>
      <c r="X75" s="3780"/>
      <c r="Y75" s="3780"/>
      <c r="Z75" s="3780"/>
      <c r="AA75" s="3780"/>
      <c r="AB75" s="3780"/>
      <c r="AC75" s="3780"/>
      <c r="AD75" s="3719" t="s">
        <v>1511</v>
      </c>
      <c r="AE75" s="3719"/>
      <c r="AF75" s="3719"/>
      <c r="AG75" s="1125"/>
      <c r="AH75" s="493"/>
    </row>
    <row r="76" spans="1:34" s="83" customFormat="1" ht="8.1" customHeight="1">
      <c r="A76" s="1150"/>
      <c r="B76" s="1137"/>
      <c r="C76" s="1120"/>
      <c r="D76" s="1120"/>
      <c r="E76" s="1161"/>
      <c r="F76" s="1161"/>
      <c r="G76" s="1161"/>
      <c r="H76" s="1167"/>
      <c r="I76" s="1167"/>
      <c r="J76" s="1161"/>
      <c r="K76" s="1161"/>
      <c r="L76" s="1161"/>
      <c r="M76" s="1161"/>
      <c r="N76" s="1161"/>
      <c r="O76" s="1161"/>
      <c r="P76" s="1161"/>
      <c r="Q76" s="1161"/>
      <c r="R76" s="1161"/>
      <c r="S76" s="1161"/>
      <c r="T76" s="1161"/>
      <c r="U76" s="1162"/>
      <c r="V76" s="1162"/>
      <c r="W76" s="1162"/>
      <c r="X76" s="1163"/>
      <c r="Y76" s="1163"/>
      <c r="Z76" s="1163"/>
      <c r="AA76" s="1168"/>
      <c r="AB76" s="1169"/>
      <c r="AC76" s="1170"/>
      <c r="AD76" s="1170"/>
      <c r="AE76" s="1171"/>
      <c r="AF76" s="1171"/>
      <c r="AG76" s="1172"/>
      <c r="AH76" s="2627"/>
    </row>
    <row r="77" spans="1:34" s="28" customFormat="1" ht="11.1" customHeight="1">
      <c r="A77" s="1150"/>
      <c r="B77" s="1137"/>
      <c r="C77" s="1120"/>
      <c r="D77" s="1120"/>
      <c r="E77" s="1161"/>
      <c r="F77" s="1161"/>
      <c r="G77" s="1161"/>
      <c r="H77" s="1157"/>
      <c r="I77" s="1157"/>
      <c r="J77" s="3718" t="s">
        <v>11</v>
      </c>
      <c r="K77" s="3718"/>
      <c r="L77" s="1173"/>
      <c r="M77" s="1161"/>
      <c r="N77" s="3718" t="s">
        <v>12</v>
      </c>
      <c r="O77" s="3718"/>
      <c r="P77" s="1161"/>
      <c r="Q77" s="1173"/>
      <c r="R77" s="3718" t="s">
        <v>13</v>
      </c>
      <c r="S77" s="3718"/>
      <c r="T77" s="3718"/>
      <c r="U77" s="2382"/>
      <c r="V77" s="2382"/>
      <c r="W77" s="2382"/>
      <c r="X77" s="2382"/>
      <c r="Y77" s="1174"/>
      <c r="Z77" s="1173"/>
      <c r="AA77" s="3720" t="s">
        <v>14</v>
      </c>
      <c r="AB77" s="3720"/>
      <c r="AC77" s="3720"/>
      <c r="AD77" s="3724" t="s">
        <v>15</v>
      </c>
      <c r="AE77" s="3724"/>
      <c r="AF77" s="3724"/>
      <c r="AG77" s="1175"/>
      <c r="AH77" s="789"/>
    </row>
    <row r="78" spans="1:34" ht="11.1" customHeight="1">
      <c r="A78" s="1150"/>
      <c r="B78" s="1138" t="s">
        <v>1516</v>
      </c>
      <c r="C78" s="1138"/>
      <c r="D78" s="1138"/>
      <c r="E78" s="1161"/>
      <c r="F78" s="1161"/>
      <c r="G78" s="1161"/>
      <c r="H78" s="1157"/>
      <c r="I78" s="1157"/>
      <c r="J78" s="3709"/>
      <c r="K78" s="3711"/>
      <c r="L78" s="1176"/>
      <c r="M78" s="1176"/>
      <c r="N78" s="3709"/>
      <c r="O78" s="3711"/>
      <c r="P78" s="1176"/>
      <c r="Q78" s="1176"/>
      <c r="R78" s="3709"/>
      <c r="S78" s="3710"/>
      <c r="T78" s="3711"/>
      <c r="U78" s="1177"/>
      <c r="V78" s="1177"/>
      <c r="W78" s="3709"/>
      <c r="X78" s="3710"/>
      <c r="Y78" s="3711"/>
      <c r="Z78" s="3783" t="s">
        <v>1444</v>
      </c>
      <c r="AA78" s="3709"/>
      <c r="AB78" s="3710"/>
      <c r="AC78" s="3711"/>
      <c r="AD78" s="1178"/>
      <c r="AE78" s="3722"/>
      <c r="AF78" s="1120"/>
      <c r="AG78" s="1125"/>
      <c r="AH78" s="2628"/>
    </row>
    <row r="79" spans="1:34" ht="11.1" customHeight="1">
      <c r="A79" s="1150"/>
      <c r="B79" s="1142" t="s">
        <v>1517</v>
      </c>
      <c r="C79" s="1142"/>
      <c r="D79" s="1142"/>
      <c r="E79" s="1161"/>
      <c r="F79" s="1161"/>
      <c r="G79" s="1161"/>
      <c r="H79" s="1157"/>
      <c r="I79" s="1157"/>
      <c r="J79" s="3712"/>
      <c r="K79" s="3714"/>
      <c r="L79" s="1176"/>
      <c r="M79" s="1176"/>
      <c r="N79" s="3712"/>
      <c r="O79" s="3714"/>
      <c r="P79" s="1176"/>
      <c r="Q79" s="1176"/>
      <c r="R79" s="3712"/>
      <c r="S79" s="3713"/>
      <c r="T79" s="3714"/>
      <c r="U79" s="1177"/>
      <c r="V79" s="1177"/>
      <c r="W79" s="3712"/>
      <c r="X79" s="3713"/>
      <c r="Y79" s="3714"/>
      <c r="Z79" s="3783"/>
      <c r="AA79" s="3712"/>
      <c r="AB79" s="3713"/>
      <c r="AC79" s="3714"/>
      <c r="AD79" s="1178"/>
      <c r="AE79" s="3723"/>
      <c r="AF79" s="1120"/>
      <c r="AG79" s="1125"/>
      <c r="AH79" s="2628"/>
    </row>
    <row r="80" spans="1:34" ht="12" customHeight="1">
      <c r="A80" s="1150"/>
      <c r="B80" s="1137"/>
      <c r="C80" s="1120"/>
      <c r="D80" s="1120"/>
      <c r="E80" s="1161"/>
      <c r="F80" s="1161"/>
      <c r="G80" s="1161"/>
      <c r="H80" s="1157"/>
      <c r="I80" s="1157"/>
      <c r="J80" s="1161"/>
      <c r="K80" s="1161"/>
      <c r="L80" s="1161"/>
      <c r="M80" s="1161"/>
      <c r="N80" s="1161"/>
      <c r="O80" s="1161"/>
      <c r="P80" s="1161"/>
      <c r="Q80" s="1161"/>
      <c r="R80" s="1161"/>
      <c r="S80" s="1161"/>
      <c r="T80" s="1161"/>
      <c r="U80" s="1162"/>
      <c r="V80" s="1162"/>
      <c r="W80" s="1162"/>
      <c r="X80" s="1162"/>
      <c r="Y80" s="1163"/>
      <c r="Z80" s="1163"/>
      <c r="AA80" s="1163"/>
      <c r="AB80" s="1164"/>
      <c r="AC80" s="1120"/>
      <c r="AD80" s="1120"/>
      <c r="AE80" s="1168"/>
      <c r="AF80" s="1168"/>
      <c r="AG80" s="1125"/>
      <c r="AH80" s="2628"/>
    </row>
    <row r="81" spans="1:34" ht="11.1" customHeight="1">
      <c r="A81" s="1150"/>
      <c r="B81" s="1137"/>
      <c r="C81" s="1120"/>
      <c r="D81" s="1120"/>
      <c r="E81" s="1161"/>
      <c r="F81" s="1161"/>
      <c r="G81" s="1161"/>
      <c r="H81" s="1157"/>
      <c r="I81" s="1157"/>
      <c r="J81" s="3718" t="s">
        <v>16</v>
      </c>
      <c r="K81" s="3718"/>
      <c r="L81" s="1173"/>
      <c r="M81" s="1161"/>
      <c r="N81" s="3718" t="s">
        <v>17</v>
      </c>
      <c r="O81" s="3718"/>
      <c r="P81" s="1161"/>
      <c r="Q81" s="1173"/>
      <c r="R81" s="3718" t="s">
        <v>18</v>
      </c>
      <c r="S81" s="3718"/>
      <c r="T81" s="3718"/>
      <c r="U81" s="2382"/>
      <c r="V81" s="2382"/>
      <c r="W81" s="2382"/>
      <c r="X81" s="2382"/>
      <c r="Y81" s="1174"/>
      <c r="Z81" s="1174"/>
      <c r="AA81" s="3720" t="s">
        <v>19</v>
      </c>
      <c r="AB81" s="3720"/>
      <c r="AC81" s="3720"/>
      <c r="AD81" s="3724" t="s">
        <v>20</v>
      </c>
      <c r="AE81" s="3724"/>
      <c r="AF81" s="3724"/>
      <c r="AG81" s="1175"/>
      <c r="AH81" s="2628"/>
    </row>
    <row r="82" spans="1:34" ht="11.1" customHeight="1">
      <c r="A82" s="1150"/>
      <c r="B82" s="1138" t="s">
        <v>1518</v>
      </c>
      <c r="C82" s="1141"/>
      <c r="D82" s="1138"/>
      <c r="E82" s="1161"/>
      <c r="F82" s="1161"/>
      <c r="G82" s="1161"/>
      <c r="H82" s="1157"/>
      <c r="I82" s="1157"/>
      <c r="J82" s="3709"/>
      <c r="K82" s="3711"/>
      <c r="L82" s="1176"/>
      <c r="M82" s="1176"/>
      <c r="N82" s="3709"/>
      <c r="O82" s="3711"/>
      <c r="P82" s="1176"/>
      <c r="Q82" s="1176"/>
      <c r="R82" s="3709"/>
      <c r="S82" s="3710"/>
      <c r="T82" s="3711"/>
      <c r="U82" s="1177"/>
      <c r="V82" s="1177"/>
      <c r="W82" s="3709"/>
      <c r="X82" s="3710"/>
      <c r="Y82" s="3711"/>
      <c r="Z82" s="3783" t="s">
        <v>1444</v>
      </c>
      <c r="AA82" s="3709"/>
      <c r="AB82" s="3710"/>
      <c r="AC82" s="3711"/>
      <c r="AD82" s="1178"/>
      <c r="AE82" s="3722"/>
      <c r="AF82" s="1120"/>
      <c r="AG82" s="1125"/>
      <c r="AH82" s="2628"/>
    </row>
    <row r="83" spans="1:34" ht="11.1" customHeight="1">
      <c r="A83" s="1150"/>
      <c r="B83" s="1142" t="s">
        <v>1519</v>
      </c>
      <c r="C83" s="1141"/>
      <c r="D83" s="1142"/>
      <c r="E83" s="1161"/>
      <c r="F83" s="1161"/>
      <c r="G83" s="1161"/>
      <c r="H83" s="1157"/>
      <c r="I83" s="1157"/>
      <c r="J83" s="3712"/>
      <c r="K83" s="3714"/>
      <c r="L83" s="1176"/>
      <c r="M83" s="1176"/>
      <c r="N83" s="3712"/>
      <c r="O83" s="3714"/>
      <c r="P83" s="1176"/>
      <c r="Q83" s="1176"/>
      <c r="R83" s="3712"/>
      <c r="S83" s="3713"/>
      <c r="T83" s="3714"/>
      <c r="U83" s="1177"/>
      <c r="V83" s="1177"/>
      <c r="W83" s="3712"/>
      <c r="X83" s="3713"/>
      <c r="Y83" s="3714"/>
      <c r="Z83" s="3783"/>
      <c r="AA83" s="3712"/>
      <c r="AB83" s="3713"/>
      <c r="AC83" s="3714"/>
      <c r="AD83" s="1178"/>
      <c r="AE83" s="3723"/>
      <c r="AF83" s="1120"/>
      <c r="AG83" s="1125"/>
      <c r="AH83" s="2628"/>
    </row>
    <row r="84" spans="1:34" ht="23.25" customHeight="1" thickBot="1">
      <c r="A84" s="2629"/>
      <c r="B84" s="2630"/>
      <c r="C84" s="2631"/>
      <c r="D84" s="2631"/>
      <c r="E84" s="2632"/>
      <c r="F84" s="2632"/>
      <c r="G84" s="2632"/>
      <c r="H84" s="2633"/>
      <c r="I84" s="2633"/>
      <c r="J84" s="2634"/>
      <c r="K84" s="2634"/>
      <c r="L84" s="2635"/>
      <c r="M84" s="2635"/>
      <c r="N84" s="2634"/>
      <c r="O84" s="2634"/>
      <c r="P84" s="2635"/>
      <c r="Q84" s="2635"/>
      <c r="R84" s="2634"/>
      <c r="S84" s="2634"/>
      <c r="T84" s="2634"/>
      <c r="U84" s="2636"/>
      <c r="V84" s="2636"/>
      <c r="W84" s="2634"/>
      <c r="X84" s="2634"/>
      <c r="Y84" s="2634"/>
      <c r="Z84" s="2637"/>
      <c r="AA84" s="2634"/>
      <c r="AB84" s="2634"/>
      <c r="AC84" s="2634"/>
      <c r="AD84" s="2638"/>
      <c r="AE84" s="2634"/>
      <c r="AF84" s="2639"/>
      <c r="AG84" s="2640"/>
      <c r="AH84" s="2628"/>
    </row>
    <row r="85" spans="1:34" ht="8.1" customHeight="1">
      <c r="A85" s="2070"/>
      <c r="B85" s="2070"/>
      <c r="C85" s="2071"/>
      <c r="D85" s="2071"/>
      <c r="E85" s="2072"/>
      <c r="F85" s="2072"/>
      <c r="G85" s="2072"/>
      <c r="H85" s="2073"/>
      <c r="I85" s="2073"/>
      <c r="J85" s="2074"/>
      <c r="K85" s="2074"/>
      <c r="L85" s="2075"/>
      <c r="M85" s="2075"/>
      <c r="N85" s="2074"/>
      <c r="O85" s="2074"/>
      <c r="P85" s="2075"/>
      <c r="Q85" s="2075"/>
      <c r="R85" s="2074"/>
      <c r="S85" s="2074"/>
      <c r="T85" s="2074"/>
      <c r="U85" s="2076"/>
      <c r="V85" s="2076"/>
      <c r="W85" s="2074"/>
      <c r="X85" s="2074"/>
      <c r="Y85" s="2074"/>
      <c r="Z85" s="2077"/>
      <c r="AA85" s="2074"/>
      <c r="AB85" s="2074"/>
      <c r="AC85" s="2074"/>
      <c r="AD85" s="2078"/>
      <c r="AE85" s="2074"/>
      <c r="AF85" s="2079"/>
      <c r="AG85" s="2079"/>
      <c r="AH85" s="493"/>
    </row>
    <row r="86" spans="1:34" ht="18" customHeight="1">
      <c r="A86" s="3716">
        <f>'Arahan (ms2)'!A73:AG73+1</f>
        <v>3</v>
      </c>
      <c r="B86" s="3716"/>
      <c r="C86" s="3716"/>
      <c r="D86" s="3716"/>
      <c r="E86" s="3716"/>
      <c r="F86" s="3716"/>
      <c r="G86" s="3716"/>
      <c r="H86" s="3716"/>
      <c r="I86" s="3716"/>
      <c r="J86" s="3716"/>
      <c r="K86" s="3716"/>
      <c r="L86" s="3716"/>
      <c r="M86" s="3716"/>
      <c r="N86" s="3716"/>
      <c r="O86" s="3716"/>
      <c r="P86" s="3716"/>
      <c r="Q86" s="3716"/>
      <c r="R86" s="3716"/>
      <c r="S86" s="3716"/>
      <c r="T86" s="3716"/>
      <c r="U86" s="3716"/>
      <c r="V86" s="3716"/>
      <c r="W86" s="3716"/>
      <c r="X86" s="3716"/>
      <c r="Y86" s="3716"/>
      <c r="Z86" s="3716"/>
      <c r="AA86" s="3716"/>
      <c r="AB86" s="3716"/>
      <c r="AC86" s="3716"/>
      <c r="AD86" s="3716"/>
      <c r="AE86" s="3716"/>
      <c r="AF86" s="3716"/>
      <c r="AG86" s="3716"/>
      <c r="AH86" s="493"/>
    </row>
    <row r="87" spans="1:34" ht="3" customHeight="1">
      <c r="A87" s="738"/>
      <c r="B87" s="738"/>
      <c r="C87" s="786"/>
      <c r="D87" s="786"/>
      <c r="E87" s="2080"/>
      <c r="F87" s="2080"/>
      <c r="G87" s="2080"/>
      <c r="H87" s="2080"/>
      <c r="I87" s="2080"/>
      <c r="J87" s="2080"/>
      <c r="K87" s="2080"/>
      <c r="L87" s="2080"/>
      <c r="M87" s="2080"/>
      <c r="N87" s="2080"/>
      <c r="O87" s="2080"/>
      <c r="P87" s="2080"/>
      <c r="Q87" s="2080"/>
      <c r="R87" s="929"/>
      <c r="S87" s="929"/>
      <c r="T87" s="929"/>
      <c r="U87" s="2081"/>
      <c r="V87" s="2081"/>
      <c r="W87" s="2081"/>
      <c r="X87" s="2081"/>
      <c r="Y87" s="2082"/>
      <c r="Z87" s="2083"/>
      <c r="AA87" s="799"/>
      <c r="AB87" s="786"/>
      <c r="AC87" s="786"/>
      <c r="AD87" s="786"/>
      <c r="AE87" s="786"/>
      <c r="AF87" s="786"/>
      <c r="AG87" s="786"/>
      <c r="AH87" s="1"/>
    </row>
    <row r="88" spans="1:34" ht="8.1" customHeight="1"/>
    <row r="89" spans="1:34" ht="12.75" customHeight="1">
      <c r="Y89" s="20" t="s">
        <v>1520</v>
      </c>
    </row>
  </sheetData>
  <sheetProtection selectLockedCells="1" selectUnlockedCells="1"/>
  <mergeCells count="82">
    <mergeCell ref="J82:K83"/>
    <mergeCell ref="N82:O83"/>
    <mergeCell ref="R82:T83"/>
    <mergeCell ref="Z82:Z83"/>
    <mergeCell ref="Z78:Z79"/>
    <mergeCell ref="W82:Y83"/>
    <mergeCell ref="R81:T81"/>
    <mergeCell ref="N81:O81"/>
    <mergeCell ref="J78:K79"/>
    <mergeCell ref="L75:Q75"/>
    <mergeCell ref="W75:AC75"/>
    <mergeCell ref="AA82:AC83"/>
    <mergeCell ref="AD51:AE51"/>
    <mergeCell ref="AD55:AE55"/>
    <mergeCell ref="N78:O79"/>
    <mergeCell ref="R78:T79"/>
    <mergeCell ref="W78:Y79"/>
    <mergeCell ref="AA78:AC79"/>
    <mergeCell ref="AD74:AF74"/>
    <mergeCell ref="C68:C69"/>
    <mergeCell ref="Y52:AE53"/>
    <mergeCell ref="W56:AE57"/>
    <mergeCell ref="B28:AE29"/>
    <mergeCell ref="V34:W34"/>
    <mergeCell ref="B35:W43"/>
    <mergeCell ref="AA42:AE43"/>
    <mergeCell ref="D68:D69"/>
    <mergeCell ref="E68:G69"/>
    <mergeCell ref="I68:I69"/>
    <mergeCell ref="J68:J69"/>
    <mergeCell ref="K68:N69"/>
    <mergeCell ref="C67:E67"/>
    <mergeCell ref="AD41:AE41"/>
    <mergeCell ref="AD27:AE27"/>
    <mergeCell ref="Q21:R21"/>
    <mergeCell ref="D21:E22"/>
    <mergeCell ref="G21:H22"/>
    <mergeCell ref="J21:M22"/>
    <mergeCell ref="V21:W22"/>
    <mergeCell ref="F21:F22"/>
    <mergeCell ref="I21:I22"/>
    <mergeCell ref="Q22:R22"/>
    <mergeCell ref="X17:Y17"/>
    <mergeCell ref="X12:Y12"/>
    <mergeCell ref="Z13:AF13"/>
    <mergeCell ref="AB14:AE15"/>
    <mergeCell ref="AB21:AE22"/>
    <mergeCell ref="Y21:Z22"/>
    <mergeCell ref="X21:X22"/>
    <mergeCell ref="AA21:AA22"/>
    <mergeCell ref="A86:AG86"/>
    <mergeCell ref="L74:Q74"/>
    <mergeCell ref="J74:K74"/>
    <mergeCell ref="J81:K81"/>
    <mergeCell ref="J77:K77"/>
    <mergeCell ref="J75:K75"/>
    <mergeCell ref="AA77:AC77"/>
    <mergeCell ref="AA81:AC81"/>
    <mergeCell ref="W74:AC74"/>
    <mergeCell ref="AE82:AE83"/>
    <mergeCell ref="AE78:AE79"/>
    <mergeCell ref="AD75:AF75"/>
    <mergeCell ref="AD77:AF77"/>
    <mergeCell ref="AD81:AF81"/>
    <mergeCell ref="N77:O77"/>
    <mergeCell ref="R77:T77"/>
    <mergeCell ref="B72:J73"/>
    <mergeCell ref="A1:AG1"/>
    <mergeCell ref="A2:AG2"/>
    <mergeCell ref="A3:AG3"/>
    <mergeCell ref="AD8:AE8"/>
    <mergeCell ref="E6:X6"/>
    <mergeCell ref="O13:P13"/>
    <mergeCell ref="O20:P20"/>
    <mergeCell ref="S20:T20"/>
    <mergeCell ref="V20:W20"/>
    <mergeCell ref="B10:Q11"/>
    <mergeCell ref="D20:E20"/>
    <mergeCell ref="F20:I20"/>
    <mergeCell ref="T9:AE10"/>
    <mergeCell ref="X20:AA20"/>
    <mergeCell ref="X16:Y16"/>
  </mergeCells>
  <printOptions horizontalCentered="1"/>
  <pageMargins left="0" right="0" top="0.39370078740157483" bottom="0" header="0" footer="0"/>
  <pageSetup paperSize="9" scale="80" firstPageNumber="2" orientation="portrait" r:id="rId1"/>
  <headerFooter alignWithMargins="0"/>
  <colBreaks count="1" manualBreakCount="1">
    <brk id="35" max="92"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79998168889431442"/>
  </sheetPr>
  <dimension ref="A1:AI87"/>
  <sheetViews>
    <sheetView showGridLines="0" view="pageBreakPreview" topLeftCell="A13" zoomScaleNormal="100" zoomScaleSheetLayoutView="100" workbookViewId="0">
      <selection activeCell="AJ77" sqref="AJ77"/>
    </sheetView>
  </sheetViews>
  <sheetFormatPr defaultColWidth="9.140625" defaultRowHeight="12.75" customHeight="1"/>
  <cols>
    <col min="1" max="1" width="4.7109375" style="20" customWidth="1"/>
    <col min="2" max="2" width="2.85546875" style="20" customWidth="1"/>
    <col min="3" max="3" width="2.5703125" style="20" customWidth="1"/>
    <col min="4" max="5" width="3.85546875" style="20" customWidth="1"/>
    <col min="6" max="6" width="4.140625" style="20" customWidth="1"/>
    <col min="7" max="8" width="4" style="20" customWidth="1"/>
    <col min="9" max="10" width="3.85546875" style="20" customWidth="1"/>
    <col min="11" max="23" width="3.7109375" style="20" customWidth="1"/>
    <col min="24" max="24" width="4" style="20" customWidth="1"/>
    <col min="25" max="31" width="3.7109375" style="20" customWidth="1"/>
    <col min="32" max="32" width="2.7109375" style="20" customWidth="1"/>
    <col min="33" max="33" width="2.28515625" style="20" hidden="1" customWidth="1"/>
    <col min="34" max="34" width="3.7109375" style="20" customWidth="1"/>
    <col min="35" max="16384" width="9.140625" style="20"/>
  </cols>
  <sheetData>
    <row r="1" spans="1:33" ht="11.25" customHeight="1">
      <c r="A1" s="647"/>
      <c r="B1" s="648"/>
      <c r="C1" s="648"/>
      <c r="D1" s="648"/>
      <c r="E1" s="648"/>
      <c r="F1" s="648"/>
      <c r="G1" s="648"/>
      <c r="H1" s="648"/>
      <c r="I1" s="648"/>
      <c r="J1" s="648"/>
      <c r="K1" s="648"/>
      <c r="L1" s="648"/>
      <c r="M1" s="648"/>
      <c r="N1" s="648"/>
      <c r="O1" s="648"/>
      <c r="P1" s="648"/>
      <c r="Q1" s="648"/>
      <c r="R1" s="648"/>
      <c r="S1" s="648"/>
      <c r="T1" s="648"/>
      <c r="U1" s="648"/>
      <c r="V1" s="648"/>
      <c r="W1" s="648"/>
      <c r="X1" s="648"/>
      <c r="Y1" s="648"/>
      <c r="Z1" s="648"/>
      <c r="AA1" s="648"/>
      <c r="AB1" s="648"/>
      <c r="AC1" s="648"/>
      <c r="AD1" s="648"/>
      <c r="AE1" s="648"/>
      <c r="AF1" s="2641"/>
      <c r="AG1" s="2599"/>
    </row>
    <row r="2" spans="1:33" ht="13.5" customHeight="1">
      <c r="A2" s="547"/>
      <c r="B2" s="759"/>
      <c r="C2" s="759"/>
      <c r="E2" s="3702" t="s">
        <v>1521</v>
      </c>
      <c r="F2" s="3702"/>
      <c r="G2" s="3702"/>
      <c r="H2" s="3702"/>
      <c r="I2" s="3702"/>
      <c r="J2" s="3702"/>
      <c r="K2" s="3702"/>
      <c r="L2" s="3702"/>
      <c r="M2" s="3702"/>
      <c r="N2" s="3702"/>
      <c r="O2" s="3702"/>
      <c r="P2" s="3702"/>
      <c r="Q2" s="3702"/>
      <c r="R2" s="3702"/>
      <c r="S2" s="3702"/>
      <c r="T2" s="1949"/>
      <c r="U2" s="1949"/>
      <c r="V2" s="1949"/>
      <c r="W2" s="1949"/>
      <c r="X2" s="1949"/>
      <c r="Y2" s="1949"/>
      <c r="Z2" s="1949"/>
      <c r="AA2" s="738"/>
      <c r="AB2" s="738"/>
      <c r="AC2" s="738"/>
      <c r="AD2" s="738"/>
      <c r="AE2" s="738"/>
      <c r="AF2" s="638"/>
      <c r="AG2" s="491"/>
    </row>
    <row r="3" spans="1:33" ht="11.25" customHeight="1">
      <c r="A3" s="649"/>
      <c r="B3" s="759"/>
      <c r="C3" s="759"/>
      <c r="D3" s="791"/>
      <c r="E3" s="3702"/>
      <c r="F3" s="3702"/>
      <c r="G3" s="3702"/>
      <c r="H3" s="3702"/>
      <c r="I3" s="3702"/>
      <c r="J3" s="3702"/>
      <c r="K3" s="3702"/>
      <c r="L3" s="3702"/>
      <c r="M3" s="3702"/>
      <c r="N3" s="3702"/>
      <c r="O3" s="3702"/>
      <c r="P3" s="3702"/>
      <c r="Q3" s="3702"/>
      <c r="R3" s="3702"/>
      <c r="S3" s="3702"/>
      <c r="T3" s="1949"/>
      <c r="U3" s="1949"/>
      <c r="V3" s="1949"/>
      <c r="W3" s="1949"/>
      <c r="X3" s="1949"/>
      <c r="Y3" s="1949"/>
      <c r="Z3" s="1949"/>
      <c r="AA3" s="760"/>
      <c r="AB3" s="760"/>
      <c r="AC3" s="760"/>
      <c r="AD3" s="760"/>
      <c r="AE3" s="760"/>
      <c r="AF3" s="650"/>
      <c r="AG3" s="2600"/>
    </row>
    <row r="4" spans="1:33" ht="15" customHeight="1">
      <c r="A4" s="636"/>
      <c r="B4" s="761"/>
      <c r="C4" s="761"/>
      <c r="D4" s="791"/>
      <c r="E4" s="3702"/>
      <c r="F4" s="3702"/>
      <c r="G4" s="3702"/>
      <c r="H4" s="3702"/>
      <c r="I4" s="3702"/>
      <c r="J4" s="3702"/>
      <c r="K4" s="3702"/>
      <c r="L4" s="3702"/>
      <c r="M4" s="3702"/>
      <c r="N4" s="3702"/>
      <c r="O4" s="3702"/>
      <c r="P4" s="3702"/>
      <c r="Q4" s="3702"/>
      <c r="R4" s="3702"/>
      <c r="S4" s="3702"/>
      <c r="T4" s="1949"/>
      <c r="U4" s="1949"/>
      <c r="V4" s="1949"/>
      <c r="W4" s="1949"/>
      <c r="X4" s="1949"/>
      <c r="Y4" s="1949"/>
      <c r="Z4" s="1949"/>
      <c r="AA4" s="761"/>
      <c r="AB4" s="761"/>
      <c r="AC4" s="761"/>
      <c r="AD4" s="761"/>
      <c r="AE4" s="761"/>
      <c r="AF4" s="637"/>
      <c r="AG4" s="2600"/>
    </row>
    <row r="5" spans="1:33" ht="15" customHeight="1">
      <c r="A5" s="636"/>
      <c r="B5" s="761"/>
      <c r="C5" s="761"/>
      <c r="D5" s="706"/>
      <c r="E5" s="706"/>
      <c r="F5" s="706"/>
      <c r="G5" s="706"/>
      <c r="H5" s="706"/>
      <c r="I5" s="706"/>
      <c r="J5" s="706"/>
      <c r="K5" s="706"/>
      <c r="L5" s="706"/>
      <c r="M5" s="706"/>
      <c r="N5" s="706"/>
      <c r="O5" s="706"/>
      <c r="P5" s="706"/>
      <c r="Q5" s="706"/>
      <c r="R5" s="706"/>
      <c r="S5" s="706"/>
      <c r="T5" s="706"/>
      <c r="U5" s="706"/>
      <c r="V5" s="706"/>
      <c r="W5" s="706"/>
      <c r="X5" s="706"/>
      <c r="Y5" s="706"/>
      <c r="Z5" s="706"/>
      <c r="AA5" s="761"/>
      <c r="AB5" s="761"/>
      <c r="AC5" s="761"/>
      <c r="AD5" s="761"/>
      <c r="AE5" s="761"/>
      <c r="AF5" s="637"/>
      <c r="AG5" s="2600"/>
    </row>
    <row r="6" spans="1:33" ht="11.1" customHeight="1">
      <c r="A6" s="644">
        <v>1.7</v>
      </c>
      <c r="B6" s="708" t="s">
        <v>1522</v>
      </c>
      <c r="C6" s="708"/>
      <c r="D6" s="740"/>
      <c r="E6" s="718"/>
      <c r="F6" s="713"/>
      <c r="G6" s="713"/>
      <c r="H6" s="713"/>
      <c r="I6" s="713"/>
      <c r="J6" s="713"/>
      <c r="K6" s="713"/>
      <c r="L6" s="713"/>
      <c r="M6" s="713"/>
      <c r="N6" s="713"/>
      <c r="O6" s="713"/>
      <c r="P6" s="713"/>
      <c r="Q6" s="715"/>
      <c r="R6" s="740"/>
      <c r="S6" s="720"/>
      <c r="T6" s="708"/>
      <c r="U6" s="713"/>
      <c r="V6" s="713"/>
      <c r="W6" s="713"/>
      <c r="X6" s="714"/>
      <c r="Y6" s="714"/>
      <c r="Z6" s="714"/>
      <c r="AA6" s="714"/>
      <c r="AB6" s="714"/>
      <c r="AC6" s="714"/>
      <c r="AD6" s="714"/>
      <c r="AE6" s="702"/>
      <c r="AF6" s="651"/>
      <c r="AG6" s="645"/>
    </row>
    <row r="7" spans="1:33" ht="11.1" customHeight="1">
      <c r="A7" s="644"/>
      <c r="B7" s="718" t="s">
        <v>1523</v>
      </c>
      <c r="C7" s="708"/>
      <c r="D7" s="711"/>
      <c r="E7" s="718"/>
      <c r="F7" s="713"/>
      <c r="G7" s="713"/>
      <c r="H7" s="713"/>
      <c r="I7" s="713"/>
      <c r="J7" s="713"/>
      <c r="K7" s="713"/>
      <c r="L7" s="713"/>
      <c r="M7" s="713"/>
      <c r="N7" s="713"/>
      <c r="O7" s="713"/>
      <c r="P7" s="713"/>
      <c r="Q7" s="741"/>
      <c r="R7" s="711"/>
      <c r="S7" s="720"/>
      <c r="T7" s="708"/>
      <c r="U7" s="713"/>
      <c r="V7" s="713"/>
      <c r="W7" s="713"/>
      <c r="X7" s="714"/>
      <c r="Y7" s="714"/>
      <c r="Z7" s="714"/>
      <c r="AA7" s="714"/>
      <c r="AB7" s="714"/>
      <c r="AC7" s="714"/>
      <c r="AD7" s="714"/>
      <c r="AE7" s="702"/>
      <c r="AF7" s="651"/>
      <c r="AG7" s="645"/>
    </row>
    <row r="8" spans="1:33" ht="11.1" customHeight="1">
      <c r="A8" s="644"/>
      <c r="B8" s="718"/>
      <c r="C8" s="708"/>
      <c r="D8" s="711"/>
      <c r="E8" s="718"/>
      <c r="F8" s="713"/>
      <c r="G8" s="713"/>
      <c r="H8" s="713"/>
      <c r="I8" s="713"/>
      <c r="J8" s="713"/>
      <c r="K8" s="713"/>
      <c r="L8" s="713"/>
      <c r="M8" s="713"/>
      <c r="N8" s="713"/>
      <c r="O8" s="713"/>
      <c r="P8" s="713"/>
      <c r="Q8" s="741"/>
      <c r="R8" s="711"/>
      <c r="S8" s="720"/>
      <c r="T8" s="708"/>
      <c r="U8" s="713"/>
      <c r="V8" s="713"/>
      <c r="W8" s="713"/>
      <c r="X8" s="714"/>
      <c r="Y8" s="714"/>
      <c r="Z8" s="714"/>
      <c r="AA8" s="714"/>
      <c r="AB8" s="3758" t="s">
        <v>21</v>
      </c>
      <c r="AC8" s="3758"/>
      <c r="AD8" s="3758"/>
      <c r="AE8" s="702"/>
      <c r="AF8" s="651"/>
      <c r="AG8" s="645"/>
    </row>
    <row r="9" spans="1:33" ht="11.1" customHeight="1">
      <c r="A9" s="644"/>
      <c r="B9" s="3795"/>
      <c r="C9" s="3796"/>
      <c r="D9" s="3796"/>
      <c r="E9" s="3796"/>
      <c r="F9" s="3796"/>
      <c r="G9" s="3796"/>
      <c r="H9" s="3796"/>
      <c r="I9" s="3796"/>
      <c r="J9" s="3796"/>
      <c r="K9" s="3796"/>
      <c r="L9" s="3796"/>
      <c r="M9" s="3796"/>
      <c r="N9" s="3796"/>
      <c r="O9" s="3796"/>
      <c r="P9" s="3796"/>
      <c r="Q9" s="3796"/>
      <c r="R9" s="3796"/>
      <c r="S9" s="3796"/>
      <c r="T9" s="3796"/>
      <c r="U9" s="3796"/>
      <c r="V9" s="3796"/>
      <c r="W9" s="3796"/>
      <c r="X9" s="3796"/>
      <c r="Y9" s="3796"/>
      <c r="Z9" s="3796"/>
      <c r="AA9" s="3796"/>
      <c r="AB9" s="3796"/>
      <c r="AC9" s="3796"/>
      <c r="AD9" s="3797"/>
      <c r="AE9" s="702"/>
      <c r="AF9" s="651"/>
      <c r="AG9" s="645"/>
    </row>
    <row r="10" spans="1:33" ht="11.1" customHeight="1">
      <c r="A10" s="644"/>
      <c r="B10" s="3798"/>
      <c r="C10" s="3799"/>
      <c r="D10" s="3799"/>
      <c r="E10" s="3799"/>
      <c r="F10" s="3799"/>
      <c r="G10" s="3799"/>
      <c r="H10" s="3799"/>
      <c r="I10" s="3799"/>
      <c r="J10" s="3799"/>
      <c r="K10" s="3799"/>
      <c r="L10" s="3799"/>
      <c r="M10" s="3799"/>
      <c r="N10" s="3799"/>
      <c r="O10" s="3799"/>
      <c r="P10" s="3799"/>
      <c r="Q10" s="3799"/>
      <c r="R10" s="3799"/>
      <c r="S10" s="3799"/>
      <c r="T10" s="3799"/>
      <c r="U10" s="3799"/>
      <c r="V10" s="3799"/>
      <c r="W10" s="3799"/>
      <c r="X10" s="3799"/>
      <c r="Y10" s="3799"/>
      <c r="Z10" s="3799"/>
      <c r="AA10" s="3799"/>
      <c r="AB10" s="3799"/>
      <c r="AC10" s="3799"/>
      <c r="AD10" s="3800"/>
      <c r="AE10" s="702"/>
      <c r="AF10" s="651"/>
      <c r="AG10" s="645"/>
    </row>
    <row r="11" spans="1:33" ht="7.5" customHeight="1">
      <c r="A11" s="644"/>
      <c r="B11" s="3798"/>
      <c r="C11" s="3799"/>
      <c r="D11" s="3799"/>
      <c r="E11" s="3799"/>
      <c r="F11" s="3799"/>
      <c r="G11" s="3799"/>
      <c r="H11" s="3799"/>
      <c r="I11" s="3799"/>
      <c r="J11" s="3799"/>
      <c r="K11" s="3799"/>
      <c r="L11" s="3799"/>
      <c r="M11" s="3799"/>
      <c r="N11" s="3799"/>
      <c r="O11" s="3799"/>
      <c r="P11" s="3799"/>
      <c r="Q11" s="3799"/>
      <c r="R11" s="3799"/>
      <c r="S11" s="3799"/>
      <c r="T11" s="3799"/>
      <c r="U11" s="3799"/>
      <c r="V11" s="3799"/>
      <c r="W11" s="3799"/>
      <c r="X11" s="3799"/>
      <c r="Y11" s="3799"/>
      <c r="Z11" s="3799"/>
      <c r="AA11" s="3799"/>
      <c r="AB11" s="3799"/>
      <c r="AC11" s="3799"/>
      <c r="AD11" s="3800"/>
      <c r="AE11" s="702"/>
      <c r="AF11" s="651"/>
      <c r="AG11" s="645"/>
    </row>
    <row r="12" spans="1:33" ht="12.75" customHeight="1">
      <c r="A12" s="644"/>
      <c r="B12" s="3798"/>
      <c r="C12" s="3799"/>
      <c r="D12" s="3799"/>
      <c r="E12" s="3799"/>
      <c r="F12" s="3799"/>
      <c r="G12" s="3799"/>
      <c r="H12" s="3799"/>
      <c r="I12" s="3799"/>
      <c r="J12" s="3799"/>
      <c r="K12" s="3799"/>
      <c r="L12" s="3799"/>
      <c r="M12" s="3799"/>
      <c r="N12" s="3799"/>
      <c r="O12" s="3799"/>
      <c r="P12" s="3799"/>
      <c r="Q12" s="3799"/>
      <c r="R12" s="3799"/>
      <c r="S12" s="3799"/>
      <c r="T12" s="3799"/>
      <c r="U12" s="3799"/>
      <c r="V12" s="3799"/>
      <c r="W12" s="3799"/>
      <c r="X12" s="3799"/>
      <c r="Y12" s="3799"/>
      <c r="Z12" s="3799"/>
      <c r="AA12" s="3799"/>
      <c r="AB12" s="3799"/>
      <c r="AC12" s="3799"/>
      <c r="AD12" s="3800"/>
      <c r="AE12" s="702"/>
      <c r="AF12" s="651"/>
      <c r="AG12" s="645"/>
    </row>
    <row r="13" spans="1:33" ht="8.25" customHeight="1">
      <c r="A13" s="644"/>
      <c r="B13" s="3801"/>
      <c r="C13" s="3802"/>
      <c r="D13" s="3802"/>
      <c r="E13" s="3802"/>
      <c r="F13" s="3802"/>
      <c r="G13" s="3802"/>
      <c r="H13" s="3802"/>
      <c r="I13" s="3802"/>
      <c r="J13" s="3802"/>
      <c r="K13" s="3802"/>
      <c r="L13" s="3802"/>
      <c r="M13" s="3802"/>
      <c r="N13" s="3802"/>
      <c r="O13" s="3802"/>
      <c r="P13" s="3802"/>
      <c r="Q13" s="3802"/>
      <c r="R13" s="3802"/>
      <c r="S13" s="3802"/>
      <c r="T13" s="3802"/>
      <c r="U13" s="3802"/>
      <c r="V13" s="3802"/>
      <c r="W13" s="3802"/>
      <c r="X13" s="3802"/>
      <c r="Y13" s="3802"/>
      <c r="Z13" s="3802"/>
      <c r="AA13" s="3802"/>
      <c r="AB13" s="3802"/>
      <c r="AC13" s="3802"/>
      <c r="AD13" s="3803"/>
      <c r="AE13" s="702"/>
      <c r="AF13" s="651"/>
      <c r="AG13" s="645"/>
    </row>
    <row r="14" spans="1:33" ht="10.5" customHeight="1">
      <c r="A14" s="644"/>
      <c r="B14" s="742"/>
      <c r="C14" s="742"/>
      <c r="D14" s="754"/>
      <c r="E14" s="742"/>
      <c r="F14" s="742"/>
      <c r="G14" s="742"/>
      <c r="H14" s="755"/>
      <c r="I14" s="742"/>
      <c r="J14" s="754"/>
      <c r="K14" s="705"/>
      <c r="L14" s="705"/>
      <c r="M14" s="705"/>
      <c r="N14" s="705"/>
      <c r="O14" s="762"/>
      <c r="P14" s="762"/>
      <c r="Q14" s="715"/>
      <c r="R14" s="740"/>
      <c r="S14" s="755"/>
      <c r="T14" s="763"/>
      <c r="U14" s="762"/>
      <c r="V14" s="762"/>
      <c r="W14" s="713"/>
      <c r="X14" s="714"/>
      <c r="Y14" s="714"/>
      <c r="Z14" s="714"/>
      <c r="AA14" s="714"/>
      <c r="AB14" s="714"/>
      <c r="AC14" s="714"/>
      <c r="AD14" s="714"/>
      <c r="AE14" s="702"/>
      <c r="AF14" s="651"/>
      <c r="AG14" s="645"/>
    </row>
    <row r="15" spans="1:33" ht="11.25" customHeight="1">
      <c r="A15" s="644"/>
      <c r="B15" s="758"/>
      <c r="C15" s="708"/>
      <c r="D15" s="711"/>
      <c r="E15" s="718"/>
      <c r="F15" s="713"/>
      <c r="G15" s="713"/>
      <c r="H15" s="713"/>
      <c r="I15" s="713"/>
      <c r="J15" s="713"/>
      <c r="K15" s="713"/>
      <c r="L15" s="713"/>
      <c r="M15" s="713"/>
      <c r="N15" s="713"/>
      <c r="O15" s="713"/>
      <c r="P15" s="713"/>
      <c r="Q15" s="741"/>
      <c r="R15" s="711"/>
      <c r="S15" s="720"/>
      <c r="T15" s="708"/>
      <c r="U15" s="713"/>
      <c r="V15" s="713"/>
      <c r="W15" s="713"/>
      <c r="X15" s="714"/>
      <c r="Y15" s="714"/>
      <c r="Z15" s="714"/>
      <c r="AA15" s="714"/>
      <c r="AB15" s="714"/>
      <c r="AC15" s="714"/>
      <c r="AD15" s="714"/>
      <c r="AE15" s="702"/>
      <c r="AF15" s="651"/>
      <c r="AG15" s="645"/>
    </row>
    <row r="16" spans="1:33" ht="10.5" customHeight="1">
      <c r="A16" s="1118"/>
      <c r="B16" s="1119"/>
      <c r="C16" s="1120"/>
      <c r="D16" s="1120"/>
      <c r="E16" s="1120"/>
      <c r="F16" s="1120"/>
      <c r="G16" s="1121"/>
      <c r="H16" s="1122"/>
      <c r="I16" s="1122"/>
      <c r="J16" s="1122"/>
      <c r="K16" s="1122"/>
      <c r="L16" s="1122"/>
      <c r="M16" s="1122"/>
      <c r="N16" s="1122"/>
      <c r="O16" s="1122"/>
      <c r="P16" s="1123"/>
      <c r="Q16" s="1123"/>
      <c r="R16" s="1123"/>
      <c r="S16" s="1122"/>
      <c r="T16" s="1122"/>
      <c r="U16" s="1122"/>
      <c r="V16" s="1122"/>
      <c r="W16" s="1120"/>
      <c r="X16" s="1124"/>
      <c r="Y16" s="1124"/>
      <c r="Z16" s="1120"/>
      <c r="AA16" s="1120"/>
      <c r="AB16" s="1120"/>
      <c r="AC16" s="1120"/>
      <c r="AD16" s="1120"/>
      <c r="AE16" s="1120"/>
      <c r="AF16" s="1125"/>
      <c r="AG16" s="645"/>
    </row>
    <row r="17" spans="1:35" ht="10.5" customHeight="1">
      <c r="A17" s="1126"/>
      <c r="B17" s="1127" t="s">
        <v>1524</v>
      </c>
      <c r="C17" s="1127"/>
      <c r="D17" s="1127"/>
      <c r="E17" s="1127"/>
      <c r="F17" s="1127"/>
      <c r="G17" s="1127"/>
      <c r="H17" s="1127"/>
      <c r="I17" s="1127"/>
      <c r="J17" s="1127"/>
      <c r="K17" s="1127"/>
      <c r="L17" s="1127"/>
      <c r="M17" s="1127"/>
      <c r="N17" s="1127"/>
      <c r="O17" s="1127"/>
      <c r="P17" s="1127"/>
      <c r="Q17" s="1127"/>
      <c r="R17" s="1127"/>
      <c r="S17" s="1127"/>
      <c r="T17" s="1127"/>
      <c r="U17" s="1127"/>
      <c r="V17" s="1127"/>
      <c r="W17" s="1127"/>
      <c r="X17" s="1127"/>
      <c r="Y17" s="1127"/>
      <c r="Z17" s="1127"/>
      <c r="AA17" s="1127"/>
      <c r="AB17" s="1127"/>
      <c r="AC17" s="1127"/>
      <c r="AD17" s="1127"/>
      <c r="AE17" s="1127"/>
      <c r="AF17" s="1129"/>
      <c r="AG17" s="645"/>
    </row>
    <row r="18" spans="1:35" ht="10.5" customHeight="1">
      <c r="A18" s="1126"/>
      <c r="B18" s="1183" t="s">
        <v>1491</v>
      </c>
      <c r="C18" s="1127"/>
      <c r="D18" s="1127"/>
      <c r="E18" s="1127"/>
      <c r="F18" s="1127"/>
      <c r="G18" s="1127"/>
      <c r="H18" s="1127"/>
      <c r="I18" s="1127"/>
      <c r="J18" s="1127"/>
      <c r="K18" s="1127"/>
      <c r="L18" s="1127"/>
      <c r="M18" s="1127"/>
      <c r="N18" s="1127"/>
      <c r="O18" s="1127"/>
      <c r="P18" s="1127"/>
      <c r="Q18" s="1127"/>
      <c r="R18" s="1127"/>
      <c r="S18" s="1127"/>
      <c r="T18" s="1127"/>
      <c r="U18" s="1127"/>
      <c r="V18" s="1127"/>
      <c r="W18" s="1127"/>
      <c r="X18" s="1127"/>
      <c r="Y18" s="1127"/>
      <c r="Z18" s="1127"/>
      <c r="AA18" s="1127"/>
      <c r="AB18" s="1127"/>
      <c r="AC18" s="1127"/>
      <c r="AD18" s="1127"/>
      <c r="AE18" s="1127"/>
      <c r="AF18" s="1129"/>
      <c r="AG18" s="645"/>
    </row>
    <row r="19" spans="1:35" ht="10.5" customHeight="1">
      <c r="A19" s="1118"/>
      <c r="B19" s="1145"/>
      <c r="C19" s="1145"/>
      <c r="D19" s="1145"/>
      <c r="E19" s="1145"/>
      <c r="F19" s="1145"/>
      <c r="G19" s="1145"/>
      <c r="H19" s="1120"/>
      <c r="I19" s="1120"/>
      <c r="J19" s="1120"/>
      <c r="K19" s="1120"/>
      <c r="L19" s="1120"/>
      <c r="M19" s="1120"/>
      <c r="N19" s="1120"/>
      <c r="O19" s="1120"/>
      <c r="P19" s="1130"/>
      <c r="Q19" s="1130"/>
      <c r="R19" s="1133"/>
      <c r="S19" s="1130"/>
      <c r="T19" s="1130"/>
      <c r="U19" s="1130"/>
      <c r="V19" s="1128"/>
      <c r="W19" s="1128"/>
      <c r="X19" s="1130"/>
      <c r="Y19" s="1130"/>
      <c r="Z19" s="1130"/>
      <c r="AA19" s="1128"/>
      <c r="AB19" s="1128"/>
      <c r="AC19" s="1130"/>
      <c r="AD19" s="1134" t="s">
        <v>1525</v>
      </c>
      <c r="AE19" s="1128"/>
      <c r="AF19" s="1135"/>
      <c r="AG19" s="626"/>
    </row>
    <row r="20" spans="1:35" ht="11.1" customHeight="1">
      <c r="A20" s="1118"/>
      <c r="B20" s="1138" t="s">
        <v>1494</v>
      </c>
      <c r="C20" s="1138" t="s">
        <v>1526</v>
      </c>
      <c r="D20" s="1138"/>
      <c r="E20" s="1120"/>
      <c r="F20" s="1120"/>
      <c r="G20" s="1120"/>
      <c r="H20" s="1120"/>
      <c r="I20" s="1120"/>
      <c r="J20" s="1120"/>
      <c r="K20" s="1120"/>
      <c r="L20" s="1120"/>
      <c r="M20" s="1120"/>
      <c r="N20" s="1120"/>
      <c r="O20" s="1120"/>
      <c r="P20" s="1138"/>
      <c r="Q20" s="1138"/>
      <c r="R20" s="1138"/>
      <c r="S20" s="1138"/>
      <c r="T20" s="1138"/>
      <c r="U20" s="1138"/>
      <c r="V20" s="1138"/>
      <c r="W20" s="1138"/>
      <c r="X20" s="1138"/>
      <c r="Y20" s="3791">
        <v>29</v>
      </c>
      <c r="Z20" s="3804"/>
      <c r="AA20" s="3805"/>
      <c r="AB20" s="3805"/>
      <c r="AC20" s="3805"/>
      <c r="AD20" s="3806"/>
      <c r="AE20" s="1139"/>
      <c r="AF20" s="1140"/>
      <c r="AG20" s="2642"/>
      <c r="AI20" s="20" t="s">
        <v>1374</v>
      </c>
    </row>
    <row r="21" spans="1:35" ht="11.1" customHeight="1">
      <c r="A21" s="1118"/>
      <c r="B21" s="1141"/>
      <c r="C21" s="1142" t="s">
        <v>1527</v>
      </c>
      <c r="D21" s="1120"/>
      <c r="E21" s="1120"/>
      <c r="F21" s="1120"/>
      <c r="G21" s="1120"/>
      <c r="H21" s="1120"/>
      <c r="I21" s="1120"/>
      <c r="J21" s="1120"/>
      <c r="K21" s="1120"/>
      <c r="L21" s="1120"/>
      <c r="M21" s="1120"/>
      <c r="N21" s="1120"/>
      <c r="O21" s="1120"/>
      <c r="P21" s="1142"/>
      <c r="Q21" s="1142"/>
      <c r="R21" s="1142"/>
      <c r="S21" s="1142"/>
      <c r="T21" s="1142"/>
      <c r="U21" s="1142"/>
      <c r="V21" s="1142"/>
      <c r="W21" s="1142"/>
      <c r="X21" s="1142"/>
      <c r="Y21" s="3791"/>
      <c r="Z21" s="3807"/>
      <c r="AA21" s="3808"/>
      <c r="AB21" s="3808"/>
      <c r="AC21" s="3808"/>
      <c r="AD21" s="3809"/>
      <c r="AE21" s="1139"/>
      <c r="AF21" s="1140"/>
      <c r="AG21" s="626"/>
    </row>
    <row r="22" spans="1:35" ht="10.5" customHeight="1">
      <c r="A22" s="1143"/>
      <c r="B22" s="1141"/>
      <c r="C22" s="1120"/>
      <c r="D22" s="1120"/>
      <c r="E22" s="1120"/>
      <c r="F22" s="1120"/>
      <c r="G22" s="1120"/>
      <c r="H22" s="1120"/>
      <c r="I22" s="1120"/>
      <c r="J22" s="1120"/>
      <c r="K22" s="1120"/>
      <c r="L22" s="1120"/>
      <c r="M22" s="1120"/>
      <c r="N22" s="1138"/>
      <c r="O22" s="1120"/>
      <c r="P22" s="1133"/>
      <c r="Q22" s="1133"/>
      <c r="R22" s="1133"/>
      <c r="S22" s="1133"/>
      <c r="T22" s="1133"/>
      <c r="U22" s="1133"/>
      <c r="V22" s="1133"/>
      <c r="W22" s="1133"/>
      <c r="X22" s="1133"/>
      <c r="Y22" s="1133"/>
      <c r="Z22" s="1120"/>
      <c r="AA22" s="1120"/>
      <c r="AB22" s="1120"/>
      <c r="AC22" s="1120"/>
      <c r="AD22" s="1120"/>
      <c r="AE22" s="1120"/>
      <c r="AF22" s="1125"/>
      <c r="AG22" s="626"/>
    </row>
    <row r="23" spans="1:35" ht="11.1" customHeight="1">
      <c r="A23" s="1118"/>
      <c r="B23" s="1144" t="s">
        <v>1497</v>
      </c>
      <c r="C23" s="1127" t="s">
        <v>1528</v>
      </c>
      <c r="D23" s="1120"/>
      <c r="E23" s="1120"/>
      <c r="F23" s="1120"/>
      <c r="G23" s="1120"/>
      <c r="H23" s="1120"/>
      <c r="I23" s="1120"/>
      <c r="J23" s="1120"/>
      <c r="K23" s="1120"/>
      <c r="L23" s="1120"/>
      <c r="M23" s="1120"/>
      <c r="N23" s="1138"/>
      <c r="O23" s="1120"/>
      <c r="P23" s="1120"/>
      <c r="Q23" s="1120"/>
      <c r="R23" s="1120"/>
      <c r="S23" s="1120"/>
      <c r="T23" s="1120"/>
      <c r="U23" s="1120"/>
      <c r="V23" s="1120"/>
      <c r="W23" s="1120"/>
      <c r="X23" s="1157"/>
      <c r="Y23" s="3791">
        <v>30</v>
      </c>
      <c r="Z23" s="3804"/>
      <c r="AA23" s="3805"/>
      <c r="AB23" s="3805"/>
      <c r="AC23" s="3805"/>
      <c r="AD23" s="3806"/>
      <c r="AE23" s="1139"/>
      <c r="AF23" s="1140"/>
      <c r="AG23" s="2604"/>
    </row>
    <row r="24" spans="1:35" s="28" customFormat="1" ht="11.1" customHeight="1">
      <c r="A24" s="1118"/>
      <c r="B24" s="1145"/>
      <c r="C24" s="1142" t="s">
        <v>1529</v>
      </c>
      <c r="D24" s="1120"/>
      <c r="E24" s="1120"/>
      <c r="F24" s="1120"/>
      <c r="G24" s="1120"/>
      <c r="H24" s="1120"/>
      <c r="I24" s="1120"/>
      <c r="J24" s="1120"/>
      <c r="K24" s="1120"/>
      <c r="L24" s="1120"/>
      <c r="M24" s="1120"/>
      <c r="N24" s="1120"/>
      <c r="O24" s="1120"/>
      <c r="P24" s="1120"/>
      <c r="Q24" s="1120"/>
      <c r="R24" s="1120"/>
      <c r="S24" s="1120"/>
      <c r="T24" s="1120"/>
      <c r="U24" s="1120"/>
      <c r="V24" s="1120"/>
      <c r="W24" s="1120"/>
      <c r="X24" s="1157"/>
      <c r="Y24" s="3791"/>
      <c r="Z24" s="3807"/>
      <c r="AA24" s="3808"/>
      <c r="AB24" s="3808"/>
      <c r="AC24" s="3808"/>
      <c r="AD24" s="3809"/>
      <c r="AE24" s="1139"/>
      <c r="AF24" s="1140"/>
      <c r="AG24" s="491"/>
    </row>
    <row r="25" spans="1:35" s="28" customFormat="1" ht="9.75" customHeight="1">
      <c r="A25" s="1146"/>
      <c r="B25" s="1137"/>
      <c r="C25" s="1132"/>
      <c r="D25" s="1132"/>
      <c r="E25" s="1132"/>
      <c r="F25" s="1132"/>
      <c r="G25" s="1132"/>
      <c r="H25" s="1132"/>
      <c r="I25" s="1132"/>
      <c r="J25" s="1132"/>
      <c r="K25" s="1132"/>
      <c r="L25" s="1132"/>
      <c r="M25" s="1132"/>
      <c r="N25" s="1132"/>
      <c r="O25" s="1132"/>
      <c r="P25" s="1132"/>
      <c r="Q25" s="1132"/>
      <c r="R25" s="1132"/>
      <c r="S25" s="1132"/>
      <c r="T25" s="1132"/>
      <c r="U25" s="1132"/>
      <c r="V25" s="1132"/>
      <c r="W25" s="1147"/>
      <c r="X25" s="1147"/>
      <c r="Y25" s="1147"/>
      <c r="Z25" s="1132"/>
      <c r="AA25" s="1132"/>
      <c r="AB25" s="1132"/>
      <c r="AC25" s="1132"/>
      <c r="AD25" s="1132"/>
      <c r="AE25" s="1132"/>
      <c r="AF25" s="1148"/>
      <c r="AG25" s="491"/>
    </row>
    <row r="26" spans="1:35" s="28" customFormat="1" ht="11.1" customHeight="1">
      <c r="A26" s="1146"/>
      <c r="B26" s="1179" t="s">
        <v>1530</v>
      </c>
      <c r="C26" s="1127" t="s">
        <v>1531</v>
      </c>
      <c r="D26" s="1132"/>
      <c r="E26" s="1132"/>
      <c r="F26" s="1132"/>
      <c r="G26" s="1132"/>
      <c r="H26" s="1132"/>
      <c r="I26" s="1132"/>
      <c r="J26" s="1132"/>
      <c r="K26" s="1132"/>
      <c r="L26" s="1132"/>
      <c r="M26" s="1132"/>
      <c r="N26" s="1132"/>
      <c r="O26" s="1132"/>
      <c r="P26" s="1132"/>
      <c r="Q26" s="1132"/>
      <c r="R26" s="1886"/>
      <c r="S26" s="1132"/>
      <c r="T26" s="1132"/>
      <c r="U26" s="1132"/>
      <c r="V26" s="1132"/>
      <c r="W26" s="1147"/>
      <c r="X26" s="1147"/>
      <c r="Y26" s="3791">
        <v>72</v>
      </c>
      <c r="Z26" s="3804"/>
      <c r="AA26" s="3805"/>
      <c r="AB26" s="3805"/>
      <c r="AC26" s="3805"/>
      <c r="AD26" s="3806"/>
      <c r="AE26" s="1132"/>
      <c r="AF26" s="1148"/>
      <c r="AG26" s="491"/>
    </row>
    <row r="27" spans="1:35" s="28" customFormat="1" ht="10.5" customHeight="1">
      <c r="A27" s="1146"/>
      <c r="B27" s="1137"/>
      <c r="C27" s="1142" t="s">
        <v>1532</v>
      </c>
      <c r="D27" s="1132"/>
      <c r="E27" s="1132"/>
      <c r="F27" s="1132"/>
      <c r="G27" s="1132"/>
      <c r="H27" s="1132"/>
      <c r="I27" s="1132"/>
      <c r="J27" s="1132"/>
      <c r="K27" s="1132"/>
      <c r="L27" s="1132"/>
      <c r="M27" s="1132"/>
      <c r="N27" s="1132"/>
      <c r="O27" s="1132"/>
      <c r="P27" s="1132"/>
      <c r="Q27" s="1132"/>
      <c r="R27" s="1132"/>
      <c r="S27" s="1132"/>
      <c r="T27" s="1132"/>
      <c r="U27" s="1132"/>
      <c r="V27" s="1132"/>
      <c r="W27" s="1147"/>
      <c r="X27" s="1147"/>
      <c r="Y27" s="3791"/>
      <c r="Z27" s="3807"/>
      <c r="AA27" s="3808"/>
      <c r="AB27" s="3808"/>
      <c r="AC27" s="3808"/>
      <c r="AD27" s="3809"/>
      <c r="AE27" s="1132"/>
      <c r="AF27" s="1148"/>
      <c r="AG27" s="491"/>
    </row>
    <row r="28" spans="1:35" s="28" customFormat="1" ht="14.25" customHeight="1">
      <c r="A28" s="1180"/>
      <c r="B28" s="2643"/>
      <c r="C28" s="2622"/>
      <c r="D28" s="2622"/>
      <c r="E28" s="2622"/>
      <c r="F28" s="2622"/>
      <c r="G28" s="2644"/>
      <c r="H28" s="2645"/>
      <c r="I28" s="2645"/>
      <c r="J28" s="2645"/>
      <c r="K28" s="2645"/>
      <c r="L28" s="2645"/>
      <c r="M28" s="2645"/>
      <c r="N28" s="2645"/>
      <c r="O28" s="2645"/>
      <c r="P28" s="2646"/>
      <c r="Q28" s="2646"/>
      <c r="R28" s="2646"/>
      <c r="S28" s="2645"/>
      <c r="T28" s="2645"/>
      <c r="U28" s="2645"/>
      <c r="V28" s="2645"/>
      <c r="W28" s="2622"/>
      <c r="X28" s="2647"/>
      <c r="Y28" s="2647"/>
      <c r="Z28" s="2622"/>
      <c r="AA28" s="2622"/>
      <c r="AB28" s="2622"/>
      <c r="AC28" s="2622"/>
      <c r="AD28" s="2622"/>
      <c r="AE28" s="2622"/>
      <c r="AF28" s="2648"/>
      <c r="AG28" s="491"/>
    </row>
    <row r="29" spans="1:35" s="28" customFormat="1" ht="16.5" customHeight="1">
      <c r="A29" s="644"/>
      <c r="B29" s="758"/>
      <c r="C29" s="708"/>
      <c r="D29" s="711"/>
      <c r="E29" s="718"/>
      <c r="F29" s="713"/>
      <c r="G29" s="713"/>
      <c r="H29" s="713"/>
      <c r="I29" s="713"/>
      <c r="J29" s="713"/>
      <c r="K29" s="713"/>
      <c r="L29" s="713"/>
      <c r="M29" s="713"/>
      <c r="N29" s="713"/>
      <c r="O29" s="713"/>
      <c r="P29" s="713"/>
      <c r="Q29" s="741"/>
      <c r="R29" s="711"/>
      <c r="S29" s="720"/>
      <c r="T29" s="708"/>
      <c r="U29" s="713"/>
      <c r="V29" s="713"/>
      <c r="W29" s="713"/>
      <c r="X29" s="714"/>
      <c r="Y29" s="714"/>
      <c r="Z29" s="714"/>
      <c r="AA29" s="714"/>
      <c r="AB29" s="714"/>
      <c r="AC29" s="714"/>
      <c r="AD29" s="714"/>
      <c r="AE29" s="702"/>
      <c r="AF29" s="651"/>
      <c r="AG29" s="491"/>
    </row>
    <row r="30" spans="1:35" s="28" customFormat="1" ht="11.1" customHeight="1">
      <c r="A30" s="644">
        <v>1.8</v>
      </c>
      <c r="B30" s="763" t="s">
        <v>1533</v>
      </c>
      <c r="C30" s="763"/>
      <c r="D30" s="763"/>
      <c r="E30" s="763"/>
      <c r="F30" s="763"/>
      <c r="G30" s="763"/>
      <c r="H30" s="763"/>
      <c r="I30" s="763"/>
      <c r="J30" s="763"/>
      <c r="K30" s="763"/>
      <c r="L30" s="763"/>
      <c r="M30" s="763"/>
      <c r="N30" s="763"/>
      <c r="O30" s="763"/>
      <c r="P30" s="763"/>
      <c r="Q30" s="763"/>
      <c r="R30" s="763"/>
      <c r="S30" s="763"/>
      <c r="T30" s="763"/>
      <c r="U30" s="763"/>
      <c r="V30" s="763"/>
      <c r="W30" s="763"/>
      <c r="X30" s="763"/>
      <c r="Y30" s="763"/>
      <c r="Z30" s="763"/>
      <c r="AA30" s="782"/>
      <c r="AB30" s="782"/>
      <c r="AC30" s="782"/>
      <c r="AD30" s="782"/>
      <c r="AE30" s="782"/>
      <c r="AF30" s="771"/>
      <c r="AG30" s="491"/>
    </row>
    <row r="31" spans="1:35" s="28" customFormat="1" ht="11.1" customHeight="1">
      <c r="A31" s="770"/>
      <c r="B31" s="718" t="s">
        <v>1534</v>
      </c>
      <c r="C31" s="763"/>
      <c r="D31" s="763"/>
      <c r="E31" s="763"/>
      <c r="F31" s="763"/>
      <c r="G31" s="763"/>
      <c r="H31" s="763"/>
      <c r="I31" s="763"/>
      <c r="J31" s="763"/>
      <c r="K31" s="763"/>
      <c r="L31" s="763"/>
      <c r="M31" s="763"/>
      <c r="N31" s="763"/>
      <c r="O31" s="763"/>
      <c r="P31" s="763"/>
      <c r="Q31" s="763"/>
      <c r="R31" s="763"/>
      <c r="S31" s="763"/>
      <c r="T31" s="763"/>
      <c r="U31" s="763"/>
      <c r="V31" s="763"/>
      <c r="W31" s="763"/>
      <c r="X31" s="763"/>
      <c r="Y31" s="763"/>
      <c r="Z31" s="763"/>
      <c r="AA31" s="782"/>
      <c r="AB31" s="782"/>
      <c r="AC31" s="782"/>
      <c r="AD31" s="782"/>
      <c r="AE31" s="782"/>
      <c r="AF31" s="771"/>
      <c r="AG31" s="491"/>
    </row>
    <row r="32" spans="1:35" s="28" customFormat="1" ht="9.75" customHeight="1">
      <c r="A32" s="654"/>
      <c r="B32" s="764"/>
      <c r="C32" s="765"/>
      <c r="D32" s="766"/>
      <c r="E32" s="768"/>
      <c r="F32" s="735"/>
      <c r="G32" s="735"/>
      <c r="H32" s="735"/>
      <c r="I32" s="735"/>
      <c r="J32" s="735"/>
      <c r="K32" s="735"/>
      <c r="L32" s="735"/>
      <c r="M32" s="735"/>
      <c r="N32" s="735"/>
      <c r="O32" s="735"/>
      <c r="P32" s="735"/>
      <c r="Q32" s="713"/>
      <c r="R32" s="713"/>
      <c r="S32" s="713"/>
      <c r="T32" s="713"/>
      <c r="U32" s="713"/>
      <c r="V32" s="713"/>
      <c r="W32" s="713"/>
      <c r="X32" s="714"/>
      <c r="Y32" s="714"/>
      <c r="Z32" s="714"/>
      <c r="AA32" s="777"/>
      <c r="AB32" s="3784" t="s">
        <v>25</v>
      </c>
      <c r="AC32" s="3784"/>
      <c r="AD32" s="3784"/>
      <c r="AE32" s="778"/>
      <c r="AF32" s="645"/>
      <c r="AG32" s="610"/>
    </row>
    <row r="33" spans="1:33" s="28" customFormat="1" ht="11.1" customHeight="1">
      <c r="A33" s="654"/>
      <c r="B33" s="764" t="s">
        <v>1494</v>
      </c>
      <c r="C33" s="708" t="s">
        <v>1535</v>
      </c>
      <c r="D33" s="713"/>
      <c r="E33" s="769"/>
      <c r="F33" s="713"/>
      <c r="G33" s="713"/>
      <c r="H33" s="713"/>
      <c r="I33" s="713"/>
      <c r="J33" s="713"/>
      <c r="K33" s="713"/>
      <c r="L33" s="713"/>
      <c r="M33" s="713"/>
      <c r="N33" s="713"/>
      <c r="O33" s="713"/>
      <c r="P33" s="713"/>
      <c r="Q33" s="713"/>
      <c r="R33" s="713"/>
      <c r="S33" s="713"/>
      <c r="T33" s="713"/>
      <c r="U33" s="713"/>
      <c r="V33" s="713"/>
      <c r="W33" s="713"/>
      <c r="X33" s="714"/>
      <c r="Y33" s="714"/>
      <c r="Z33" s="714"/>
      <c r="AA33" s="778"/>
      <c r="AB33" s="3785"/>
      <c r="AC33" s="3786"/>
      <c r="AD33" s="3787"/>
      <c r="AE33" s="3810" t="s">
        <v>1536</v>
      </c>
      <c r="AF33" s="645"/>
      <c r="AG33" s="610"/>
    </row>
    <row r="34" spans="1:33" s="28" customFormat="1" ht="11.1" customHeight="1">
      <c r="A34" s="654"/>
      <c r="B34" s="764"/>
      <c r="C34" s="95" t="s">
        <v>1537</v>
      </c>
      <c r="D34" s="713"/>
      <c r="E34" s="769"/>
      <c r="F34" s="713"/>
      <c r="G34" s="713"/>
      <c r="H34" s="713"/>
      <c r="I34" s="713"/>
      <c r="J34" s="713"/>
      <c r="K34" s="713"/>
      <c r="L34" s="713"/>
      <c r="M34" s="713"/>
      <c r="N34" s="713"/>
      <c r="O34" s="713"/>
      <c r="P34" s="713"/>
      <c r="Q34" s="713"/>
      <c r="R34" s="713"/>
      <c r="S34" s="713"/>
      <c r="T34" s="713"/>
      <c r="U34" s="713"/>
      <c r="V34" s="713"/>
      <c r="W34" s="713"/>
      <c r="X34" s="714"/>
      <c r="Y34" s="714"/>
      <c r="Z34" s="714"/>
      <c r="AA34" s="778"/>
      <c r="AB34" s="3788"/>
      <c r="AC34" s="3789"/>
      <c r="AD34" s="3790"/>
      <c r="AE34" s="3810"/>
      <c r="AF34" s="645"/>
      <c r="AG34" s="610"/>
    </row>
    <row r="35" spans="1:33" s="28" customFormat="1" ht="9.9499999999999993" customHeight="1">
      <c r="A35" s="644"/>
      <c r="B35" s="758"/>
      <c r="C35" s="708"/>
      <c r="D35" s="711"/>
      <c r="E35" s="718"/>
      <c r="F35" s="713"/>
      <c r="G35" s="713"/>
      <c r="H35" s="713"/>
      <c r="I35" s="713"/>
      <c r="J35" s="713"/>
      <c r="K35" s="713"/>
      <c r="L35" s="713"/>
      <c r="M35" s="713"/>
      <c r="N35" s="713"/>
      <c r="O35" s="713"/>
      <c r="P35" s="713"/>
      <c r="Q35" s="741"/>
      <c r="R35" s="711"/>
      <c r="S35" s="720"/>
      <c r="T35" s="708"/>
      <c r="U35" s="713"/>
      <c r="V35" s="713"/>
      <c r="W35" s="713"/>
      <c r="X35" s="714"/>
      <c r="Y35" s="714"/>
      <c r="Z35" s="714"/>
      <c r="AA35" s="778"/>
      <c r="AB35" s="778"/>
      <c r="AC35" s="778"/>
      <c r="AD35" s="778"/>
      <c r="AE35" s="783"/>
      <c r="AF35" s="651"/>
      <c r="AG35" s="493"/>
    </row>
    <row r="36" spans="1:33" s="28" customFormat="1" ht="11.1" customHeight="1">
      <c r="A36" s="644"/>
      <c r="B36" s="758" t="s">
        <v>1497</v>
      </c>
      <c r="C36" s="708" t="s">
        <v>1538</v>
      </c>
      <c r="D36" s="711"/>
      <c r="E36" s="718"/>
      <c r="F36" s="713"/>
      <c r="G36" s="713"/>
      <c r="H36" s="713"/>
      <c r="I36" s="713"/>
      <c r="J36" s="713"/>
      <c r="K36" s="713"/>
      <c r="L36" s="713"/>
      <c r="M36" s="713"/>
      <c r="N36" s="713"/>
      <c r="O36" s="713"/>
      <c r="P36" s="713"/>
      <c r="Q36" s="741"/>
      <c r="R36" s="711"/>
      <c r="S36" s="720"/>
      <c r="T36" s="708"/>
      <c r="U36" s="713"/>
      <c r="V36" s="713"/>
      <c r="W36" s="713"/>
      <c r="X36" s="714"/>
      <c r="Y36" s="714"/>
      <c r="Z36" s="714"/>
      <c r="AA36" s="714"/>
      <c r="AB36" s="714"/>
      <c r="AC36" s="714"/>
      <c r="AD36" s="714"/>
      <c r="AE36" s="702"/>
      <c r="AF36" s="651"/>
      <c r="AG36" s="493"/>
    </row>
    <row r="37" spans="1:33" ht="10.5" customHeight="1">
      <c r="A37" s="644"/>
      <c r="B37" s="758"/>
      <c r="C37" s="718" t="s">
        <v>1539</v>
      </c>
      <c r="D37" s="711"/>
      <c r="E37" s="718"/>
      <c r="F37" s="713"/>
      <c r="G37" s="713"/>
      <c r="H37" s="713"/>
      <c r="I37" s="713"/>
      <c r="J37" s="713"/>
      <c r="K37" s="713"/>
      <c r="L37" s="713"/>
      <c r="M37" s="713"/>
      <c r="N37" s="713"/>
      <c r="O37" s="713"/>
      <c r="P37" s="713"/>
      <c r="Q37" s="741"/>
      <c r="R37" s="711"/>
      <c r="S37" s="720"/>
      <c r="T37" s="708"/>
      <c r="U37" s="713"/>
      <c r="V37" s="713"/>
      <c r="W37" s="713"/>
      <c r="X37" s="714"/>
      <c r="Y37" s="714"/>
      <c r="Z37" s="714"/>
      <c r="AA37" s="714"/>
      <c r="AB37" s="714"/>
      <c r="AC37" s="714"/>
      <c r="AD37" s="714"/>
      <c r="AE37" s="702"/>
      <c r="AF37" s="651"/>
      <c r="AG37" s="493"/>
    </row>
    <row r="38" spans="1:33" ht="15" customHeight="1">
      <c r="A38" s="653"/>
      <c r="B38" s="708"/>
      <c r="C38" s="762"/>
      <c r="D38" s="762"/>
      <c r="E38" s="762"/>
      <c r="F38" s="762"/>
      <c r="G38" s="762"/>
      <c r="H38" s="762"/>
      <c r="I38" s="762"/>
      <c r="J38" s="762"/>
      <c r="K38" s="762"/>
      <c r="L38" s="762"/>
      <c r="M38" s="762"/>
      <c r="N38" s="762"/>
      <c r="O38" s="762"/>
      <c r="P38" s="762"/>
      <c r="Q38" s="762"/>
      <c r="R38" s="3737" t="s">
        <v>26</v>
      </c>
      <c r="S38" s="3792"/>
      <c r="T38" s="762"/>
      <c r="U38" s="762"/>
      <c r="V38" s="762"/>
      <c r="W38" s="762"/>
      <c r="X38" s="762"/>
      <c r="Y38" s="762"/>
      <c r="Z38" s="762"/>
      <c r="AA38" s="762"/>
      <c r="AB38" s="3784" t="s">
        <v>27</v>
      </c>
      <c r="AC38" s="3784"/>
      <c r="AD38" s="3784"/>
      <c r="AE38" s="714"/>
      <c r="AF38" s="605"/>
      <c r="AG38" s="493"/>
    </row>
    <row r="39" spans="1:33" ht="11.1" customHeight="1">
      <c r="A39" s="655"/>
      <c r="B39" s="708"/>
      <c r="C39" s="3795"/>
      <c r="D39" s="3796"/>
      <c r="E39" s="3796"/>
      <c r="F39" s="3796"/>
      <c r="G39" s="3796"/>
      <c r="H39" s="3796"/>
      <c r="I39" s="3796"/>
      <c r="J39" s="3796"/>
      <c r="K39" s="3796"/>
      <c r="L39" s="3796"/>
      <c r="M39" s="3796"/>
      <c r="N39" s="3796"/>
      <c r="O39" s="3796"/>
      <c r="P39" s="3796"/>
      <c r="Q39" s="3796"/>
      <c r="R39" s="3796"/>
      <c r="S39" s="3797"/>
      <c r="T39" s="772"/>
      <c r="U39" s="772"/>
      <c r="V39" s="772"/>
      <c r="W39" s="772"/>
      <c r="X39" s="772"/>
      <c r="Y39" s="772"/>
      <c r="Z39" s="772"/>
      <c r="AA39" s="772"/>
      <c r="AB39" s="3785"/>
      <c r="AC39" s="3786"/>
      <c r="AD39" s="3787"/>
      <c r="AE39" s="3812" t="s">
        <v>1536</v>
      </c>
      <c r="AF39" s="656"/>
      <c r="AG39" s="2611"/>
    </row>
    <row r="40" spans="1:33" ht="11.1" customHeight="1">
      <c r="A40" s="655"/>
      <c r="B40" s="708"/>
      <c r="C40" s="3798"/>
      <c r="D40" s="3799"/>
      <c r="E40" s="3799"/>
      <c r="F40" s="3799"/>
      <c r="G40" s="3799"/>
      <c r="H40" s="3799"/>
      <c r="I40" s="3799"/>
      <c r="J40" s="3799"/>
      <c r="K40" s="3799"/>
      <c r="L40" s="3799"/>
      <c r="M40" s="3799"/>
      <c r="N40" s="3799"/>
      <c r="O40" s="3799"/>
      <c r="P40" s="3799"/>
      <c r="Q40" s="3799"/>
      <c r="R40" s="3799"/>
      <c r="S40" s="3800"/>
      <c r="T40" s="772"/>
      <c r="U40" s="772"/>
      <c r="V40" s="772"/>
      <c r="W40" s="772"/>
      <c r="X40" s="772"/>
      <c r="Y40" s="772"/>
      <c r="Z40" s="772"/>
      <c r="AA40" s="772"/>
      <c r="AB40" s="3788"/>
      <c r="AC40" s="3789"/>
      <c r="AD40" s="3790"/>
      <c r="AE40" s="3812"/>
      <c r="AF40" s="656"/>
      <c r="AG40" s="2611"/>
    </row>
    <row r="41" spans="1:33" ht="6" customHeight="1">
      <c r="A41" s="655"/>
      <c r="B41" s="707"/>
      <c r="C41" s="3798"/>
      <c r="D41" s="3799"/>
      <c r="E41" s="3799"/>
      <c r="F41" s="3799"/>
      <c r="G41" s="3799"/>
      <c r="H41" s="3799"/>
      <c r="I41" s="3799"/>
      <c r="J41" s="3799"/>
      <c r="K41" s="3799"/>
      <c r="L41" s="3799"/>
      <c r="M41" s="3799"/>
      <c r="N41" s="3799"/>
      <c r="O41" s="3799"/>
      <c r="P41" s="3799"/>
      <c r="Q41" s="3799"/>
      <c r="R41" s="3799"/>
      <c r="S41" s="3800"/>
      <c r="T41" s="762"/>
      <c r="U41" s="762"/>
      <c r="V41" s="762"/>
      <c r="W41" s="762"/>
      <c r="X41" s="762"/>
      <c r="Y41" s="762"/>
      <c r="Z41" s="762"/>
      <c r="AA41" s="762"/>
      <c r="AB41" s="762"/>
      <c r="AC41" s="762"/>
      <c r="AD41" s="762"/>
      <c r="AE41" s="762"/>
      <c r="AF41" s="656"/>
      <c r="AG41" s="2611"/>
    </row>
    <row r="42" spans="1:33" ht="11.1" customHeight="1">
      <c r="A42" s="655"/>
      <c r="B42" s="707"/>
      <c r="C42" s="3798"/>
      <c r="D42" s="3799"/>
      <c r="E42" s="3799"/>
      <c r="F42" s="3799"/>
      <c r="G42" s="3799"/>
      <c r="H42" s="3799"/>
      <c r="I42" s="3799"/>
      <c r="J42" s="3799"/>
      <c r="K42" s="3799"/>
      <c r="L42" s="3799"/>
      <c r="M42" s="3799"/>
      <c r="N42" s="3799"/>
      <c r="O42" s="3799"/>
      <c r="P42" s="3799"/>
      <c r="Q42" s="3799"/>
      <c r="R42" s="3799"/>
      <c r="S42" s="3800"/>
      <c r="T42" s="762"/>
      <c r="U42" s="762"/>
      <c r="V42" s="762"/>
      <c r="W42" s="762"/>
      <c r="X42" s="762"/>
      <c r="Y42" s="762"/>
      <c r="Z42" s="762"/>
      <c r="AA42" s="762"/>
      <c r="AB42" s="762"/>
      <c r="AC42" s="762"/>
      <c r="AD42" s="762"/>
      <c r="AE42" s="762"/>
      <c r="AF42" s="656"/>
      <c r="AG42" s="2611"/>
    </row>
    <row r="43" spans="1:33" ht="11.1" customHeight="1">
      <c r="A43" s="655"/>
      <c r="B43" s="708"/>
      <c r="C43" s="3798"/>
      <c r="D43" s="3799"/>
      <c r="E43" s="3799"/>
      <c r="F43" s="3799"/>
      <c r="G43" s="3799"/>
      <c r="H43" s="3799"/>
      <c r="I43" s="3799"/>
      <c r="J43" s="3799"/>
      <c r="K43" s="3799"/>
      <c r="L43" s="3799"/>
      <c r="M43" s="3799"/>
      <c r="N43" s="3799"/>
      <c r="O43" s="3799"/>
      <c r="P43" s="3799"/>
      <c r="Q43" s="3799"/>
      <c r="R43" s="3799"/>
      <c r="S43" s="3800"/>
      <c r="T43" s="762"/>
      <c r="U43" s="762"/>
      <c r="V43" s="762"/>
      <c r="W43" s="762"/>
      <c r="X43" s="762"/>
      <c r="Y43" s="762"/>
      <c r="Z43" s="762"/>
      <c r="AA43" s="762"/>
      <c r="AB43" s="762"/>
      <c r="AC43" s="762"/>
      <c r="AD43" s="762"/>
      <c r="AE43" s="762"/>
      <c r="AF43" s="656"/>
      <c r="AG43" s="2611"/>
    </row>
    <row r="44" spans="1:33" ht="6" customHeight="1">
      <c r="A44" s="655"/>
      <c r="B44" s="708"/>
      <c r="C44" s="3798"/>
      <c r="D44" s="3799"/>
      <c r="E44" s="3799"/>
      <c r="F44" s="3799"/>
      <c r="G44" s="3799"/>
      <c r="H44" s="3799"/>
      <c r="I44" s="3799"/>
      <c r="J44" s="3799"/>
      <c r="K44" s="3799"/>
      <c r="L44" s="3799"/>
      <c r="M44" s="3799"/>
      <c r="N44" s="3799"/>
      <c r="O44" s="3799"/>
      <c r="P44" s="3799"/>
      <c r="Q44" s="3799"/>
      <c r="R44" s="3799"/>
      <c r="S44" s="3800"/>
      <c r="T44" s="762"/>
      <c r="U44" s="762"/>
      <c r="V44" s="762"/>
      <c r="W44" s="762"/>
      <c r="X44" s="762"/>
      <c r="Y44" s="762"/>
      <c r="Z44" s="762"/>
      <c r="AA44" s="762"/>
      <c r="AB44" s="762"/>
      <c r="AC44" s="762"/>
      <c r="AD44" s="762"/>
      <c r="AE44" s="762"/>
      <c r="AF44" s="656"/>
      <c r="AG44" s="2611"/>
    </row>
    <row r="45" spans="1:33" ht="11.1" customHeight="1">
      <c r="A45" s="655"/>
      <c r="B45" s="707"/>
      <c r="C45" s="3798"/>
      <c r="D45" s="3799"/>
      <c r="E45" s="3799"/>
      <c r="F45" s="3799"/>
      <c r="G45" s="3799"/>
      <c r="H45" s="3799"/>
      <c r="I45" s="3799"/>
      <c r="J45" s="3799"/>
      <c r="K45" s="3799"/>
      <c r="L45" s="3799"/>
      <c r="M45" s="3799"/>
      <c r="N45" s="3799"/>
      <c r="O45" s="3799"/>
      <c r="P45" s="3799"/>
      <c r="Q45" s="3799"/>
      <c r="R45" s="3799"/>
      <c r="S45" s="3800"/>
      <c r="T45" s="762"/>
      <c r="U45" s="762"/>
      <c r="V45" s="762"/>
      <c r="W45" s="762"/>
      <c r="X45" s="762"/>
      <c r="Y45" s="762"/>
      <c r="Z45" s="762"/>
      <c r="AA45" s="762"/>
      <c r="AB45" s="762"/>
      <c r="AC45" s="762"/>
      <c r="AD45" s="762"/>
      <c r="AE45" s="762"/>
      <c r="AF45" s="656"/>
      <c r="AG45" s="2611"/>
    </row>
    <row r="46" spans="1:33" ht="11.1" customHeight="1">
      <c r="A46" s="655"/>
      <c r="B46" s="707"/>
      <c r="C46" s="3801"/>
      <c r="D46" s="3802"/>
      <c r="E46" s="3802"/>
      <c r="F46" s="3802"/>
      <c r="G46" s="3802"/>
      <c r="H46" s="3802"/>
      <c r="I46" s="3802"/>
      <c r="J46" s="3802"/>
      <c r="K46" s="3802"/>
      <c r="L46" s="3802"/>
      <c r="M46" s="3802"/>
      <c r="N46" s="3802"/>
      <c r="O46" s="3802"/>
      <c r="P46" s="3802"/>
      <c r="Q46" s="3802"/>
      <c r="R46" s="3802"/>
      <c r="S46" s="3803"/>
      <c r="T46" s="762"/>
      <c r="U46" s="762"/>
      <c r="V46" s="762"/>
      <c r="W46" s="762"/>
      <c r="X46" s="762"/>
      <c r="Y46" s="762"/>
      <c r="Z46" s="762"/>
      <c r="AA46" s="762"/>
      <c r="AB46" s="762"/>
      <c r="AC46" s="762"/>
      <c r="AD46" s="762"/>
      <c r="AE46" s="762"/>
      <c r="AF46" s="656"/>
      <c r="AG46" s="2611"/>
    </row>
    <row r="47" spans="1:33" ht="11.1" customHeight="1">
      <c r="A47" s="655"/>
      <c r="B47" s="705"/>
      <c r="C47" s="762"/>
      <c r="D47" s="762"/>
      <c r="E47" s="762"/>
      <c r="F47" s="762"/>
      <c r="G47" s="762"/>
      <c r="H47" s="762"/>
      <c r="I47" s="762"/>
      <c r="J47" s="762"/>
      <c r="K47" s="762"/>
      <c r="L47" s="762"/>
      <c r="M47" s="762"/>
      <c r="N47" s="762"/>
      <c r="O47" s="762"/>
      <c r="P47" s="762"/>
      <c r="Q47" s="762"/>
      <c r="R47" s="762"/>
      <c r="S47" s="762"/>
      <c r="T47" s="762"/>
      <c r="U47" s="762"/>
      <c r="V47" s="762"/>
      <c r="W47" s="762"/>
      <c r="X47" s="762"/>
      <c r="Y47" s="762"/>
      <c r="Z47" s="762"/>
      <c r="AA47" s="762"/>
      <c r="AB47" s="762"/>
      <c r="AC47" s="762"/>
      <c r="AD47" s="762"/>
      <c r="AE47" s="762"/>
      <c r="AF47" s="656"/>
      <c r="AG47" s="2611"/>
    </row>
    <row r="48" spans="1:33" ht="11.1" customHeight="1">
      <c r="A48" s="655"/>
      <c r="B48" s="708"/>
      <c r="C48" s="762"/>
      <c r="D48" s="762"/>
      <c r="E48" s="762"/>
      <c r="F48" s="762"/>
      <c r="G48" s="762"/>
      <c r="H48" s="762"/>
      <c r="I48" s="762"/>
      <c r="J48" s="762"/>
      <c r="K48" s="762"/>
      <c r="L48" s="762"/>
      <c r="M48" s="762"/>
      <c r="N48" s="762"/>
      <c r="O48" s="762"/>
      <c r="P48" s="762"/>
      <c r="Q48" s="762"/>
      <c r="R48" s="762"/>
      <c r="S48" s="762"/>
      <c r="T48" s="762"/>
      <c r="U48" s="762"/>
      <c r="V48" s="762"/>
      <c r="W48" s="762"/>
      <c r="X48" s="762"/>
      <c r="Y48" s="762"/>
      <c r="Z48" s="762"/>
      <c r="AA48" s="762"/>
      <c r="AB48" s="762"/>
      <c r="AC48" s="762"/>
      <c r="AD48" s="762"/>
      <c r="AE48" s="762"/>
      <c r="AF48" s="656"/>
      <c r="AG48" s="2611"/>
    </row>
    <row r="49" spans="1:33" ht="11.1" customHeight="1">
      <c r="A49" s="655"/>
      <c r="B49" s="773" t="s">
        <v>1530</v>
      </c>
      <c r="C49" s="763" t="s">
        <v>1540</v>
      </c>
      <c r="D49" s="762"/>
      <c r="E49" s="762"/>
      <c r="F49" s="762"/>
      <c r="G49" s="762"/>
      <c r="H49" s="762"/>
      <c r="I49" s="762"/>
      <c r="J49" s="762"/>
      <c r="K49" s="762"/>
      <c r="L49" s="762"/>
      <c r="M49" s="762"/>
      <c r="N49" s="762"/>
      <c r="O49" s="762"/>
      <c r="P49" s="762"/>
      <c r="Q49" s="762"/>
      <c r="R49" s="762"/>
      <c r="S49" s="762"/>
      <c r="T49" s="762"/>
      <c r="U49" s="762"/>
      <c r="V49" s="762"/>
      <c r="W49" s="762"/>
      <c r="X49" s="762"/>
      <c r="Y49" s="762"/>
      <c r="Z49" s="762"/>
      <c r="AA49" s="762"/>
      <c r="AB49" s="762"/>
      <c r="AC49" s="762"/>
      <c r="AD49" s="762"/>
      <c r="AE49" s="762"/>
      <c r="AF49" s="656"/>
      <c r="AG49" s="2611"/>
    </row>
    <row r="50" spans="1:33" ht="10.5" customHeight="1">
      <c r="A50" s="655"/>
      <c r="B50" s="705"/>
      <c r="C50" s="735" t="s">
        <v>1541</v>
      </c>
      <c r="D50" s="713"/>
      <c r="E50" s="718"/>
      <c r="F50" s="713"/>
      <c r="G50" s="713"/>
      <c r="H50" s="713"/>
      <c r="I50" s="713"/>
      <c r="J50" s="713"/>
      <c r="K50" s="713"/>
      <c r="L50" s="713"/>
      <c r="M50" s="713"/>
      <c r="N50" s="713"/>
      <c r="O50" s="713"/>
      <c r="P50" s="713"/>
      <c r="Q50" s="713"/>
      <c r="R50" s="713"/>
      <c r="S50" s="713"/>
      <c r="T50" s="713"/>
      <c r="U50" s="713"/>
      <c r="V50" s="713"/>
      <c r="W50" s="713"/>
      <c r="X50" s="713"/>
      <c r="Y50" s="713"/>
      <c r="Z50" s="713"/>
      <c r="AA50" s="774"/>
      <c r="AB50" s="775"/>
      <c r="AC50" s="776"/>
      <c r="AD50" s="777"/>
      <c r="AE50" s="777"/>
      <c r="AF50" s="656"/>
      <c r="AG50" s="2611"/>
    </row>
    <row r="51" spans="1:33" ht="11.25" customHeight="1">
      <c r="A51" s="653"/>
      <c r="B51" s="705"/>
      <c r="C51" s="735"/>
      <c r="D51" s="713"/>
      <c r="E51" s="713"/>
      <c r="F51" s="713"/>
      <c r="G51" s="713"/>
      <c r="H51" s="713"/>
      <c r="I51" s="713"/>
      <c r="J51" s="713"/>
      <c r="K51" s="713"/>
      <c r="L51" s="713"/>
      <c r="M51" s="713"/>
      <c r="N51" s="713"/>
      <c r="O51" s="713"/>
      <c r="P51" s="713"/>
      <c r="Q51" s="713"/>
      <c r="R51" s="3793" t="s">
        <v>28</v>
      </c>
      <c r="S51" s="3794"/>
      <c r="T51" s="713"/>
      <c r="U51" s="713"/>
      <c r="V51" s="713"/>
      <c r="W51" s="713"/>
      <c r="X51" s="713"/>
      <c r="Y51" s="713"/>
      <c r="Z51" s="713"/>
      <c r="AA51" s="774"/>
      <c r="AB51" s="3784" t="s">
        <v>29</v>
      </c>
      <c r="AC51" s="3784"/>
      <c r="AD51" s="3784"/>
      <c r="AE51" s="778"/>
      <c r="AF51" s="656"/>
      <c r="AG51" s="2612"/>
    </row>
    <row r="52" spans="1:33" ht="11.1" customHeight="1">
      <c r="A52" s="653"/>
      <c r="B52" s="708"/>
      <c r="C52" s="3795"/>
      <c r="D52" s="3796"/>
      <c r="E52" s="3796"/>
      <c r="F52" s="3796"/>
      <c r="G52" s="3796"/>
      <c r="H52" s="3796"/>
      <c r="I52" s="3796"/>
      <c r="J52" s="3796"/>
      <c r="K52" s="3796"/>
      <c r="L52" s="3796"/>
      <c r="M52" s="3796"/>
      <c r="N52" s="3796"/>
      <c r="O52" s="3796"/>
      <c r="P52" s="3796"/>
      <c r="Q52" s="3796"/>
      <c r="R52" s="3796"/>
      <c r="S52" s="3797"/>
      <c r="T52" s="725"/>
      <c r="U52" s="725"/>
      <c r="V52" s="725"/>
      <c r="W52" s="725"/>
      <c r="X52" s="725"/>
      <c r="Y52" s="725"/>
      <c r="Z52" s="725"/>
      <c r="AA52" s="779"/>
      <c r="AB52" s="3785"/>
      <c r="AC52" s="3786"/>
      <c r="AD52" s="3787"/>
      <c r="AE52" s="3810" t="s">
        <v>1536</v>
      </c>
      <c r="AF52" s="490"/>
      <c r="AG52" s="2613"/>
    </row>
    <row r="53" spans="1:33" ht="11.1" customHeight="1">
      <c r="A53" s="653"/>
      <c r="B53" s="705"/>
      <c r="C53" s="3798"/>
      <c r="D53" s="3799"/>
      <c r="E53" s="3799"/>
      <c r="F53" s="3799"/>
      <c r="G53" s="3799"/>
      <c r="H53" s="3799"/>
      <c r="I53" s="3799"/>
      <c r="J53" s="3799"/>
      <c r="K53" s="3799"/>
      <c r="L53" s="3799"/>
      <c r="M53" s="3799"/>
      <c r="N53" s="3799"/>
      <c r="O53" s="3799"/>
      <c r="P53" s="3799"/>
      <c r="Q53" s="3799"/>
      <c r="R53" s="3799"/>
      <c r="S53" s="3800"/>
      <c r="T53" s="725"/>
      <c r="U53" s="725"/>
      <c r="V53" s="725"/>
      <c r="W53" s="725"/>
      <c r="X53" s="725"/>
      <c r="Y53" s="725"/>
      <c r="Z53" s="725"/>
      <c r="AA53" s="779"/>
      <c r="AB53" s="3788"/>
      <c r="AC53" s="3789"/>
      <c r="AD53" s="3790"/>
      <c r="AE53" s="3810"/>
      <c r="AF53" s="490"/>
      <c r="AG53" s="491"/>
    </row>
    <row r="54" spans="1:33" ht="6" customHeight="1">
      <c r="A54" s="653"/>
      <c r="B54" s="705"/>
      <c r="C54" s="3798"/>
      <c r="D54" s="3799"/>
      <c r="E54" s="3799"/>
      <c r="F54" s="3799"/>
      <c r="G54" s="3799"/>
      <c r="H54" s="3799"/>
      <c r="I54" s="3799"/>
      <c r="J54" s="3799"/>
      <c r="K54" s="3799"/>
      <c r="L54" s="3799"/>
      <c r="M54" s="3799"/>
      <c r="N54" s="3799"/>
      <c r="O54" s="3799"/>
      <c r="P54" s="3799"/>
      <c r="Q54" s="3799"/>
      <c r="R54" s="3799"/>
      <c r="S54" s="3800"/>
      <c r="T54" s="725"/>
      <c r="U54" s="725"/>
      <c r="V54" s="725"/>
      <c r="W54" s="725"/>
      <c r="X54" s="725"/>
      <c r="Y54" s="725"/>
      <c r="Z54" s="725"/>
      <c r="AA54" s="779"/>
      <c r="AB54" s="775"/>
      <c r="AC54" s="780"/>
      <c r="AD54" s="781"/>
      <c r="AE54" s="781"/>
      <c r="AF54" s="490"/>
      <c r="AG54" s="491"/>
    </row>
    <row r="55" spans="1:33" ht="11.1" customHeight="1">
      <c r="A55" s="653"/>
      <c r="B55" s="705"/>
      <c r="C55" s="3798"/>
      <c r="D55" s="3799"/>
      <c r="E55" s="3799"/>
      <c r="F55" s="3799"/>
      <c r="G55" s="3799"/>
      <c r="H55" s="3799"/>
      <c r="I55" s="3799"/>
      <c r="J55" s="3799"/>
      <c r="K55" s="3799"/>
      <c r="L55" s="3799"/>
      <c r="M55" s="3799"/>
      <c r="N55" s="3799"/>
      <c r="O55" s="3799"/>
      <c r="P55" s="3799"/>
      <c r="Q55" s="3799"/>
      <c r="R55" s="3799"/>
      <c r="S55" s="3800"/>
      <c r="T55" s="725"/>
      <c r="U55" s="725"/>
      <c r="V55" s="725"/>
      <c r="W55" s="725"/>
      <c r="X55" s="725"/>
      <c r="Y55" s="725"/>
      <c r="Z55" s="725"/>
      <c r="AA55" s="725"/>
      <c r="AB55" s="725"/>
      <c r="AC55" s="756"/>
      <c r="AD55" s="757"/>
      <c r="AE55" s="757"/>
      <c r="AF55" s="490"/>
      <c r="AG55" s="491"/>
    </row>
    <row r="56" spans="1:33" ht="11.1" customHeight="1">
      <c r="A56" s="653"/>
      <c r="B56" s="708"/>
      <c r="C56" s="3798"/>
      <c r="D56" s="3799"/>
      <c r="E56" s="3799"/>
      <c r="F56" s="3799"/>
      <c r="G56" s="3799"/>
      <c r="H56" s="3799"/>
      <c r="I56" s="3799"/>
      <c r="J56" s="3799"/>
      <c r="K56" s="3799"/>
      <c r="L56" s="3799"/>
      <c r="M56" s="3799"/>
      <c r="N56" s="3799"/>
      <c r="O56" s="3799"/>
      <c r="P56" s="3799"/>
      <c r="Q56" s="3799"/>
      <c r="R56" s="3799"/>
      <c r="S56" s="3800"/>
      <c r="T56" s="725"/>
      <c r="U56" s="725"/>
      <c r="V56" s="725"/>
      <c r="W56" s="725"/>
      <c r="X56" s="725"/>
      <c r="Y56" s="725"/>
      <c r="Z56" s="725"/>
      <c r="AA56" s="725"/>
      <c r="AB56" s="3705"/>
      <c r="AC56" s="3811"/>
      <c r="AD56" s="757"/>
      <c r="AE56" s="757"/>
      <c r="AF56" s="490"/>
      <c r="AG56" s="491"/>
    </row>
    <row r="57" spans="1:33" ht="6" customHeight="1">
      <c r="A57" s="653"/>
      <c r="B57" s="705"/>
      <c r="C57" s="3798"/>
      <c r="D57" s="3799"/>
      <c r="E57" s="3799"/>
      <c r="F57" s="3799"/>
      <c r="G57" s="3799"/>
      <c r="H57" s="3799"/>
      <c r="I57" s="3799"/>
      <c r="J57" s="3799"/>
      <c r="K57" s="3799"/>
      <c r="L57" s="3799"/>
      <c r="M57" s="3799"/>
      <c r="N57" s="3799"/>
      <c r="O57" s="3799"/>
      <c r="P57" s="3799"/>
      <c r="Q57" s="3799"/>
      <c r="R57" s="3799"/>
      <c r="S57" s="3800"/>
      <c r="T57" s="725"/>
      <c r="U57" s="725"/>
      <c r="V57" s="725"/>
      <c r="W57" s="725"/>
      <c r="X57" s="725"/>
      <c r="Y57" s="725"/>
      <c r="Z57" s="725"/>
      <c r="AA57" s="725"/>
      <c r="AB57" s="3705"/>
      <c r="AC57" s="3811"/>
      <c r="AD57" s="757"/>
      <c r="AE57" s="757"/>
      <c r="AF57" s="490"/>
      <c r="AG57" s="491"/>
    </row>
    <row r="58" spans="1:33" ht="11.1" customHeight="1">
      <c r="A58" s="653"/>
      <c r="B58" s="705"/>
      <c r="C58" s="3798"/>
      <c r="D58" s="3799"/>
      <c r="E58" s="3799"/>
      <c r="F58" s="3799"/>
      <c r="G58" s="3799"/>
      <c r="H58" s="3799"/>
      <c r="I58" s="3799"/>
      <c r="J58" s="3799"/>
      <c r="K58" s="3799"/>
      <c r="L58" s="3799"/>
      <c r="M58" s="3799"/>
      <c r="N58" s="3799"/>
      <c r="O58" s="3799"/>
      <c r="P58" s="3799"/>
      <c r="Q58" s="3799"/>
      <c r="R58" s="3799"/>
      <c r="S58" s="3800"/>
      <c r="T58" s="725"/>
      <c r="U58" s="725"/>
      <c r="V58" s="725"/>
      <c r="W58" s="725"/>
      <c r="X58" s="725"/>
      <c r="Y58" s="763" t="s">
        <v>1542</v>
      </c>
      <c r="Z58" s="725"/>
      <c r="AA58" s="725"/>
      <c r="AB58" s="3785">
        <f>AB33+AB39+AB52</f>
        <v>0</v>
      </c>
      <c r="AC58" s="3786"/>
      <c r="AD58" s="3787"/>
      <c r="AE58" s="3810" t="s">
        <v>1536</v>
      </c>
      <c r="AF58" s="490"/>
      <c r="AG58" s="491"/>
    </row>
    <row r="59" spans="1:33" ht="11.1" customHeight="1">
      <c r="A59" s="653"/>
      <c r="B59" s="705"/>
      <c r="C59" s="3801"/>
      <c r="D59" s="3802"/>
      <c r="E59" s="3802"/>
      <c r="F59" s="3802"/>
      <c r="G59" s="3802"/>
      <c r="H59" s="3802"/>
      <c r="I59" s="3802"/>
      <c r="J59" s="3802"/>
      <c r="K59" s="3802"/>
      <c r="L59" s="3802"/>
      <c r="M59" s="3802"/>
      <c r="N59" s="3802"/>
      <c r="O59" s="3802"/>
      <c r="P59" s="3802"/>
      <c r="Q59" s="3802"/>
      <c r="R59" s="3802"/>
      <c r="S59" s="3803"/>
      <c r="T59" s="725"/>
      <c r="U59" s="725"/>
      <c r="V59" s="725"/>
      <c r="W59" s="725"/>
      <c r="X59" s="725"/>
      <c r="Y59" s="735" t="s">
        <v>1543</v>
      </c>
      <c r="Z59" s="725"/>
      <c r="AA59" s="725"/>
      <c r="AB59" s="3788"/>
      <c r="AC59" s="3789"/>
      <c r="AD59" s="3790"/>
      <c r="AE59" s="3810"/>
      <c r="AF59" s="490"/>
      <c r="AG59" s="491"/>
    </row>
    <row r="60" spans="1:33" ht="11.1" customHeight="1">
      <c r="A60" s="653"/>
      <c r="B60" s="708"/>
      <c r="C60" s="765"/>
      <c r="D60" s="766"/>
      <c r="E60" s="767"/>
      <c r="F60" s="767"/>
      <c r="G60" s="735"/>
      <c r="H60" s="735"/>
      <c r="I60" s="735"/>
      <c r="J60" s="735"/>
      <c r="K60" s="735"/>
      <c r="L60" s="735"/>
      <c r="M60" s="735"/>
      <c r="N60" s="735"/>
      <c r="O60" s="735"/>
      <c r="P60" s="735"/>
      <c r="Q60" s="725"/>
      <c r="R60" s="725"/>
      <c r="S60" s="725"/>
      <c r="T60" s="725"/>
      <c r="U60" s="725"/>
      <c r="V60" s="725"/>
      <c r="W60" s="725"/>
      <c r="X60" s="725"/>
      <c r="Y60" s="725"/>
      <c r="Z60" s="725"/>
      <c r="AA60" s="725"/>
      <c r="AB60" s="2377"/>
      <c r="AC60" s="2385"/>
      <c r="AD60" s="757"/>
      <c r="AE60" s="757"/>
      <c r="AF60" s="490"/>
      <c r="AG60" s="491"/>
    </row>
    <row r="61" spans="1:33" ht="11.1" customHeight="1">
      <c r="A61" s="653"/>
      <c r="B61" s="708"/>
      <c r="C61" s="765"/>
      <c r="D61" s="766"/>
      <c r="E61" s="767"/>
      <c r="F61" s="767"/>
      <c r="G61" s="735"/>
      <c r="H61" s="735"/>
      <c r="I61" s="735"/>
      <c r="J61" s="735"/>
      <c r="K61" s="735"/>
      <c r="L61" s="735"/>
      <c r="M61" s="735"/>
      <c r="N61" s="735"/>
      <c r="O61" s="735"/>
      <c r="P61" s="735"/>
      <c r="Q61" s="725"/>
      <c r="R61" s="725"/>
      <c r="S61" s="725"/>
      <c r="T61" s="725"/>
      <c r="U61" s="725"/>
      <c r="V61" s="725"/>
      <c r="W61" s="725"/>
      <c r="X61" s="725"/>
      <c r="Y61" s="725"/>
      <c r="Z61" s="725"/>
      <c r="AA61" s="725"/>
      <c r="AB61" s="2377"/>
      <c r="AC61" s="2385"/>
      <c r="AD61" s="757"/>
      <c r="AE61" s="757"/>
      <c r="AF61" s="490"/>
      <c r="AG61" s="491"/>
    </row>
    <row r="62" spans="1:33" ht="15" customHeight="1">
      <c r="A62" s="1118"/>
      <c r="B62" s="1119"/>
      <c r="C62" s="1120"/>
      <c r="D62" s="1120"/>
      <c r="E62" s="1120"/>
      <c r="F62" s="1120"/>
      <c r="G62" s="1121"/>
      <c r="H62" s="1122"/>
      <c r="I62" s="1122"/>
      <c r="J62" s="1122"/>
      <c r="K62" s="1122"/>
      <c r="L62" s="1122"/>
      <c r="M62" s="1122"/>
      <c r="N62" s="1122"/>
      <c r="O62" s="1122"/>
      <c r="P62" s="1123"/>
      <c r="Q62" s="1123"/>
      <c r="R62" s="1123"/>
      <c r="S62" s="1122"/>
      <c r="T62" s="1122"/>
      <c r="U62" s="1122"/>
      <c r="V62" s="1122"/>
      <c r="W62" s="1120"/>
      <c r="X62" s="1124"/>
      <c r="Y62" s="1124"/>
      <c r="Z62" s="1120"/>
      <c r="AA62" s="1120"/>
      <c r="AB62" s="1120"/>
      <c r="AC62" s="1120"/>
      <c r="AD62" s="1120"/>
      <c r="AE62" s="1120"/>
      <c r="AF62" s="1125"/>
      <c r="AG62" s="491"/>
    </row>
    <row r="63" spans="1:33" ht="11.1" customHeight="1">
      <c r="A63" s="1118"/>
      <c r="B63" s="1127" t="s">
        <v>1490</v>
      </c>
      <c r="C63" s="1127"/>
      <c r="D63" s="1127"/>
      <c r="E63" s="1127"/>
      <c r="F63" s="1127"/>
      <c r="G63" s="1127"/>
      <c r="H63" s="1127"/>
      <c r="I63" s="1127"/>
      <c r="J63" s="1127"/>
      <c r="K63" s="1127"/>
      <c r="L63" s="1127"/>
      <c r="M63" s="1127"/>
      <c r="N63" s="1127"/>
      <c r="O63" s="1127"/>
      <c r="P63" s="1127"/>
      <c r="Q63" s="1127"/>
      <c r="R63" s="1127"/>
      <c r="S63" s="1127"/>
      <c r="T63" s="1127"/>
      <c r="U63" s="1127"/>
      <c r="V63" s="1127"/>
      <c r="W63" s="1127"/>
      <c r="X63" s="1127"/>
      <c r="Y63" s="1127"/>
      <c r="Z63" s="1127"/>
      <c r="AA63" s="1127"/>
      <c r="AB63" s="1127"/>
      <c r="AC63" s="1127"/>
      <c r="AD63" s="1127"/>
      <c r="AE63" s="1127"/>
      <c r="AF63" s="1125"/>
      <c r="AG63" s="318"/>
    </row>
    <row r="64" spans="1:33" ht="12" customHeight="1">
      <c r="A64" s="1118"/>
      <c r="B64" s="1181" t="s">
        <v>1491</v>
      </c>
      <c r="C64" s="1145"/>
      <c r="D64" s="1145"/>
      <c r="E64" s="1145"/>
      <c r="F64" s="1145"/>
      <c r="G64" s="1145"/>
      <c r="H64" s="1120"/>
      <c r="I64" s="1120"/>
      <c r="J64" s="1120"/>
      <c r="K64" s="1120"/>
      <c r="L64" s="1120"/>
      <c r="M64" s="1120"/>
      <c r="N64" s="1120"/>
      <c r="O64" s="1120"/>
      <c r="P64" s="1130"/>
      <c r="Q64" s="1130"/>
      <c r="R64" s="1133"/>
      <c r="S64" s="1130"/>
      <c r="T64" s="1130"/>
      <c r="U64" s="1130"/>
      <c r="V64" s="1128"/>
      <c r="W64" s="1128"/>
      <c r="X64" s="1130"/>
      <c r="Y64" s="1130"/>
      <c r="Z64" s="1130"/>
      <c r="AA64" s="1128"/>
      <c r="AB64" s="1128"/>
      <c r="AC64" s="1130"/>
      <c r="AD64" s="1134"/>
      <c r="AE64" s="1128"/>
      <c r="AF64" s="1125"/>
    </row>
    <row r="65" spans="1:33" ht="5.25" customHeight="1">
      <c r="A65" s="1118"/>
      <c r="B65" s="1181"/>
      <c r="C65" s="1145"/>
      <c r="D65" s="1145"/>
      <c r="E65" s="1145"/>
      <c r="F65" s="1145"/>
      <c r="G65" s="1145"/>
      <c r="H65" s="1120"/>
      <c r="I65" s="1120"/>
      <c r="J65" s="1120"/>
      <c r="K65" s="1120"/>
      <c r="L65" s="1120"/>
      <c r="M65" s="1120"/>
      <c r="N65" s="1120"/>
      <c r="O65" s="1120"/>
      <c r="P65" s="1130"/>
      <c r="Q65" s="1130"/>
      <c r="R65" s="1133"/>
      <c r="S65" s="1130"/>
      <c r="T65" s="1130"/>
      <c r="U65" s="1130"/>
      <c r="V65" s="1128"/>
      <c r="W65" s="1128"/>
      <c r="X65" s="1130"/>
      <c r="Y65" s="1130"/>
      <c r="Z65" s="1130"/>
      <c r="AA65" s="1128"/>
      <c r="AB65" s="1128"/>
      <c r="AC65" s="1130"/>
      <c r="AD65" s="1134"/>
      <c r="AE65" s="1128"/>
      <c r="AF65" s="1125"/>
    </row>
    <row r="66" spans="1:33" ht="12" customHeight="1">
      <c r="A66" s="1118"/>
      <c r="B66" s="1138" t="s">
        <v>1494</v>
      </c>
      <c r="C66" s="1138" t="s">
        <v>1544</v>
      </c>
      <c r="D66" s="1138"/>
      <c r="E66" s="1120"/>
      <c r="F66" s="1120"/>
      <c r="G66" s="1120"/>
      <c r="H66" s="1120"/>
      <c r="I66" s="1120"/>
      <c r="J66" s="1120"/>
      <c r="K66" s="1120"/>
      <c r="L66" s="1120"/>
      <c r="M66" s="1120"/>
      <c r="N66" s="1120"/>
      <c r="O66" s="1120"/>
      <c r="P66" s="1138"/>
      <c r="Q66" s="1138"/>
      <c r="R66" s="1138"/>
      <c r="S66" s="1138"/>
      <c r="T66" s="1138"/>
      <c r="U66" s="1138"/>
      <c r="V66" s="1138"/>
      <c r="W66" s="1138"/>
      <c r="X66" s="1138"/>
      <c r="Y66" s="3813"/>
      <c r="Z66" s="1124"/>
      <c r="AA66" s="1124"/>
      <c r="AB66" s="1120"/>
      <c r="AC66" s="1120"/>
      <c r="AD66" s="1120"/>
      <c r="AE66" s="1120"/>
      <c r="AF66" s="1125"/>
    </row>
    <row r="67" spans="1:33" ht="12" customHeight="1">
      <c r="A67" s="1118"/>
      <c r="B67" s="1141"/>
      <c r="C67" s="1142" t="s">
        <v>1545</v>
      </c>
      <c r="D67" s="1120"/>
      <c r="E67" s="1120"/>
      <c r="F67" s="1120"/>
      <c r="G67" s="1120"/>
      <c r="H67" s="1120"/>
      <c r="I67" s="1120"/>
      <c r="J67" s="1120"/>
      <c r="K67" s="1120"/>
      <c r="L67" s="1120"/>
      <c r="M67" s="1120"/>
      <c r="N67" s="1120"/>
      <c r="O67" s="1120"/>
      <c r="P67" s="1142"/>
      <c r="Q67" s="1142"/>
      <c r="R67" s="1142"/>
      <c r="S67" s="1142"/>
      <c r="T67" s="1142"/>
      <c r="U67" s="1142"/>
      <c r="V67" s="1142"/>
      <c r="W67" s="1142"/>
      <c r="X67" s="1142"/>
      <c r="Y67" s="3813"/>
      <c r="Z67" s="1127"/>
      <c r="AA67" s="1127"/>
      <c r="AB67" s="1127"/>
      <c r="AC67" s="1127"/>
      <c r="AD67" s="1127"/>
      <c r="AE67" s="1127"/>
      <c r="AF67" s="1125"/>
    </row>
    <row r="68" spans="1:33" ht="10.5" customHeight="1">
      <c r="A68" s="1118"/>
      <c r="B68" s="1141"/>
      <c r="C68" s="1120"/>
      <c r="D68" s="1120"/>
      <c r="E68" s="1120"/>
      <c r="F68" s="1120"/>
      <c r="G68" s="1120"/>
      <c r="H68" s="1120"/>
      <c r="I68" s="1120"/>
      <c r="J68" s="1120"/>
      <c r="K68" s="1120"/>
      <c r="L68" s="1120"/>
      <c r="M68" s="1120"/>
      <c r="N68" s="1138"/>
      <c r="O68" s="1120"/>
      <c r="P68" s="1133"/>
      <c r="Q68" s="1133"/>
      <c r="R68" s="1133"/>
      <c r="S68" s="1133"/>
      <c r="T68" s="1133"/>
      <c r="U68" s="1133"/>
      <c r="V68" s="1133"/>
      <c r="W68" s="1133"/>
      <c r="X68" s="1133"/>
      <c r="Y68" s="1130"/>
      <c r="Z68" s="1130"/>
      <c r="AA68" s="1128"/>
      <c r="AB68" s="1128"/>
      <c r="AC68" s="1130"/>
      <c r="AD68" s="1134" t="s">
        <v>1525</v>
      </c>
      <c r="AE68" s="1120"/>
      <c r="AF68" s="1125"/>
    </row>
    <row r="69" spans="1:33" ht="12" customHeight="1">
      <c r="A69" s="1118"/>
      <c r="B69" s="1141"/>
      <c r="C69" s="1138" t="s">
        <v>1546</v>
      </c>
      <c r="D69" s="1138" t="s">
        <v>1547</v>
      </c>
      <c r="E69" s="1120"/>
      <c r="F69" s="1120"/>
      <c r="G69" s="1120"/>
      <c r="H69" s="1120"/>
      <c r="I69" s="1120"/>
      <c r="J69" s="1120"/>
      <c r="K69" s="1120"/>
      <c r="L69" s="1120"/>
      <c r="M69" s="1120"/>
      <c r="N69" s="1138"/>
      <c r="O69" s="1120"/>
      <c r="P69" s="1133"/>
      <c r="Q69" s="1133"/>
      <c r="R69" s="1133"/>
      <c r="S69" s="1133"/>
      <c r="T69" s="1133"/>
      <c r="U69" s="1133"/>
      <c r="V69" s="1133"/>
      <c r="W69" s="1133"/>
      <c r="X69" s="1133"/>
      <c r="Y69" s="3791">
        <v>34</v>
      </c>
      <c r="Z69" s="3804"/>
      <c r="AA69" s="3805"/>
      <c r="AB69" s="3805"/>
      <c r="AC69" s="3805"/>
      <c r="AD69" s="3806"/>
      <c r="AE69" s="1120"/>
      <c r="AF69" s="1125"/>
    </row>
    <row r="70" spans="1:33" ht="10.5" customHeight="1">
      <c r="A70" s="1118"/>
      <c r="B70" s="1141"/>
      <c r="C70" s="1182"/>
      <c r="D70" s="1183" t="s">
        <v>1547</v>
      </c>
      <c r="E70" s="1120"/>
      <c r="F70" s="1120"/>
      <c r="G70" s="1120"/>
      <c r="H70" s="1120"/>
      <c r="I70" s="1120"/>
      <c r="J70" s="1120"/>
      <c r="K70" s="1120"/>
      <c r="L70" s="1120"/>
      <c r="M70" s="1120"/>
      <c r="N70" s="1138"/>
      <c r="O70" s="1120"/>
      <c r="P70" s="1133"/>
      <c r="Q70" s="1133"/>
      <c r="R70" s="1133"/>
      <c r="S70" s="1133"/>
      <c r="T70" s="1133"/>
      <c r="U70" s="1133"/>
      <c r="V70" s="1133"/>
      <c r="W70" s="1133"/>
      <c r="X70" s="1133"/>
      <c r="Y70" s="3791"/>
      <c r="Z70" s="3807"/>
      <c r="AA70" s="3808"/>
      <c r="AB70" s="3808"/>
      <c r="AC70" s="3808"/>
      <c r="AD70" s="3809"/>
      <c r="AE70" s="1120"/>
      <c r="AF70" s="1125"/>
    </row>
    <row r="71" spans="1:33" ht="6" customHeight="1">
      <c r="A71" s="1118"/>
      <c r="B71" s="1141"/>
      <c r="C71" s="1120"/>
      <c r="D71" s="1120"/>
      <c r="E71" s="1120"/>
      <c r="F71" s="1120"/>
      <c r="G71" s="1120"/>
      <c r="H71" s="1120"/>
      <c r="I71" s="1120"/>
      <c r="J71" s="1120"/>
      <c r="K71" s="1120"/>
      <c r="L71" s="1120"/>
      <c r="M71" s="1120"/>
      <c r="N71" s="1138"/>
      <c r="O71" s="1120"/>
      <c r="P71" s="1133"/>
      <c r="Q71" s="1133"/>
      <c r="R71" s="1133"/>
      <c r="S71" s="1133"/>
      <c r="T71" s="1133"/>
      <c r="U71" s="1133"/>
      <c r="V71" s="1133"/>
      <c r="W71" s="1133"/>
      <c r="X71" s="1133"/>
      <c r="Y71" s="1133"/>
      <c r="Z71" s="1120"/>
      <c r="AA71" s="1120"/>
      <c r="AB71" s="1120"/>
      <c r="AC71" s="1120"/>
      <c r="AD71" s="1120"/>
      <c r="AE71" s="1120"/>
      <c r="AF71" s="1125"/>
    </row>
    <row r="72" spans="1:33" ht="12" customHeight="1">
      <c r="A72" s="1118"/>
      <c r="B72" s="1141"/>
      <c r="C72" s="1138" t="s">
        <v>1548</v>
      </c>
      <c r="D72" s="1138" t="s">
        <v>1549</v>
      </c>
      <c r="E72" s="1120"/>
      <c r="F72" s="1120"/>
      <c r="G72" s="1120"/>
      <c r="H72" s="1120"/>
      <c r="I72" s="1120"/>
      <c r="J72" s="1120"/>
      <c r="K72" s="1120"/>
      <c r="L72" s="1120"/>
      <c r="M72" s="1120"/>
      <c r="N72" s="1138"/>
      <c r="O72" s="1120"/>
      <c r="P72" s="1133"/>
      <c r="Q72" s="1133"/>
      <c r="R72" s="1133"/>
      <c r="S72" s="1133"/>
      <c r="T72" s="1133"/>
      <c r="U72" s="1133"/>
      <c r="V72" s="1133"/>
      <c r="W72" s="1133"/>
      <c r="X72" s="1133"/>
      <c r="Y72" s="3791">
        <v>75</v>
      </c>
      <c r="Z72" s="3804"/>
      <c r="AA72" s="3805"/>
      <c r="AB72" s="3805"/>
      <c r="AC72" s="3805"/>
      <c r="AD72" s="3806"/>
      <c r="AE72" s="1120"/>
      <c r="AF72" s="1125"/>
    </row>
    <row r="73" spans="1:33" ht="12" customHeight="1">
      <c r="A73" s="1118"/>
      <c r="B73" s="1141"/>
      <c r="C73" s="1182"/>
      <c r="D73" s="1183" t="s">
        <v>1549</v>
      </c>
      <c r="E73" s="1120"/>
      <c r="F73" s="1120"/>
      <c r="G73" s="1120"/>
      <c r="H73" s="1120"/>
      <c r="I73" s="1120"/>
      <c r="J73" s="1120"/>
      <c r="K73" s="1120"/>
      <c r="L73" s="1120"/>
      <c r="M73" s="1120"/>
      <c r="N73" s="1138"/>
      <c r="O73" s="1120"/>
      <c r="P73" s="1133"/>
      <c r="Q73" s="1133"/>
      <c r="R73" s="1133"/>
      <c r="S73" s="1133"/>
      <c r="T73" s="1133"/>
      <c r="U73" s="1133"/>
      <c r="V73" s="1133"/>
      <c r="W73" s="1133"/>
      <c r="X73" s="1133"/>
      <c r="Y73" s="3791"/>
      <c r="Z73" s="3807"/>
      <c r="AA73" s="3808"/>
      <c r="AB73" s="3808"/>
      <c r="AC73" s="3808"/>
      <c r="AD73" s="3809"/>
      <c r="AE73" s="1120"/>
      <c r="AF73" s="1125"/>
    </row>
    <row r="74" spans="1:33" ht="12" customHeight="1">
      <c r="A74" s="1118"/>
      <c r="B74" s="1141"/>
      <c r="C74" s="1182"/>
      <c r="D74" s="1183"/>
      <c r="E74" s="1120"/>
      <c r="F74" s="1120"/>
      <c r="G74" s="1120"/>
      <c r="H74" s="1120"/>
      <c r="I74" s="1120"/>
      <c r="J74" s="1120"/>
      <c r="K74" s="1120"/>
      <c r="L74" s="1120"/>
      <c r="M74" s="1120"/>
      <c r="N74" s="1138"/>
      <c r="O74" s="1120"/>
      <c r="P74" s="1133"/>
      <c r="Q74" s="1133"/>
      <c r="R74" s="1133"/>
      <c r="S74" s="1133"/>
      <c r="T74" s="1133"/>
      <c r="U74" s="1133"/>
      <c r="V74" s="1133"/>
      <c r="W74" s="1133"/>
      <c r="X74" s="1133"/>
      <c r="Y74" s="1133"/>
      <c r="Z74" s="1120"/>
      <c r="AA74" s="1120"/>
      <c r="AB74" s="1120"/>
      <c r="AC74" s="1120"/>
      <c r="AD74" s="1120"/>
      <c r="AE74" s="1120"/>
      <c r="AF74" s="1125"/>
    </row>
    <row r="75" spans="1:33" s="28" customFormat="1" ht="12" customHeight="1">
      <c r="A75" s="1118"/>
      <c r="B75" s="1144" t="s">
        <v>1497</v>
      </c>
      <c r="C75" s="1127" t="s">
        <v>1550</v>
      </c>
      <c r="D75" s="1120"/>
      <c r="E75" s="1120"/>
      <c r="F75" s="1120"/>
      <c r="G75" s="1120"/>
      <c r="H75" s="1120"/>
      <c r="I75" s="1120"/>
      <c r="J75" s="1120"/>
      <c r="K75" s="1120"/>
      <c r="L75" s="1120"/>
      <c r="M75" s="1120"/>
      <c r="N75" s="1120"/>
      <c r="O75" s="1120"/>
      <c r="P75" s="1120"/>
      <c r="Q75" s="1120"/>
      <c r="R75" s="1120"/>
      <c r="S75" s="1120"/>
      <c r="T75" s="1120"/>
      <c r="U75" s="1120"/>
      <c r="V75" s="1120"/>
      <c r="W75" s="1120"/>
      <c r="X75" s="1157"/>
      <c r="Y75" s="1133"/>
      <c r="Z75" s="1133"/>
      <c r="AA75" s="1133"/>
      <c r="AB75" s="1133"/>
      <c r="AC75" s="1133"/>
      <c r="AD75" s="1133"/>
      <c r="AE75" s="1139"/>
      <c r="AF75" s="1125"/>
    </row>
    <row r="76" spans="1:33" s="28" customFormat="1" ht="12" customHeight="1">
      <c r="A76" s="1118"/>
      <c r="B76" s="1145"/>
      <c r="C76" s="1142" t="s">
        <v>1551</v>
      </c>
      <c r="D76" s="1120"/>
      <c r="E76" s="1120"/>
      <c r="F76" s="1120"/>
      <c r="G76" s="1120"/>
      <c r="H76" s="1120"/>
      <c r="I76" s="1120"/>
      <c r="J76" s="1120"/>
      <c r="K76" s="1120"/>
      <c r="L76" s="1120"/>
      <c r="M76" s="1120"/>
      <c r="N76" s="1120"/>
      <c r="O76" s="1120"/>
      <c r="P76" s="1120"/>
      <c r="Q76" s="1120"/>
      <c r="R76" s="1120"/>
      <c r="S76" s="1120"/>
      <c r="T76" s="1120"/>
      <c r="U76" s="1120"/>
      <c r="V76" s="1120"/>
      <c r="W76" s="1120"/>
      <c r="X76" s="1157"/>
      <c r="Y76" s="1120"/>
      <c r="Z76" s="1120"/>
      <c r="AA76" s="1120"/>
      <c r="AB76" s="1120"/>
      <c r="AC76" s="1120"/>
      <c r="AD76" s="1120"/>
      <c r="AE76" s="1139"/>
      <c r="AF76" s="1125"/>
    </row>
    <row r="77" spans="1:33" s="28" customFormat="1" ht="12" customHeight="1">
      <c r="A77" s="1118"/>
      <c r="B77" s="1119"/>
      <c r="C77" s="1120"/>
      <c r="D77" s="1120"/>
      <c r="E77" s="1120"/>
      <c r="F77" s="1120"/>
      <c r="G77" s="1121"/>
      <c r="H77" s="1122"/>
      <c r="I77" s="1122"/>
      <c r="J77" s="1122"/>
      <c r="K77" s="1122"/>
      <c r="L77" s="1122"/>
      <c r="M77" s="1122"/>
      <c r="N77" s="1122"/>
      <c r="O77" s="1122"/>
      <c r="P77" s="1123"/>
      <c r="Q77" s="1123"/>
      <c r="R77" s="1123"/>
      <c r="S77" s="1122"/>
      <c r="T77" s="1122"/>
      <c r="U77" s="1122"/>
      <c r="V77" s="1122"/>
      <c r="W77" s="1120"/>
      <c r="X77" s="1124"/>
      <c r="Y77" s="1120"/>
      <c r="Z77" s="1120"/>
      <c r="AA77" s="1120"/>
      <c r="AB77" s="1120"/>
      <c r="AC77" s="1120"/>
      <c r="AD77" s="1120"/>
      <c r="AE77" s="1120"/>
      <c r="AF77" s="1125"/>
    </row>
    <row r="78" spans="1:33" s="28" customFormat="1" ht="12" customHeight="1">
      <c r="A78" s="1118"/>
      <c r="B78" s="1119"/>
      <c r="C78" s="1138" t="s">
        <v>1546</v>
      </c>
      <c r="D78" s="1138" t="s">
        <v>1547</v>
      </c>
      <c r="E78" s="1120"/>
      <c r="F78" s="1120"/>
      <c r="G78" s="1120"/>
      <c r="H78" s="1122"/>
      <c r="I78" s="1122"/>
      <c r="J78" s="1122"/>
      <c r="K78" s="1122"/>
      <c r="L78" s="1122"/>
      <c r="M78" s="1122"/>
      <c r="N78" s="1122"/>
      <c r="O78" s="1122"/>
      <c r="P78" s="1123"/>
      <c r="Q78" s="1123"/>
      <c r="R78" s="1123"/>
      <c r="S78" s="1122"/>
      <c r="T78" s="1122"/>
      <c r="U78" s="1122"/>
      <c r="V78" s="1122"/>
      <c r="W78" s="1120"/>
      <c r="X78" s="1124"/>
      <c r="Y78" s="3791">
        <v>76</v>
      </c>
      <c r="Z78" s="3804"/>
      <c r="AA78" s="3805"/>
      <c r="AB78" s="3805"/>
      <c r="AC78" s="3805"/>
      <c r="AD78" s="3806"/>
      <c r="AE78" s="1120"/>
      <c r="AF78" s="1125"/>
    </row>
    <row r="79" spans="1:33" s="28" customFormat="1" ht="12" customHeight="1">
      <c r="A79" s="1118"/>
      <c r="B79" s="1119"/>
      <c r="C79" s="1182"/>
      <c r="D79" s="1183" t="s">
        <v>1547</v>
      </c>
      <c r="E79" s="1120"/>
      <c r="F79" s="1120"/>
      <c r="G79" s="1120"/>
      <c r="H79" s="1122"/>
      <c r="I79" s="1122"/>
      <c r="J79" s="1122"/>
      <c r="K79" s="1122"/>
      <c r="L79" s="1122"/>
      <c r="M79" s="1122"/>
      <c r="N79" s="1122"/>
      <c r="O79" s="1122"/>
      <c r="P79" s="1123"/>
      <c r="Q79" s="1123"/>
      <c r="R79" s="1123"/>
      <c r="S79" s="1122"/>
      <c r="T79" s="1122"/>
      <c r="U79" s="1122"/>
      <c r="V79" s="1122"/>
      <c r="W79" s="1120"/>
      <c r="X79" s="1124"/>
      <c r="Y79" s="3791"/>
      <c r="Z79" s="3807"/>
      <c r="AA79" s="3808"/>
      <c r="AB79" s="3808"/>
      <c r="AC79" s="3808"/>
      <c r="AD79" s="3809"/>
      <c r="AE79" s="1120"/>
      <c r="AF79" s="1125"/>
    </row>
    <row r="80" spans="1:33" s="28" customFormat="1" ht="6" customHeight="1">
      <c r="A80" s="1118"/>
      <c r="B80" s="1119"/>
      <c r="C80" s="1120"/>
      <c r="D80" s="1120"/>
      <c r="E80" s="1120"/>
      <c r="F80" s="1120"/>
      <c r="G80" s="1120"/>
      <c r="H80" s="1122"/>
      <c r="I80" s="1122"/>
      <c r="J80" s="1122"/>
      <c r="K80" s="1122"/>
      <c r="L80" s="1122"/>
      <c r="M80" s="1122"/>
      <c r="N80" s="1122"/>
      <c r="O80" s="1122"/>
      <c r="P80" s="1123"/>
      <c r="Q80" s="1123"/>
      <c r="R80" s="1123"/>
      <c r="S80" s="1122"/>
      <c r="T80" s="1122"/>
      <c r="U80" s="1122"/>
      <c r="V80" s="1122"/>
      <c r="W80" s="1120"/>
      <c r="X80" s="1124"/>
      <c r="Y80" s="1124"/>
      <c r="Z80" s="1120"/>
      <c r="AA80" s="1120"/>
      <c r="AB80" s="1120"/>
      <c r="AC80" s="1120"/>
      <c r="AD80" s="1120"/>
      <c r="AE80" s="1120"/>
      <c r="AF80" s="1125"/>
      <c r="AG80" s="637"/>
    </row>
    <row r="81" spans="1:33" s="28" customFormat="1" ht="11.1" customHeight="1">
      <c r="A81" s="1126"/>
      <c r="B81" s="1127"/>
      <c r="C81" s="1138" t="s">
        <v>1548</v>
      </c>
      <c r="D81" s="1138" t="s">
        <v>1549</v>
      </c>
      <c r="E81" s="1120"/>
      <c r="F81" s="1120"/>
      <c r="G81" s="1120"/>
      <c r="H81" s="1127"/>
      <c r="I81" s="1127"/>
      <c r="J81" s="1127"/>
      <c r="K81" s="1127"/>
      <c r="L81" s="1127"/>
      <c r="M81" s="1127"/>
      <c r="N81" s="1127"/>
      <c r="O81" s="1127"/>
      <c r="P81" s="1127"/>
      <c r="Q81" s="1127"/>
      <c r="R81" s="1127"/>
      <c r="S81" s="1127"/>
      <c r="T81" s="1127"/>
      <c r="U81" s="1120"/>
      <c r="V81" s="1120"/>
      <c r="W81" s="1120"/>
      <c r="X81" s="1120"/>
      <c r="Y81" s="3791">
        <v>77</v>
      </c>
      <c r="Z81" s="3804"/>
      <c r="AA81" s="3805"/>
      <c r="AB81" s="3805"/>
      <c r="AC81" s="3805"/>
      <c r="AD81" s="3806"/>
      <c r="AE81" s="1127"/>
      <c r="AF81" s="1129"/>
      <c r="AG81" s="637"/>
    </row>
    <row r="82" spans="1:33" s="28" customFormat="1" ht="14.25" customHeight="1">
      <c r="A82" s="1118"/>
      <c r="B82" s="1145"/>
      <c r="C82" s="1182"/>
      <c r="D82" s="1183" t="s">
        <v>1549</v>
      </c>
      <c r="E82" s="1120"/>
      <c r="F82" s="1120"/>
      <c r="G82" s="1120"/>
      <c r="H82" s="1120"/>
      <c r="I82" s="1120"/>
      <c r="J82" s="1120"/>
      <c r="K82" s="1120"/>
      <c r="L82" s="1120"/>
      <c r="M82" s="1120"/>
      <c r="N82" s="1120"/>
      <c r="O82" s="1120"/>
      <c r="P82" s="1130"/>
      <c r="Q82" s="1130"/>
      <c r="R82" s="1133"/>
      <c r="S82" s="1130"/>
      <c r="T82" s="1130"/>
      <c r="U82" s="1120"/>
      <c r="V82" s="1120"/>
      <c r="W82" s="1120"/>
      <c r="X82" s="1120"/>
      <c r="Y82" s="3791"/>
      <c r="Z82" s="3807"/>
      <c r="AA82" s="3808"/>
      <c r="AB82" s="3808"/>
      <c r="AC82" s="3808"/>
      <c r="AD82" s="3809"/>
      <c r="AE82" s="1128"/>
      <c r="AF82" s="1135"/>
      <c r="AG82" s="637"/>
    </row>
    <row r="83" spans="1:33" s="28" customFormat="1" ht="11.1" customHeight="1">
      <c r="A83" s="1118"/>
      <c r="B83" s="1138"/>
      <c r="C83" s="1138"/>
      <c r="D83" s="1138"/>
      <c r="E83" s="1120"/>
      <c r="F83" s="1120"/>
      <c r="G83" s="1120"/>
      <c r="H83" s="1120"/>
      <c r="I83" s="1120"/>
      <c r="J83" s="1120"/>
      <c r="K83" s="1120"/>
      <c r="L83" s="1120"/>
      <c r="M83" s="1120"/>
      <c r="N83" s="1120"/>
      <c r="O83" s="1120"/>
      <c r="P83" s="1138"/>
      <c r="Q83" s="1138"/>
      <c r="R83" s="1138"/>
      <c r="S83" s="1138"/>
      <c r="T83" s="1138"/>
      <c r="U83" s="1120"/>
      <c r="V83" s="1120"/>
      <c r="W83" s="1120"/>
      <c r="X83" s="1120"/>
      <c r="Y83" s="1120"/>
      <c r="Z83" s="1120"/>
      <c r="AA83" s="1142"/>
      <c r="AB83" s="1124"/>
      <c r="AC83" s="1120"/>
      <c r="AD83" s="1120"/>
      <c r="AE83" s="1120"/>
      <c r="AF83" s="1135"/>
      <c r="AG83" s="721"/>
    </row>
    <row r="84" spans="1:33" s="28" customFormat="1" ht="11.1" customHeight="1" thickBot="1">
      <c r="A84" s="2649"/>
      <c r="B84" s="2630"/>
      <c r="C84" s="2650"/>
      <c r="D84" s="2650"/>
      <c r="E84" s="2650"/>
      <c r="F84" s="2650"/>
      <c r="G84" s="2650"/>
      <c r="H84" s="2650"/>
      <c r="I84" s="2650"/>
      <c r="J84" s="2650"/>
      <c r="K84" s="2650"/>
      <c r="L84" s="2650"/>
      <c r="M84" s="2650"/>
      <c r="N84" s="2650"/>
      <c r="O84" s="2650"/>
      <c r="P84" s="2650"/>
      <c r="Q84" s="2650"/>
      <c r="R84" s="2650"/>
      <c r="S84" s="2650"/>
      <c r="T84" s="2650"/>
      <c r="U84" s="2650"/>
      <c r="V84" s="2650"/>
      <c r="W84" s="2651"/>
      <c r="X84" s="2651"/>
      <c r="Y84" s="2651"/>
      <c r="Z84" s="2650"/>
      <c r="AA84" s="2650"/>
      <c r="AB84" s="2650"/>
      <c r="AC84" s="2650"/>
      <c r="AD84" s="2650"/>
      <c r="AE84" s="2650"/>
      <c r="AF84" s="2652"/>
      <c r="AG84" s="646"/>
    </row>
    <row r="85" spans="1:33" ht="57" customHeight="1"/>
    <row r="86" spans="1:33" ht="18" customHeight="1">
      <c r="A86" s="3657">
        <f>'Soalan 1(ms3)'!A86:AG86+1</f>
        <v>4</v>
      </c>
      <c r="B86" s="3657"/>
      <c r="C86" s="3657"/>
      <c r="D86" s="3657"/>
      <c r="E86" s="3657"/>
      <c r="F86" s="3657"/>
      <c r="G86" s="3657"/>
      <c r="H86" s="3657"/>
      <c r="I86" s="3657"/>
      <c r="J86" s="3657"/>
      <c r="K86" s="3657"/>
      <c r="L86" s="3657"/>
      <c r="M86" s="3657"/>
      <c r="N86" s="3657"/>
      <c r="O86" s="3657"/>
      <c r="P86" s="3657"/>
      <c r="Q86" s="3657"/>
      <c r="R86" s="3657"/>
      <c r="S86" s="3657"/>
      <c r="T86" s="3657"/>
      <c r="U86" s="3657"/>
      <c r="V86" s="3657"/>
      <c r="W86" s="3657"/>
      <c r="X86" s="3657"/>
      <c r="Y86" s="3657"/>
      <c r="Z86" s="3657"/>
      <c r="AA86" s="3657"/>
      <c r="AB86" s="3657"/>
      <c r="AC86" s="3657"/>
      <c r="AD86" s="3657"/>
      <c r="AE86" s="3657"/>
      <c r="AF86" s="3657"/>
    </row>
    <row r="87" spans="1:33" ht="8.1" customHeight="1"/>
  </sheetData>
  <sheetProtection selectLockedCells="1" selectUnlockedCells="1"/>
  <mergeCells count="36">
    <mergeCell ref="AE58:AE59"/>
    <mergeCell ref="A86:AF86"/>
    <mergeCell ref="AB52:AD53"/>
    <mergeCell ref="AE52:AE53"/>
    <mergeCell ref="Y81:Y82"/>
    <mergeCell ref="Y72:Y73"/>
    <mergeCell ref="Y69:Y70"/>
    <mergeCell ref="Y66:Y67"/>
    <mergeCell ref="AB58:AD59"/>
    <mergeCell ref="Z81:AD82"/>
    <mergeCell ref="Y78:Y79"/>
    <mergeCell ref="C52:S59"/>
    <mergeCell ref="Z69:AD70"/>
    <mergeCell ref="Z72:AD73"/>
    <mergeCell ref="Z78:AD79"/>
    <mergeCell ref="AE33:AE34"/>
    <mergeCell ref="AB56:AB57"/>
    <mergeCell ref="AC56:AC57"/>
    <mergeCell ref="AB38:AD38"/>
    <mergeCell ref="AB39:AD40"/>
    <mergeCell ref="AE39:AE40"/>
    <mergeCell ref="E2:S4"/>
    <mergeCell ref="AB51:AD51"/>
    <mergeCell ref="AB33:AD34"/>
    <mergeCell ref="AB8:AD8"/>
    <mergeCell ref="Y20:Y21"/>
    <mergeCell ref="R38:S38"/>
    <mergeCell ref="R51:S51"/>
    <mergeCell ref="Y26:Y27"/>
    <mergeCell ref="Y23:Y24"/>
    <mergeCell ref="AB32:AD32"/>
    <mergeCell ref="B9:AD13"/>
    <mergeCell ref="Z20:AD21"/>
    <mergeCell ref="Z23:AD24"/>
    <mergeCell ref="Z26:AD27"/>
    <mergeCell ref="C39:S46"/>
  </mergeCells>
  <printOptions horizontalCentered="1"/>
  <pageMargins left="0" right="0" top="0.43307086614173201" bottom="0" header="0" footer="0"/>
  <pageSetup paperSize="9" scale="82" firstPageNumber="3" orientation="portrait"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AH92"/>
  <sheetViews>
    <sheetView showGridLines="0" view="pageBreakPreview" zoomScaleNormal="100" zoomScaleSheetLayoutView="100" workbookViewId="0">
      <selection activeCell="C29" sqref="C29:V35"/>
    </sheetView>
  </sheetViews>
  <sheetFormatPr defaultColWidth="9.140625" defaultRowHeight="12.75" customHeight="1"/>
  <cols>
    <col min="1" max="1" width="4.7109375" style="252" customWidth="1"/>
    <col min="2" max="2" width="3.42578125" style="20" customWidth="1"/>
    <col min="3" max="3" width="3.7109375" style="20" customWidth="1"/>
    <col min="4" max="4" width="1.85546875" style="20" customWidth="1"/>
    <col min="5" max="5" width="3.85546875" style="20" customWidth="1"/>
    <col min="6" max="6" width="4.140625" style="20" customWidth="1"/>
    <col min="7" max="32" width="3.7109375" style="20" customWidth="1"/>
    <col min="33" max="33" width="4.7109375" style="20" customWidth="1"/>
    <col min="34" max="34" width="9" style="20" customWidth="1"/>
    <col min="35" max="16384" width="9.140625" style="20"/>
  </cols>
  <sheetData>
    <row r="1" spans="1:33" ht="11.25" customHeight="1">
      <c r="A1" s="790"/>
      <c r="B1" s="648"/>
      <c r="C1" s="648"/>
      <c r="D1" s="648"/>
      <c r="E1" s="648"/>
      <c r="F1" s="648"/>
      <c r="G1" s="648"/>
      <c r="H1" s="648"/>
      <c r="I1" s="648"/>
      <c r="J1" s="648"/>
      <c r="K1" s="648"/>
      <c r="L1" s="648"/>
      <c r="M1" s="648"/>
      <c r="N1" s="648"/>
      <c r="O1" s="648"/>
      <c r="P1" s="648"/>
      <c r="Q1" s="648"/>
      <c r="R1" s="648"/>
      <c r="S1" s="648"/>
      <c r="T1" s="648"/>
      <c r="U1" s="648"/>
      <c r="V1" s="648"/>
      <c r="W1" s="648"/>
      <c r="X1" s="648"/>
      <c r="Y1" s="648"/>
      <c r="Z1" s="648"/>
      <c r="AA1" s="648"/>
      <c r="AB1" s="648"/>
      <c r="AC1" s="648"/>
      <c r="AD1" s="648"/>
      <c r="AE1" s="648"/>
      <c r="AF1" s="2641"/>
      <c r="AG1" s="2653"/>
    </row>
    <row r="2" spans="1:33" ht="11.25" customHeight="1">
      <c r="A2" s="636"/>
      <c r="B2" s="759"/>
      <c r="C2" s="759"/>
      <c r="E2" s="3702" t="s">
        <v>1521</v>
      </c>
      <c r="F2" s="3702"/>
      <c r="G2" s="3702"/>
      <c r="H2" s="3702"/>
      <c r="I2" s="3702"/>
      <c r="J2" s="3702"/>
      <c r="K2" s="3702"/>
      <c r="L2" s="3702"/>
      <c r="M2" s="3702"/>
      <c r="N2" s="3702"/>
      <c r="O2" s="3702"/>
      <c r="P2" s="3702"/>
      <c r="Q2" s="3702"/>
      <c r="R2" s="3702"/>
      <c r="S2" s="3702"/>
      <c r="T2" s="3702"/>
      <c r="U2" s="3702"/>
      <c r="V2" s="3702"/>
      <c r="W2" s="3702"/>
      <c r="X2" s="3702"/>
      <c r="Y2" s="3702"/>
      <c r="Z2" s="3702"/>
      <c r="AA2" s="3702"/>
      <c r="AB2" s="3702"/>
      <c r="AC2" s="3702"/>
      <c r="AD2" s="760"/>
      <c r="AE2" s="760"/>
      <c r="AF2" s="650"/>
      <c r="AG2" s="251"/>
    </row>
    <row r="3" spans="1:33" ht="12" customHeight="1">
      <c r="A3" s="636"/>
      <c r="B3" s="761"/>
      <c r="C3" s="761"/>
      <c r="E3" s="3702"/>
      <c r="F3" s="3702"/>
      <c r="G3" s="3702"/>
      <c r="H3" s="3702"/>
      <c r="I3" s="3702"/>
      <c r="J3" s="3702"/>
      <c r="K3" s="3702"/>
      <c r="L3" s="3702"/>
      <c r="M3" s="3702"/>
      <c r="N3" s="3702"/>
      <c r="O3" s="3702"/>
      <c r="P3" s="3702"/>
      <c r="Q3" s="3702"/>
      <c r="R3" s="3702"/>
      <c r="S3" s="3702"/>
      <c r="T3" s="3702"/>
      <c r="U3" s="3702"/>
      <c r="V3" s="3702"/>
      <c r="W3" s="3702"/>
      <c r="X3" s="3702"/>
      <c r="Y3" s="3702"/>
      <c r="Z3" s="3702"/>
      <c r="AA3" s="3702"/>
      <c r="AB3" s="3702"/>
      <c r="AC3" s="3702"/>
      <c r="AD3" s="761"/>
      <c r="AE3" s="761"/>
      <c r="AF3" s="637"/>
      <c r="AG3" s="251"/>
    </row>
    <row r="4" spans="1:33" ht="12" customHeight="1">
      <c r="A4" s="636"/>
      <c r="B4" s="761"/>
      <c r="C4" s="761"/>
      <c r="E4" s="3702"/>
      <c r="F4" s="3702"/>
      <c r="G4" s="3702"/>
      <c r="H4" s="3702"/>
      <c r="I4" s="3702"/>
      <c r="J4" s="3702"/>
      <c r="K4" s="3702"/>
      <c r="L4" s="3702"/>
      <c r="M4" s="3702"/>
      <c r="N4" s="3702"/>
      <c r="O4" s="3702"/>
      <c r="P4" s="3702"/>
      <c r="Q4" s="3702"/>
      <c r="R4" s="3702"/>
      <c r="S4" s="3702"/>
      <c r="T4" s="3702"/>
      <c r="U4" s="3702"/>
      <c r="V4" s="3702"/>
      <c r="W4" s="3702"/>
      <c r="X4" s="3702"/>
      <c r="Y4" s="3702"/>
      <c r="Z4" s="3702"/>
      <c r="AA4" s="3702"/>
      <c r="AB4" s="3702"/>
      <c r="AC4" s="3702"/>
      <c r="AD4" s="761"/>
      <c r="AE4" s="761"/>
      <c r="AF4" s="637"/>
      <c r="AG4" s="251"/>
    </row>
    <row r="5" spans="1:33" ht="15" customHeight="1">
      <c r="A5" s="636"/>
      <c r="B5" s="761"/>
      <c r="C5" s="761"/>
      <c r="D5" s="761"/>
      <c r="E5" s="761"/>
      <c r="F5" s="761"/>
      <c r="G5" s="761"/>
      <c r="H5" s="761"/>
      <c r="I5" s="761"/>
      <c r="J5" s="761"/>
      <c r="K5" s="761"/>
      <c r="L5" s="761"/>
      <c r="M5" s="761"/>
      <c r="N5" s="761"/>
      <c r="O5" s="761"/>
      <c r="P5" s="761"/>
      <c r="Q5" s="761"/>
      <c r="R5" s="761"/>
      <c r="S5" s="761"/>
      <c r="T5" s="761"/>
      <c r="U5" s="761"/>
      <c r="V5" s="761"/>
      <c r="W5" s="761"/>
      <c r="X5" s="761"/>
      <c r="Y5" s="761"/>
      <c r="Z5" s="761"/>
      <c r="AA5" s="761"/>
      <c r="AB5" s="761"/>
      <c r="AC5" s="761"/>
      <c r="AD5" s="761"/>
      <c r="AE5" s="761"/>
      <c r="AF5" s="637"/>
      <c r="AG5" s="251"/>
    </row>
    <row r="6" spans="1:33" ht="11.1" customHeight="1">
      <c r="A6" s="644">
        <v>1.9</v>
      </c>
      <c r="B6" s="705" t="s">
        <v>1552</v>
      </c>
      <c r="C6" s="713"/>
      <c r="D6" s="713"/>
      <c r="E6" s="713"/>
      <c r="F6" s="713"/>
      <c r="G6" s="713"/>
      <c r="H6" s="713"/>
      <c r="I6" s="713"/>
      <c r="J6" s="713"/>
      <c r="K6" s="713"/>
      <c r="L6" s="713"/>
      <c r="M6" s="713"/>
      <c r="N6" s="761"/>
      <c r="O6" s="761"/>
      <c r="P6" s="761"/>
      <c r="Q6" s="761"/>
      <c r="R6" s="761"/>
      <c r="S6" s="761"/>
      <c r="T6" s="761"/>
      <c r="U6" s="761"/>
      <c r="V6" s="761"/>
      <c r="W6" s="761"/>
      <c r="X6" s="761"/>
      <c r="Y6" s="761"/>
      <c r="Z6" s="761"/>
      <c r="AA6" s="761"/>
      <c r="AB6" s="761"/>
      <c r="AC6" s="761"/>
      <c r="AD6" s="761"/>
      <c r="AE6" s="761"/>
      <c r="AF6" s="637"/>
      <c r="AG6" s="251"/>
    </row>
    <row r="7" spans="1:33" ht="11.1" customHeight="1">
      <c r="A7" s="753"/>
      <c r="B7" s="712" t="s">
        <v>1553</v>
      </c>
      <c r="C7" s="792"/>
      <c r="D7" s="792"/>
      <c r="E7" s="792"/>
      <c r="F7" s="792"/>
      <c r="G7" s="792"/>
      <c r="H7" s="792"/>
      <c r="I7" s="792"/>
      <c r="J7" s="792"/>
      <c r="K7" s="792"/>
      <c r="L7" s="792"/>
      <c r="M7" s="792"/>
      <c r="N7" s="761"/>
      <c r="O7" s="761"/>
      <c r="P7" s="761"/>
      <c r="Q7" s="761"/>
      <c r="R7" s="761"/>
      <c r="S7" s="761"/>
      <c r="T7" s="761"/>
      <c r="U7" s="761"/>
      <c r="V7" s="761"/>
      <c r="W7" s="761"/>
      <c r="X7" s="761"/>
      <c r="Y7" s="761"/>
      <c r="Z7" s="761"/>
      <c r="AA7" s="761"/>
      <c r="AB7" s="761"/>
      <c r="AC7" s="761"/>
      <c r="AD7" s="761"/>
      <c r="AE7" s="761"/>
      <c r="AF7" s="637"/>
      <c r="AG7" s="251"/>
    </row>
    <row r="8" spans="1:33" ht="11.1" customHeight="1">
      <c r="A8" s="753"/>
      <c r="B8" s="769"/>
      <c r="C8" s="708"/>
      <c r="D8" s="713"/>
      <c r="E8" s="713"/>
      <c r="F8" s="713"/>
      <c r="G8" s="713"/>
      <c r="H8" s="713"/>
      <c r="I8" s="713"/>
      <c r="J8" s="713"/>
      <c r="K8" s="713"/>
      <c r="L8" s="713"/>
      <c r="M8" s="713"/>
      <c r="N8" s="761"/>
      <c r="O8" s="761"/>
      <c r="P8" s="761"/>
      <c r="Q8" s="761"/>
      <c r="R8" s="761"/>
      <c r="S8" s="761"/>
      <c r="T8" s="761"/>
      <c r="U8" s="761"/>
      <c r="V8" s="761"/>
      <c r="W8" s="761"/>
      <c r="X8" s="761"/>
      <c r="Y8" s="761"/>
      <c r="Z8" s="761"/>
      <c r="AA8" s="761"/>
      <c r="AB8" s="761"/>
      <c r="AC8" s="761"/>
      <c r="AD8" s="761"/>
      <c r="AE8" s="761"/>
      <c r="AF8" s="637"/>
      <c r="AG8" s="251"/>
    </row>
    <row r="9" spans="1:33" ht="11.1" customHeight="1">
      <c r="A9" s="634"/>
      <c r="B9" s="3835" t="s">
        <v>34</v>
      </c>
      <c r="C9" s="3835"/>
      <c r="D9" s="3835"/>
      <c r="E9" s="2376"/>
      <c r="F9" s="713"/>
      <c r="G9" s="713"/>
      <c r="H9" s="713"/>
      <c r="I9" s="713"/>
      <c r="J9" s="713"/>
      <c r="K9" s="713"/>
      <c r="L9" s="713"/>
      <c r="M9" s="713"/>
      <c r="N9" s="761"/>
      <c r="O9" s="761"/>
      <c r="P9" s="761"/>
      <c r="Q9" s="761"/>
      <c r="R9" s="761"/>
      <c r="S9" s="761"/>
      <c r="T9" s="761"/>
      <c r="U9" s="761"/>
      <c r="V9" s="761"/>
      <c r="W9" s="761"/>
      <c r="X9" s="761"/>
      <c r="Y9" s="761"/>
      <c r="Z9" s="761"/>
      <c r="AA9" s="761"/>
      <c r="AB9" s="761"/>
      <c r="AC9" s="761"/>
      <c r="AD9" s="761"/>
      <c r="AE9" s="761"/>
      <c r="AF9" s="637"/>
      <c r="AG9" s="251"/>
    </row>
    <row r="10" spans="1:33" ht="11.1" customHeight="1">
      <c r="A10" s="794"/>
      <c r="B10" s="3836">
        <v>1</v>
      </c>
      <c r="C10" s="3833"/>
      <c r="D10" s="3778" t="s">
        <v>1554</v>
      </c>
      <c r="E10" s="3708"/>
      <c r="F10" s="3708"/>
      <c r="G10" s="2377"/>
      <c r="H10" s="3837">
        <v>2</v>
      </c>
      <c r="I10" s="3833"/>
      <c r="J10" s="3778" t="s">
        <v>1555</v>
      </c>
      <c r="K10" s="3708"/>
      <c r="L10" s="3708"/>
      <c r="M10" s="3708"/>
      <c r="N10" s="761"/>
      <c r="O10" s="761"/>
      <c r="P10" s="761"/>
      <c r="Q10" s="761"/>
      <c r="R10" s="761"/>
      <c r="S10" s="761"/>
      <c r="T10" s="761"/>
      <c r="U10" s="761"/>
      <c r="V10" s="761"/>
      <c r="W10" s="761"/>
      <c r="X10" s="761"/>
      <c r="Y10" s="761"/>
      <c r="Z10" s="761"/>
      <c r="AA10" s="761"/>
      <c r="AB10" s="761"/>
      <c r="AC10" s="761"/>
      <c r="AD10" s="761"/>
      <c r="AE10" s="761"/>
      <c r="AF10" s="637"/>
      <c r="AG10" s="251"/>
    </row>
    <row r="11" spans="1:33" ht="11.1" customHeight="1">
      <c r="A11" s="794"/>
      <c r="B11" s="3836"/>
      <c r="C11" s="3834"/>
      <c r="D11" s="3778"/>
      <c r="E11" s="3708"/>
      <c r="F11" s="3708"/>
      <c r="G11" s="2377"/>
      <c r="H11" s="3837"/>
      <c r="I11" s="3834"/>
      <c r="J11" s="3778"/>
      <c r="K11" s="3708"/>
      <c r="L11" s="3708"/>
      <c r="M11" s="3708"/>
      <c r="N11" s="761"/>
      <c r="O11" s="761"/>
      <c r="P11" s="761"/>
      <c r="Q11" s="761"/>
      <c r="R11" s="761"/>
      <c r="S11" s="761"/>
      <c r="T11" s="761"/>
      <c r="U11" s="761"/>
      <c r="V11" s="761"/>
      <c r="W11" s="761"/>
      <c r="X11" s="761"/>
      <c r="Y11" s="761"/>
      <c r="Z11" s="761"/>
      <c r="AA11" s="761"/>
      <c r="AB11" s="761"/>
      <c r="AC11" s="761"/>
      <c r="AD11" s="761"/>
      <c r="AE11" s="761"/>
      <c r="AF11" s="637"/>
      <c r="AG11" s="251"/>
    </row>
    <row r="12" spans="1:33" ht="11.1" customHeight="1">
      <c r="A12" s="636"/>
      <c r="B12" s="761"/>
      <c r="C12" s="761"/>
      <c r="D12" s="761"/>
      <c r="E12" s="761"/>
      <c r="F12" s="761"/>
      <c r="G12" s="761"/>
      <c r="H12" s="761"/>
      <c r="I12" s="761"/>
      <c r="J12" s="761"/>
      <c r="K12" s="761"/>
      <c r="L12" s="761"/>
      <c r="M12" s="761"/>
      <c r="N12" s="761"/>
      <c r="O12" s="761"/>
      <c r="P12" s="761"/>
      <c r="Q12" s="761"/>
      <c r="R12" s="761"/>
      <c r="S12" s="761"/>
      <c r="T12" s="761"/>
      <c r="U12" s="761"/>
      <c r="V12" s="761"/>
      <c r="W12" s="761"/>
      <c r="X12" s="761"/>
      <c r="Y12" s="761"/>
      <c r="Z12" s="761"/>
      <c r="AA12" s="761"/>
      <c r="AB12" s="761"/>
      <c r="AC12" s="761"/>
      <c r="AD12" s="761"/>
      <c r="AE12" s="761"/>
      <c r="AF12" s="637"/>
      <c r="AG12" s="251"/>
    </row>
    <row r="13" spans="1:33" ht="11.1" customHeight="1">
      <c r="A13" s="937"/>
      <c r="B13" s="2654"/>
      <c r="C13" s="2654"/>
      <c r="D13" s="2654"/>
      <c r="E13" s="2654"/>
      <c r="F13" s="2654"/>
      <c r="G13" s="2654"/>
      <c r="H13" s="2654"/>
      <c r="I13" s="2654"/>
      <c r="J13" s="2654"/>
      <c r="K13" s="2654"/>
      <c r="L13" s="2654"/>
      <c r="M13" s="2654"/>
      <c r="N13" s="2654"/>
      <c r="O13" s="2654"/>
      <c r="P13" s="2654"/>
      <c r="Q13" s="2654"/>
      <c r="R13" s="2654"/>
      <c r="S13" s="2654"/>
      <c r="T13" s="2654"/>
      <c r="U13" s="2654"/>
      <c r="V13" s="2654"/>
      <c r="W13" s="2654"/>
      <c r="X13" s="2654"/>
      <c r="Y13" s="2654"/>
      <c r="Z13" s="2654"/>
      <c r="AA13" s="2654"/>
      <c r="AB13" s="2654"/>
      <c r="AC13" s="2654"/>
      <c r="AD13" s="2654"/>
      <c r="AE13" s="2654"/>
      <c r="AF13" s="2655"/>
      <c r="AG13" s="251"/>
    </row>
    <row r="14" spans="1:33" ht="11.1" customHeight="1">
      <c r="A14" s="636"/>
      <c r="B14" s="761"/>
      <c r="C14" s="761"/>
      <c r="D14" s="761"/>
      <c r="E14" s="761"/>
      <c r="F14" s="761"/>
      <c r="G14" s="761"/>
      <c r="H14" s="761"/>
      <c r="I14" s="761"/>
      <c r="J14" s="761"/>
      <c r="K14" s="761"/>
      <c r="L14" s="761"/>
      <c r="M14" s="761"/>
      <c r="N14" s="761"/>
      <c r="O14" s="761"/>
      <c r="P14" s="761"/>
      <c r="Q14" s="761"/>
      <c r="R14" s="761"/>
      <c r="S14" s="761"/>
      <c r="T14" s="761"/>
      <c r="U14" s="761"/>
      <c r="V14" s="761"/>
      <c r="W14" s="761"/>
      <c r="X14" s="761"/>
      <c r="Y14" s="761"/>
      <c r="Z14" s="761"/>
      <c r="AA14" s="761"/>
      <c r="AB14" s="761"/>
      <c r="AC14" s="761"/>
      <c r="AD14" s="761"/>
      <c r="AE14" s="761"/>
      <c r="AF14" s="637"/>
      <c r="AG14" s="251"/>
    </row>
    <row r="15" spans="1:33" ht="11.1" customHeight="1">
      <c r="A15" s="636"/>
      <c r="B15" s="761"/>
      <c r="C15" s="761"/>
      <c r="D15" s="761"/>
      <c r="E15" s="761"/>
      <c r="F15" s="761"/>
      <c r="G15" s="761"/>
      <c r="H15" s="761"/>
      <c r="I15" s="761"/>
      <c r="J15" s="761"/>
      <c r="K15" s="761"/>
      <c r="L15" s="761"/>
      <c r="M15" s="761"/>
      <c r="N15" s="761"/>
      <c r="O15" s="761"/>
      <c r="P15" s="761"/>
      <c r="Q15" s="761"/>
      <c r="R15" s="761"/>
      <c r="S15" s="761"/>
      <c r="T15" s="761"/>
      <c r="U15" s="761"/>
      <c r="V15" s="761"/>
      <c r="W15" s="761"/>
      <c r="X15" s="761"/>
      <c r="Y15" s="761"/>
      <c r="Z15" s="761"/>
      <c r="AA15" s="761"/>
      <c r="AB15" s="761"/>
      <c r="AC15" s="761"/>
      <c r="AD15" s="761"/>
      <c r="AE15" s="761"/>
      <c r="AF15" s="637"/>
      <c r="AG15" s="251"/>
    </row>
    <row r="16" spans="1:33" s="28" customFormat="1" ht="11.1" customHeight="1">
      <c r="A16" s="936">
        <v>1.1000000000000001</v>
      </c>
      <c r="B16" s="705" t="s">
        <v>1556</v>
      </c>
      <c r="C16" s="713"/>
      <c r="D16" s="713"/>
      <c r="E16" s="713"/>
      <c r="F16" s="713"/>
      <c r="G16" s="713"/>
      <c r="H16" s="713"/>
      <c r="I16" s="713"/>
      <c r="J16" s="713"/>
      <c r="K16" s="713"/>
      <c r="L16" s="713"/>
      <c r="M16" s="713"/>
      <c r="N16" s="713"/>
      <c r="O16" s="713"/>
      <c r="P16" s="713"/>
      <c r="Q16" s="708"/>
      <c r="R16" s="708"/>
      <c r="S16" s="714"/>
      <c r="T16" s="714"/>
      <c r="U16" s="792"/>
      <c r="V16" s="707"/>
      <c r="W16" s="713"/>
      <c r="X16" s="705"/>
      <c r="Y16" s="708"/>
      <c r="Z16" s="786"/>
      <c r="AA16" s="720"/>
      <c r="AB16" s="720"/>
      <c r="AC16" s="720"/>
      <c r="AD16" s="720"/>
      <c r="AE16" s="720"/>
      <c r="AF16" s="646"/>
    </row>
    <row r="17" spans="1:34" s="28" customFormat="1" ht="11.1" customHeight="1">
      <c r="A17" s="753"/>
      <c r="B17" s="712" t="s">
        <v>1557</v>
      </c>
      <c r="C17" s="792"/>
      <c r="D17" s="792"/>
      <c r="E17" s="792"/>
      <c r="F17" s="792"/>
      <c r="G17" s="792"/>
      <c r="H17" s="792"/>
      <c r="I17" s="792"/>
      <c r="J17" s="792"/>
      <c r="K17" s="792"/>
      <c r="L17" s="792"/>
      <c r="M17" s="792"/>
      <c r="N17" s="713"/>
      <c r="O17" s="713"/>
      <c r="P17" s="713"/>
      <c r="Q17" s="708"/>
      <c r="R17" s="708"/>
      <c r="S17" s="714"/>
      <c r="T17" s="714"/>
      <c r="U17" s="793"/>
      <c r="V17" s="793"/>
      <c r="W17" s="713"/>
      <c r="X17" s="713"/>
      <c r="Y17" s="713"/>
      <c r="Z17" s="786"/>
      <c r="AA17" s="720"/>
      <c r="AB17" s="720"/>
      <c r="AC17" s="720"/>
      <c r="AD17" s="720"/>
      <c r="AE17" s="720"/>
      <c r="AF17" s="646"/>
    </row>
    <row r="18" spans="1:34" s="28" customFormat="1" ht="11.1" customHeight="1">
      <c r="A18" s="753"/>
      <c r="B18" s="769"/>
      <c r="C18" s="708"/>
      <c r="D18" s="713"/>
      <c r="E18" s="713"/>
      <c r="F18" s="713"/>
      <c r="G18" s="713"/>
      <c r="H18" s="713"/>
      <c r="I18" s="713"/>
      <c r="J18" s="713"/>
      <c r="K18" s="713"/>
      <c r="L18" s="713"/>
      <c r="M18" s="713"/>
      <c r="N18" s="713"/>
      <c r="O18" s="713"/>
      <c r="P18" s="713"/>
      <c r="Q18" s="708"/>
      <c r="R18" s="708"/>
      <c r="S18" s="714"/>
      <c r="T18" s="714"/>
      <c r="U18" s="793"/>
      <c r="V18" s="793"/>
      <c r="W18" s="713"/>
      <c r="X18" s="713"/>
      <c r="Y18" s="720"/>
      <c r="Z18" s="720"/>
      <c r="AA18" s="702"/>
      <c r="AB18" s="3758"/>
      <c r="AC18" s="3758"/>
      <c r="AD18" s="720"/>
      <c r="AE18" s="720"/>
      <c r="AF18" s="646"/>
    </row>
    <row r="19" spans="1:34" s="28" customFormat="1" ht="11.1" customHeight="1">
      <c r="A19" s="634"/>
      <c r="B19" s="3835" t="s">
        <v>35</v>
      </c>
      <c r="C19" s="3835"/>
      <c r="D19" s="3835"/>
      <c r="E19" s="2376"/>
      <c r="F19" s="713"/>
      <c r="G19" s="713"/>
      <c r="H19" s="713"/>
      <c r="I19" s="713"/>
      <c r="J19" s="713"/>
      <c r="K19" s="713"/>
      <c r="L19" s="713"/>
      <c r="M19" s="713"/>
      <c r="N19" s="713"/>
      <c r="O19" s="713"/>
      <c r="P19" s="713"/>
      <c r="Q19" s="708"/>
      <c r="R19" s="708"/>
      <c r="S19" s="714"/>
      <c r="T19" s="714"/>
      <c r="U19" s="793"/>
      <c r="V19" s="793"/>
      <c r="W19" s="713"/>
      <c r="X19" s="754"/>
      <c r="Y19" s="754"/>
      <c r="Z19" s="754"/>
      <c r="AA19" s="3814"/>
      <c r="AB19" s="3814"/>
      <c r="AC19" s="3814"/>
      <c r="AD19" s="3815"/>
      <c r="AE19" s="3815"/>
      <c r="AF19" s="646"/>
    </row>
    <row r="20" spans="1:34" s="28" customFormat="1" ht="11.1" customHeight="1">
      <c r="A20" s="794"/>
      <c r="B20" s="3836">
        <v>1</v>
      </c>
      <c r="C20" s="3833"/>
      <c r="D20" s="3778" t="s">
        <v>1554</v>
      </c>
      <c r="E20" s="3708"/>
      <c r="F20" s="3708"/>
      <c r="G20" s="2377"/>
      <c r="H20" s="3837">
        <v>2</v>
      </c>
      <c r="I20" s="3833"/>
      <c r="J20" s="3778" t="s">
        <v>1555</v>
      </c>
      <c r="K20" s="3708"/>
      <c r="L20" s="3708"/>
      <c r="M20" s="3708"/>
      <c r="N20" s="713"/>
      <c r="O20" s="713"/>
      <c r="P20" s="713"/>
      <c r="Q20" s="708"/>
      <c r="R20" s="708"/>
      <c r="S20" s="714"/>
      <c r="T20" s="714"/>
      <c r="U20" s="713"/>
      <c r="V20" s="713"/>
      <c r="W20" s="713"/>
      <c r="X20" s="754"/>
      <c r="Y20" s="754"/>
      <c r="Z20" s="754"/>
      <c r="AA20" s="3814"/>
      <c r="AB20" s="3814"/>
      <c r="AC20" s="3814"/>
      <c r="AD20" s="3815"/>
      <c r="AE20" s="3815"/>
      <c r="AF20" s="646"/>
    </row>
    <row r="21" spans="1:34" ht="11.1" customHeight="1">
      <c r="A21" s="794"/>
      <c r="B21" s="3836"/>
      <c r="C21" s="3834"/>
      <c r="D21" s="3778"/>
      <c r="E21" s="3708"/>
      <c r="F21" s="3708"/>
      <c r="G21" s="2377"/>
      <c r="H21" s="3837"/>
      <c r="I21" s="3834"/>
      <c r="J21" s="3778"/>
      <c r="K21" s="3708"/>
      <c r="L21" s="3708"/>
      <c r="M21" s="3708"/>
      <c r="N21" s="713"/>
      <c r="O21" s="713"/>
      <c r="P21" s="713"/>
      <c r="Q21" s="708"/>
      <c r="R21" s="708"/>
      <c r="S21" s="714"/>
      <c r="T21" s="714"/>
      <c r="U21" s="713"/>
      <c r="V21" s="713"/>
      <c r="W21" s="713"/>
      <c r="X21" s="730"/>
      <c r="Y21" s="725"/>
      <c r="Z21" s="725"/>
      <c r="AA21" s="730"/>
      <c r="AB21" s="730"/>
      <c r="AC21" s="784"/>
      <c r="AD21" s="785"/>
      <c r="AE21" s="785"/>
      <c r="AF21" s="610"/>
    </row>
    <row r="22" spans="1:34" ht="11.1" customHeight="1">
      <c r="A22" s="794"/>
      <c r="B22" s="708"/>
      <c r="C22" s="708"/>
      <c r="D22" s="713"/>
      <c r="E22" s="713"/>
      <c r="F22" s="713"/>
      <c r="G22" s="713"/>
      <c r="H22" s="713"/>
      <c r="I22" s="713"/>
      <c r="J22" s="713"/>
      <c r="K22" s="713"/>
      <c r="L22" s="713"/>
      <c r="M22" s="713"/>
      <c r="N22" s="713"/>
      <c r="O22" s="713"/>
      <c r="P22" s="708"/>
      <c r="Q22" s="708"/>
      <c r="R22" s="708"/>
      <c r="S22" s="708"/>
      <c r="T22" s="708"/>
      <c r="U22" s="708"/>
      <c r="V22" s="708"/>
      <c r="W22" s="708"/>
      <c r="X22" s="2375"/>
      <c r="Y22" s="706"/>
      <c r="Z22" s="706"/>
      <c r="AA22" s="702"/>
      <c r="AB22" s="3758"/>
      <c r="AC22" s="3758"/>
      <c r="AD22" s="785"/>
      <c r="AE22" s="785"/>
      <c r="AF22" s="610"/>
    </row>
    <row r="23" spans="1:34" ht="11.1" customHeight="1">
      <c r="A23" s="795"/>
      <c r="B23" s="2656"/>
      <c r="C23" s="2656"/>
      <c r="D23" s="2656"/>
      <c r="E23" s="2656"/>
      <c r="F23" s="2656"/>
      <c r="G23" s="2656"/>
      <c r="H23" s="2656"/>
      <c r="I23" s="2656"/>
      <c r="J23" s="2656"/>
      <c r="K23" s="2656"/>
      <c r="L23" s="2656"/>
      <c r="M23" s="2656"/>
      <c r="N23" s="2656"/>
      <c r="O23" s="2656"/>
      <c r="P23" s="2656"/>
      <c r="Q23" s="2656"/>
      <c r="R23" s="2656"/>
      <c r="S23" s="2656"/>
      <c r="T23" s="2656"/>
      <c r="U23" s="2656"/>
      <c r="V23" s="2656"/>
      <c r="W23" s="2656"/>
      <c r="X23" s="2656"/>
      <c r="Y23" s="2656"/>
      <c r="Z23" s="2657"/>
      <c r="AA23" s="2656"/>
      <c r="AB23" s="2656"/>
      <c r="AC23" s="2656"/>
      <c r="AD23" s="2656"/>
      <c r="AE23" s="2656"/>
      <c r="AF23" s="2658"/>
    </row>
    <row r="24" spans="1:34" s="28" customFormat="1" ht="11.1" customHeight="1">
      <c r="A24" s="644"/>
      <c r="B24" s="712"/>
      <c r="C24" s="713"/>
      <c r="D24" s="713"/>
      <c r="E24" s="713"/>
      <c r="F24" s="713"/>
      <c r="G24" s="713"/>
      <c r="H24" s="713"/>
      <c r="I24" s="713"/>
      <c r="J24" s="713"/>
      <c r="K24" s="713"/>
      <c r="L24" s="713"/>
      <c r="M24" s="713"/>
      <c r="N24" s="713"/>
      <c r="O24" s="713"/>
      <c r="P24" s="713"/>
      <c r="Q24" s="708"/>
      <c r="R24" s="708"/>
      <c r="S24" s="714"/>
      <c r="T24" s="714"/>
      <c r="U24" s="714"/>
      <c r="V24" s="718"/>
      <c r="W24" s="713"/>
      <c r="X24" s="2390"/>
      <c r="Y24" s="2390"/>
      <c r="Z24" s="2390"/>
      <c r="AA24" s="2390"/>
      <c r="AB24" s="2390"/>
      <c r="AC24" s="2390"/>
      <c r="AD24" s="2390"/>
      <c r="AE24" s="2390"/>
      <c r="AF24" s="789"/>
    </row>
    <row r="25" spans="1:34" s="28" customFormat="1" ht="8.25" customHeight="1">
      <c r="A25" s="644"/>
      <c r="B25" s="712"/>
      <c r="C25" s="713"/>
      <c r="D25" s="713"/>
      <c r="E25" s="713"/>
      <c r="F25" s="713"/>
      <c r="G25" s="713"/>
      <c r="H25" s="713"/>
      <c r="I25" s="713"/>
      <c r="J25" s="713"/>
      <c r="K25" s="713"/>
      <c r="L25" s="713"/>
      <c r="M25" s="713"/>
      <c r="N25" s="713"/>
      <c r="O25" s="713"/>
      <c r="P25" s="713"/>
      <c r="Q25" s="708"/>
      <c r="R25" s="708"/>
      <c r="S25" s="714"/>
      <c r="T25" s="714"/>
      <c r="U25" s="714"/>
      <c r="V25" s="718"/>
      <c r="W25" s="713"/>
      <c r="X25" s="2390"/>
      <c r="Y25" s="2390"/>
      <c r="Z25" s="2390"/>
      <c r="AA25" s="2390"/>
      <c r="AB25" s="2390"/>
      <c r="AC25" s="2390"/>
      <c r="AD25" s="2390"/>
      <c r="AE25" s="2390"/>
      <c r="AF25" s="789"/>
    </row>
    <row r="26" spans="1:34" ht="11.1" customHeight="1">
      <c r="A26" s="868" t="s">
        <v>1558</v>
      </c>
      <c r="B26" s="705" t="s">
        <v>1559</v>
      </c>
      <c r="C26" s="735"/>
      <c r="D26" s="713"/>
      <c r="E26" s="713"/>
      <c r="F26" s="713"/>
      <c r="G26" s="713"/>
      <c r="H26" s="713"/>
      <c r="I26" s="713"/>
      <c r="J26" s="713"/>
      <c r="K26" s="713"/>
      <c r="L26" s="713"/>
      <c r="M26" s="713"/>
      <c r="N26" s="713"/>
      <c r="O26" s="713"/>
      <c r="P26" s="713"/>
      <c r="Q26" s="713"/>
      <c r="R26" s="713"/>
      <c r="S26" s="713"/>
      <c r="T26" s="713"/>
      <c r="U26" s="713"/>
      <c r="V26" s="713"/>
      <c r="W26" s="713"/>
      <c r="X26" s="713"/>
      <c r="Y26" s="713"/>
      <c r="Z26" s="713"/>
      <c r="AA26" s="713"/>
      <c r="AB26" s="713"/>
      <c r="AC26" s="713"/>
      <c r="AD26" s="713"/>
      <c r="AE26" s="732"/>
      <c r="AF26" s="605"/>
    </row>
    <row r="27" spans="1:34" ht="11.1" customHeight="1">
      <c r="A27" s="794"/>
      <c r="B27" s="735" t="s">
        <v>1560</v>
      </c>
      <c r="C27" s="735"/>
      <c r="D27" s="713"/>
      <c r="E27" s="713"/>
      <c r="F27" s="713"/>
      <c r="G27" s="713"/>
      <c r="H27" s="713"/>
      <c r="I27" s="713"/>
      <c r="J27" s="713"/>
      <c r="K27" s="713"/>
      <c r="L27" s="713"/>
      <c r="M27" s="713"/>
      <c r="N27" s="713"/>
      <c r="O27" s="713"/>
      <c r="P27" s="713"/>
      <c r="Q27" s="713"/>
      <c r="R27" s="713"/>
      <c r="S27" s="713"/>
      <c r="T27" s="713"/>
      <c r="U27" s="713"/>
      <c r="V27" s="713"/>
      <c r="W27" s="713"/>
      <c r="X27" s="713"/>
      <c r="Y27" s="713"/>
      <c r="Z27" s="713"/>
      <c r="AA27" s="713"/>
      <c r="AB27" s="713"/>
      <c r="AC27" s="713"/>
      <c r="AD27" s="713"/>
      <c r="AE27" s="732"/>
      <c r="AF27" s="605"/>
    </row>
    <row r="28" spans="1:34" ht="11.1" customHeight="1">
      <c r="A28" s="794"/>
      <c r="B28" s="735"/>
      <c r="C28" s="713"/>
      <c r="D28" s="713"/>
      <c r="E28" s="713"/>
      <c r="F28" s="713"/>
      <c r="G28" s="713"/>
      <c r="H28" s="713"/>
      <c r="I28" s="713"/>
      <c r="J28" s="713"/>
      <c r="K28" s="713"/>
      <c r="L28" s="713"/>
      <c r="M28" s="713"/>
      <c r="N28" s="713"/>
      <c r="O28" s="713"/>
      <c r="P28" s="713"/>
      <c r="Q28" s="713"/>
      <c r="R28" s="713"/>
      <c r="S28" s="713"/>
      <c r="T28" s="713"/>
      <c r="U28" s="3839" t="s">
        <v>36</v>
      </c>
      <c r="V28" s="3839"/>
      <c r="W28" s="713"/>
      <c r="X28" s="713"/>
      <c r="Y28" s="773"/>
      <c r="Z28" s="773"/>
      <c r="AA28" s="2389"/>
      <c r="AB28" s="2389"/>
      <c r="AC28" s="2389"/>
      <c r="AD28" s="713"/>
      <c r="AE28" s="732"/>
      <c r="AF28" s="605"/>
    </row>
    <row r="29" spans="1:34" ht="11.1" customHeight="1">
      <c r="A29" s="794"/>
      <c r="B29" s="705"/>
      <c r="C29" s="3840"/>
      <c r="D29" s="3818"/>
      <c r="E29" s="3818"/>
      <c r="F29" s="3818"/>
      <c r="G29" s="3818"/>
      <c r="H29" s="3818"/>
      <c r="I29" s="3818"/>
      <c r="J29" s="3818"/>
      <c r="K29" s="3818"/>
      <c r="L29" s="3818"/>
      <c r="M29" s="3818"/>
      <c r="N29" s="3818"/>
      <c r="O29" s="3818"/>
      <c r="P29" s="3818"/>
      <c r="Q29" s="3818"/>
      <c r="R29" s="3818"/>
      <c r="S29" s="3818"/>
      <c r="T29" s="3818"/>
      <c r="U29" s="3818"/>
      <c r="V29" s="3819"/>
      <c r="W29" s="787"/>
      <c r="X29" s="787"/>
      <c r="Y29" s="787"/>
      <c r="Z29" s="787"/>
      <c r="AA29" s="788"/>
      <c r="AB29" s="788"/>
      <c r="AC29" s="788"/>
      <c r="AD29" s="705"/>
      <c r="AE29" s="732"/>
      <c r="AF29" s="605"/>
    </row>
    <row r="30" spans="1:34" ht="11.1" customHeight="1">
      <c r="A30" s="794"/>
      <c r="B30" s="705"/>
      <c r="C30" s="3820"/>
      <c r="D30" s="3821"/>
      <c r="E30" s="3821"/>
      <c r="F30" s="3821"/>
      <c r="G30" s="3821"/>
      <c r="H30" s="3821"/>
      <c r="I30" s="3821"/>
      <c r="J30" s="3821"/>
      <c r="K30" s="3821"/>
      <c r="L30" s="3821"/>
      <c r="M30" s="3821"/>
      <c r="N30" s="3821"/>
      <c r="O30" s="3821"/>
      <c r="P30" s="3821"/>
      <c r="Q30" s="3821"/>
      <c r="R30" s="3821"/>
      <c r="S30" s="3821"/>
      <c r="T30" s="3821"/>
      <c r="U30" s="3821"/>
      <c r="V30" s="3822"/>
      <c r="W30" s="787"/>
      <c r="X30" s="787"/>
      <c r="Y30" s="787"/>
      <c r="Z30" s="787"/>
      <c r="AA30" s="788"/>
      <c r="AB30" s="788"/>
      <c r="AC30" s="788"/>
      <c r="AD30" s="705"/>
      <c r="AE30" s="732"/>
      <c r="AF30" s="605"/>
      <c r="AH30" s="3838">
        <f>AA19+AA23</f>
        <v>0</v>
      </c>
    </row>
    <row r="31" spans="1:34" ht="11.1" customHeight="1">
      <c r="A31" s="794"/>
      <c r="B31" s="705"/>
      <c r="C31" s="3820"/>
      <c r="D31" s="3821"/>
      <c r="E31" s="3821"/>
      <c r="F31" s="3821"/>
      <c r="G31" s="3821"/>
      <c r="H31" s="3821"/>
      <c r="I31" s="3821"/>
      <c r="J31" s="3821"/>
      <c r="K31" s="3821"/>
      <c r="L31" s="3821"/>
      <c r="M31" s="3821"/>
      <c r="N31" s="3821"/>
      <c r="O31" s="3821"/>
      <c r="P31" s="3821"/>
      <c r="Q31" s="3821"/>
      <c r="R31" s="3821"/>
      <c r="S31" s="3821"/>
      <c r="T31" s="3821"/>
      <c r="U31" s="3821"/>
      <c r="V31" s="3822"/>
      <c r="W31" s="787"/>
      <c r="X31" s="787"/>
      <c r="Y31" s="787"/>
      <c r="Z31" s="787"/>
      <c r="AA31" s="788"/>
      <c r="AB31" s="788"/>
      <c r="AC31" s="788"/>
      <c r="AD31" s="705"/>
      <c r="AE31" s="732"/>
      <c r="AF31" s="605"/>
      <c r="AH31" s="3838"/>
    </row>
    <row r="32" spans="1:34" ht="11.1" customHeight="1">
      <c r="A32" s="794"/>
      <c r="B32" s="705"/>
      <c r="C32" s="3820"/>
      <c r="D32" s="3821"/>
      <c r="E32" s="3821"/>
      <c r="F32" s="3821"/>
      <c r="G32" s="3821"/>
      <c r="H32" s="3821"/>
      <c r="I32" s="3821"/>
      <c r="J32" s="3821"/>
      <c r="K32" s="3821"/>
      <c r="L32" s="3821"/>
      <c r="M32" s="3821"/>
      <c r="N32" s="3821"/>
      <c r="O32" s="3821"/>
      <c r="P32" s="3821"/>
      <c r="Q32" s="3821"/>
      <c r="R32" s="3821"/>
      <c r="S32" s="3821"/>
      <c r="T32" s="3821"/>
      <c r="U32" s="3821"/>
      <c r="V32" s="3822"/>
      <c r="W32" s="787"/>
      <c r="X32" s="787"/>
      <c r="Y32" s="787"/>
      <c r="Z32" s="787"/>
      <c r="AA32" s="788"/>
      <c r="AB32" s="788"/>
      <c r="AC32" s="788"/>
      <c r="AD32" s="705"/>
      <c r="AE32" s="732"/>
      <c r="AF32" s="605"/>
      <c r="AH32" s="3838" t="b">
        <f>AH30=AA30</f>
        <v>1</v>
      </c>
    </row>
    <row r="33" spans="1:34" ht="11.1" customHeight="1">
      <c r="A33" s="644"/>
      <c r="B33" s="705"/>
      <c r="C33" s="3820"/>
      <c r="D33" s="3821"/>
      <c r="E33" s="3821"/>
      <c r="F33" s="3821"/>
      <c r="G33" s="3821"/>
      <c r="H33" s="3821"/>
      <c r="I33" s="3821"/>
      <c r="J33" s="3821"/>
      <c r="K33" s="3821"/>
      <c r="L33" s="3821"/>
      <c r="M33" s="3821"/>
      <c r="N33" s="3821"/>
      <c r="O33" s="3821"/>
      <c r="P33" s="3821"/>
      <c r="Q33" s="3821"/>
      <c r="R33" s="3821"/>
      <c r="S33" s="3821"/>
      <c r="T33" s="3821"/>
      <c r="U33" s="3821"/>
      <c r="V33" s="3822"/>
      <c r="W33" s="787"/>
      <c r="X33" s="787"/>
      <c r="Y33" s="714"/>
      <c r="Z33" s="714"/>
      <c r="AA33" s="714"/>
      <c r="AB33" s="714"/>
      <c r="AC33" s="2659"/>
      <c r="AD33" s="3826" t="s">
        <v>37</v>
      </c>
      <c r="AE33" s="3826"/>
      <c r="AF33" s="796"/>
      <c r="AH33" s="3838"/>
    </row>
    <row r="34" spans="1:34" ht="11.1" customHeight="1">
      <c r="A34" s="644"/>
      <c r="B34" s="705"/>
      <c r="C34" s="3820"/>
      <c r="D34" s="3821"/>
      <c r="E34" s="3821"/>
      <c r="F34" s="3821"/>
      <c r="G34" s="3821"/>
      <c r="H34" s="3821"/>
      <c r="I34" s="3821"/>
      <c r="J34" s="3821"/>
      <c r="K34" s="3821"/>
      <c r="L34" s="3821"/>
      <c r="M34" s="3821"/>
      <c r="N34" s="3821"/>
      <c r="O34" s="3821"/>
      <c r="P34" s="3821"/>
      <c r="Q34" s="3821"/>
      <c r="R34" s="3821"/>
      <c r="S34" s="3821"/>
      <c r="T34" s="3821"/>
      <c r="U34" s="3821"/>
      <c r="V34" s="3822"/>
      <c r="W34" s="787"/>
      <c r="X34" s="787"/>
      <c r="Y34" s="708" t="s">
        <v>1488</v>
      </c>
      <c r="Z34" s="714"/>
      <c r="AA34" s="3827"/>
      <c r="AB34" s="3828"/>
      <c r="AC34" s="3828"/>
      <c r="AD34" s="3828"/>
      <c r="AE34" s="3829"/>
      <c r="AF34" s="796"/>
    </row>
    <row r="35" spans="1:34" ht="11.1" customHeight="1">
      <c r="A35" s="644"/>
      <c r="B35" s="705"/>
      <c r="C35" s="3823"/>
      <c r="D35" s="3824"/>
      <c r="E35" s="3824"/>
      <c r="F35" s="3824"/>
      <c r="G35" s="3824"/>
      <c r="H35" s="3824"/>
      <c r="I35" s="3824"/>
      <c r="J35" s="3824"/>
      <c r="K35" s="3824"/>
      <c r="L35" s="3824"/>
      <c r="M35" s="3824"/>
      <c r="N35" s="3824"/>
      <c r="O35" s="3824"/>
      <c r="P35" s="3824"/>
      <c r="Q35" s="3824"/>
      <c r="R35" s="3824"/>
      <c r="S35" s="3824"/>
      <c r="T35" s="3824"/>
      <c r="U35" s="3824"/>
      <c r="V35" s="3825"/>
      <c r="W35" s="787"/>
      <c r="X35" s="787"/>
      <c r="Y35" s="718" t="s">
        <v>1489</v>
      </c>
      <c r="Z35" s="714"/>
      <c r="AA35" s="3830"/>
      <c r="AB35" s="3831"/>
      <c r="AC35" s="3831"/>
      <c r="AD35" s="3831"/>
      <c r="AE35" s="3832"/>
      <c r="AF35" s="796"/>
    </row>
    <row r="36" spans="1:34" ht="11.1" customHeight="1">
      <c r="A36" s="644"/>
      <c r="B36" s="712"/>
      <c r="C36" s="713"/>
      <c r="D36" s="713"/>
      <c r="E36" s="713"/>
      <c r="F36" s="713"/>
      <c r="G36" s="713"/>
      <c r="H36" s="713"/>
      <c r="I36" s="713"/>
      <c r="J36" s="713"/>
      <c r="K36" s="713"/>
      <c r="L36" s="713"/>
      <c r="M36" s="713"/>
      <c r="N36" s="713"/>
      <c r="O36" s="713"/>
      <c r="P36" s="713"/>
      <c r="Q36" s="708"/>
      <c r="R36" s="708"/>
      <c r="S36" s="713"/>
      <c r="T36" s="713"/>
      <c r="U36" s="713"/>
      <c r="V36" s="718"/>
      <c r="W36" s="713"/>
      <c r="X36" s="2375"/>
      <c r="Y36" s="2375"/>
      <c r="Z36" s="2390"/>
      <c r="AA36" s="2390"/>
      <c r="AB36" s="2390"/>
      <c r="AC36" s="2390"/>
      <c r="AD36" s="2390"/>
      <c r="AE36" s="2390"/>
      <c r="AF36" s="796"/>
    </row>
    <row r="37" spans="1:34" ht="11.1" customHeight="1">
      <c r="A37" s="797"/>
      <c r="B37" s="708" t="s">
        <v>1561</v>
      </c>
      <c r="C37" s="713"/>
      <c r="D37" s="713"/>
      <c r="E37" s="713"/>
      <c r="F37" s="713"/>
      <c r="G37" s="713"/>
      <c r="H37" s="713"/>
      <c r="I37" s="713"/>
      <c r="J37" s="713"/>
      <c r="K37" s="713"/>
      <c r="L37" s="713"/>
      <c r="M37" s="713"/>
      <c r="N37" s="713"/>
      <c r="O37" s="713"/>
      <c r="P37" s="713"/>
      <c r="Q37" s="713"/>
      <c r="R37" s="713"/>
      <c r="S37" s="713"/>
      <c r="T37" s="713"/>
      <c r="U37" s="713"/>
      <c r="V37" s="713"/>
      <c r="W37" s="2376"/>
      <c r="X37" s="2376"/>
      <c r="Y37" s="2376"/>
      <c r="Z37" s="713"/>
      <c r="AA37" s="713"/>
      <c r="AB37" s="713"/>
      <c r="AC37" s="713"/>
      <c r="AD37" s="713"/>
      <c r="AE37" s="713"/>
      <c r="AF37" s="605"/>
    </row>
    <row r="38" spans="1:34" ht="11.1" customHeight="1">
      <c r="A38" s="797"/>
      <c r="B38" s="718" t="s">
        <v>1562</v>
      </c>
      <c r="C38" s="713"/>
      <c r="D38" s="713"/>
      <c r="E38" s="713"/>
      <c r="F38" s="713"/>
      <c r="G38" s="713"/>
      <c r="H38" s="713"/>
      <c r="I38" s="713"/>
      <c r="J38" s="713"/>
      <c r="K38" s="713"/>
      <c r="L38" s="713"/>
      <c r="M38" s="713"/>
      <c r="N38" s="713"/>
      <c r="O38" s="713"/>
      <c r="P38" s="713"/>
      <c r="Q38" s="713"/>
      <c r="R38" s="713"/>
      <c r="S38" s="713"/>
      <c r="T38" s="713"/>
      <c r="U38" s="713"/>
      <c r="V38" s="713"/>
      <c r="W38" s="713"/>
      <c r="X38" s="713"/>
      <c r="Y38" s="713"/>
      <c r="Z38" s="713"/>
      <c r="AA38" s="713"/>
      <c r="AB38" s="713"/>
      <c r="AC38" s="713"/>
      <c r="AD38" s="713"/>
      <c r="AE38" s="713"/>
      <c r="AF38" s="605"/>
    </row>
    <row r="39" spans="1:34" s="28" customFormat="1" ht="11.1" customHeight="1">
      <c r="A39" s="797"/>
      <c r="B39" s="713"/>
      <c r="C39" s="713"/>
      <c r="D39" s="713"/>
      <c r="E39" s="713"/>
      <c r="F39" s="713"/>
      <c r="G39" s="713"/>
      <c r="H39" s="713"/>
      <c r="I39" s="713"/>
      <c r="J39" s="713"/>
      <c r="K39" s="713"/>
      <c r="L39" s="713"/>
      <c r="M39" s="713"/>
      <c r="N39" s="713"/>
      <c r="O39" s="713"/>
      <c r="P39" s="713"/>
      <c r="Q39" s="713"/>
      <c r="R39" s="713"/>
      <c r="S39" s="713"/>
      <c r="T39" s="713"/>
      <c r="U39" s="713"/>
      <c r="V39" s="713"/>
      <c r="W39" s="713"/>
      <c r="X39" s="713"/>
      <c r="Y39" s="713"/>
      <c r="Z39" s="713"/>
      <c r="AA39" s="713"/>
      <c r="AB39" s="713"/>
      <c r="AC39" s="713"/>
      <c r="AD39" s="713"/>
      <c r="AE39" s="713"/>
      <c r="AF39" s="605"/>
      <c r="AG39" s="355"/>
    </row>
    <row r="40" spans="1:34" s="28" customFormat="1" ht="11.1" customHeight="1">
      <c r="A40" s="797"/>
      <c r="B40" s="713"/>
      <c r="C40" s="713"/>
      <c r="D40" s="713"/>
      <c r="E40" s="713"/>
      <c r="F40" s="713"/>
      <c r="G40" s="713"/>
      <c r="H40" s="713"/>
      <c r="I40" s="713"/>
      <c r="J40" s="713"/>
      <c r="K40" s="713"/>
      <c r="L40" s="713"/>
      <c r="M40" s="713"/>
      <c r="N40" s="713"/>
      <c r="O40" s="713"/>
      <c r="P40" s="713"/>
      <c r="Q40" s="713"/>
      <c r="R40" s="713"/>
      <c r="S40" s="713"/>
      <c r="T40" s="713"/>
      <c r="U40" s="713"/>
      <c r="V40" s="713"/>
      <c r="W40" s="713"/>
      <c r="X40" s="713"/>
      <c r="Y40" s="713"/>
      <c r="Z40" s="713"/>
      <c r="AA40" s="713"/>
      <c r="AB40" s="713"/>
      <c r="AC40" s="713"/>
      <c r="AD40" s="713"/>
      <c r="AE40" s="713"/>
      <c r="AF40" s="605"/>
      <c r="AG40" s="355"/>
    </row>
    <row r="41" spans="1:34" s="28" customFormat="1" ht="11.1" customHeight="1">
      <c r="A41" s="797"/>
      <c r="B41" s="708" t="s">
        <v>1494</v>
      </c>
      <c r="C41" s="708" t="s">
        <v>1563</v>
      </c>
      <c r="D41" s="713"/>
      <c r="E41" s="713"/>
      <c r="F41" s="713"/>
      <c r="G41" s="713"/>
      <c r="H41" s="713"/>
      <c r="I41" s="713"/>
      <c r="J41" s="713"/>
      <c r="K41" s="713"/>
      <c r="L41" s="713"/>
      <c r="M41" s="713"/>
      <c r="N41" s="713"/>
      <c r="O41" s="713"/>
      <c r="P41" s="713"/>
      <c r="Q41" s="713"/>
      <c r="R41" s="713"/>
      <c r="S41" s="713"/>
      <c r="T41" s="713"/>
      <c r="U41" s="713"/>
      <c r="V41" s="713"/>
      <c r="W41" s="713"/>
      <c r="X41" s="713"/>
      <c r="Y41" s="713"/>
      <c r="Z41" s="713"/>
      <c r="AA41" s="713"/>
      <c r="AB41" s="713"/>
      <c r="AC41" s="713"/>
      <c r="AD41" s="713"/>
      <c r="AE41" s="713"/>
      <c r="AF41" s="605"/>
      <c r="AG41" s="355"/>
    </row>
    <row r="42" spans="1:34" s="28" customFormat="1" ht="11.1" customHeight="1">
      <c r="A42" s="797"/>
      <c r="B42" s="713"/>
      <c r="C42" s="713"/>
      <c r="D42" s="713"/>
      <c r="E42" s="713"/>
      <c r="F42" s="713"/>
      <c r="G42" s="713"/>
      <c r="H42" s="713"/>
      <c r="I42" s="713"/>
      <c r="J42" s="713"/>
      <c r="K42" s="713"/>
      <c r="L42" s="713"/>
      <c r="M42" s="713"/>
      <c r="N42" s="713"/>
      <c r="O42" s="713"/>
      <c r="P42" s="713"/>
      <c r="Q42" s="713"/>
      <c r="R42" s="713"/>
      <c r="S42" s="713"/>
      <c r="T42" s="713"/>
      <c r="U42" s="3816" t="s">
        <v>38</v>
      </c>
      <c r="V42" s="3816"/>
      <c r="W42" s="713"/>
      <c r="X42" s="713"/>
      <c r="Y42" s="773"/>
      <c r="Z42" s="773"/>
      <c r="AA42" s="2389"/>
      <c r="AB42" s="2389"/>
      <c r="AC42" s="2389"/>
      <c r="AD42" s="713"/>
      <c r="AE42" s="713"/>
      <c r="AF42" s="605"/>
      <c r="AG42" s="355"/>
    </row>
    <row r="43" spans="1:34" s="28" customFormat="1" ht="11.1" customHeight="1">
      <c r="A43" s="797"/>
      <c r="B43" s="713"/>
      <c r="C43" s="3817"/>
      <c r="D43" s="3818"/>
      <c r="E43" s="3818"/>
      <c r="F43" s="3818"/>
      <c r="G43" s="3818"/>
      <c r="H43" s="3818"/>
      <c r="I43" s="3818"/>
      <c r="J43" s="3818"/>
      <c r="K43" s="3818"/>
      <c r="L43" s="3818"/>
      <c r="M43" s="3818"/>
      <c r="N43" s="3818"/>
      <c r="O43" s="3818"/>
      <c r="P43" s="3818"/>
      <c r="Q43" s="3818"/>
      <c r="R43" s="3818"/>
      <c r="S43" s="3818"/>
      <c r="T43" s="3818"/>
      <c r="U43" s="3818"/>
      <c r="V43" s="3819"/>
      <c r="W43" s="787"/>
      <c r="X43" s="787"/>
      <c r="Y43" s="787"/>
      <c r="Z43" s="787"/>
      <c r="AA43" s="788"/>
      <c r="AB43" s="788"/>
      <c r="AC43" s="788"/>
      <c r="AD43" s="713"/>
      <c r="AE43" s="713"/>
      <c r="AF43" s="605"/>
      <c r="AG43" s="355"/>
    </row>
    <row r="44" spans="1:34" s="28" customFormat="1" ht="11.1" customHeight="1">
      <c r="A44" s="797"/>
      <c r="B44" s="713"/>
      <c r="C44" s="3820"/>
      <c r="D44" s="3821"/>
      <c r="E44" s="3821"/>
      <c r="F44" s="3821"/>
      <c r="G44" s="3821"/>
      <c r="H44" s="3821"/>
      <c r="I44" s="3821"/>
      <c r="J44" s="3821"/>
      <c r="K44" s="3821"/>
      <c r="L44" s="3821"/>
      <c r="M44" s="3821"/>
      <c r="N44" s="3821"/>
      <c r="O44" s="3821"/>
      <c r="P44" s="3821"/>
      <c r="Q44" s="3821"/>
      <c r="R44" s="3821"/>
      <c r="S44" s="3821"/>
      <c r="T44" s="3821"/>
      <c r="U44" s="3821"/>
      <c r="V44" s="3822"/>
      <c r="W44" s="787"/>
      <c r="X44" s="787"/>
      <c r="Y44" s="787"/>
      <c r="Z44" s="787"/>
      <c r="AA44" s="788"/>
      <c r="AB44" s="788"/>
      <c r="AC44" s="788"/>
      <c r="AD44" s="713"/>
      <c r="AE44" s="713"/>
      <c r="AF44" s="605"/>
      <c r="AG44" s="355"/>
    </row>
    <row r="45" spans="1:34" s="28" customFormat="1" ht="11.1" customHeight="1">
      <c r="A45" s="797"/>
      <c r="B45" s="713"/>
      <c r="C45" s="3820"/>
      <c r="D45" s="3821"/>
      <c r="E45" s="3821"/>
      <c r="F45" s="3821"/>
      <c r="G45" s="3821"/>
      <c r="H45" s="3821"/>
      <c r="I45" s="3821"/>
      <c r="J45" s="3821"/>
      <c r="K45" s="3821"/>
      <c r="L45" s="3821"/>
      <c r="M45" s="3821"/>
      <c r="N45" s="3821"/>
      <c r="O45" s="3821"/>
      <c r="P45" s="3821"/>
      <c r="Q45" s="3821"/>
      <c r="R45" s="3821"/>
      <c r="S45" s="3821"/>
      <c r="T45" s="3821"/>
      <c r="U45" s="3821"/>
      <c r="V45" s="3822"/>
      <c r="W45" s="787"/>
      <c r="X45" s="787"/>
      <c r="Y45" s="787"/>
      <c r="Z45" s="787"/>
      <c r="AA45" s="788"/>
      <c r="AB45" s="788"/>
      <c r="AC45" s="788"/>
      <c r="AD45" s="713"/>
      <c r="AE45" s="713"/>
      <c r="AF45" s="605"/>
      <c r="AG45" s="355"/>
    </row>
    <row r="46" spans="1:34" s="28" customFormat="1" ht="11.1" customHeight="1">
      <c r="A46" s="797"/>
      <c r="B46" s="713"/>
      <c r="C46" s="3820"/>
      <c r="D46" s="3821"/>
      <c r="E46" s="3821"/>
      <c r="F46" s="3821"/>
      <c r="G46" s="3821"/>
      <c r="H46" s="3821"/>
      <c r="I46" s="3821"/>
      <c r="J46" s="3821"/>
      <c r="K46" s="3821"/>
      <c r="L46" s="3821"/>
      <c r="M46" s="3821"/>
      <c r="N46" s="3821"/>
      <c r="O46" s="3821"/>
      <c r="P46" s="3821"/>
      <c r="Q46" s="3821"/>
      <c r="R46" s="3821"/>
      <c r="S46" s="3821"/>
      <c r="T46" s="3821"/>
      <c r="U46" s="3821"/>
      <c r="V46" s="3822"/>
      <c r="W46" s="787"/>
      <c r="X46" s="787"/>
      <c r="Y46" s="787"/>
      <c r="Z46" s="787"/>
      <c r="AA46" s="788"/>
      <c r="AB46" s="788"/>
      <c r="AC46" s="788"/>
      <c r="AD46" s="713"/>
      <c r="AE46" s="713"/>
      <c r="AF46" s="605"/>
      <c r="AG46" s="355"/>
    </row>
    <row r="47" spans="1:34" s="28" customFormat="1" ht="11.1" customHeight="1">
      <c r="A47" s="797"/>
      <c r="B47" s="713"/>
      <c r="C47" s="3820"/>
      <c r="D47" s="3821"/>
      <c r="E47" s="3821"/>
      <c r="F47" s="3821"/>
      <c r="G47" s="3821"/>
      <c r="H47" s="3821"/>
      <c r="I47" s="3821"/>
      <c r="J47" s="3821"/>
      <c r="K47" s="3821"/>
      <c r="L47" s="3821"/>
      <c r="M47" s="3821"/>
      <c r="N47" s="3821"/>
      <c r="O47" s="3821"/>
      <c r="P47" s="3821"/>
      <c r="Q47" s="3821"/>
      <c r="R47" s="3821"/>
      <c r="S47" s="3821"/>
      <c r="T47" s="3821"/>
      <c r="U47" s="3821"/>
      <c r="V47" s="3822"/>
      <c r="W47" s="787"/>
      <c r="X47" s="787"/>
      <c r="Y47" s="714"/>
      <c r="Z47" s="714"/>
      <c r="AA47" s="714"/>
      <c r="AB47" s="714"/>
      <c r="AC47" s="2659"/>
      <c r="AD47" s="3826" t="s">
        <v>39</v>
      </c>
      <c r="AE47" s="3826"/>
      <c r="AF47" s="605"/>
      <c r="AG47" s="355"/>
    </row>
    <row r="48" spans="1:34" s="108" customFormat="1" ht="11.1" customHeight="1">
      <c r="A48" s="797"/>
      <c r="B48" s="713"/>
      <c r="C48" s="3820"/>
      <c r="D48" s="3821"/>
      <c r="E48" s="3821"/>
      <c r="F48" s="3821"/>
      <c r="G48" s="3821"/>
      <c r="H48" s="3821"/>
      <c r="I48" s="3821"/>
      <c r="J48" s="3821"/>
      <c r="K48" s="3821"/>
      <c r="L48" s="3821"/>
      <c r="M48" s="3821"/>
      <c r="N48" s="3821"/>
      <c r="O48" s="3821"/>
      <c r="P48" s="3821"/>
      <c r="Q48" s="3821"/>
      <c r="R48" s="3821"/>
      <c r="S48" s="3821"/>
      <c r="T48" s="3821"/>
      <c r="U48" s="3821"/>
      <c r="V48" s="3822"/>
      <c r="W48" s="787"/>
      <c r="X48" s="787"/>
      <c r="Y48" s="708" t="s">
        <v>1488</v>
      </c>
      <c r="Z48" s="714"/>
      <c r="AA48" s="3827"/>
      <c r="AB48" s="3828"/>
      <c r="AC48" s="3828"/>
      <c r="AD48" s="3828"/>
      <c r="AE48" s="3829"/>
      <c r="AF48" s="605"/>
    </row>
    <row r="49" spans="1:32" s="108" customFormat="1" ht="11.1" customHeight="1">
      <c r="A49" s="797"/>
      <c r="B49" s="713"/>
      <c r="C49" s="3823"/>
      <c r="D49" s="3824"/>
      <c r="E49" s="3824"/>
      <c r="F49" s="3824"/>
      <c r="G49" s="3824"/>
      <c r="H49" s="3824"/>
      <c r="I49" s="3824"/>
      <c r="J49" s="3824"/>
      <c r="K49" s="3824"/>
      <c r="L49" s="3824"/>
      <c r="M49" s="3824"/>
      <c r="N49" s="3824"/>
      <c r="O49" s="3824"/>
      <c r="P49" s="3824"/>
      <c r="Q49" s="3824"/>
      <c r="R49" s="3824"/>
      <c r="S49" s="3824"/>
      <c r="T49" s="3824"/>
      <c r="U49" s="3824"/>
      <c r="V49" s="3825"/>
      <c r="W49" s="787"/>
      <c r="X49" s="787"/>
      <c r="Y49" s="718" t="s">
        <v>1489</v>
      </c>
      <c r="Z49" s="714"/>
      <c r="AA49" s="3830"/>
      <c r="AB49" s="3831"/>
      <c r="AC49" s="3831"/>
      <c r="AD49" s="3831"/>
      <c r="AE49" s="3832"/>
      <c r="AF49" s="605"/>
    </row>
    <row r="50" spans="1:32" s="108" customFormat="1" ht="11.1" customHeight="1">
      <c r="A50" s="794"/>
      <c r="B50" s="735"/>
      <c r="C50" s="713"/>
      <c r="D50" s="713"/>
      <c r="E50" s="713"/>
      <c r="F50" s="713"/>
      <c r="G50" s="713"/>
      <c r="H50" s="713"/>
      <c r="I50" s="713"/>
      <c r="J50" s="713"/>
      <c r="K50" s="713"/>
      <c r="L50" s="713"/>
      <c r="M50" s="713"/>
      <c r="N50" s="713"/>
      <c r="O50" s="713"/>
      <c r="P50" s="713"/>
      <c r="Q50" s="713"/>
      <c r="R50" s="713"/>
      <c r="S50" s="713"/>
      <c r="T50" s="713"/>
      <c r="U50" s="3816"/>
      <c r="V50" s="3816"/>
      <c r="W50" s="713"/>
      <c r="X50" s="713"/>
      <c r="Y50" s="773"/>
      <c r="Z50" s="773"/>
      <c r="AA50" s="2389"/>
      <c r="AB50" s="2389"/>
      <c r="AC50" s="2389"/>
      <c r="AD50" s="713"/>
      <c r="AE50" s="732"/>
      <c r="AF50" s="605"/>
    </row>
    <row r="51" spans="1:32" s="108" customFormat="1" ht="11.1" customHeight="1">
      <c r="A51" s="797"/>
      <c r="B51" s="713"/>
      <c r="C51" s="713"/>
      <c r="D51" s="713"/>
      <c r="E51" s="713"/>
      <c r="F51" s="713"/>
      <c r="G51" s="713"/>
      <c r="H51" s="713"/>
      <c r="I51" s="713"/>
      <c r="J51" s="713"/>
      <c r="K51" s="713"/>
      <c r="L51" s="713"/>
      <c r="M51" s="713"/>
      <c r="N51" s="713"/>
      <c r="O51" s="713"/>
      <c r="P51" s="713"/>
      <c r="Q51" s="713"/>
      <c r="R51" s="713"/>
      <c r="S51" s="713"/>
      <c r="T51" s="713"/>
      <c r="U51" s="713"/>
      <c r="V51" s="713"/>
      <c r="W51" s="713"/>
      <c r="X51" s="713"/>
      <c r="Y51" s="713"/>
      <c r="Z51" s="713"/>
      <c r="AA51" s="713"/>
      <c r="AB51" s="713"/>
      <c r="AC51" s="713"/>
      <c r="AD51" s="713"/>
      <c r="AE51" s="713"/>
      <c r="AF51" s="605"/>
    </row>
    <row r="52" spans="1:32" s="108" customFormat="1" ht="11.1" customHeight="1">
      <c r="A52" s="797"/>
      <c r="B52" s="708" t="s">
        <v>1497</v>
      </c>
      <c r="C52" s="708" t="s">
        <v>1564</v>
      </c>
      <c r="D52" s="713"/>
      <c r="E52" s="713"/>
      <c r="F52" s="713"/>
      <c r="G52" s="713"/>
      <c r="H52" s="713"/>
      <c r="I52" s="713"/>
      <c r="J52" s="713"/>
      <c r="K52" s="713"/>
      <c r="L52" s="713"/>
      <c r="M52" s="713"/>
      <c r="N52" s="713"/>
      <c r="O52" s="713"/>
      <c r="P52" s="713"/>
      <c r="Q52" s="713"/>
      <c r="R52" s="713"/>
      <c r="S52" s="713"/>
      <c r="T52" s="713"/>
      <c r="U52" s="713"/>
      <c r="V52" s="713"/>
      <c r="W52" s="713"/>
      <c r="X52" s="713"/>
      <c r="Y52" s="713"/>
      <c r="Z52" s="713"/>
      <c r="AA52" s="713"/>
      <c r="AB52" s="713"/>
      <c r="AC52" s="713"/>
      <c r="AD52" s="713"/>
      <c r="AE52" s="713"/>
      <c r="AF52" s="605"/>
    </row>
    <row r="53" spans="1:32" s="108" customFormat="1" ht="11.1" customHeight="1">
      <c r="A53" s="797"/>
      <c r="B53" s="713"/>
      <c r="C53" s="713"/>
      <c r="D53" s="713"/>
      <c r="E53" s="713"/>
      <c r="F53" s="713"/>
      <c r="G53" s="713"/>
      <c r="H53" s="713"/>
      <c r="I53" s="713"/>
      <c r="J53" s="713"/>
      <c r="K53" s="713"/>
      <c r="L53" s="713"/>
      <c r="M53" s="713"/>
      <c r="N53" s="713"/>
      <c r="O53" s="713"/>
      <c r="P53" s="713"/>
      <c r="Q53" s="713"/>
      <c r="R53" s="713"/>
      <c r="S53" s="713"/>
      <c r="T53" s="713"/>
      <c r="U53" s="3816" t="s">
        <v>40</v>
      </c>
      <c r="V53" s="3816"/>
      <c r="W53" s="713"/>
      <c r="X53" s="713"/>
      <c r="Y53" s="773"/>
      <c r="Z53" s="773"/>
      <c r="AA53" s="2389"/>
      <c r="AB53" s="2389"/>
      <c r="AC53" s="2389"/>
      <c r="AD53" s="713"/>
      <c r="AE53" s="713"/>
      <c r="AF53" s="605"/>
    </row>
    <row r="54" spans="1:32" s="108" customFormat="1" ht="11.1" customHeight="1">
      <c r="A54" s="797"/>
      <c r="B54" s="713"/>
      <c r="C54" s="3817"/>
      <c r="D54" s="3818"/>
      <c r="E54" s="3818"/>
      <c r="F54" s="3818"/>
      <c r="G54" s="3818"/>
      <c r="H54" s="3818"/>
      <c r="I54" s="3818"/>
      <c r="J54" s="3818"/>
      <c r="K54" s="3818"/>
      <c r="L54" s="3818"/>
      <c r="M54" s="3818"/>
      <c r="N54" s="3818"/>
      <c r="O54" s="3818"/>
      <c r="P54" s="3818"/>
      <c r="Q54" s="3818"/>
      <c r="R54" s="3818"/>
      <c r="S54" s="3818"/>
      <c r="T54" s="3818"/>
      <c r="U54" s="3818"/>
      <c r="V54" s="3819"/>
      <c r="W54" s="787"/>
      <c r="X54" s="787"/>
      <c r="Y54" s="787"/>
      <c r="Z54" s="787"/>
      <c r="AA54" s="788"/>
      <c r="AB54" s="788"/>
      <c r="AC54" s="788"/>
      <c r="AD54" s="713"/>
      <c r="AE54" s="713"/>
      <c r="AF54" s="605"/>
    </row>
    <row r="55" spans="1:32" s="108" customFormat="1" ht="11.1" customHeight="1">
      <c r="A55" s="797"/>
      <c r="B55" s="713"/>
      <c r="C55" s="3820"/>
      <c r="D55" s="3821"/>
      <c r="E55" s="3821"/>
      <c r="F55" s="3821"/>
      <c r="G55" s="3821"/>
      <c r="H55" s="3821"/>
      <c r="I55" s="3821"/>
      <c r="J55" s="3821"/>
      <c r="K55" s="3821"/>
      <c r="L55" s="3821"/>
      <c r="M55" s="3821"/>
      <c r="N55" s="3821"/>
      <c r="O55" s="3821"/>
      <c r="P55" s="3821"/>
      <c r="Q55" s="3821"/>
      <c r="R55" s="3821"/>
      <c r="S55" s="3821"/>
      <c r="T55" s="3821"/>
      <c r="U55" s="3821"/>
      <c r="V55" s="3822"/>
      <c r="W55" s="787"/>
      <c r="X55" s="787"/>
      <c r="Y55" s="787"/>
      <c r="Z55" s="787"/>
      <c r="AA55" s="788"/>
      <c r="AB55" s="788"/>
      <c r="AC55" s="788"/>
      <c r="AD55" s="713"/>
      <c r="AE55" s="713"/>
      <c r="AF55" s="605"/>
    </row>
    <row r="56" spans="1:32" s="108" customFormat="1" ht="11.1" customHeight="1">
      <c r="A56" s="797"/>
      <c r="B56" s="713"/>
      <c r="C56" s="3820"/>
      <c r="D56" s="3821"/>
      <c r="E56" s="3821"/>
      <c r="F56" s="3821"/>
      <c r="G56" s="3821"/>
      <c r="H56" s="3821"/>
      <c r="I56" s="3821"/>
      <c r="J56" s="3821"/>
      <c r="K56" s="3821"/>
      <c r="L56" s="3821"/>
      <c r="M56" s="3821"/>
      <c r="N56" s="3821"/>
      <c r="O56" s="3821"/>
      <c r="P56" s="3821"/>
      <c r="Q56" s="3821"/>
      <c r="R56" s="3821"/>
      <c r="S56" s="3821"/>
      <c r="T56" s="3821"/>
      <c r="U56" s="3821"/>
      <c r="V56" s="3822"/>
      <c r="W56" s="787"/>
      <c r="X56" s="787"/>
      <c r="Y56" s="787"/>
      <c r="Z56" s="787"/>
      <c r="AA56" s="788"/>
      <c r="AB56" s="788"/>
      <c r="AC56" s="788"/>
      <c r="AD56" s="713"/>
      <c r="AE56" s="713"/>
      <c r="AF56" s="605"/>
    </row>
    <row r="57" spans="1:32" s="108" customFormat="1" ht="11.1" customHeight="1">
      <c r="A57" s="797"/>
      <c r="B57" s="713"/>
      <c r="C57" s="3820"/>
      <c r="D57" s="3821"/>
      <c r="E57" s="3821"/>
      <c r="F57" s="3821"/>
      <c r="G57" s="3821"/>
      <c r="H57" s="3821"/>
      <c r="I57" s="3821"/>
      <c r="J57" s="3821"/>
      <c r="K57" s="3821"/>
      <c r="L57" s="3821"/>
      <c r="M57" s="3821"/>
      <c r="N57" s="3821"/>
      <c r="O57" s="3821"/>
      <c r="P57" s="3821"/>
      <c r="Q57" s="3821"/>
      <c r="R57" s="3821"/>
      <c r="S57" s="3821"/>
      <c r="T57" s="3821"/>
      <c r="U57" s="3821"/>
      <c r="V57" s="3822"/>
      <c r="W57" s="787"/>
      <c r="X57" s="787"/>
      <c r="Y57" s="787"/>
      <c r="Z57" s="787"/>
      <c r="AA57" s="788"/>
      <c r="AB57" s="788"/>
      <c r="AC57" s="788"/>
      <c r="AD57" s="713"/>
      <c r="AE57" s="713"/>
      <c r="AF57" s="605"/>
    </row>
    <row r="58" spans="1:32" s="108" customFormat="1" ht="11.1" customHeight="1">
      <c r="A58" s="797"/>
      <c r="B58" s="713"/>
      <c r="C58" s="3820"/>
      <c r="D58" s="3821"/>
      <c r="E58" s="3821"/>
      <c r="F58" s="3821"/>
      <c r="G58" s="3821"/>
      <c r="H58" s="3821"/>
      <c r="I58" s="3821"/>
      <c r="J58" s="3821"/>
      <c r="K58" s="3821"/>
      <c r="L58" s="3821"/>
      <c r="M58" s="3821"/>
      <c r="N58" s="3821"/>
      <c r="O58" s="3821"/>
      <c r="P58" s="3821"/>
      <c r="Q58" s="3821"/>
      <c r="R58" s="3821"/>
      <c r="S58" s="3821"/>
      <c r="T58" s="3821"/>
      <c r="U58" s="3821"/>
      <c r="V58" s="3822"/>
      <c r="W58" s="787"/>
      <c r="X58" s="787"/>
      <c r="Y58" s="714"/>
      <c r="Z58" s="714"/>
      <c r="AA58" s="714"/>
      <c r="AB58" s="714"/>
      <c r="AC58" s="2659"/>
      <c r="AD58" s="3826" t="s">
        <v>41</v>
      </c>
      <c r="AE58" s="3826"/>
      <c r="AF58" s="605"/>
    </row>
    <row r="59" spans="1:32" s="108" customFormat="1" ht="11.1" customHeight="1">
      <c r="A59" s="797"/>
      <c r="B59" s="713"/>
      <c r="C59" s="3820"/>
      <c r="D59" s="3821"/>
      <c r="E59" s="3821"/>
      <c r="F59" s="3821"/>
      <c r="G59" s="3821"/>
      <c r="H59" s="3821"/>
      <c r="I59" s="3821"/>
      <c r="J59" s="3821"/>
      <c r="K59" s="3821"/>
      <c r="L59" s="3821"/>
      <c r="M59" s="3821"/>
      <c r="N59" s="3821"/>
      <c r="O59" s="3821"/>
      <c r="P59" s="3821"/>
      <c r="Q59" s="3821"/>
      <c r="R59" s="3821"/>
      <c r="S59" s="3821"/>
      <c r="T59" s="3821"/>
      <c r="U59" s="3821"/>
      <c r="V59" s="3822"/>
      <c r="W59" s="787"/>
      <c r="X59" s="787"/>
      <c r="Y59" s="708" t="s">
        <v>1488</v>
      </c>
      <c r="Z59" s="714"/>
      <c r="AA59" s="3827"/>
      <c r="AB59" s="3828"/>
      <c r="AC59" s="3828"/>
      <c r="AD59" s="3828"/>
      <c r="AE59" s="3829"/>
      <c r="AF59" s="605"/>
    </row>
    <row r="60" spans="1:32" s="108" customFormat="1" ht="11.1" customHeight="1">
      <c r="A60" s="797"/>
      <c r="B60" s="713"/>
      <c r="C60" s="3823"/>
      <c r="D60" s="3824"/>
      <c r="E60" s="3824"/>
      <c r="F60" s="3824"/>
      <c r="G60" s="3824"/>
      <c r="H60" s="3824"/>
      <c r="I60" s="3824"/>
      <c r="J60" s="3824"/>
      <c r="K60" s="3824"/>
      <c r="L60" s="3824"/>
      <c r="M60" s="3824"/>
      <c r="N60" s="3824"/>
      <c r="O60" s="3824"/>
      <c r="P60" s="3824"/>
      <c r="Q60" s="3824"/>
      <c r="R60" s="3824"/>
      <c r="S60" s="3824"/>
      <c r="T60" s="3824"/>
      <c r="U60" s="3824"/>
      <c r="V60" s="3825"/>
      <c r="W60" s="787"/>
      <c r="X60" s="787"/>
      <c r="Y60" s="718" t="s">
        <v>1489</v>
      </c>
      <c r="Z60" s="714"/>
      <c r="AA60" s="3830"/>
      <c r="AB60" s="3831"/>
      <c r="AC60" s="3831"/>
      <c r="AD60" s="3831"/>
      <c r="AE60" s="3832"/>
      <c r="AF60" s="605"/>
    </row>
    <row r="61" spans="1:32" s="108" customFormat="1" ht="11.1" customHeight="1">
      <c r="A61" s="797"/>
      <c r="B61" s="713"/>
      <c r="C61" s="713"/>
      <c r="D61" s="713"/>
      <c r="E61" s="713"/>
      <c r="F61" s="713"/>
      <c r="G61" s="713"/>
      <c r="H61" s="713"/>
      <c r="I61" s="713"/>
      <c r="J61" s="713"/>
      <c r="K61" s="713"/>
      <c r="L61" s="713"/>
      <c r="M61" s="713"/>
      <c r="N61" s="713"/>
      <c r="O61" s="713"/>
      <c r="P61" s="713"/>
      <c r="Q61" s="713"/>
      <c r="R61" s="713"/>
      <c r="S61" s="713"/>
      <c r="T61" s="713"/>
      <c r="U61" s="713"/>
      <c r="V61" s="713"/>
      <c r="W61" s="713"/>
      <c r="X61" s="713"/>
      <c r="Y61" s="713"/>
      <c r="Z61" s="713"/>
      <c r="AA61" s="713"/>
      <c r="AB61" s="713"/>
      <c r="AC61" s="713"/>
      <c r="AD61" s="713"/>
      <c r="AE61" s="713"/>
      <c r="AF61" s="605"/>
    </row>
    <row r="62" spans="1:32" s="108" customFormat="1" ht="11.1" customHeight="1">
      <c r="A62" s="797"/>
      <c r="B62" s="708"/>
      <c r="C62" s="708"/>
      <c r="D62" s="713"/>
      <c r="E62" s="713"/>
      <c r="F62" s="713"/>
      <c r="G62" s="713"/>
      <c r="H62" s="713"/>
      <c r="I62" s="713"/>
      <c r="J62" s="713"/>
      <c r="K62" s="713"/>
      <c r="L62" s="713"/>
      <c r="M62" s="713"/>
      <c r="N62" s="713"/>
      <c r="O62" s="713"/>
      <c r="P62" s="713"/>
      <c r="Q62" s="713"/>
      <c r="R62" s="713"/>
      <c r="S62" s="713"/>
      <c r="T62" s="713"/>
      <c r="U62" s="713"/>
      <c r="V62" s="713"/>
      <c r="W62" s="713"/>
      <c r="X62" s="713"/>
      <c r="Y62" s="713"/>
      <c r="Z62" s="713"/>
      <c r="AA62" s="713"/>
      <c r="AB62" s="713"/>
      <c r="AC62" s="713"/>
      <c r="AD62" s="713"/>
      <c r="AE62" s="713"/>
      <c r="AF62" s="605"/>
    </row>
    <row r="63" spans="1:32" s="108" customFormat="1" ht="11.1" customHeight="1">
      <c r="A63" s="797"/>
      <c r="B63" s="713"/>
      <c r="C63" s="713"/>
      <c r="D63" s="713"/>
      <c r="E63" s="713"/>
      <c r="F63" s="713"/>
      <c r="G63" s="713"/>
      <c r="H63" s="713"/>
      <c r="I63" s="713"/>
      <c r="J63" s="713"/>
      <c r="K63" s="713"/>
      <c r="L63" s="713"/>
      <c r="M63" s="713"/>
      <c r="N63" s="713"/>
      <c r="O63" s="713"/>
      <c r="P63" s="713"/>
      <c r="Q63" s="713"/>
      <c r="R63" s="713"/>
      <c r="S63" s="713"/>
      <c r="T63" s="713"/>
      <c r="U63" s="773"/>
      <c r="V63" s="773"/>
      <c r="W63" s="713"/>
      <c r="X63" s="713"/>
      <c r="Y63" s="773"/>
      <c r="Z63" s="773"/>
      <c r="AA63" s="2389"/>
      <c r="AB63" s="2389"/>
      <c r="AC63" s="2389"/>
      <c r="AD63" s="713"/>
      <c r="AE63" s="713"/>
      <c r="AF63" s="605"/>
    </row>
    <row r="64" spans="1:32" s="108" customFormat="1" ht="11.1" customHeight="1">
      <c r="A64" s="797"/>
      <c r="B64" s="713"/>
      <c r="C64" s="707"/>
      <c r="D64" s="707"/>
      <c r="E64" s="707"/>
      <c r="F64" s="707"/>
      <c r="G64" s="707"/>
      <c r="H64" s="707"/>
      <c r="I64" s="707"/>
      <c r="J64" s="707"/>
      <c r="K64" s="707"/>
      <c r="L64" s="707"/>
      <c r="M64" s="707"/>
      <c r="N64" s="707"/>
      <c r="O64" s="707"/>
      <c r="P64" s="707"/>
      <c r="Q64" s="707"/>
      <c r="R64" s="707"/>
      <c r="S64" s="707"/>
      <c r="T64" s="707"/>
      <c r="U64" s="707"/>
      <c r="V64" s="707"/>
      <c r="W64" s="787"/>
      <c r="X64" s="787"/>
      <c r="Y64" s="787"/>
      <c r="Z64" s="787"/>
      <c r="AA64" s="788"/>
      <c r="AB64" s="788"/>
      <c r="AC64" s="788"/>
      <c r="AD64" s="713"/>
      <c r="AE64" s="713"/>
      <c r="AF64" s="605"/>
    </row>
    <row r="65" spans="1:32" s="108" customFormat="1" ht="11.1" customHeight="1">
      <c r="A65" s="797"/>
      <c r="B65" s="713"/>
      <c r="C65" s="707"/>
      <c r="D65" s="707"/>
      <c r="E65" s="707"/>
      <c r="F65" s="707"/>
      <c r="G65" s="707"/>
      <c r="H65" s="707"/>
      <c r="I65" s="707"/>
      <c r="J65" s="707"/>
      <c r="K65" s="707"/>
      <c r="L65" s="707"/>
      <c r="M65" s="707"/>
      <c r="N65" s="707"/>
      <c r="O65" s="707"/>
      <c r="P65" s="707"/>
      <c r="Q65" s="707"/>
      <c r="R65" s="707"/>
      <c r="S65" s="707"/>
      <c r="T65" s="707"/>
      <c r="U65" s="707"/>
      <c r="V65" s="707"/>
      <c r="W65" s="787"/>
      <c r="X65" s="787"/>
      <c r="Y65" s="787"/>
      <c r="Z65" s="787"/>
      <c r="AA65" s="788"/>
      <c r="AB65" s="788"/>
      <c r="AC65" s="788"/>
      <c r="AD65" s="713"/>
      <c r="AE65" s="713"/>
      <c r="AF65" s="605"/>
    </row>
    <row r="66" spans="1:32" s="108" customFormat="1" ht="11.1" customHeight="1">
      <c r="A66" s="797"/>
      <c r="B66" s="713"/>
      <c r="C66" s="707"/>
      <c r="D66" s="707"/>
      <c r="E66" s="707"/>
      <c r="F66" s="707"/>
      <c r="G66" s="707"/>
      <c r="H66" s="707"/>
      <c r="I66" s="707"/>
      <c r="J66" s="707"/>
      <c r="K66" s="707"/>
      <c r="L66" s="707"/>
      <c r="M66" s="707"/>
      <c r="N66" s="707"/>
      <c r="O66" s="707"/>
      <c r="P66" s="707"/>
      <c r="Q66" s="707"/>
      <c r="R66" s="707"/>
      <c r="S66" s="707"/>
      <c r="T66" s="707"/>
      <c r="U66" s="707"/>
      <c r="V66" s="707"/>
      <c r="W66" s="787"/>
      <c r="X66" s="787"/>
      <c r="Y66" s="787"/>
      <c r="Z66" s="787"/>
      <c r="AA66" s="788"/>
      <c r="AB66" s="788"/>
      <c r="AC66" s="788"/>
      <c r="AD66" s="713"/>
      <c r="AE66" s="713"/>
      <c r="AF66" s="605"/>
    </row>
    <row r="67" spans="1:32" s="108" customFormat="1" ht="11.1" customHeight="1">
      <c r="A67" s="797"/>
      <c r="B67" s="713"/>
      <c r="C67" s="707"/>
      <c r="D67" s="707"/>
      <c r="E67" s="707"/>
      <c r="F67" s="707"/>
      <c r="G67" s="707"/>
      <c r="H67" s="707"/>
      <c r="I67" s="707"/>
      <c r="J67" s="707"/>
      <c r="K67" s="707"/>
      <c r="L67" s="707"/>
      <c r="M67" s="707"/>
      <c r="N67" s="707"/>
      <c r="O67" s="707"/>
      <c r="P67" s="707"/>
      <c r="Q67" s="707"/>
      <c r="R67" s="707"/>
      <c r="S67" s="707"/>
      <c r="T67" s="707"/>
      <c r="U67" s="707"/>
      <c r="V67" s="707"/>
      <c r="W67" s="787"/>
      <c r="X67" s="787"/>
      <c r="Y67" s="787"/>
      <c r="Z67" s="787"/>
      <c r="AA67" s="788"/>
      <c r="AB67" s="788"/>
      <c r="AC67" s="788"/>
      <c r="AD67" s="713"/>
      <c r="AE67" s="713"/>
      <c r="AF67" s="605"/>
    </row>
    <row r="68" spans="1:32" s="108" customFormat="1" ht="11.1" customHeight="1">
      <c r="A68" s="797"/>
      <c r="B68" s="708"/>
      <c r="C68" s="708"/>
      <c r="D68" s="713"/>
      <c r="E68" s="713"/>
      <c r="F68" s="713"/>
      <c r="G68" s="713"/>
      <c r="H68" s="713"/>
      <c r="I68" s="713"/>
      <c r="J68" s="713"/>
      <c r="K68" s="713"/>
      <c r="L68" s="713"/>
      <c r="M68" s="713"/>
      <c r="N68" s="713"/>
      <c r="O68" s="713"/>
      <c r="P68" s="713"/>
      <c r="Q68" s="713"/>
      <c r="R68" s="713"/>
      <c r="S68" s="713"/>
      <c r="T68" s="713"/>
      <c r="U68" s="713"/>
      <c r="V68" s="713"/>
      <c r="W68" s="713"/>
      <c r="X68" s="713"/>
      <c r="Y68" s="713"/>
      <c r="Z68" s="713"/>
      <c r="AA68" s="713"/>
      <c r="AB68" s="713"/>
      <c r="AC68" s="713"/>
      <c r="AD68" s="713"/>
      <c r="AE68" s="713"/>
      <c r="AF68" s="605"/>
    </row>
    <row r="69" spans="1:32" s="108" customFormat="1" ht="11.1" customHeight="1">
      <c r="A69" s="797"/>
      <c r="B69" s="713"/>
      <c r="C69" s="713"/>
      <c r="D69" s="713"/>
      <c r="E69" s="713"/>
      <c r="F69" s="713"/>
      <c r="G69" s="713"/>
      <c r="H69" s="713"/>
      <c r="I69" s="713"/>
      <c r="J69" s="713"/>
      <c r="K69" s="713"/>
      <c r="L69" s="713"/>
      <c r="M69" s="713"/>
      <c r="N69" s="713"/>
      <c r="O69" s="713"/>
      <c r="P69" s="713"/>
      <c r="Q69" s="713"/>
      <c r="R69" s="713"/>
      <c r="S69" s="713"/>
      <c r="T69" s="713"/>
      <c r="U69" s="773"/>
      <c r="V69" s="773"/>
      <c r="W69" s="713"/>
      <c r="X69" s="713"/>
      <c r="Y69" s="773"/>
      <c r="Z69" s="773"/>
      <c r="AA69" s="2389"/>
      <c r="AB69" s="2389"/>
      <c r="AC69" s="2389"/>
      <c r="AD69" s="713"/>
      <c r="AE69" s="713"/>
      <c r="AF69" s="605"/>
    </row>
    <row r="70" spans="1:32" s="108" customFormat="1" ht="11.1" customHeight="1">
      <c r="A70" s="797"/>
      <c r="B70" s="713"/>
      <c r="C70" s="707"/>
      <c r="D70" s="707"/>
      <c r="E70" s="707"/>
      <c r="F70" s="707"/>
      <c r="G70" s="707"/>
      <c r="H70" s="707"/>
      <c r="I70" s="707"/>
      <c r="J70" s="707"/>
      <c r="K70" s="707"/>
      <c r="L70" s="707"/>
      <c r="M70" s="707"/>
      <c r="N70" s="707"/>
      <c r="O70" s="707"/>
      <c r="P70" s="707"/>
      <c r="Q70" s="707"/>
      <c r="R70" s="707"/>
      <c r="S70" s="707"/>
      <c r="T70" s="707"/>
      <c r="U70" s="707"/>
      <c r="V70" s="707"/>
      <c r="W70" s="787"/>
      <c r="X70" s="787"/>
      <c r="Y70" s="787"/>
      <c r="Z70" s="787"/>
      <c r="AA70" s="788"/>
      <c r="AB70" s="788"/>
      <c r="AC70" s="788"/>
      <c r="AD70" s="713"/>
      <c r="AE70" s="713"/>
      <c r="AF70" s="605"/>
    </row>
    <row r="71" spans="1:32" s="108" customFormat="1" ht="11.1" customHeight="1">
      <c r="A71" s="797"/>
      <c r="B71" s="713"/>
      <c r="C71" s="707"/>
      <c r="D71" s="707"/>
      <c r="E71" s="707"/>
      <c r="F71" s="707"/>
      <c r="G71" s="707"/>
      <c r="H71" s="707"/>
      <c r="I71" s="707"/>
      <c r="J71" s="707"/>
      <c r="K71" s="707"/>
      <c r="L71" s="707"/>
      <c r="M71" s="707"/>
      <c r="N71" s="707"/>
      <c r="O71" s="707"/>
      <c r="P71" s="707"/>
      <c r="Q71" s="707"/>
      <c r="R71" s="707"/>
      <c r="S71" s="707"/>
      <c r="T71" s="707"/>
      <c r="U71" s="707"/>
      <c r="V71" s="707"/>
      <c r="W71" s="787"/>
      <c r="X71" s="787"/>
      <c r="Y71" s="787"/>
      <c r="Z71" s="787"/>
      <c r="AA71" s="788"/>
      <c r="AB71" s="788"/>
      <c r="AC71" s="788"/>
      <c r="AD71" s="713"/>
      <c r="AE71" s="713"/>
      <c r="AF71" s="605"/>
    </row>
    <row r="72" spans="1:32" s="108" customFormat="1" ht="11.1" customHeight="1">
      <c r="A72" s="797"/>
      <c r="B72" s="713"/>
      <c r="C72" s="707"/>
      <c r="D72" s="707"/>
      <c r="E72" s="707"/>
      <c r="F72" s="707"/>
      <c r="G72" s="707"/>
      <c r="H72" s="707"/>
      <c r="I72" s="707"/>
      <c r="J72" s="707"/>
      <c r="K72" s="707"/>
      <c r="L72" s="707"/>
      <c r="M72" s="707"/>
      <c r="N72" s="707"/>
      <c r="O72" s="707"/>
      <c r="P72" s="707"/>
      <c r="Q72" s="707"/>
      <c r="R72" s="707"/>
      <c r="S72" s="707"/>
      <c r="T72" s="707"/>
      <c r="U72" s="707"/>
      <c r="V72" s="707"/>
      <c r="W72" s="787"/>
      <c r="X72" s="787"/>
      <c r="Y72" s="787"/>
      <c r="Z72" s="787"/>
      <c r="AA72" s="788"/>
      <c r="AB72" s="788"/>
      <c r="AC72" s="788"/>
      <c r="AD72" s="713"/>
      <c r="AE72" s="713"/>
      <c r="AF72" s="605"/>
    </row>
    <row r="73" spans="1:32" s="108" customFormat="1" ht="11.1" customHeight="1">
      <c r="A73" s="797"/>
      <c r="B73" s="713"/>
      <c r="C73" s="707"/>
      <c r="D73" s="707"/>
      <c r="E73" s="707"/>
      <c r="F73" s="707"/>
      <c r="G73" s="707"/>
      <c r="H73" s="707"/>
      <c r="I73" s="707"/>
      <c r="J73" s="707"/>
      <c r="K73" s="707"/>
      <c r="L73" s="707"/>
      <c r="M73" s="707"/>
      <c r="N73" s="707"/>
      <c r="O73" s="707"/>
      <c r="P73" s="707"/>
      <c r="Q73" s="707"/>
      <c r="R73" s="707"/>
      <c r="S73" s="707"/>
      <c r="T73" s="707"/>
      <c r="U73" s="707"/>
      <c r="V73" s="707"/>
      <c r="W73" s="787"/>
      <c r="X73" s="787"/>
      <c r="Y73" s="787"/>
      <c r="Z73" s="787"/>
      <c r="AA73" s="788"/>
      <c r="AB73" s="788"/>
      <c r="AC73" s="788"/>
      <c r="AD73" s="713"/>
      <c r="AE73" s="713"/>
      <c r="AF73" s="605"/>
    </row>
    <row r="74" spans="1:32" s="108" customFormat="1" ht="11.1" customHeight="1">
      <c r="A74" s="797"/>
      <c r="B74" s="713"/>
      <c r="C74" s="707"/>
      <c r="D74" s="707"/>
      <c r="E74" s="707"/>
      <c r="F74" s="707"/>
      <c r="G74" s="707"/>
      <c r="H74" s="707"/>
      <c r="I74" s="707"/>
      <c r="J74" s="707"/>
      <c r="K74" s="707"/>
      <c r="L74" s="707"/>
      <c r="M74" s="707"/>
      <c r="N74" s="707"/>
      <c r="O74" s="707"/>
      <c r="P74" s="707"/>
      <c r="Q74" s="707"/>
      <c r="R74" s="707"/>
      <c r="S74" s="707"/>
      <c r="T74" s="707"/>
      <c r="U74" s="707"/>
      <c r="V74" s="707"/>
      <c r="W74" s="787"/>
      <c r="X74" s="787"/>
      <c r="Y74" s="714"/>
      <c r="Z74" s="714"/>
      <c r="AA74" s="714"/>
      <c r="AB74" s="714"/>
      <c r="AC74" s="702"/>
      <c r="AD74" s="723"/>
      <c r="AE74" s="723"/>
      <c r="AF74" s="605"/>
    </row>
    <row r="75" spans="1:32" s="108" customFormat="1" ht="11.1" customHeight="1">
      <c r="A75" s="797"/>
      <c r="B75" s="713"/>
      <c r="C75" s="707"/>
      <c r="D75" s="707"/>
      <c r="E75" s="707"/>
      <c r="F75" s="707"/>
      <c r="G75" s="707"/>
      <c r="H75" s="707"/>
      <c r="I75" s="707"/>
      <c r="J75" s="707"/>
      <c r="K75" s="707"/>
      <c r="L75" s="707"/>
      <c r="M75" s="707"/>
      <c r="N75" s="707"/>
      <c r="O75" s="707"/>
      <c r="P75" s="707"/>
      <c r="Q75" s="707"/>
      <c r="R75" s="707"/>
      <c r="S75" s="707"/>
      <c r="T75" s="707"/>
      <c r="U75" s="707"/>
      <c r="V75" s="707"/>
      <c r="W75" s="787"/>
      <c r="X75" s="787"/>
      <c r="Y75" s="708"/>
      <c r="Z75" s="714"/>
      <c r="AA75" s="754"/>
      <c r="AB75" s="754"/>
      <c r="AC75" s="754"/>
      <c r="AD75" s="754"/>
      <c r="AE75" s="754"/>
      <c r="AF75" s="605"/>
    </row>
    <row r="76" spans="1:32" s="108" customFormat="1" ht="11.1" customHeight="1">
      <c r="A76" s="797"/>
      <c r="B76" s="713"/>
      <c r="C76" s="707"/>
      <c r="D76" s="707"/>
      <c r="E76" s="707"/>
      <c r="F76" s="707"/>
      <c r="G76" s="707"/>
      <c r="H76" s="707"/>
      <c r="I76" s="707"/>
      <c r="J76" s="707"/>
      <c r="K76" s="707"/>
      <c r="L76" s="707"/>
      <c r="M76" s="707"/>
      <c r="N76" s="707"/>
      <c r="O76" s="707"/>
      <c r="P76" s="707"/>
      <c r="Q76" s="707"/>
      <c r="R76" s="707"/>
      <c r="S76" s="707"/>
      <c r="T76" s="707"/>
      <c r="U76" s="707"/>
      <c r="V76" s="707"/>
      <c r="W76" s="787"/>
      <c r="X76" s="787"/>
      <c r="Y76" s="718"/>
      <c r="Z76" s="714"/>
      <c r="AA76" s="754"/>
      <c r="AB76" s="754"/>
      <c r="AC76" s="754"/>
      <c r="AD76" s="754"/>
      <c r="AE76" s="754"/>
      <c r="AF76" s="605"/>
    </row>
    <row r="77" spans="1:32" s="108" customFormat="1" ht="11.1" customHeight="1">
      <c r="A77" s="797"/>
      <c r="B77" s="713"/>
      <c r="C77" s="713"/>
      <c r="D77" s="713"/>
      <c r="E77" s="713"/>
      <c r="F77" s="713"/>
      <c r="G77" s="713"/>
      <c r="H77" s="713"/>
      <c r="I77" s="713"/>
      <c r="J77" s="713"/>
      <c r="K77" s="713"/>
      <c r="L77" s="713"/>
      <c r="M77" s="713"/>
      <c r="N77" s="713"/>
      <c r="O77" s="713"/>
      <c r="P77" s="713"/>
      <c r="Q77" s="713"/>
      <c r="R77" s="713"/>
      <c r="S77" s="713"/>
      <c r="T77" s="713"/>
      <c r="U77" s="713"/>
      <c r="V77" s="713"/>
      <c r="W77" s="713"/>
      <c r="X77" s="713"/>
      <c r="Y77" s="713"/>
      <c r="Z77" s="713"/>
      <c r="AA77" s="713"/>
      <c r="AB77" s="713"/>
      <c r="AC77" s="713"/>
      <c r="AD77" s="713"/>
      <c r="AE77" s="713"/>
      <c r="AF77" s="605"/>
    </row>
    <row r="78" spans="1:32" s="108" customFormat="1" ht="11.1" customHeight="1">
      <c r="A78" s="797"/>
      <c r="B78" s="708"/>
      <c r="C78" s="708"/>
      <c r="D78" s="713"/>
      <c r="E78" s="713"/>
      <c r="F78" s="713"/>
      <c r="G78" s="713"/>
      <c r="H78" s="713"/>
      <c r="I78" s="713"/>
      <c r="J78" s="713"/>
      <c r="K78" s="713"/>
      <c r="L78" s="713"/>
      <c r="M78" s="713"/>
      <c r="N78" s="713"/>
      <c r="O78" s="713"/>
      <c r="P78" s="713"/>
      <c r="Q78" s="713"/>
      <c r="R78" s="713"/>
      <c r="S78" s="713"/>
      <c r="T78" s="713"/>
      <c r="U78" s="713"/>
      <c r="V78" s="713"/>
      <c r="W78" s="713"/>
      <c r="X78" s="713"/>
      <c r="Y78" s="713"/>
      <c r="Z78" s="713"/>
      <c r="AA78" s="713"/>
      <c r="AB78" s="713"/>
      <c r="AC78" s="713"/>
      <c r="AD78" s="713"/>
      <c r="AE78" s="713"/>
      <c r="AF78" s="605"/>
    </row>
    <row r="79" spans="1:32" s="108" customFormat="1" ht="11.1" customHeight="1">
      <c r="A79" s="797"/>
      <c r="B79" s="713"/>
      <c r="C79" s="713"/>
      <c r="D79" s="713"/>
      <c r="E79" s="713"/>
      <c r="F79" s="713"/>
      <c r="G79" s="713"/>
      <c r="H79" s="713"/>
      <c r="I79" s="713"/>
      <c r="J79" s="713"/>
      <c r="K79" s="713"/>
      <c r="L79" s="713"/>
      <c r="M79" s="713"/>
      <c r="N79" s="713"/>
      <c r="O79" s="713"/>
      <c r="P79" s="713"/>
      <c r="Q79" s="713"/>
      <c r="R79" s="713"/>
      <c r="S79" s="713"/>
      <c r="T79" s="713"/>
      <c r="U79" s="773"/>
      <c r="V79" s="773"/>
      <c r="W79" s="713"/>
      <c r="X79" s="713"/>
      <c r="Y79" s="773"/>
      <c r="Z79" s="773"/>
      <c r="AA79" s="2389"/>
      <c r="AB79" s="2389"/>
      <c r="AC79" s="2389"/>
      <c r="AD79" s="713"/>
      <c r="AE79" s="713"/>
      <c r="AF79" s="605"/>
    </row>
    <row r="80" spans="1:32" s="108" customFormat="1" ht="11.1" customHeight="1">
      <c r="A80" s="797"/>
      <c r="B80" s="713"/>
      <c r="C80" s="707"/>
      <c r="D80" s="707"/>
      <c r="E80" s="707"/>
      <c r="F80" s="707"/>
      <c r="G80" s="707"/>
      <c r="H80" s="707"/>
      <c r="I80" s="707"/>
      <c r="J80" s="707"/>
      <c r="K80" s="707"/>
      <c r="L80" s="707"/>
      <c r="M80" s="707"/>
      <c r="N80" s="707"/>
      <c r="O80" s="707"/>
      <c r="P80" s="707"/>
      <c r="Q80" s="707"/>
      <c r="R80" s="707"/>
      <c r="S80" s="707"/>
      <c r="T80" s="707"/>
      <c r="U80" s="707"/>
      <c r="V80" s="707"/>
      <c r="W80" s="787"/>
      <c r="X80" s="787"/>
      <c r="Y80" s="787"/>
      <c r="Z80" s="787"/>
      <c r="AA80" s="788"/>
      <c r="AB80" s="788"/>
      <c r="AC80" s="788"/>
      <c r="AD80" s="713"/>
      <c r="AE80" s="713"/>
      <c r="AF80" s="605"/>
    </row>
    <row r="81" spans="1:32" s="108" customFormat="1" ht="11.1" customHeight="1">
      <c r="A81" s="797"/>
      <c r="B81" s="713"/>
      <c r="C81" s="707"/>
      <c r="D81" s="707"/>
      <c r="E81" s="707"/>
      <c r="F81" s="707"/>
      <c r="G81" s="707"/>
      <c r="H81" s="707"/>
      <c r="I81" s="707"/>
      <c r="J81" s="707"/>
      <c r="K81" s="707"/>
      <c r="L81" s="707"/>
      <c r="M81" s="707"/>
      <c r="N81" s="707"/>
      <c r="O81" s="707"/>
      <c r="P81" s="707"/>
      <c r="Q81" s="707"/>
      <c r="R81" s="707"/>
      <c r="S81" s="707"/>
      <c r="T81" s="707"/>
      <c r="U81" s="707"/>
      <c r="V81" s="707"/>
      <c r="W81" s="787"/>
      <c r="X81" s="787"/>
      <c r="Y81" s="787"/>
      <c r="Z81" s="787"/>
      <c r="AA81" s="788"/>
      <c r="AB81" s="788"/>
      <c r="AC81" s="788"/>
      <c r="AD81" s="713"/>
      <c r="AE81" s="713"/>
      <c r="AF81" s="605"/>
    </row>
    <row r="82" spans="1:32" s="108" customFormat="1" ht="11.1" customHeight="1">
      <c r="A82" s="797"/>
      <c r="B82" s="713"/>
      <c r="C82" s="707"/>
      <c r="D82" s="707"/>
      <c r="E82" s="707"/>
      <c r="F82" s="707"/>
      <c r="G82" s="707"/>
      <c r="H82" s="707"/>
      <c r="I82" s="707"/>
      <c r="J82" s="707"/>
      <c r="K82" s="707"/>
      <c r="L82" s="707"/>
      <c r="M82" s="707"/>
      <c r="N82" s="707"/>
      <c r="O82" s="707"/>
      <c r="P82" s="707"/>
      <c r="Q82" s="707"/>
      <c r="R82" s="707"/>
      <c r="S82" s="707"/>
      <c r="T82" s="707"/>
      <c r="U82" s="707"/>
      <c r="V82" s="707"/>
      <c r="W82" s="787"/>
      <c r="X82" s="787"/>
      <c r="Y82" s="787"/>
      <c r="Z82" s="787"/>
      <c r="AA82" s="788"/>
      <c r="AB82" s="788"/>
      <c r="AC82" s="788"/>
      <c r="AD82" s="713"/>
      <c r="AE82" s="713"/>
      <c r="AF82" s="605"/>
    </row>
    <row r="83" spans="1:32" s="108" customFormat="1" ht="11.1" customHeight="1">
      <c r="A83" s="797"/>
      <c r="B83" s="713"/>
      <c r="C83" s="707"/>
      <c r="D83" s="707"/>
      <c r="E83" s="707"/>
      <c r="F83" s="707"/>
      <c r="G83" s="707"/>
      <c r="H83" s="707"/>
      <c r="I83" s="707"/>
      <c r="J83" s="707"/>
      <c r="K83" s="707"/>
      <c r="L83" s="707"/>
      <c r="M83" s="707"/>
      <c r="N83" s="707"/>
      <c r="O83" s="707"/>
      <c r="P83" s="707"/>
      <c r="Q83" s="707"/>
      <c r="R83" s="707"/>
      <c r="S83" s="707"/>
      <c r="T83" s="707"/>
      <c r="U83" s="707"/>
      <c r="V83" s="707"/>
      <c r="W83" s="787"/>
      <c r="X83" s="787"/>
      <c r="Y83" s="787"/>
      <c r="Z83" s="787"/>
      <c r="AA83" s="788"/>
      <c r="AB83" s="788"/>
      <c r="AC83" s="788"/>
      <c r="AD83" s="713"/>
      <c r="AE83" s="713"/>
      <c r="AF83" s="605"/>
    </row>
    <row r="84" spans="1:32" s="108" customFormat="1" ht="11.1" customHeight="1">
      <c r="A84" s="797"/>
      <c r="B84" s="713"/>
      <c r="C84" s="707"/>
      <c r="D84" s="707"/>
      <c r="E84" s="707"/>
      <c r="F84" s="707"/>
      <c r="G84" s="707"/>
      <c r="H84" s="707"/>
      <c r="I84" s="707"/>
      <c r="J84" s="707"/>
      <c r="K84" s="707"/>
      <c r="L84" s="707"/>
      <c r="M84" s="707"/>
      <c r="N84" s="707"/>
      <c r="O84" s="707"/>
      <c r="P84" s="707"/>
      <c r="Q84" s="707"/>
      <c r="R84" s="707"/>
      <c r="S84" s="707"/>
      <c r="T84" s="707"/>
      <c r="U84" s="707"/>
      <c r="V84" s="707"/>
      <c r="W84" s="787"/>
      <c r="X84" s="787"/>
      <c r="Y84" s="714"/>
      <c r="Z84" s="714"/>
      <c r="AA84" s="714"/>
      <c r="AB84" s="714"/>
      <c r="AC84" s="702"/>
      <c r="AD84" s="723"/>
      <c r="AE84" s="723"/>
      <c r="AF84" s="605"/>
    </row>
    <row r="85" spans="1:32" s="108" customFormat="1" ht="11.1" customHeight="1">
      <c r="A85" s="797"/>
      <c r="B85" s="713"/>
      <c r="C85" s="707"/>
      <c r="D85" s="707"/>
      <c r="E85" s="707"/>
      <c r="F85" s="707"/>
      <c r="G85" s="707"/>
      <c r="H85" s="707"/>
      <c r="I85" s="707"/>
      <c r="J85" s="707"/>
      <c r="K85" s="707"/>
      <c r="L85" s="707"/>
      <c r="M85" s="707"/>
      <c r="N85" s="707"/>
      <c r="O85" s="707"/>
      <c r="P85" s="707"/>
      <c r="Q85" s="707"/>
      <c r="R85" s="707"/>
      <c r="S85" s="707"/>
      <c r="T85" s="707"/>
      <c r="U85" s="707"/>
      <c r="V85" s="707"/>
      <c r="W85" s="787"/>
      <c r="X85" s="787"/>
      <c r="Y85" s="708"/>
      <c r="Z85" s="714"/>
      <c r="AA85" s="754"/>
      <c r="AB85" s="754"/>
      <c r="AC85" s="754"/>
      <c r="AD85" s="754"/>
      <c r="AE85" s="754"/>
      <c r="AF85" s="605"/>
    </row>
    <row r="86" spans="1:32" s="108" customFormat="1" ht="11.1" customHeight="1">
      <c r="A86" s="797"/>
      <c r="B86" s="713"/>
      <c r="C86" s="707"/>
      <c r="D86" s="707"/>
      <c r="E86" s="707"/>
      <c r="F86" s="707"/>
      <c r="G86" s="707"/>
      <c r="H86" s="707"/>
      <c r="I86" s="707"/>
      <c r="J86" s="707"/>
      <c r="K86" s="707"/>
      <c r="L86" s="707"/>
      <c r="M86" s="707"/>
      <c r="N86" s="707"/>
      <c r="O86" s="707"/>
      <c r="P86" s="707"/>
      <c r="Q86" s="707"/>
      <c r="R86" s="707"/>
      <c r="S86" s="707"/>
      <c r="T86" s="707"/>
      <c r="U86" s="707"/>
      <c r="V86" s="707"/>
      <c r="W86" s="787"/>
      <c r="X86" s="787"/>
      <c r="Y86" s="718"/>
      <c r="Z86" s="714"/>
      <c r="AA86" s="754"/>
      <c r="AB86" s="754"/>
      <c r="AC86" s="754"/>
      <c r="AD86" s="754"/>
      <c r="AE86" s="754"/>
      <c r="AF86" s="605"/>
    </row>
    <row r="87" spans="1:32" s="108" customFormat="1" ht="7.5" customHeight="1">
      <c r="A87" s="797"/>
      <c r="B87" s="713"/>
      <c r="C87" s="713"/>
      <c r="D87" s="713"/>
      <c r="E87" s="713"/>
      <c r="F87" s="713"/>
      <c r="G87" s="713"/>
      <c r="H87" s="713"/>
      <c r="I87" s="713"/>
      <c r="J87" s="713"/>
      <c r="K87" s="713"/>
      <c r="L87" s="713"/>
      <c r="M87" s="713"/>
      <c r="N87" s="713"/>
      <c r="O87" s="713"/>
      <c r="P87" s="713"/>
      <c r="Q87" s="713"/>
      <c r="R87" s="713"/>
      <c r="S87" s="713"/>
      <c r="T87" s="713"/>
      <c r="U87" s="713"/>
      <c r="V87" s="713"/>
      <c r="W87" s="713"/>
      <c r="X87" s="713"/>
      <c r="Y87" s="713"/>
      <c r="Z87" s="713"/>
      <c r="AA87" s="713"/>
      <c r="AB87" s="713"/>
      <c r="AC87" s="713"/>
      <c r="AD87" s="713"/>
      <c r="AE87" s="713"/>
      <c r="AF87" s="605"/>
    </row>
    <row r="88" spans="1:32" ht="10.5" customHeight="1" thickBot="1">
      <c r="A88" s="2660"/>
      <c r="B88" s="2661"/>
      <c r="C88" s="2661"/>
      <c r="D88" s="2661"/>
      <c r="E88" s="2661"/>
      <c r="F88" s="2661"/>
      <c r="G88" s="2661"/>
      <c r="H88" s="2661"/>
      <c r="I88" s="2661"/>
      <c r="J88" s="2661"/>
      <c r="K88" s="2661"/>
      <c r="L88" s="2661"/>
      <c r="M88" s="2661"/>
      <c r="N88" s="2661"/>
      <c r="O88" s="2661"/>
      <c r="P88" s="2661"/>
      <c r="Q88" s="2661"/>
      <c r="R88" s="2661"/>
      <c r="S88" s="2661"/>
      <c r="T88" s="2661"/>
      <c r="U88" s="2661"/>
      <c r="V88" s="2661"/>
      <c r="W88" s="2661"/>
      <c r="X88" s="2661"/>
      <c r="Y88" s="2661"/>
      <c r="Z88" s="2661"/>
      <c r="AA88" s="2661"/>
      <c r="AB88" s="2661"/>
      <c r="AC88" s="2661"/>
      <c r="AD88" s="2661"/>
      <c r="AE88" s="2661"/>
      <c r="AF88" s="2662"/>
    </row>
    <row r="89" spans="1:32" ht="8.1" customHeight="1">
      <c r="A89" s="2084"/>
      <c r="B89" s="798"/>
      <c r="C89" s="798"/>
      <c r="D89" s="798"/>
      <c r="E89" s="798"/>
      <c r="F89" s="798"/>
      <c r="G89" s="798"/>
      <c r="H89" s="798"/>
      <c r="I89" s="798"/>
      <c r="J89" s="798"/>
      <c r="K89" s="798"/>
      <c r="L89" s="798"/>
      <c r="M89" s="798"/>
      <c r="N89" s="798"/>
      <c r="O89" s="798"/>
      <c r="P89" s="798"/>
      <c r="Q89" s="798"/>
      <c r="R89" s="798"/>
      <c r="S89" s="798"/>
      <c r="T89" s="798"/>
      <c r="U89" s="798"/>
      <c r="V89" s="798"/>
      <c r="W89" s="798"/>
      <c r="X89" s="798"/>
      <c r="Y89" s="798"/>
      <c r="Z89" s="798"/>
      <c r="AA89" s="798"/>
      <c r="AB89" s="798"/>
      <c r="AC89" s="798"/>
      <c r="AD89" s="798"/>
      <c r="AE89" s="798"/>
      <c r="AF89" s="798"/>
    </row>
    <row r="90" spans="1:32" ht="18" customHeight="1">
      <c r="A90" s="3716">
        <f>'Soalan 1(ms4)'!A86:AF86+1</f>
        <v>5</v>
      </c>
      <c r="B90" s="3716"/>
      <c r="C90" s="3716"/>
      <c r="D90" s="3716"/>
      <c r="E90" s="3716"/>
      <c r="F90" s="3716"/>
      <c r="G90" s="3716"/>
      <c r="H90" s="3716"/>
      <c r="I90" s="3716"/>
      <c r="J90" s="3716"/>
      <c r="K90" s="3716"/>
      <c r="L90" s="3716"/>
      <c r="M90" s="3716"/>
      <c r="N90" s="3716"/>
      <c r="O90" s="3716"/>
      <c r="P90" s="3716"/>
      <c r="Q90" s="3716"/>
      <c r="R90" s="3716"/>
      <c r="S90" s="3716"/>
      <c r="T90" s="3716"/>
      <c r="U90" s="3716"/>
      <c r="V90" s="3716"/>
      <c r="W90" s="3716"/>
      <c r="X90" s="3716"/>
      <c r="Y90" s="3716"/>
      <c r="Z90" s="3716"/>
      <c r="AA90" s="3716"/>
      <c r="AB90" s="3716"/>
      <c r="AC90" s="3716"/>
      <c r="AD90" s="3716"/>
      <c r="AE90" s="3716"/>
      <c r="AF90" s="3716"/>
    </row>
    <row r="91" spans="1:32" ht="8.1" customHeight="1">
      <c r="A91" s="2085"/>
      <c r="B91" s="706"/>
      <c r="C91" s="706"/>
      <c r="D91" s="706"/>
      <c r="E91" s="706"/>
      <c r="F91" s="706"/>
      <c r="G91" s="706"/>
      <c r="H91" s="706"/>
      <c r="I91" s="706"/>
      <c r="J91" s="706"/>
      <c r="K91" s="706"/>
      <c r="L91" s="706"/>
      <c r="M91" s="706"/>
      <c r="N91" s="706"/>
      <c r="O91" s="706"/>
      <c r="P91" s="706"/>
      <c r="Q91" s="706"/>
      <c r="R91" s="706"/>
      <c r="S91" s="706"/>
      <c r="T91" s="706"/>
      <c r="U91" s="706"/>
      <c r="V91" s="706"/>
      <c r="W91" s="706"/>
      <c r="X91" s="706"/>
      <c r="Y91" s="706"/>
      <c r="Z91" s="706"/>
      <c r="AA91" s="706"/>
      <c r="AB91" s="706"/>
      <c r="AC91" s="706"/>
      <c r="AD91" s="706"/>
      <c r="AE91" s="706"/>
      <c r="AF91" s="706"/>
    </row>
    <row r="92" spans="1:32" ht="12.75" customHeight="1">
      <c r="A92" s="84"/>
    </row>
  </sheetData>
  <sheetProtection selectLockedCells="1" selectUnlockedCells="1"/>
  <mergeCells count="35">
    <mergeCell ref="I10:I11"/>
    <mergeCell ref="J10:M11"/>
    <mergeCell ref="B9:D9"/>
    <mergeCell ref="B10:B11"/>
    <mergeCell ref="C10:C11"/>
    <mergeCell ref="D10:F11"/>
    <mergeCell ref="H10:H11"/>
    <mergeCell ref="U42:V42"/>
    <mergeCell ref="C43:V49"/>
    <mergeCell ref="AD47:AE47"/>
    <mergeCell ref="AA48:AE49"/>
    <mergeCell ref="U53:V53"/>
    <mergeCell ref="AH32:AH33"/>
    <mergeCell ref="AH30:AH31"/>
    <mergeCell ref="AB22:AC22"/>
    <mergeCell ref="U28:V28"/>
    <mergeCell ref="C29:V35"/>
    <mergeCell ref="AD33:AE33"/>
    <mergeCell ref="AA34:AE35"/>
    <mergeCell ref="E2:AC4"/>
    <mergeCell ref="A90:AF90"/>
    <mergeCell ref="AB18:AC18"/>
    <mergeCell ref="AA19:AC20"/>
    <mergeCell ref="AD19:AE20"/>
    <mergeCell ref="U50:V50"/>
    <mergeCell ref="C54:V60"/>
    <mergeCell ref="AD58:AE58"/>
    <mergeCell ref="AA59:AE60"/>
    <mergeCell ref="I20:I21"/>
    <mergeCell ref="J20:M21"/>
    <mergeCell ref="B19:D19"/>
    <mergeCell ref="B20:B21"/>
    <mergeCell ref="C20:C21"/>
    <mergeCell ref="D20:F21"/>
    <mergeCell ref="H20:H21"/>
  </mergeCells>
  <printOptions horizontalCentered="1"/>
  <pageMargins left="0" right="0" top="0.43307086614173201" bottom="0" header="0" footer="0"/>
  <pageSetup paperSize="9" scale="82" firstPageNumber="4" orientation="portrait"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79998168889431442"/>
  </sheetPr>
  <dimension ref="A1:AN92"/>
  <sheetViews>
    <sheetView showGridLines="0" view="pageBreakPreview" zoomScaleNormal="100" zoomScaleSheetLayoutView="100" workbookViewId="0">
      <selection activeCell="AI29" sqref="AI29:AJ30"/>
    </sheetView>
  </sheetViews>
  <sheetFormatPr defaultColWidth="9.140625" defaultRowHeight="12.75" customHeight="1"/>
  <cols>
    <col min="1" max="1" width="4" style="84" bestFit="1" customWidth="1"/>
    <col min="2" max="2" width="3.42578125" style="20" customWidth="1"/>
    <col min="3" max="4" width="3.7109375" style="20" customWidth="1"/>
    <col min="5" max="5" width="3.85546875" style="20" customWidth="1"/>
    <col min="6" max="6" width="4.140625" style="20" customWidth="1"/>
    <col min="7" max="25" width="3.7109375" style="20" customWidth="1"/>
    <col min="26" max="31" width="1.85546875" style="20" customWidth="1"/>
    <col min="32" max="32" width="2.28515625" style="20" customWidth="1"/>
    <col min="33" max="38" width="1.85546875" style="20" customWidth="1"/>
    <col min="39" max="39" width="1.42578125" style="20" customWidth="1"/>
    <col min="40" max="40" width="2.28515625" style="20" hidden="1" customWidth="1"/>
    <col min="41" max="41" width="3.7109375" style="20" customWidth="1"/>
    <col min="42" max="16384" width="9.140625" style="20"/>
  </cols>
  <sheetData>
    <row r="1" spans="1:40" s="28" customFormat="1" ht="15" customHeight="1">
      <c r="A1" s="2663"/>
      <c r="B1" s="1049"/>
      <c r="C1" s="2079"/>
      <c r="D1" s="2079"/>
      <c r="E1" s="2079"/>
      <c r="F1" s="2079"/>
      <c r="G1" s="2079"/>
      <c r="H1" s="2079"/>
      <c r="I1" s="2079"/>
      <c r="J1" s="2079"/>
      <c r="K1" s="2079"/>
      <c r="L1" s="2079"/>
      <c r="M1" s="2079"/>
      <c r="N1" s="2079"/>
      <c r="O1" s="2079"/>
      <c r="P1" s="2079"/>
      <c r="Q1" s="2079"/>
      <c r="R1" s="2079"/>
      <c r="S1" s="2079"/>
      <c r="T1" s="2079"/>
      <c r="U1" s="2079"/>
      <c r="V1" s="2079"/>
      <c r="W1" s="2079"/>
      <c r="X1" s="2073"/>
      <c r="Y1" s="2073"/>
      <c r="Z1" s="2073"/>
      <c r="AA1" s="2073"/>
      <c r="AB1" s="2073"/>
      <c r="AC1" s="2073"/>
      <c r="AD1" s="2073"/>
      <c r="AE1" s="2073"/>
      <c r="AF1" s="2073"/>
      <c r="AG1" s="2073"/>
      <c r="AH1" s="2073"/>
      <c r="AI1" s="2073"/>
      <c r="AJ1" s="2073"/>
      <c r="AK1" s="2073"/>
      <c r="AL1" s="2073"/>
      <c r="AM1" s="2664"/>
      <c r="AN1" s="646"/>
    </row>
    <row r="2" spans="1:40" s="28" customFormat="1" ht="19.5" customHeight="1">
      <c r="A2" s="644"/>
      <c r="B2" s="94"/>
      <c r="C2" s="108"/>
      <c r="E2" s="3841" t="s">
        <v>1565</v>
      </c>
      <c r="F2" s="3841"/>
      <c r="G2" s="3841"/>
      <c r="H2" s="3841"/>
      <c r="I2" s="3841"/>
      <c r="J2" s="3841"/>
      <c r="K2" s="3841"/>
      <c r="L2" s="3841"/>
      <c r="M2" s="3841"/>
      <c r="N2" s="3841"/>
      <c r="O2" s="3841"/>
      <c r="P2" s="3841"/>
      <c r="Q2" s="3841"/>
      <c r="R2" s="3841"/>
      <c r="S2" s="3841"/>
      <c r="T2" s="108"/>
      <c r="U2" s="108"/>
      <c r="V2" s="108"/>
      <c r="W2" s="108"/>
      <c r="X2" s="107"/>
      <c r="Y2" s="107"/>
      <c r="Z2" s="107"/>
      <c r="AA2" s="107"/>
      <c r="AB2" s="107"/>
      <c r="AC2" s="107"/>
      <c r="AD2" s="107"/>
      <c r="AE2" s="107"/>
      <c r="AF2" s="107"/>
      <c r="AG2" s="107"/>
      <c r="AH2" s="107"/>
      <c r="AI2" s="107"/>
      <c r="AJ2" s="107"/>
      <c r="AK2" s="107"/>
      <c r="AL2" s="107"/>
      <c r="AM2" s="646"/>
      <c r="AN2" s="646"/>
    </row>
    <row r="3" spans="1:40" s="28" customFormat="1" ht="18.75" customHeight="1">
      <c r="A3" s="644"/>
      <c r="B3" s="94"/>
      <c r="C3" s="108"/>
      <c r="D3" s="108"/>
      <c r="E3" s="3841"/>
      <c r="F3" s="3841"/>
      <c r="G3" s="3841"/>
      <c r="H3" s="3841"/>
      <c r="I3" s="3841"/>
      <c r="J3" s="3841"/>
      <c r="K3" s="3841"/>
      <c r="L3" s="3841"/>
      <c r="M3" s="3841"/>
      <c r="N3" s="3841"/>
      <c r="O3" s="3841"/>
      <c r="P3" s="3841"/>
      <c r="Q3" s="3841"/>
      <c r="R3" s="3841"/>
      <c r="S3" s="3841"/>
      <c r="T3" s="108"/>
      <c r="U3" s="108"/>
      <c r="V3" s="108"/>
      <c r="W3" s="108" t="s">
        <v>1374</v>
      </c>
      <c r="X3" s="107"/>
      <c r="Y3" s="107"/>
      <c r="Z3" s="107"/>
      <c r="AA3" s="107"/>
      <c r="AB3" s="107"/>
      <c r="AC3" s="107"/>
      <c r="AD3" s="107"/>
      <c r="AE3" s="107"/>
      <c r="AF3" s="107"/>
      <c r="AG3" s="107"/>
      <c r="AH3" s="107"/>
      <c r="AI3" s="107"/>
      <c r="AJ3" s="107"/>
      <c r="AK3" s="107"/>
      <c r="AL3" s="107"/>
      <c r="AM3" s="646"/>
      <c r="AN3" s="646"/>
    </row>
    <row r="4" spans="1:40" s="28" customFormat="1" ht="12" customHeight="1">
      <c r="A4" s="644"/>
      <c r="B4" s="94"/>
      <c r="C4" s="108"/>
      <c r="D4" s="108"/>
      <c r="E4" s="108"/>
      <c r="F4" s="108"/>
      <c r="G4" s="108"/>
      <c r="H4" s="108"/>
      <c r="I4" s="108"/>
      <c r="J4" s="108"/>
      <c r="K4" s="108"/>
      <c r="L4" s="108"/>
      <c r="M4" s="108"/>
      <c r="N4" s="108"/>
      <c r="O4" s="108"/>
      <c r="P4" s="108"/>
      <c r="Q4" s="108"/>
      <c r="R4" s="108"/>
      <c r="S4" s="108"/>
      <c r="T4" s="108"/>
      <c r="U4" s="108"/>
      <c r="V4" s="108"/>
      <c r="W4" s="108"/>
      <c r="X4" s="107"/>
      <c r="Y4" s="107"/>
      <c r="Z4" s="107"/>
      <c r="AA4" s="107"/>
      <c r="AB4" s="107"/>
      <c r="AC4" s="107"/>
      <c r="AD4" s="107"/>
      <c r="AE4" s="107"/>
      <c r="AF4" s="107"/>
      <c r="AG4" s="107"/>
      <c r="AH4" s="107"/>
      <c r="AI4" s="107"/>
      <c r="AJ4" s="107"/>
      <c r="AK4" s="107"/>
      <c r="AL4" s="107"/>
      <c r="AM4" s="646"/>
      <c r="AN4" s="646"/>
    </row>
    <row r="5" spans="1:40" s="28" customFormat="1" ht="11.1" customHeight="1">
      <c r="A5" s="555">
        <v>2.1</v>
      </c>
      <c r="B5" s="114" t="s">
        <v>1566</v>
      </c>
      <c r="C5" s="474"/>
      <c r="D5" s="475"/>
      <c r="E5" s="473"/>
      <c r="F5" s="474"/>
      <c r="G5" s="474"/>
      <c r="H5" s="473"/>
      <c r="I5" s="473"/>
      <c r="J5" s="473"/>
      <c r="K5" s="473"/>
      <c r="L5" s="473"/>
      <c r="M5" s="474"/>
      <c r="N5" s="474"/>
      <c r="O5" s="474"/>
      <c r="P5" s="474"/>
      <c r="Q5" s="472"/>
      <c r="R5" s="109"/>
      <c r="S5" s="109"/>
      <c r="T5" s="109"/>
      <c r="U5" s="109"/>
      <c r="V5" s="109"/>
      <c r="W5" s="109"/>
      <c r="X5" s="109"/>
      <c r="Y5" s="2392"/>
      <c r="Z5" s="2392"/>
      <c r="AA5" s="2393"/>
      <c r="AB5" s="122"/>
      <c r="AC5" s="122"/>
      <c r="AD5" s="122"/>
      <c r="AE5" s="122"/>
      <c r="AF5" s="107"/>
      <c r="AG5" s="107"/>
      <c r="AH5" s="107"/>
      <c r="AI5" s="107"/>
      <c r="AJ5" s="107"/>
      <c r="AK5" s="107"/>
      <c r="AL5" s="107"/>
      <c r="AM5" s="646"/>
      <c r="AN5" s="646"/>
    </row>
    <row r="6" spans="1:40" s="28" customFormat="1" ht="11.1" customHeight="1">
      <c r="A6" s="644"/>
      <c r="B6" s="95" t="s">
        <v>1567</v>
      </c>
      <c r="C6" s="474"/>
      <c r="D6" s="475"/>
      <c r="E6" s="474"/>
      <c r="F6" s="474"/>
      <c r="G6" s="474"/>
      <c r="H6" s="474"/>
      <c r="I6" s="474"/>
      <c r="J6" s="474"/>
      <c r="K6" s="474"/>
      <c r="L6" s="474"/>
      <c r="M6" s="474"/>
      <c r="N6" s="474"/>
      <c r="O6" s="474"/>
      <c r="P6" s="474"/>
      <c r="Q6" s="472"/>
      <c r="R6" s="109"/>
      <c r="S6" s="109"/>
      <c r="T6" s="109"/>
      <c r="U6" s="109"/>
      <c r="V6" s="109"/>
      <c r="W6" s="109"/>
      <c r="X6" s="109"/>
      <c r="Y6" s="109"/>
      <c r="Z6" s="109"/>
      <c r="AA6" s="109"/>
      <c r="AB6" s="109"/>
      <c r="AC6" s="2424"/>
      <c r="AD6" s="107"/>
      <c r="AE6" s="107"/>
      <c r="AF6" s="107"/>
      <c r="AG6" s="107"/>
      <c r="AI6" s="121"/>
      <c r="AJ6" s="121"/>
      <c r="AK6" s="121"/>
      <c r="AL6" s="107"/>
      <c r="AM6" s="646"/>
      <c r="AN6" s="646"/>
    </row>
    <row r="7" spans="1:40" s="28" customFormat="1" ht="20.25" customHeight="1">
      <c r="A7" s="644"/>
      <c r="B7" s="95"/>
      <c r="C7" s="109"/>
      <c r="D7" s="107"/>
      <c r="E7" s="109"/>
      <c r="F7" s="109"/>
      <c r="G7" s="109"/>
      <c r="H7" s="109"/>
      <c r="I7" s="109"/>
      <c r="J7" s="109"/>
      <c r="K7" s="109"/>
      <c r="L7" s="109"/>
      <c r="M7" s="109"/>
      <c r="N7" s="109"/>
      <c r="O7" s="109"/>
      <c r="P7" s="109"/>
      <c r="Q7" s="109"/>
      <c r="R7" s="109"/>
      <c r="S7" s="109"/>
      <c r="T7" s="109"/>
      <c r="U7" s="109"/>
      <c r="V7" s="109"/>
      <c r="W7" s="109"/>
      <c r="X7" s="109"/>
      <c r="Y7" s="109"/>
      <c r="Z7" s="109"/>
      <c r="AA7" s="109"/>
      <c r="AB7" s="109"/>
      <c r="AC7" s="2424"/>
      <c r="AD7" s="107"/>
      <c r="AE7" s="107"/>
      <c r="AF7" s="107"/>
      <c r="AG7" s="3843" t="s">
        <v>42</v>
      </c>
      <c r="AH7" s="3843"/>
      <c r="AI7" s="3843"/>
      <c r="AJ7" s="3843"/>
      <c r="AK7" s="107"/>
      <c r="AL7" s="107"/>
      <c r="AM7" s="646"/>
      <c r="AN7" s="646"/>
    </row>
    <row r="8" spans="1:40" s="28" customFormat="1" ht="11.1" customHeight="1">
      <c r="A8" s="555"/>
      <c r="B8" s="123" t="s">
        <v>1494</v>
      </c>
      <c r="C8" s="114" t="s">
        <v>1568</v>
      </c>
      <c r="D8" s="107"/>
      <c r="E8" s="109"/>
      <c r="F8" s="109"/>
      <c r="G8" s="109"/>
      <c r="H8" s="109"/>
      <c r="I8" s="109"/>
      <c r="J8" s="109"/>
      <c r="K8" s="109"/>
      <c r="L8" s="109"/>
      <c r="M8" s="109"/>
      <c r="N8" s="109"/>
      <c r="O8" s="2464"/>
      <c r="P8" s="109"/>
      <c r="Q8" s="109"/>
      <c r="R8" s="109"/>
      <c r="S8" s="109"/>
      <c r="T8" s="109"/>
      <c r="U8" s="114"/>
      <c r="V8" s="114"/>
      <c r="W8" s="114"/>
      <c r="X8" s="109"/>
      <c r="Y8" s="2392"/>
      <c r="Z8" s="2392"/>
      <c r="AA8" s="109"/>
      <c r="AB8" s="109"/>
      <c r="AC8" s="122"/>
      <c r="AD8" s="107"/>
      <c r="AE8" s="107"/>
      <c r="AF8" s="107"/>
      <c r="AG8" s="3844">
        <v>1</v>
      </c>
      <c r="AH8" s="3836"/>
      <c r="AI8" s="3768"/>
      <c r="AJ8" s="3770"/>
      <c r="AK8" s="107"/>
      <c r="AL8" s="107"/>
      <c r="AM8" s="646"/>
      <c r="AN8" s="646"/>
    </row>
    <row r="9" spans="1:40" s="257" customFormat="1" ht="11.1" customHeight="1">
      <c r="A9" s="2665"/>
      <c r="B9" s="116"/>
      <c r="C9" s="116" t="s">
        <v>1569</v>
      </c>
      <c r="D9" s="254"/>
      <c r="E9" s="116"/>
      <c r="F9" s="116"/>
      <c r="G9" s="116"/>
      <c r="H9" s="116"/>
      <c r="I9" s="116"/>
      <c r="J9" s="116"/>
      <c r="K9" s="116"/>
      <c r="L9" s="116"/>
      <c r="M9" s="116"/>
      <c r="N9" s="116"/>
      <c r="O9" s="116"/>
      <c r="P9" s="116"/>
      <c r="Q9" s="116"/>
      <c r="R9" s="116"/>
      <c r="S9" s="116"/>
      <c r="T9" s="116"/>
      <c r="U9" s="3842" t="s">
        <v>1570</v>
      </c>
      <c r="V9" s="3842"/>
      <c r="W9" s="3842"/>
      <c r="X9" s="3842"/>
      <c r="Y9" s="3842"/>
      <c r="Z9" s="118"/>
      <c r="AA9" s="116"/>
      <c r="AB9" s="258"/>
      <c r="AC9" s="258"/>
      <c r="AD9" s="254"/>
      <c r="AE9" s="254"/>
      <c r="AF9" s="254"/>
      <c r="AG9" s="3844"/>
      <c r="AH9" s="3836"/>
      <c r="AI9" s="3771"/>
      <c r="AJ9" s="3773"/>
      <c r="AK9" s="254"/>
      <c r="AL9" s="254"/>
      <c r="AM9" s="2666"/>
      <c r="AN9" s="2666"/>
    </row>
    <row r="10" spans="1:40" s="28" customFormat="1" ht="9.9499999999999993" customHeight="1">
      <c r="A10" s="644"/>
      <c r="B10" s="109"/>
      <c r="C10" s="109"/>
      <c r="D10" s="107"/>
      <c r="E10" s="109"/>
      <c r="F10" s="114"/>
      <c r="G10" s="114"/>
      <c r="H10" s="109"/>
      <c r="I10" s="109"/>
      <c r="J10" s="109"/>
      <c r="K10" s="109"/>
      <c r="L10" s="109"/>
      <c r="M10" s="109"/>
      <c r="N10" s="109"/>
      <c r="O10" s="109"/>
      <c r="P10" s="109"/>
      <c r="Q10" s="109"/>
      <c r="R10" s="109"/>
      <c r="S10" s="109"/>
      <c r="T10" s="109"/>
      <c r="U10" s="3842"/>
      <c r="V10" s="3842"/>
      <c r="W10" s="3842"/>
      <c r="X10" s="3842"/>
      <c r="Y10" s="3842"/>
      <c r="Z10" s="118"/>
      <c r="AA10" s="109"/>
      <c r="AB10" s="124"/>
      <c r="AC10" s="124"/>
      <c r="AD10" s="107"/>
      <c r="AE10" s="107"/>
      <c r="AF10" s="107"/>
      <c r="AG10" s="107"/>
      <c r="AH10" s="109"/>
      <c r="AI10" s="197"/>
      <c r="AJ10" s="173"/>
      <c r="AK10" s="107"/>
      <c r="AL10" s="107"/>
      <c r="AM10" s="646"/>
      <c r="AN10" s="646"/>
    </row>
    <row r="11" spans="1:40" s="28" customFormat="1" ht="11.1" customHeight="1">
      <c r="A11" s="555"/>
      <c r="B11" s="123" t="s">
        <v>1497</v>
      </c>
      <c r="C11" s="114" t="s">
        <v>1571</v>
      </c>
      <c r="D11" s="107"/>
      <c r="E11" s="114"/>
      <c r="F11" s="109"/>
      <c r="G11" s="109"/>
      <c r="H11" s="114"/>
      <c r="I11" s="114"/>
      <c r="J11" s="114"/>
      <c r="K11" s="114"/>
      <c r="L11" s="114"/>
      <c r="M11" s="109"/>
      <c r="N11" s="2464"/>
      <c r="O11" s="109"/>
      <c r="P11" s="109"/>
      <c r="Q11" s="109"/>
      <c r="R11" s="109"/>
      <c r="S11" s="109"/>
      <c r="T11" s="109"/>
      <c r="U11" s="3842"/>
      <c r="V11" s="3842"/>
      <c r="W11" s="3842"/>
      <c r="X11" s="3842"/>
      <c r="Y11" s="3842"/>
      <c r="Z11" s="118"/>
      <c r="AA11" s="109"/>
      <c r="AB11" s="109"/>
      <c r="AC11" s="122"/>
      <c r="AD11" s="107"/>
      <c r="AE11" s="107"/>
      <c r="AF11" s="107"/>
      <c r="AG11" s="3844">
        <v>2</v>
      </c>
      <c r="AH11" s="3836"/>
      <c r="AI11" s="3768"/>
      <c r="AJ11" s="3770"/>
      <c r="AK11" s="107"/>
      <c r="AL11" s="107"/>
      <c r="AM11" s="646"/>
      <c r="AN11" s="646"/>
    </row>
    <row r="12" spans="1:40" s="257" customFormat="1" ht="11.1" customHeight="1">
      <c r="A12" s="2667"/>
      <c r="B12" s="253"/>
      <c r="C12" s="116" t="s">
        <v>1572</v>
      </c>
      <c r="D12" s="254"/>
      <c r="E12" s="116"/>
      <c r="F12" s="116"/>
      <c r="G12" s="116"/>
      <c r="H12" s="116"/>
      <c r="I12" s="116"/>
      <c r="J12" s="116"/>
      <c r="K12" s="116"/>
      <c r="L12" s="116"/>
      <c r="M12" s="116"/>
      <c r="N12" s="2419"/>
      <c r="O12" s="116"/>
      <c r="P12" s="116"/>
      <c r="Q12" s="116"/>
      <c r="R12" s="116"/>
      <c r="S12" s="116"/>
      <c r="T12" s="116"/>
      <c r="U12" s="2391"/>
      <c r="V12" s="2391"/>
      <c r="W12" s="2391"/>
      <c r="X12" s="2391"/>
      <c r="Y12" s="2391"/>
      <c r="Z12" s="118"/>
      <c r="AA12" s="116"/>
      <c r="AB12" s="116"/>
      <c r="AC12" s="255"/>
      <c r="AD12" s="254"/>
      <c r="AE12" s="254"/>
      <c r="AF12" s="254"/>
      <c r="AG12" s="3844"/>
      <c r="AH12" s="3836"/>
      <c r="AI12" s="3771"/>
      <c r="AJ12" s="3773"/>
      <c r="AK12" s="254"/>
      <c r="AL12" s="254"/>
      <c r="AM12" s="2666"/>
      <c r="AN12" s="2666"/>
    </row>
    <row r="13" spans="1:40" s="28" customFormat="1" ht="9.9499999999999993" customHeight="1">
      <c r="A13" s="644"/>
      <c r="B13" s="109"/>
      <c r="C13" s="109"/>
      <c r="D13" s="107"/>
      <c r="E13" s="109"/>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24"/>
      <c r="AD13" s="107"/>
      <c r="AE13" s="107"/>
      <c r="AF13" s="107"/>
      <c r="AG13" s="107"/>
      <c r="AH13" s="109"/>
      <c r="AI13" s="264"/>
      <c r="AJ13" s="264"/>
      <c r="AK13" s="107"/>
      <c r="AL13" s="107"/>
      <c r="AM13" s="646"/>
      <c r="AN13" s="646"/>
    </row>
    <row r="14" spans="1:40" s="28" customFormat="1" ht="11.1" customHeight="1">
      <c r="A14" s="555"/>
      <c r="B14" s="123" t="s">
        <v>1530</v>
      </c>
      <c r="C14" s="114" t="s">
        <v>1573</v>
      </c>
      <c r="D14" s="107"/>
      <c r="E14" s="109"/>
      <c r="F14" s="109"/>
      <c r="G14" s="109"/>
      <c r="H14" s="109"/>
      <c r="I14" s="109"/>
      <c r="J14" s="109"/>
      <c r="K14" s="109"/>
      <c r="L14" s="109"/>
      <c r="M14" s="109"/>
      <c r="N14" s="109"/>
      <c r="O14" s="109"/>
      <c r="P14" s="109"/>
      <c r="Q14" s="109"/>
      <c r="R14" s="109"/>
      <c r="S14" s="109"/>
      <c r="T14" s="109"/>
      <c r="U14" s="109"/>
      <c r="V14" s="109"/>
      <c r="W14" s="109"/>
      <c r="X14" s="109"/>
      <c r="Y14" s="2392"/>
      <c r="Z14" s="2392"/>
      <c r="AA14" s="109"/>
      <c r="AB14" s="109"/>
      <c r="AC14" s="122"/>
      <c r="AD14" s="107"/>
      <c r="AE14" s="107"/>
      <c r="AF14" s="107"/>
      <c r="AG14" s="3844">
        <v>9</v>
      </c>
      <c r="AH14" s="3836"/>
      <c r="AI14" s="3768"/>
      <c r="AJ14" s="3770"/>
      <c r="AK14" s="107"/>
      <c r="AL14" s="107"/>
      <c r="AM14" s="646"/>
      <c r="AN14" s="646"/>
    </row>
    <row r="15" spans="1:40" s="257" customFormat="1" ht="11.1" customHeight="1">
      <c r="A15" s="2667"/>
      <c r="B15" s="253"/>
      <c r="C15" s="116" t="s">
        <v>1574</v>
      </c>
      <c r="D15" s="254"/>
      <c r="E15" s="116"/>
      <c r="F15" s="116"/>
      <c r="G15" s="116"/>
      <c r="H15" s="116"/>
      <c r="I15" s="116"/>
      <c r="J15" s="116"/>
      <c r="K15" s="116"/>
      <c r="L15" s="116"/>
      <c r="M15" s="116"/>
      <c r="N15" s="116"/>
      <c r="O15" s="116"/>
      <c r="P15" s="116"/>
      <c r="Q15" s="116"/>
      <c r="R15" s="116"/>
      <c r="S15" s="116"/>
      <c r="T15" s="116"/>
      <c r="U15" s="116"/>
      <c r="V15" s="116"/>
      <c r="W15" s="116"/>
      <c r="X15" s="116"/>
      <c r="Y15" s="2419"/>
      <c r="Z15" s="2419"/>
      <c r="AA15" s="116"/>
      <c r="AB15" s="116"/>
      <c r="AC15" s="255"/>
      <c r="AD15" s="254"/>
      <c r="AE15" s="254"/>
      <c r="AF15" s="254"/>
      <c r="AG15" s="3844"/>
      <c r="AH15" s="3836"/>
      <c r="AI15" s="3771"/>
      <c r="AJ15" s="3773"/>
      <c r="AK15" s="254"/>
      <c r="AL15" s="254"/>
      <c r="AM15" s="2666"/>
      <c r="AN15" s="2666"/>
    </row>
    <row r="16" spans="1:40" s="28" customFormat="1" ht="9.9499999999999993" customHeight="1">
      <c r="A16" s="644"/>
      <c r="B16" s="109"/>
      <c r="C16" s="109"/>
      <c r="D16" s="107"/>
      <c r="E16" s="109"/>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24"/>
      <c r="AD16" s="107"/>
      <c r="AE16" s="107"/>
      <c r="AF16" s="107"/>
      <c r="AG16" s="107"/>
      <c r="AH16" s="2458"/>
      <c r="AI16" s="256"/>
      <c r="AJ16" s="256"/>
      <c r="AK16" s="107"/>
      <c r="AL16" s="107"/>
      <c r="AM16" s="646"/>
      <c r="AN16" s="646"/>
    </row>
    <row r="17" spans="1:40" s="28" customFormat="1" ht="11.1" customHeight="1">
      <c r="A17" s="555"/>
      <c r="B17" s="123" t="s">
        <v>1575</v>
      </c>
      <c r="C17" s="114" t="s">
        <v>1576</v>
      </c>
      <c r="D17" s="107"/>
      <c r="E17" s="109"/>
      <c r="F17" s="109"/>
      <c r="G17" s="109"/>
      <c r="H17" s="109"/>
      <c r="I17" s="109"/>
      <c r="J17" s="109"/>
      <c r="K17" s="109"/>
      <c r="L17" s="109"/>
      <c r="M17" s="109"/>
      <c r="N17" s="109"/>
      <c r="O17" s="109"/>
      <c r="P17" s="109"/>
      <c r="Q17" s="109"/>
      <c r="R17" s="109"/>
      <c r="S17" s="109"/>
      <c r="T17" s="109"/>
      <c r="U17" s="109"/>
      <c r="V17" s="109"/>
      <c r="W17" s="109"/>
      <c r="X17" s="109"/>
      <c r="Y17" s="2392"/>
      <c r="Z17" s="2392"/>
      <c r="AA17" s="109"/>
      <c r="AB17" s="109"/>
      <c r="AC17" s="122"/>
      <c r="AD17" s="107"/>
      <c r="AE17" s="107"/>
      <c r="AF17" s="107"/>
      <c r="AG17" s="3844">
        <v>3</v>
      </c>
      <c r="AH17" s="3836"/>
      <c r="AI17" s="3768"/>
      <c r="AJ17" s="3770"/>
      <c r="AK17" s="107"/>
      <c r="AL17" s="107"/>
      <c r="AM17" s="646"/>
      <c r="AN17" s="646"/>
    </row>
    <row r="18" spans="1:40" s="257" customFormat="1" ht="11.1" customHeight="1">
      <c r="A18" s="2667"/>
      <c r="B18" s="253"/>
      <c r="C18" s="116" t="s">
        <v>1577</v>
      </c>
      <c r="D18" s="254"/>
      <c r="E18" s="116"/>
      <c r="F18" s="116"/>
      <c r="G18" s="116"/>
      <c r="H18" s="116"/>
      <c r="I18" s="116"/>
      <c r="J18" s="116"/>
      <c r="K18" s="116"/>
      <c r="L18" s="116"/>
      <c r="M18" s="116"/>
      <c r="N18" s="116"/>
      <c r="O18" s="116"/>
      <c r="P18" s="116"/>
      <c r="Q18" s="116"/>
      <c r="R18" s="116"/>
      <c r="S18" s="116"/>
      <c r="T18" s="116"/>
      <c r="U18" s="116"/>
      <c r="V18" s="116"/>
      <c r="W18" s="116"/>
      <c r="X18" s="116"/>
      <c r="Y18" s="2419"/>
      <c r="Z18" s="2419"/>
      <c r="AA18" s="116"/>
      <c r="AB18" s="116"/>
      <c r="AC18" s="255"/>
      <c r="AD18" s="254"/>
      <c r="AE18" s="254"/>
      <c r="AF18" s="254"/>
      <c r="AG18" s="3844"/>
      <c r="AH18" s="3836"/>
      <c r="AI18" s="3771"/>
      <c r="AJ18" s="3773"/>
      <c r="AK18" s="254"/>
      <c r="AL18" s="254"/>
      <c r="AM18" s="2666"/>
      <c r="AN18" s="2666"/>
    </row>
    <row r="19" spans="1:40" s="28" customFormat="1" ht="9.9499999999999993" customHeight="1">
      <c r="A19" s="644"/>
      <c r="B19" s="109"/>
      <c r="C19" s="109"/>
      <c r="D19" s="107"/>
      <c r="E19" s="109"/>
      <c r="F19" s="109"/>
      <c r="G19" s="109"/>
      <c r="H19" s="109"/>
      <c r="I19" s="109"/>
      <c r="J19" s="109"/>
      <c r="K19" s="109"/>
      <c r="L19" s="109"/>
      <c r="M19" s="109"/>
      <c r="N19" s="109"/>
      <c r="O19" s="109"/>
      <c r="P19" s="109"/>
      <c r="Q19" s="109"/>
      <c r="R19" s="109"/>
      <c r="S19" s="109"/>
      <c r="T19" s="109"/>
      <c r="U19" s="109"/>
      <c r="V19" s="109"/>
      <c r="W19" s="109"/>
      <c r="X19" s="109"/>
      <c r="Y19" s="2464"/>
      <c r="Z19" s="2464"/>
      <c r="AA19" s="109"/>
      <c r="AB19" s="109"/>
      <c r="AC19" s="124"/>
      <c r="AD19" s="107"/>
      <c r="AE19" s="107"/>
      <c r="AF19" s="107"/>
      <c r="AG19" s="107"/>
      <c r="AH19" s="2458"/>
      <c r="AI19" s="256"/>
      <c r="AJ19" s="256"/>
      <c r="AK19" s="107"/>
      <c r="AL19" s="107"/>
      <c r="AM19" s="646"/>
      <c r="AN19" s="646"/>
    </row>
    <row r="20" spans="1:40" s="28" customFormat="1" ht="11.1" customHeight="1">
      <c r="A20" s="555"/>
      <c r="B20" s="123" t="s">
        <v>1578</v>
      </c>
      <c r="C20" s="114" t="s">
        <v>1579</v>
      </c>
      <c r="D20" s="107"/>
      <c r="E20" s="109"/>
      <c r="F20" s="109"/>
      <c r="G20" s="109"/>
      <c r="H20" s="109"/>
      <c r="I20" s="109"/>
      <c r="J20" s="109"/>
      <c r="K20" s="109"/>
      <c r="L20" s="109"/>
      <c r="M20" s="109"/>
      <c r="N20" s="109"/>
      <c r="O20" s="109"/>
      <c r="P20" s="109"/>
      <c r="Q20" s="109"/>
      <c r="R20" s="108"/>
      <c r="S20" s="109"/>
      <c r="T20" s="94"/>
      <c r="U20" s="114"/>
      <c r="V20" s="114"/>
      <c r="W20" s="109"/>
      <c r="X20" s="2392"/>
      <c r="Y20" s="2392"/>
      <c r="Z20" s="109"/>
      <c r="AA20" s="109"/>
      <c r="AB20" s="122"/>
      <c r="AC20" s="109"/>
      <c r="AD20" s="107"/>
      <c r="AE20" s="107"/>
      <c r="AF20" s="107"/>
      <c r="AG20" s="3844">
        <v>4</v>
      </c>
      <c r="AH20" s="3836"/>
      <c r="AI20" s="3768"/>
      <c r="AJ20" s="3770"/>
      <c r="AK20" s="107"/>
      <c r="AL20" s="107"/>
      <c r="AM20" s="646"/>
      <c r="AN20" s="646"/>
    </row>
    <row r="21" spans="1:40" s="257" customFormat="1" ht="11.1" customHeight="1">
      <c r="A21" s="2667"/>
      <c r="B21" s="253"/>
      <c r="C21" s="116" t="s">
        <v>1580</v>
      </c>
      <c r="D21" s="254"/>
      <c r="E21" s="116"/>
      <c r="F21" s="116"/>
      <c r="G21" s="116"/>
      <c r="H21" s="116"/>
      <c r="I21" s="116"/>
      <c r="J21" s="116"/>
      <c r="K21" s="116"/>
      <c r="L21" s="116"/>
      <c r="M21" s="116"/>
      <c r="N21" s="116"/>
      <c r="O21" s="116"/>
      <c r="P21" s="116"/>
      <c r="Q21" s="116"/>
      <c r="R21" s="95"/>
      <c r="S21" s="116"/>
      <c r="T21" s="95"/>
      <c r="U21" s="116"/>
      <c r="V21" s="116"/>
      <c r="W21" s="116"/>
      <c r="X21" s="2419"/>
      <c r="Y21" s="2419"/>
      <c r="Z21" s="116"/>
      <c r="AA21" s="116"/>
      <c r="AB21" s="255"/>
      <c r="AC21" s="116"/>
      <c r="AD21" s="254"/>
      <c r="AE21" s="254"/>
      <c r="AF21" s="254"/>
      <c r="AG21" s="3844"/>
      <c r="AH21" s="3836"/>
      <c r="AI21" s="3771"/>
      <c r="AJ21" s="3773"/>
      <c r="AK21" s="254"/>
      <c r="AL21" s="254"/>
      <c r="AM21" s="2666"/>
      <c r="AN21" s="2666"/>
    </row>
    <row r="22" spans="1:40" s="28" customFormat="1" ht="9.9499999999999993" customHeight="1">
      <c r="A22" s="644"/>
      <c r="B22" s="109"/>
      <c r="C22" s="109"/>
      <c r="D22" s="107"/>
      <c r="E22" s="109"/>
      <c r="F22" s="109"/>
      <c r="G22" s="109"/>
      <c r="H22" s="109"/>
      <c r="I22" s="109"/>
      <c r="J22" s="109"/>
      <c r="K22" s="109"/>
      <c r="L22" s="109"/>
      <c r="M22" s="109"/>
      <c r="N22" s="109"/>
      <c r="O22" s="109"/>
      <c r="P22" s="109"/>
      <c r="Q22" s="109"/>
      <c r="R22" s="94"/>
      <c r="S22" s="109"/>
      <c r="T22" s="118"/>
      <c r="U22" s="118"/>
      <c r="V22" s="118"/>
      <c r="W22" s="118"/>
      <c r="X22" s="118"/>
      <c r="Y22" s="118"/>
      <c r="Z22" s="109"/>
      <c r="AA22" s="109"/>
      <c r="AB22" s="124"/>
      <c r="AC22" s="109"/>
      <c r="AD22" s="107"/>
      <c r="AE22" s="107"/>
      <c r="AF22" s="107"/>
      <c r="AG22" s="107"/>
      <c r="AH22" s="2458"/>
      <c r="AI22" s="256"/>
      <c r="AJ22" s="256"/>
      <c r="AK22" s="107"/>
      <c r="AL22" s="107"/>
      <c r="AM22" s="646"/>
      <c r="AN22" s="646"/>
    </row>
    <row r="23" spans="1:40" s="28" customFormat="1" ht="11.1" customHeight="1">
      <c r="A23" s="555"/>
      <c r="B23" s="123" t="s">
        <v>1581</v>
      </c>
      <c r="C23" s="114" t="s">
        <v>1582</v>
      </c>
      <c r="D23" s="107"/>
      <c r="E23" s="109"/>
      <c r="F23" s="109"/>
      <c r="G23" s="109"/>
      <c r="H23" s="109"/>
      <c r="I23" s="109"/>
      <c r="J23" s="109"/>
      <c r="K23" s="109"/>
      <c r="L23" s="109"/>
      <c r="M23" s="109"/>
      <c r="N23" s="109"/>
      <c r="O23" s="109"/>
      <c r="P23" s="109"/>
      <c r="Q23" s="109"/>
      <c r="R23" s="112"/>
      <c r="S23" s="109"/>
      <c r="T23" s="118"/>
      <c r="U23" s="118"/>
      <c r="V23" s="118"/>
      <c r="W23" s="118"/>
      <c r="X23" s="118"/>
      <c r="Y23" s="118"/>
      <c r="Z23" s="109"/>
      <c r="AA23" s="109"/>
      <c r="AB23" s="124"/>
      <c r="AC23" s="109"/>
      <c r="AD23" s="107"/>
      <c r="AE23" s="107"/>
      <c r="AF23" s="107"/>
      <c r="AG23" s="3844">
        <v>5</v>
      </c>
      <c r="AH23" s="3836"/>
      <c r="AI23" s="3768"/>
      <c r="AJ23" s="3770"/>
      <c r="AK23" s="107"/>
      <c r="AL23" s="107"/>
      <c r="AM23" s="646"/>
      <c r="AN23" s="646"/>
    </row>
    <row r="24" spans="1:40" s="257" customFormat="1" ht="11.1" customHeight="1">
      <c r="A24" s="2667"/>
      <c r="B24" s="253"/>
      <c r="C24" s="116" t="s">
        <v>1583</v>
      </c>
      <c r="D24" s="254"/>
      <c r="E24" s="116"/>
      <c r="F24" s="116"/>
      <c r="G24" s="116"/>
      <c r="H24" s="116"/>
      <c r="I24" s="116"/>
      <c r="J24" s="116"/>
      <c r="K24" s="116"/>
      <c r="L24" s="116"/>
      <c r="M24" s="116"/>
      <c r="N24" s="116"/>
      <c r="O24" s="116"/>
      <c r="P24" s="116"/>
      <c r="Q24" s="116"/>
      <c r="R24" s="118"/>
      <c r="S24" s="116"/>
      <c r="T24" s="118"/>
      <c r="U24" s="118"/>
      <c r="V24" s="118"/>
      <c r="W24" s="118"/>
      <c r="X24" s="118"/>
      <c r="Y24" s="118"/>
      <c r="Z24" s="116"/>
      <c r="AA24" s="116"/>
      <c r="AB24" s="258"/>
      <c r="AC24" s="116"/>
      <c r="AD24" s="254"/>
      <c r="AE24" s="254"/>
      <c r="AF24" s="254"/>
      <c r="AG24" s="3844"/>
      <c r="AH24" s="3836"/>
      <c r="AI24" s="3771"/>
      <c r="AJ24" s="3773"/>
      <c r="AK24" s="254"/>
      <c r="AL24" s="254"/>
      <c r="AM24" s="2666"/>
      <c r="AN24" s="2666"/>
    </row>
    <row r="25" spans="1:40" s="28" customFormat="1" ht="9.9499999999999993" customHeight="1">
      <c r="A25" s="555"/>
      <c r="B25" s="116"/>
      <c r="C25" s="116"/>
      <c r="D25" s="107"/>
      <c r="E25" s="109"/>
      <c r="F25" s="109"/>
      <c r="G25" s="109"/>
      <c r="H25" s="109"/>
      <c r="I25" s="109"/>
      <c r="J25" s="109"/>
      <c r="K25" s="109"/>
      <c r="L25" s="109"/>
      <c r="M25" s="109"/>
      <c r="N25" s="109"/>
      <c r="O25" s="109"/>
      <c r="P25" s="109"/>
      <c r="Q25" s="109"/>
      <c r="R25" s="95"/>
      <c r="S25" s="109"/>
      <c r="T25" s="245"/>
      <c r="U25" s="245"/>
      <c r="V25" s="245"/>
      <c r="W25" s="245"/>
      <c r="X25" s="245"/>
      <c r="Y25" s="245"/>
      <c r="Z25" s="109"/>
      <c r="AA25" s="109"/>
      <c r="AB25" s="124"/>
      <c r="AC25" s="109"/>
      <c r="AD25" s="107"/>
      <c r="AE25" s="107"/>
      <c r="AF25" s="107"/>
      <c r="AG25" s="107"/>
      <c r="AH25" s="2393"/>
      <c r="AI25" s="259"/>
      <c r="AJ25" s="259"/>
      <c r="AK25" s="107"/>
      <c r="AL25" s="107"/>
      <c r="AM25" s="646"/>
      <c r="AN25" s="646"/>
    </row>
    <row r="26" spans="1:40" s="28" customFormat="1" ht="11.1" customHeight="1">
      <c r="A26" s="555"/>
      <c r="B26" s="123" t="s">
        <v>1584</v>
      </c>
      <c r="C26" s="114" t="s">
        <v>1585</v>
      </c>
      <c r="D26" s="107"/>
      <c r="E26" s="109"/>
      <c r="F26" s="108"/>
      <c r="G26" s="119"/>
      <c r="H26" s="109"/>
      <c r="I26" s="109"/>
      <c r="J26" s="109"/>
      <c r="K26" s="109"/>
      <c r="L26" s="109"/>
      <c r="M26" s="109"/>
      <c r="N26" s="109"/>
      <c r="O26" s="109"/>
      <c r="P26" s="109"/>
      <c r="Q26" s="109"/>
      <c r="R26" s="118"/>
      <c r="S26" s="109"/>
      <c r="T26" s="109"/>
      <c r="U26" s="109"/>
      <c r="V26" s="109"/>
      <c r="W26" s="109"/>
      <c r="X26" s="109"/>
      <c r="Y26" s="2392"/>
      <c r="Z26" s="2392"/>
      <c r="AA26" s="109"/>
      <c r="AB26" s="109"/>
      <c r="AC26" s="122"/>
      <c r="AD26" s="107"/>
      <c r="AE26" s="107"/>
      <c r="AF26" s="107"/>
      <c r="AG26" s="3844">
        <v>6</v>
      </c>
      <c r="AH26" s="3836"/>
      <c r="AI26" s="3768"/>
      <c r="AJ26" s="3770"/>
      <c r="AK26" s="107"/>
      <c r="AL26" s="107"/>
      <c r="AM26" s="646"/>
      <c r="AN26" s="646"/>
    </row>
    <row r="27" spans="1:40" s="257" customFormat="1" ht="11.1" customHeight="1">
      <c r="A27" s="2667"/>
      <c r="B27" s="253"/>
      <c r="C27" s="116" t="s">
        <v>1586</v>
      </c>
      <c r="D27" s="254"/>
      <c r="E27" s="116"/>
      <c r="F27" s="95"/>
      <c r="G27" s="2422"/>
      <c r="H27" s="116"/>
      <c r="I27" s="116"/>
      <c r="J27" s="116"/>
      <c r="K27" s="116"/>
      <c r="L27" s="116"/>
      <c r="M27" s="116"/>
      <c r="N27" s="116"/>
      <c r="O27" s="116"/>
      <c r="P27" s="116"/>
      <c r="Q27" s="116"/>
      <c r="R27" s="118"/>
      <c r="S27" s="116"/>
      <c r="T27" s="116"/>
      <c r="U27" s="116"/>
      <c r="V27" s="116"/>
      <c r="W27" s="116"/>
      <c r="X27" s="116"/>
      <c r="Y27" s="2419"/>
      <c r="Z27" s="2419"/>
      <c r="AA27" s="116"/>
      <c r="AB27" s="116"/>
      <c r="AC27" s="255"/>
      <c r="AD27" s="254"/>
      <c r="AE27" s="254"/>
      <c r="AF27" s="254"/>
      <c r="AG27" s="3844"/>
      <c r="AH27" s="3836"/>
      <c r="AI27" s="3771"/>
      <c r="AJ27" s="3773"/>
      <c r="AK27" s="254"/>
      <c r="AL27" s="254"/>
      <c r="AM27" s="2666"/>
      <c r="AN27" s="2666"/>
    </row>
    <row r="28" spans="1:40" s="28" customFormat="1" ht="9.9499999999999993" customHeight="1">
      <c r="A28" s="555"/>
      <c r="B28" s="123"/>
      <c r="C28" s="114"/>
      <c r="D28" s="107"/>
      <c r="E28" s="109"/>
      <c r="F28" s="108"/>
      <c r="G28" s="119"/>
      <c r="H28" s="109"/>
      <c r="I28" s="109"/>
      <c r="J28" s="109"/>
      <c r="K28" s="109"/>
      <c r="L28" s="109"/>
      <c r="M28" s="109"/>
      <c r="N28" s="109"/>
      <c r="O28" s="109"/>
      <c r="P28" s="109"/>
      <c r="Q28" s="109"/>
      <c r="R28" s="109"/>
      <c r="S28" s="109"/>
      <c r="T28" s="109"/>
      <c r="U28" s="109"/>
      <c r="V28" s="109"/>
      <c r="W28" s="109"/>
      <c r="X28" s="109"/>
      <c r="Y28" s="2392"/>
      <c r="Z28" s="2392"/>
      <c r="AA28" s="109"/>
      <c r="AB28" s="109"/>
      <c r="AC28" s="122"/>
      <c r="AD28" s="107"/>
      <c r="AE28" s="107"/>
      <c r="AF28" s="107"/>
      <c r="AG28" s="107"/>
      <c r="AH28" s="2393"/>
      <c r="AI28" s="255"/>
      <c r="AJ28" s="255"/>
      <c r="AK28" s="107"/>
      <c r="AL28" s="107"/>
      <c r="AM28" s="646"/>
      <c r="AN28" s="646"/>
    </row>
    <row r="29" spans="1:40" ht="11.1" customHeight="1">
      <c r="A29" s="555"/>
      <c r="B29" s="123" t="s">
        <v>1587</v>
      </c>
      <c r="C29" s="114" t="s">
        <v>1588</v>
      </c>
      <c r="D29" s="107"/>
      <c r="E29" s="109"/>
      <c r="F29" s="108"/>
      <c r="G29" s="119"/>
      <c r="H29" s="109"/>
      <c r="I29" s="109"/>
      <c r="J29" s="109"/>
      <c r="K29" s="109"/>
      <c r="L29" s="109"/>
      <c r="M29" s="109"/>
      <c r="N29" s="109"/>
      <c r="O29" s="109"/>
      <c r="P29" s="109"/>
      <c r="Q29" s="109"/>
      <c r="R29" s="109"/>
      <c r="S29" s="109"/>
      <c r="T29" s="109"/>
      <c r="U29" s="109"/>
      <c r="V29" s="109"/>
      <c r="W29" s="109"/>
      <c r="X29" s="109"/>
      <c r="Y29" s="2392"/>
      <c r="Z29" s="2392"/>
      <c r="AA29" s="109"/>
      <c r="AB29" s="109"/>
      <c r="AC29" s="122"/>
      <c r="AD29" s="107"/>
      <c r="AE29" s="107"/>
      <c r="AF29" s="107"/>
      <c r="AG29" s="3844">
        <v>7</v>
      </c>
      <c r="AH29" s="3836"/>
      <c r="AI29" s="3768"/>
      <c r="AJ29" s="3770"/>
      <c r="AK29" s="107"/>
      <c r="AL29" s="107"/>
      <c r="AM29" s="610"/>
      <c r="AN29" s="610"/>
    </row>
    <row r="30" spans="1:40" s="263" customFormat="1" ht="11.1" customHeight="1">
      <c r="A30" s="1052"/>
      <c r="B30" s="260"/>
      <c r="C30" s="118" t="s">
        <v>1589</v>
      </c>
      <c r="D30" s="261"/>
      <c r="E30" s="118"/>
      <c r="F30" s="118"/>
      <c r="G30" s="2391"/>
      <c r="H30" s="118"/>
      <c r="I30" s="118"/>
      <c r="J30" s="118"/>
      <c r="K30" s="118"/>
      <c r="L30" s="118"/>
      <c r="M30" s="118"/>
      <c r="N30" s="118"/>
      <c r="O30" s="118"/>
      <c r="P30" s="118"/>
      <c r="Q30" s="118"/>
      <c r="R30" s="118"/>
      <c r="S30" s="118"/>
      <c r="T30" s="118"/>
      <c r="U30" s="118"/>
      <c r="V30" s="118"/>
      <c r="W30" s="118"/>
      <c r="X30" s="118"/>
      <c r="Y30" s="2391"/>
      <c r="Z30" s="2391"/>
      <c r="AA30" s="245"/>
      <c r="AB30" s="262"/>
      <c r="AC30" s="262"/>
      <c r="AD30" s="262"/>
      <c r="AE30" s="262"/>
      <c r="AF30" s="261"/>
      <c r="AG30" s="3844"/>
      <c r="AH30" s="3836"/>
      <c r="AI30" s="3771"/>
      <c r="AJ30" s="3773"/>
      <c r="AK30" s="261"/>
      <c r="AL30" s="261"/>
      <c r="AM30" s="2668"/>
      <c r="AN30" s="2668"/>
    </row>
    <row r="31" spans="1:40" s="263" customFormat="1" ht="9.9499999999999993" customHeight="1">
      <c r="A31" s="1052"/>
      <c r="B31" s="260"/>
      <c r="C31" s="118"/>
      <c r="D31" s="261"/>
      <c r="E31" s="118"/>
      <c r="F31" s="118"/>
      <c r="G31" s="2391"/>
      <c r="H31" s="118"/>
      <c r="I31" s="118"/>
      <c r="J31" s="118"/>
      <c r="K31" s="118"/>
      <c r="L31" s="118"/>
      <c r="M31" s="118"/>
      <c r="N31" s="118"/>
      <c r="O31" s="118"/>
      <c r="P31" s="118"/>
      <c r="Q31" s="118"/>
      <c r="R31" s="118"/>
      <c r="S31" s="118"/>
      <c r="T31" s="118"/>
      <c r="U31" s="118"/>
      <c r="V31" s="118"/>
      <c r="W31" s="118"/>
      <c r="X31" s="118"/>
      <c r="Y31" s="2391"/>
      <c r="Z31" s="2391"/>
      <c r="AA31" s="245"/>
      <c r="AB31" s="262"/>
      <c r="AC31" s="262"/>
      <c r="AD31" s="262"/>
      <c r="AE31" s="262"/>
      <c r="AF31" s="261"/>
      <c r="AG31" s="2392"/>
      <c r="AH31" s="2377"/>
      <c r="AI31" s="2387"/>
      <c r="AJ31" s="2387"/>
      <c r="AK31" s="261"/>
      <c r="AL31" s="261"/>
      <c r="AM31" s="2668"/>
      <c r="AN31" s="2668"/>
    </row>
    <row r="32" spans="1:40" s="263" customFormat="1" ht="4.5" customHeight="1">
      <c r="A32" s="1052"/>
      <c r="B32" s="1238"/>
      <c r="C32" s="1239"/>
      <c r="D32" s="1240"/>
      <c r="E32" s="1241"/>
      <c r="F32" s="1242"/>
      <c r="G32" s="1243"/>
      <c r="H32" s="1241"/>
      <c r="I32" s="1241"/>
      <c r="J32" s="1241"/>
      <c r="K32" s="1241"/>
      <c r="L32" s="1241"/>
      <c r="M32" s="1241"/>
      <c r="N32" s="1241"/>
      <c r="O32" s="1241"/>
      <c r="P32" s="1244"/>
      <c r="Q32" s="118"/>
      <c r="R32" s="118"/>
      <c r="S32" s="118"/>
      <c r="T32" s="118"/>
      <c r="U32" s="118"/>
      <c r="V32" s="118"/>
      <c r="W32" s="118"/>
      <c r="X32" s="118"/>
      <c r="Y32" s="2391"/>
      <c r="Z32" s="2391"/>
      <c r="AA32" s="245"/>
      <c r="AB32" s="262"/>
      <c r="AC32" s="262"/>
      <c r="AD32" s="262"/>
      <c r="AE32" s="262"/>
      <c r="AF32" s="261"/>
      <c r="AG32" s="2392"/>
      <c r="AH32" s="2377"/>
      <c r="AI32" s="2387"/>
      <c r="AJ32" s="2387"/>
      <c r="AK32" s="261"/>
      <c r="AL32" s="261"/>
      <c r="AM32" s="2668"/>
      <c r="AN32" s="2668"/>
    </row>
    <row r="33" spans="1:40" s="263" customFormat="1" ht="11.1" customHeight="1">
      <c r="A33" s="1052"/>
      <c r="B33" s="1245"/>
      <c r="C33" s="1222" t="s">
        <v>1590</v>
      </c>
      <c r="D33" s="1223"/>
      <c r="E33" s="1224"/>
      <c r="F33" s="1225"/>
      <c r="G33" s="1226"/>
      <c r="H33" s="1224"/>
      <c r="I33" s="1224"/>
      <c r="J33" s="1224"/>
      <c r="K33" s="1224"/>
      <c r="L33" s="1224"/>
      <c r="M33" s="1224"/>
      <c r="N33" s="1224"/>
      <c r="O33" s="1224"/>
      <c r="P33" s="1246"/>
      <c r="Q33" s="118"/>
      <c r="R33" s="118"/>
      <c r="S33" s="118"/>
      <c r="T33" s="118"/>
      <c r="U33" s="118"/>
      <c r="V33" s="118"/>
      <c r="W33" s="118"/>
      <c r="X33" s="118"/>
      <c r="Y33" s="2391"/>
      <c r="Z33" s="2391"/>
      <c r="AA33" s="245"/>
      <c r="AB33" s="262"/>
      <c r="AC33" s="262"/>
      <c r="AD33" s="262"/>
      <c r="AE33" s="262"/>
      <c r="AF33" s="261"/>
      <c r="AG33" s="2392"/>
      <c r="AH33" s="2377"/>
      <c r="AI33" s="2387"/>
      <c r="AJ33" s="2387"/>
      <c r="AK33" s="261"/>
      <c r="AL33" s="261"/>
      <c r="AM33" s="2668"/>
      <c r="AN33" s="2668"/>
    </row>
    <row r="34" spans="1:40" ht="11.1" customHeight="1">
      <c r="A34" s="555"/>
      <c r="B34" s="1245"/>
      <c r="C34" s="1227" t="s">
        <v>1591</v>
      </c>
      <c r="D34" s="1223"/>
      <c r="E34" s="1224"/>
      <c r="F34" s="1225"/>
      <c r="G34" s="1226"/>
      <c r="H34" s="1224"/>
      <c r="I34" s="1224"/>
      <c r="J34" s="1224"/>
      <c r="K34" s="1224"/>
      <c r="L34" s="1224"/>
      <c r="M34" s="1224"/>
      <c r="N34" s="1224"/>
      <c r="O34" s="1224"/>
      <c r="P34" s="1246"/>
      <c r="Q34" s="109"/>
      <c r="R34" s="109"/>
      <c r="S34" s="109"/>
      <c r="T34" s="109"/>
      <c r="U34" s="109"/>
      <c r="V34" s="109"/>
      <c r="AK34" s="107"/>
      <c r="AL34" s="107"/>
      <c r="AM34" s="610"/>
      <c r="AN34" s="610"/>
    </row>
    <row r="35" spans="1:40" ht="7.5" customHeight="1">
      <c r="A35" s="555"/>
      <c r="B35" s="1247"/>
      <c r="C35" s="1248"/>
      <c r="D35" s="1249"/>
      <c r="E35" s="1250"/>
      <c r="F35" s="1251"/>
      <c r="G35" s="1252"/>
      <c r="H35" s="1250"/>
      <c r="I35" s="1250"/>
      <c r="J35" s="1250"/>
      <c r="K35" s="1250"/>
      <c r="L35" s="1250"/>
      <c r="M35" s="1250"/>
      <c r="N35" s="1250"/>
      <c r="O35" s="1250"/>
      <c r="P35" s="1253"/>
      <c r="Q35" s="725"/>
      <c r="R35" s="725"/>
      <c r="S35" s="725"/>
      <c r="T35" s="725"/>
      <c r="U35" s="725"/>
      <c r="V35" s="725"/>
      <c r="W35" s="706"/>
      <c r="X35" s="706"/>
      <c r="Y35" s="706"/>
      <c r="Z35" s="706"/>
      <c r="AA35" s="706"/>
      <c r="AB35" s="706"/>
      <c r="AC35" s="706"/>
      <c r="AD35" s="706"/>
      <c r="AE35" s="706"/>
      <c r="AF35" s="706"/>
      <c r="AG35" s="706"/>
      <c r="AH35" s="706"/>
      <c r="AI35" s="706"/>
      <c r="AJ35" s="706"/>
      <c r="AK35" s="714"/>
      <c r="AL35" s="714"/>
      <c r="AM35" s="610"/>
      <c r="AN35" s="610"/>
    </row>
    <row r="36" spans="1:40" ht="12.75" customHeight="1">
      <c r="A36" s="2669"/>
      <c r="B36" s="1254"/>
      <c r="C36" s="1255"/>
      <c r="D36" s="1256"/>
      <c r="E36" s="1257"/>
      <c r="F36" s="1258"/>
      <c r="G36" s="1259"/>
      <c r="H36" s="1257"/>
      <c r="I36" s="1257"/>
      <c r="J36" s="1257"/>
      <c r="K36" s="1257"/>
      <c r="L36" s="1257"/>
      <c r="M36" s="1257"/>
      <c r="N36" s="1257"/>
      <c r="O36" s="1257"/>
      <c r="P36" s="1257"/>
      <c r="Q36" s="1260"/>
      <c r="R36" s="1260"/>
      <c r="S36" s="1260"/>
      <c r="T36" s="1260"/>
      <c r="U36" s="1260"/>
      <c r="V36" s="1260"/>
      <c r="W36" s="1261"/>
      <c r="X36" s="1261"/>
      <c r="Y36" s="1261"/>
      <c r="Z36" s="1261"/>
      <c r="AA36" s="1261"/>
      <c r="AB36" s="1261"/>
      <c r="AC36" s="1261"/>
      <c r="AD36" s="1261"/>
      <c r="AE36" s="1261"/>
      <c r="AF36" s="1261"/>
      <c r="AG36" s="1261"/>
      <c r="AH36" s="1261"/>
      <c r="AI36" s="1261"/>
      <c r="AJ36" s="1261"/>
      <c r="AK36" s="1262"/>
      <c r="AL36" s="1262"/>
      <c r="AM36" s="2670"/>
      <c r="AN36" s="610"/>
    </row>
    <row r="37" spans="1:40" ht="12" customHeight="1">
      <c r="A37" s="555"/>
      <c r="B37" s="2392"/>
      <c r="C37" s="123"/>
      <c r="D37" s="95"/>
      <c r="E37" s="109"/>
      <c r="F37" s="108"/>
      <c r="G37" s="119"/>
      <c r="H37" s="109"/>
      <c r="I37" s="109"/>
      <c r="J37" s="109"/>
      <c r="K37" s="109"/>
      <c r="L37" s="109"/>
      <c r="M37" s="109"/>
      <c r="N37" s="109"/>
      <c r="O37" s="109"/>
      <c r="P37" s="109"/>
      <c r="Q37" s="109"/>
      <c r="R37" s="109"/>
      <c r="S37" s="109"/>
      <c r="T37" s="109"/>
      <c r="U37" s="109"/>
      <c r="V37" s="109"/>
      <c r="AK37" s="107"/>
      <c r="AL37" s="107"/>
      <c r="AM37" s="610"/>
      <c r="AN37" s="610"/>
    </row>
    <row r="38" spans="1:40" ht="11.1" customHeight="1">
      <c r="A38" s="555">
        <v>2.2000000000000002</v>
      </c>
      <c r="B38" s="125" t="s">
        <v>1592</v>
      </c>
      <c r="C38" s="107"/>
      <c r="D38" s="95"/>
      <c r="E38" s="109"/>
      <c r="F38" s="108"/>
      <c r="G38" s="119"/>
      <c r="H38" s="109"/>
      <c r="I38" s="109"/>
      <c r="J38" s="109"/>
      <c r="K38" s="109"/>
      <c r="L38" s="109"/>
      <c r="M38" s="109"/>
      <c r="N38" s="109"/>
      <c r="O38" s="109"/>
      <c r="P38" s="109"/>
      <c r="Q38" s="109"/>
      <c r="R38" s="109"/>
      <c r="S38" s="109"/>
      <c r="T38" s="109"/>
      <c r="U38" s="109"/>
      <c r="V38" s="109"/>
      <c r="AK38" s="107"/>
      <c r="AL38" s="107"/>
      <c r="AM38" s="610"/>
      <c r="AN38" s="610"/>
    </row>
    <row r="39" spans="1:40" ht="11.1" customHeight="1">
      <c r="A39" s="555"/>
      <c r="B39" s="126" t="s">
        <v>1593</v>
      </c>
      <c r="C39" s="107"/>
      <c r="D39" s="95"/>
      <c r="E39" s="109"/>
      <c r="F39" s="108"/>
      <c r="G39" s="119"/>
      <c r="H39" s="109"/>
      <c r="I39" s="109"/>
      <c r="J39" s="109"/>
      <c r="K39" s="109"/>
      <c r="L39" s="109"/>
      <c r="M39" s="109"/>
      <c r="N39" s="109"/>
      <c r="O39" s="109"/>
      <c r="P39" s="109"/>
      <c r="Q39" s="109"/>
      <c r="R39" s="109"/>
      <c r="S39" s="109"/>
      <c r="T39" s="109"/>
      <c r="U39" s="109"/>
      <c r="V39" s="109"/>
      <c r="AK39" s="107"/>
      <c r="AL39" s="107"/>
      <c r="AM39" s="610"/>
      <c r="AN39" s="610"/>
    </row>
    <row r="40" spans="1:40" ht="11.1" customHeight="1">
      <c r="A40" s="555"/>
      <c r="B40" s="126"/>
      <c r="C40" s="107"/>
      <c r="D40" s="95"/>
      <c r="E40" s="109"/>
      <c r="F40" s="108"/>
      <c r="G40" s="119"/>
      <c r="H40" s="109"/>
      <c r="I40" s="109"/>
      <c r="J40" s="109"/>
      <c r="K40" s="109"/>
      <c r="L40" s="109"/>
      <c r="M40" s="109"/>
      <c r="N40" s="109"/>
      <c r="O40" s="109"/>
      <c r="P40" s="109"/>
      <c r="Q40" s="109"/>
      <c r="R40" s="109"/>
      <c r="S40" s="109"/>
      <c r="T40" s="109"/>
      <c r="U40" s="109"/>
      <c r="V40" s="109"/>
      <c r="W40" s="2395"/>
      <c r="X40" s="2370"/>
      <c r="Y40" s="2393"/>
      <c r="Z40" s="2393"/>
      <c r="AA40" s="2393"/>
      <c r="AB40" s="2393"/>
      <c r="AC40" s="2395"/>
      <c r="AD40" s="133"/>
      <c r="AE40" s="133"/>
      <c r="AF40" s="2393"/>
      <c r="AG40" s="2393"/>
      <c r="AH40" s="2393"/>
      <c r="AI40" s="2393"/>
      <c r="AJ40" s="2393"/>
      <c r="AK40" s="107"/>
      <c r="AL40" s="107"/>
      <c r="AM40" s="610"/>
      <c r="AN40" s="610"/>
    </row>
    <row r="41" spans="1:40" ht="11.1" customHeight="1">
      <c r="A41" s="555"/>
      <c r="B41" s="126"/>
      <c r="C41" s="3848" t="s">
        <v>43</v>
      </c>
      <c r="D41" s="3848"/>
      <c r="E41" s="3848"/>
      <c r="F41" s="2392"/>
      <c r="G41" s="2393"/>
      <c r="H41" s="122"/>
      <c r="I41" s="122"/>
      <c r="J41" s="122"/>
      <c r="K41" s="122"/>
      <c r="L41" s="122"/>
      <c r="M41" s="107"/>
      <c r="N41" s="107"/>
      <c r="O41" s="107"/>
      <c r="P41" s="107"/>
      <c r="Q41" s="107"/>
      <c r="R41" s="109"/>
      <c r="S41" s="109"/>
      <c r="T41" s="109"/>
      <c r="U41" s="109"/>
      <c r="V41" s="109"/>
      <c r="W41" s="2395"/>
      <c r="X41" s="2370"/>
      <c r="Y41" s="2393"/>
      <c r="Z41" s="2393"/>
      <c r="AA41" s="2393"/>
      <c r="AB41" s="2393"/>
      <c r="AC41" s="2395"/>
      <c r="AD41" s="133"/>
      <c r="AE41" s="133"/>
      <c r="AF41" s="2393"/>
      <c r="AG41" s="2393"/>
      <c r="AH41" s="2393"/>
      <c r="AI41" s="2393"/>
      <c r="AJ41" s="2393"/>
      <c r="AK41" s="107"/>
      <c r="AL41" s="107"/>
      <c r="AM41" s="610"/>
      <c r="AN41" s="610"/>
    </row>
    <row r="42" spans="1:40" ht="11.1" customHeight="1">
      <c r="A42" s="555"/>
      <c r="B42" s="126"/>
      <c r="C42" s="3849">
        <v>1</v>
      </c>
      <c r="D42" s="3833"/>
      <c r="E42" s="3778" t="s">
        <v>1594</v>
      </c>
      <c r="F42" s="3845"/>
      <c r="G42" s="114"/>
      <c r="H42" s="114"/>
      <c r="I42" s="3850">
        <v>2</v>
      </c>
      <c r="J42" s="3833"/>
      <c r="K42" s="3778" t="s">
        <v>1595</v>
      </c>
      <c r="L42" s="3845"/>
      <c r="M42" s="3846"/>
      <c r="N42" s="3846"/>
      <c r="O42" s="114"/>
      <c r="P42" s="114"/>
      <c r="Q42" s="114"/>
      <c r="R42" s="109"/>
      <c r="S42" s="109"/>
      <c r="T42" s="109"/>
      <c r="U42" s="109"/>
      <c r="V42" s="109"/>
      <c r="W42" s="2395"/>
      <c r="X42" s="2370"/>
      <c r="Y42" s="2393"/>
      <c r="Z42" s="2393"/>
      <c r="AA42" s="2393"/>
      <c r="AB42" s="2393"/>
      <c r="AC42" s="2395"/>
      <c r="AD42" s="133"/>
      <c r="AE42" s="133"/>
      <c r="AF42" s="2393"/>
      <c r="AG42" s="2393"/>
      <c r="AH42" s="2393"/>
      <c r="AI42" s="2393"/>
      <c r="AJ42" s="2393"/>
      <c r="AK42" s="107"/>
      <c r="AL42" s="107"/>
      <c r="AM42" s="610"/>
      <c r="AN42" s="610"/>
    </row>
    <row r="43" spans="1:40" ht="11.1" customHeight="1">
      <c r="A43" s="555"/>
      <c r="B43" s="126"/>
      <c r="C43" s="3849"/>
      <c r="D43" s="3834"/>
      <c r="E43" s="3778"/>
      <c r="F43" s="3845"/>
      <c r="G43" s="114"/>
      <c r="H43" s="114"/>
      <c r="I43" s="3850"/>
      <c r="J43" s="3834"/>
      <c r="K43" s="3847"/>
      <c r="L43" s="3846"/>
      <c r="M43" s="3846"/>
      <c r="N43" s="3846"/>
      <c r="O43" s="114"/>
      <c r="P43" s="114"/>
      <c r="Q43" s="114"/>
      <c r="R43" s="109"/>
      <c r="S43" s="109"/>
      <c r="T43" s="109"/>
      <c r="U43" s="109"/>
      <c r="V43" s="109"/>
      <c r="W43" s="2395"/>
      <c r="X43" s="2370"/>
      <c r="Y43" s="2393"/>
      <c r="Z43" s="2393"/>
      <c r="AA43" s="2393"/>
      <c r="AB43" s="2393"/>
      <c r="AC43" s="2395"/>
      <c r="AD43" s="133"/>
      <c r="AE43" s="133"/>
      <c r="AF43" s="2393"/>
      <c r="AG43" s="2393"/>
      <c r="AH43" s="2393"/>
      <c r="AI43" s="2393"/>
      <c r="AJ43" s="2393"/>
      <c r="AK43" s="107"/>
      <c r="AL43" s="107"/>
      <c r="AM43" s="610"/>
      <c r="AN43" s="610"/>
    </row>
    <row r="44" spans="1:40">
      <c r="A44" s="555"/>
      <c r="B44" s="2392"/>
      <c r="C44" s="127"/>
      <c r="D44" s="95"/>
      <c r="E44" s="109"/>
      <c r="F44" s="108"/>
      <c r="G44" s="119"/>
      <c r="H44" s="109"/>
      <c r="I44" s="109"/>
      <c r="J44" s="109"/>
      <c r="K44" s="109"/>
      <c r="L44" s="109"/>
      <c r="M44" s="109"/>
      <c r="N44" s="109"/>
      <c r="O44" s="109"/>
      <c r="P44" s="109"/>
      <c r="Q44" s="109"/>
      <c r="R44" s="109"/>
      <c r="S44" s="109"/>
      <c r="T44" s="109"/>
      <c r="U44" s="109"/>
      <c r="V44" s="109"/>
      <c r="W44" s="109"/>
      <c r="X44" s="109"/>
      <c r="Y44" s="2392"/>
      <c r="Z44" s="2392"/>
      <c r="AA44" s="2393"/>
      <c r="AB44" s="122"/>
      <c r="AC44" s="122"/>
      <c r="AD44" s="122"/>
      <c r="AE44" s="122"/>
      <c r="AF44" s="107"/>
      <c r="AG44" s="107"/>
      <c r="AH44" s="107"/>
      <c r="AI44" s="107"/>
      <c r="AJ44" s="107"/>
      <c r="AK44" s="107"/>
      <c r="AL44" s="107"/>
      <c r="AM44" s="610"/>
      <c r="AN44" s="2671"/>
    </row>
    <row r="45" spans="1:40" s="28" customFormat="1" ht="11.1" customHeight="1">
      <c r="A45" s="555"/>
      <c r="B45" s="1184"/>
      <c r="C45" s="1185"/>
      <c r="D45" s="1186"/>
      <c r="E45" s="1187"/>
      <c r="F45" s="1188"/>
      <c r="G45" s="1189"/>
      <c r="H45" s="1187"/>
      <c r="I45" s="1187"/>
      <c r="J45" s="1187"/>
      <c r="K45" s="1187"/>
      <c r="L45" s="1187"/>
      <c r="M45" s="1187"/>
      <c r="N45" s="1187"/>
      <c r="O45" s="1187"/>
      <c r="P45" s="1187"/>
      <c r="Q45" s="1187"/>
      <c r="R45" s="1187"/>
      <c r="S45" s="1187"/>
      <c r="T45" s="1187"/>
      <c r="U45" s="1187"/>
      <c r="V45" s="1187"/>
      <c r="W45" s="1187"/>
      <c r="X45" s="1187"/>
      <c r="Y45" s="1190"/>
      <c r="Z45" s="1190"/>
      <c r="AA45" s="1191"/>
      <c r="AB45" s="1192"/>
      <c r="AC45" s="1192"/>
      <c r="AD45" s="1192"/>
      <c r="AE45" s="1192"/>
      <c r="AF45" s="1188"/>
      <c r="AG45" s="1188"/>
      <c r="AH45" s="1188"/>
      <c r="AI45" s="1188"/>
      <c r="AJ45" s="1193"/>
      <c r="AK45" s="108"/>
      <c r="AL45" s="108"/>
      <c r="AM45" s="493"/>
      <c r="AN45" s="493"/>
    </row>
    <row r="46" spans="1:40" s="28" customFormat="1" ht="11.1" customHeight="1">
      <c r="A46" s="555"/>
      <c r="B46" s="1194"/>
      <c r="C46" s="1195" t="s">
        <v>1596</v>
      </c>
      <c r="D46" s="1196"/>
      <c r="E46" s="1197"/>
      <c r="F46" s="1198"/>
      <c r="G46" s="1199"/>
      <c r="H46" s="1197"/>
      <c r="I46" s="1197"/>
      <c r="J46" s="1197"/>
      <c r="K46" s="1197"/>
      <c r="L46" s="1197"/>
      <c r="M46" s="1197"/>
      <c r="N46" s="1197"/>
      <c r="O46" s="1197"/>
      <c r="P46" s="1197"/>
      <c r="Q46" s="1197"/>
      <c r="R46" s="1197"/>
      <c r="S46" s="1197"/>
      <c r="T46" s="1197"/>
      <c r="U46" s="1197"/>
      <c r="V46" s="1197"/>
      <c r="W46" s="1197"/>
      <c r="X46" s="1197"/>
      <c r="Y46" s="1200"/>
      <c r="Z46" s="1200"/>
      <c r="AA46" s="1201"/>
      <c r="AB46" s="1202"/>
      <c r="AC46" s="1202"/>
      <c r="AD46" s="1202"/>
      <c r="AE46" s="1203"/>
      <c r="AF46" s="1204"/>
      <c r="AG46" s="1204"/>
      <c r="AH46" s="1204"/>
      <c r="AI46" s="1204"/>
      <c r="AJ46" s="1205"/>
      <c r="AK46" s="2395"/>
      <c r="AL46" s="2395"/>
      <c r="AM46" s="789"/>
      <c r="AN46" s="789"/>
    </row>
    <row r="47" spans="1:40" s="28" customFormat="1" ht="11.1" customHeight="1">
      <c r="A47" s="555"/>
      <c r="B47" s="1194"/>
      <c r="C47" s="1206" t="s">
        <v>1597</v>
      </c>
      <c r="D47" s="1196"/>
      <c r="E47" s="1197"/>
      <c r="F47" s="1198"/>
      <c r="G47" s="1199"/>
      <c r="H47" s="1197"/>
      <c r="I47" s="1197"/>
      <c r="J47" s="1197"/>
      <c r="K47" s="1197"/>
      <c r="L47" s="1197"/>
      <c r="M47" s="1197"/>
      <c r="N47" s="1197"/>
      <c r="O47" s="1197"/>
      <c r="P47" s="1197"/>
      <c r="Q47" s="1197"/>
      <c r="R47" s="1197"/>
      <c r="S47" s="1197"/>
      <c r="T47" s="1197"/>
      <c r="U47" s="1197"/>
      <c r="V47" s="1197"/>
      <c r="W47" s="1197"/>
      <c r="X47" s="1197"/>
      <c r="Y47" s="1200"/>
      <c r="Z47" s="1200"/>
      <c r="AA47" s="1201"/>
      <c r="AB47" s="1202"/>
      <c r="AC47" s="1202"/>
      <c r="AD47" s="1202"/>
      <c r="AE47" s="1203"/>
      <c r="AF47" s="2386"/>
      <c r="AG47" s="2386"/>
      <c r="AH47" s="2386"/>
      <c r="AI47" s="2386"/>
      <c r="AJ47" s="1207"/>
      <c r="AK47" s="2395"/>
      <c r="AL47" s="2395"/>
      <c r="AM47" s="789"/>
      <c r="AN47" s="789"/>
    </row>
    <row r="48" spans="1:40" s="28" customFormat="1" ht="9.9499999999999993" customHeight="1">
      <c r="A48" s="555"/>
      <c r="B48" s="1194"/>
      <c r="C48" s="1195"/>
      <c r="D48" s="1196"/>
      <c r="E48" s="1197"/>
      <c r="F48" s="1198"/>
      <c r="G48" s="1199"/>
      <c r="H48" s="1197"/>
      <c r="I48" s="1197"/>
      <c r="J48" s="1197"/>
      <c r="K48" s="1197"/>
      <c r="L48" s="1197"/>
      <c r="M48" s="1197"/>
      <c r="N48" s="1197"/>
      <c r="O48" s="1197"/>
      <c r="P48" s="1197"/>
      <c r="Q48" s="1197"/>
      <c r="R48" s="1197"/>
      <c r="S48" s="1197"/>
      <c r="T48" s="1197"/>
      <c r="U48" s="1197"/>
      <c r="V48" s="1197"/>
      <c r="W48" s="1197"/>
      <c r="X48" s="1197"/>
      <c r="Y48" s="1200"/>
      <c r="Z48" s="1200"/>
      <c r="AA48" s="1201"/>
      <c r="AB48" s="1202"/>
      <c r="AC48" s="1202"/>
      <c r="AD48" s="1202"/>
      <c r="AE48" s="1203"/>
      <c r="AF48" s="2386"/>
      <c r="AG48" s="2386"/>
      <c r="AH48" s="2386"/>
      <c r="AI48" s="2386"/>
      <c r="AJ48" s="1207"/>
      <c r="AK48" s="184"/>
      <c r="AL48" s="184"/>
      <c r="AM48" s="2672"/>
      <c r="AN48" s="2672"/>
    </row>
    <row r="49" spans="1:40" s="28" customFormat="1" ht="11.1" customHeight="1">
      <c r="A49" s="555"/>
      <c r="B49" s="1194"/>
      <c r="C49" s="1195" t="s">
        <v>1598</v>
      </c>
      <c r="D49" s="1208" t="s">
        <v>1599</v>
      </c>
      <c r="E49" s="1197"/>
      <c r="F49" s="1198"/>
      <c r="G49" s="1199"/>
      <c r="H49" s="1197"/>
      <c r="I49" s="1197"/>
      <c r="J49" s="1197"/>
      <c r="K49" s="1197"/>
      <c r="L49" s="1197"/>
      <c r="M49" s="1197"/>
      <c r="N49" s="1197"/>
      <c r="O49" s="1197"/>
      <c r="P49" s="1197"/>
      <c r="Q49" s="1197"/>
      <c r="R49" s="1197"/>
      <c r="S49" s="1197"/>
      <c r="T49" s="1197"/>
      <c r="U49" s="1197"/>
      <c r="V49" s="1197"/>
      <c r="W49" s="1197"/>
      <c r="X49" s="1197"/>
      <c r="Y49" s="1200"/>
      <c r="Z49" s="1200"/>
      <c r="AA49" s="1201"/>
      <c r="AB49" s="1202"/>
      <c r="AC49" s="1202"/>
      <c r="AD49" s="1202"/>
      <c r="AE49" s="1203"/>
      <c r="AF49" s="1127"/>
      <c r="AG49" s="1127"/>
      <c r="AH49" s="1127"/>
      <c r="AI49" s="1127"/>
      <c r="AJ49" s="1209"/>
      <c r="AK49" s="2395"/>
      <c r="AL49" s="2395"/>
      <c r="AM49" s="789"/>
      <c r="AN49" s="789"/>
    </row>
    <row r="50" spans="1:40" s="28" customFormat="1" ht="11.1" customHeight="1">
      <c r="A50" s="555"/>
      <c r="B50" s="1194"/>
      <c r="C50" s="1206" t="s">
        <v>1600</v>
      </c>
      <c r="D50" s="1196" t="s">
        <v>1601</v>
      </c>
      <c r="E50" s="1197"/>
      <c r="F50" s="1198"/>
      <c r="G50" s="1199"/>
      <c r="H50" s="1197"/>
      <c r="I50" s="1197"/>
      <c r="J50" s="1197"/>
      <c r="K50" s="1197"/>
      <c r="L50" s="1197"/>
      <c r="M50" s="1197"/>
      <c r="N50" s="1197"/>
      <c r="O50" s="1197"/>
      <c r="P50" s="1197"/>
      <c r="Q50" s="1197"/>
      <c r="R50" s="1197"/>
      <c r="S50" s="1197"/>
      <c r="T50" s="1197"/>
      <c r="U50" s="1197"/>
      <c r="V50" s="1197"/>
      <c r="W50" s="1197"/>
      <c r="X50" s="1197"/>
      <c r="Y50" s="1200"/>
      <c r="Z50" s="1200"/>
      <c r="AA50" s="1201"/>
      <c r="AB50" s="1202"/>
      <c r="AC50" s="1202"/>
      <c r="AD50" s="1202"/>
      <c r="AE50" s="1203"/>
      <c r="AF50" s="1127"/>
      <c r="AG50" s="1127"/>
      <c r="AH50" s="1127"/>
      <c r="AI50" s="1127"/>
      <c r="AJ50" s="1209"/>
      <c r="AK50" s="2395"/>
      <c r="AL50" s="2395"/>
      <c r="AM50" s="789"/>
      <c r="AN50" s="789"/>
    </row>
    <row r="51" spans="1:40" s="28" customFormat="1" ht="9.9499999999999993" customHeight="1">
      <c r="A51" s="555"/>
      <c r="B51" s="1194"/>
      <c r="C51" s="1206"/>
      <c r="D51" s="1196"/>
      <c r="E51" s="1197"/>
      <c r="F51" s="1198"/>
      <c r="G51" s="1199"/>
      <c r="H51" s="1197"/>
      <c r="I51" s="1197"/>
      <c r="J51" s="1197"/>
      <c r="K51" s="1197"/>
      <c r="L51" s="1197"/>
      <c r="M51" s="1197"/>
      <c r="N51" s="1197"/>
      <c r="O51" s="1197"/>
      <c r="P51" s="1197"/>
      <c r="Q51" s="1197"/>
      <c r="R51" s="1197"/>
      <c r="S51" s="1197"/>
      <c r="T51" s="1197"/>
      <c r="U51" s="1197"/>
      <c r="V51" s="1197"/>
      <c r="W51" s="1197"/>
      <c r="X51" s="1197"/>
      <c r="Y51" s="1200"/>
      <c r="Z51" s="1200"/>
      <c r="AA51" s="1201"/>
      <c r="AB51" s="1202"/>
      <c r="AC51" s="1202"/>
      <c r="AD51" s="1202"/>
      <c r="AE51" s="1203"/>
      <c r="AF51" s="1127"/>
      <c r="AG51" s="1127"/>
      <c r="AH51" s="1127"/>
      <c r="AI51" s="1127"/>
      <c r="AJ51" s="1209"/>
      <c r="AK51" s="2395"/>
      <c r="AL51" s="2395"/>
      <c r="AM51" s="789"/>
      <c r="AN51" s="789"/>
    </row>
    <row r="52" spans="1:40" s="28" customFormat="1" ht="11.1" customHeight="1">
      <c r="A52" s="555"/>
      <c r="B52" s="1194"/>
      <c r="C52" s="1195" t="s">
        <v>1602</v>
      </c>
      <c r="D52" s="1208" t="s">
        <v>1603</v>
      </c>
      <c r="E52" s="1197"/>
      <c r="F52" s="1198"/>
      <c r="G52" s="1199"/>
      <c r="H52" s="1197"/>
      <c r="I52" s="1197"/>
      <c r="J52" s="1197"/>
      <c r="K52" s="1197"/>
      <c r="L52" s="1197"/>
      <c r="M52" s="1197"/>
      <c r="N52" s="1197"/>
      <c r="O52" s="1197"/>
      <c r="P52" s="1197"/>
      <c r="Q52" s="1197"/>
      <c r="R52" s="1197"/>
      <c r="S52" s="1197"/>
      <c r="T52" s="1197"/>
      <c r="U52" s="1197"/>
      <c r="V52" s="1197"/>
      <c r="W52" s="1197"/>
      <c r="X52" s="1197"/>
      <c r="Y52" s="1200"/>
      <c r="Z52" s="1200"/>
      <c r="AA52" s="1201"/>
      <c r="AB52" s="1202"/>
      <c r="AC52" s="1202"/>
      <c r="AD52" s="1202"/>
      <c r="AE52" s="1203"/>
      <c r="AF52" s="1127"/>
      <c r="AG52" s="1127"/>
      <c r="AH52" s="1127"/>
      <c r="AI52" s="1127"/>
      <c r="AJ52" s="1209"/>
      <c r="AK52" s="2395"/>
      <c r="AL52" s="2395"/>
      <c r="AM52" s="789"/>
      <c r="AN52" s="789"/>
    </row>
    <row r="53" spans="1:40" s="28" customFormat="1" ht="11.1" customHeight="1">
      <c r="A53" s="555"/>
      <c r="B53" s="1194"/>
      <c r="C53" s="1195"/>
      <c r="D53" s="1196" t="s">
        <v>1604</v>
      </c>
      <c r="E53" s="1197"/>
      <c r="F53" s="1198"/>
      <c r="G53" s="1199"/>
      <c r="H53" s="1197"/>
      <c r="I53" s="1197"/>
      <c r="J53" s="1197"/>
      <c r="K53" s="1197"/>
      <c r="L53" s="1197"/>
      <c r="M53" s="1197"/>
      <c r="N53" s="1197"/>
      <c r="O53" s="1197"/>
      <c r="P53" s="1197"/>
      <c r="Q53" s="1197"/>
      <c r="R53" s="1197"/>
      <c r="S53" s="1197"/>
      <c r="T53" s="1197"/>
      <c r="U53" s="1197"/>
      <c r="V53" s="1197"/>
      <c r="W53" s="1197"/>
      <c r="X53" s="1197"/>
      <c r="Y53" s="1200"/>
      <c r="Z53" s="1200"/>
      <c r="AA53" s="1201"/>
      <c r="AB53" s="1202"/>
      <c r="AC53" s="1202"/>
      <c r="AD53" s="1202"/>
      <c r="AE53" s="1203"/>
      <c r="AF53" s="1204"/>
      <c r="AG53" s="1204"/>
      <c r="AH53" s="1204"/>
      <c r="AI53" s="1204"/>
      <c r="AJ53" s="1205"/>
      <c r="AK53" s="2395"/>
      <c r="AL53" s="2395"/>
      <c r="AM53" s="789"/>
      <c r="AN53" s="789"/>
    </row>
    <row r="54" spans="1:40" s="28" customFormat="1" ht="9.9499999999999993" customHeight="1">
      <c r="A54" s="555"/>
      <c r="B54" s="1194"/>
      <c r="C54" s="1195"/>
      <c r="D54" s="1196"/>
      <c r="E54" s="1197"/>
      <c r="F54" s="1198"/>
      <c r="G54" s="1199"/>
      <c r="H54" s="1197"/>
      <c r="I54" s="1197"/>
      <c r="J54" s="1197"/>
      <c r="K54" s="1197"/>
      <c r="L54" s="1197"/>
      <c r="M54" s="1197"/>
      <c r="N54" s="1197"/>
      <c r="O54" s="1197"/>
      <c r="P54" s="1197"/>
      <c r="Q54" s="1197"/>
      <c r="R54" s="1197"/>
      <c r="S54" s="1197"/>
      <c r="T54" s="1197"/>
      <c r="U54" s="1197"/>
      <c r="V54" s="1197"/>
      <c r="W54" s="1197"/>
      <c r="X54" s="1197"/>
      <c r="Y54" s="1200"/>
      <c r="Z54" s="1200"/>
      <c r="AA54" s="1201"/>
      <c r="AB54" s="1202"/>
      <c r="AC54" s="1202"/>
      <c r="AD54" s="1202"/>
      <c r="AE54" s="1203"/>
      <c r="AF54" s="1204"/>
      <c r="AG54" s="1204"/>
      <c r="AH54" s="1204"/>
      <c r="AI54" s="1204"/>
      <c r="AJ54" s="1205"/>
      <c r="AK54" s="2395"/>
      <c r="AL54" s="2395"/>
      <c r="AM54" s="789"/>
      <c r="AN54" s="789"/>
    </row>
    <row r="55" spans="1:40" s="28" customFormat="1" ht="11.1" customHeight="1">
      <c r="A55" s="555"/>
      <c r="B55" s="1194"/>
      <c r="C55" s="1195" t="s">
        <v>1605</v>
      </c>
      <c r="D55" s="1208" t="s">
        <v>1606</v>
      </c>
      <c r="E55" s="1197"/>
      <c r="F55" s="1198"/>
      <c r="G55" s="1199"/>
      <c r="H55" s="1197"/>
      <c r="I55" s="1197"/>
      <c r="J55" s="1197"/>
      <c r="K55" s="1197"/>
      <c r="L55" s="1197"/>
      <c r="M55" s="1197"/>
      <c r="N55" s="1197"/>
      <c r="O55" s="1197"/>
      <c r="P55" s="1197"/>
      <c r="Q55" s="1197"/>
      <c r="R55" s="1197"/>
      <c r="S55" s="1197"/>
      <c r="T55" s="1197"/>
      <c r="U55" s="1197"/>
      <c r="V55" s="1197"/>
      <c r="W55" s="1197"/>
      <c r="X55" s="1197"/>
      <c r="Y55" s="1200"/>
      <c r="Z55" s="1200"/>
      <c r="AA55" s="1201"/>
      <c r="AB55" s="1202"/>
      <c r="AC55" s="1202"/>
      <c r="AD55" s="1202"/>
      <c r="AE55" s="1203"/>
      <c r="AF55" s="1157"/>
      <c r="AG55" s="1157"/>
      <c r="AH55" s="1157"/>
      <c r="AI55" s="1157"/>
      <c r="AJ55" s="1210"/>
      <c r="AK55" s="107"/>
      <c r="AL55" s="107"/>
      <c r="AM55" s="646"/>
      <c r="AN55" s="646"/>
    </row>
    <row r="56" spans="1:40" s="28" customFormat="1" ht="11.1" customHeight="1">
      <c r="A56" s="555"/>
      <c r="B56" s="1194"/>
      <c r="C56" s="1206" t="s">
        <v>1600</v>
      </c>
      <c r="D56" s="1196" t="s">
        <v>1607</v>
      </c>
      <c r="E56" s="1197"/>
      <c r="F56" s="1198"/>
      <c r="G56" s="1199"/>
      <c r="H56" s="1197"/>
      <c r="I56" s="1197"/>
      <c r="J56" s="1197"/>
      <c r="K56" s="1197"/>
      <c r="L56" s="1197"/>
      <c r="M56" s="1197"/>
      <c r="N56" s="1197"/>
      <c r="O56" s="1197"/>
      <c r="P56" s="1197"/>
      <c r="Q56" s="1197"/>
      <c r="R56" s="1197"/>
      <c r="S56" s="1197"/>
      <c r="T56" s="1197"/>
      <c r="U56" s="1197"/>
      <c r="V56" s="1197"/>
      <c r="W56" s="1197"/>
      <c r="X56" s="1197"/>
      <c r="Y56" s="1200"/>
      <c r="Z56" s="1200"/>
      <c r="AA56" s="1201"/>
      <c r="AB56" s="1202"/>
      <c r="AC56" s="1202"/>
      <c r="AD56" s="1202"/>
      <c r="AE56" s="1203"/>
      <c r="AF56" s="1157"/>
      <c r="AG56" s="1157"/>
      <c r="AH56" s="1157"/>
      <c r="AI56" s="1157"/>
      <c r="AJ56" s="1210"/>
      <c r="AK56" s="107"/>
      <c r="AL56" s="107"/>
      <c r="AM56" s="646"/>
      <c r="AN56" s="646"/>
    </row>
    <row r="57" spans="1:40" s="28" customFormat="1" ht="9.9499999999999993" customHeight="1">
      <c r="A57" s="555"/>
      <c r="B57" s="1194"/>
      <c r="C57" s="1206"/>
      <c r="D57" s="1196"/>
      <c r="E57" s="1197"/>
      <c r="F57" s="1198"/>
      <c r="G57" s="1199"/>
      <c r="H57" s="1197"/>
      <c r="I57" s="1197"/>
      <c r="J57" s="1197"/>
      <c r="K57" s="1197"/>
      <c r="L57" s="1197"/>
      <c r="M57" s="1197"/>
      <c r="N57" s="1197"/>
      <c r="O57" s="1197"/>
      <c r="P57" s="1197"/>
      <c r="Q57" s="1197"/>
      <c r="R57" s="1197"/>
      <c r="S57" s="1197"/>
      <c r="T57" s="1197"/>
      <c r="U57" s="1197"/>
      <c r="V57" s="1197"/>
      <c r="W57" s="1197"/>
      <c r="X57" s="1197"/>
      <c r="Y57" s="1200"/>
      <c r="Z57" s="1200"/>
      <c r="AA57" s="1201"/>
      <c r="AB57" s="1202"/>
      <c r="AC57" s="1202"/>
      <c r="AD57" s="1202"/>
      <c r="AE57" s="1203"/>
      <c r="AF57" s="1157"/>
      <c r="AG57" s="1157"/>
      <c r="AH57" s="1157"/>
      <c r="AI57" s="1157"/>
      <c r="AJ57" s="1210"/>
      <c r="AK57" s="107"/>
      <c r="AL57" s="107"/>
      <c r="AM57" s="646"/>
      <c r="AN57" s="646"/>
    </row>
    <row r="58" spans="1:40" s="28" customFormat="1" ht="11.1" customHeight="1">
      <c r="A58" s="555"/>
      <c r="B58" s="1194"/>
      <c r="C58" s="1195" t="s">
        <v>1608</v>
      </c>
      <c r="D58" s="1208" t="s">
        <v>1609</v>
      </c>
      <c r="E58" s="1197"/>
      <c r="F58" s="1198"/>
      <c r="G58" s="1199"/>
      <c r="H58" s="1197"/>
      <c r="I58" s="1197"/>
      <c r="J58" s="1197"/>
      <c r="K58" s="1197"/>
      <c r="L58" s="1197"/>
      <c r="M58" s="1197"/>
      <c r="N58" s="1197"/>
      <c r="O58" s="1197"/>
      <c r="P58" s="1197"/>
      <c r="Q58" s="1197"/>
      <c r="R58" s="1197"/>
      <c r="S58" s="1197"/>
      <c r="T58" s="1197"/>
      <c r="U58" s="1197"/>
      <c r="V58" s="1197"/>
      <c r="W58" s="1197"/>
      <c r="X58" s="1197"/>
      <c r="Y58" s="1200"/>
      <c r="Z58" s="1200"/>
      <c r="AA58" s="1201"/>
      <c r="AB58" s="1202"/>
      <c r="AC58" s="1202"/>
      <c r="AD58" s="1202"/>
      <c r="AE58" s="1203"/>
      <c r="AF58" s="1157"/>
      <c r="AG58" s="1157"/>
      <c r="AH58" s="1157"/>
      <c r="AI58" s="1157"/>
      <c r="AJ58" s="1210"/>
      <c r="AK58" s="107"/>
      <c r="AL58" s="107"/>
      <c r="AM58" s="646"/>
      <c r="AN58" s="646"/>
    </row>
    <row r="59" spans="1:40" s="28" customFormat="1" ht="11.1" customHeight="1">
      <c r="A59" s="555"/>
      <c r="B59" s="1194"/>
      <c r="C59" s="1206" t="s">
        <v>1600</v>
      </c>
      <c r="D59" s="1211" t="s">
        <v>1610</v>
      </c>
      <c r="E59" s="1197"/>
      <c r="F59" s="1198"/>
      <c r="G59" s="1199"/>
      <c r="H59" s="1197"/>
      <c r="I59" s="1197"/>
      <c r="J59" s="1197"/>
      <c r="K59" s="1197"/>
      <c r="L59" s="1197"/>
      <c r="M59" s="1197"/>
      <c r="N59" s="1197"/>
      <c r="O59" s="1197"/>
      <c r="P59" s="1197"/>
      <c r="Q59" s="1197"/>
      <c r="R59" s="1197"/>
      <c r="S59" s="1197"/>
      <c r="T59" s="1197"/>
      <c r="U59" s="1197"/>
      <c r="V59" s="1197"/>
      <c r="W59" s="1197"/>
      <c r="X59" s="1197"/>
      <c r="Y59" s="1200"/>
      <c r="Z59" s="1200"/>
      <c r="AA59" s="1201"/>
      <c r="AB59" s="1202"/>
      <c r="AC59" s="1202"/>
      <c r="AD59" s="1202"/>
      <c r="AE59" s="1203"/>
      <c r="AF59" s="1157"/>
      <c r="AG59" s="1157"/>
      <c r="AH59" s="1157"/>
      <c r="AI59" s="1157"/>
      <c r="AJ59" s="1210"/>
      <c r="AK59" s="107"/>
      <c r="AL59" s="107"/>
      <c r="AM59" s="646"/>
      <c r="AN59" s="646"/>
    </row>
    <row r="60" spans="1:40" s="28" customFormat="1" ht="11.1" customHeight="1">
      <c r="A60" s="555"/>
      <c r="B60" s="1194"/>
      <c r="C60" s="1206"/>
      <c r="D60" s="1182" t="s">
        <v>1611</v>
      </c>
      <c r="E60" s="1197"/>
      <c r="F60" s="1198"/>
      <c r="G60" s="1199"/>
      <c r="H60" s="1197"/>
      <c r="I60" s="1197"/>
      <c r="J60" s="1197"/>
      <c r="K60" s="1197"/>
      <c r="L60" s="1197"/>
      <c r="M60" s="1197"/>
      <c r="N60" s="1197"/>
      <c r="O60" s="1197"/>
      <c r="P60" s="1197"/>
      <c r="Q60" s="1197"/>
      <c r="R60" s="1197"/>
      <c r="S60" s="1197"/>
      <c r="T60" s="1197"/>
      <c r="U60" s="1197"/>
      <c r="V60" s="1197"/>
      <c r="W60" s="1197"/>
      <c r="X60" s="1197"/>
      <c r="Y60" s="1200"/>
      <c r="Z60" s="1200"/>
      <c r="AA60" s="1201"/>
      <c r="AB60" s="1202"/>
      <c r="AC60" s="1202"/>
      <c r="AD60" s="1202"/>
      <c r="AE60" s="1203"/>
      <c r="AF60" s="1157"/>
      <c r="AG60" s="1157"/>
      <c r="AH60" s="1157"/>
      <c r="AI60" s="1157"/>
      <c r="AJ60" s="1210"/>
      <c r="AK60" s="107"/>
      <c r="AL60" s="107"/>
      <c r="AM60" s="646"/>
      <c r="AN60" s="646"/>
    </row>
    <row r="61" spans="1:40" s="28" customFormat="1" ht="11.1" customHeight="1">
      <c r="A61" s="555"/>
      <c r="B61" s="1194"/>
      <c r="C61" s="1206"/>
      <c r="D61" s="1182" t="s">
        <v>1612</v>
      </c>
      <c r="E61" s="1197"/>
      <c r="F61" s="1198"/>
      <c r="G61" s="1199"/>
      <c r="H61" s="1197"/>
      <c r="I61" s="1197"/>
      <c r="J61" s="1197"/>
      <c r="K61" s="1197"/>
      <c r="L61" s="1197"/>
      <c r="M61" s="1197"/>
      <c r="N61" s="1197"/>
      <c r="O61" s="1197"/>
      <c r="P61" s="1197"/>
      <c r="Q61" s="1197"/>
      <c r="R61" s="1197"/>
      <c r="S61" s="1197"/>
      <c r="T61" s="1197"/>
      <c r="U61" s="1197"/>
      <c r="V61" s="1197"/>
      <c r="W61" s="1197"/>
      <c r="X61" s="1197"/>
      <c r="Y61" s="1200"/>
      <c r="Z61" s="1200"/>
      <c r="AA61" s="1201"/>
      <c r="AB61" s="1202"/>
      <c r="AC61" s="1202"/>
      <c r="AD61" s="1202"/>
      <c r="AE61" s="1203"/>
      <c r="AF61" s="1157"/>
      <c r="AG61" s="1157"/>
      <c r="AH61" s="1157"/>
      <c r="AI61" s="1157"/>
      <c r="AJ61" s="1210"/>
      <c r="AK61" s="107"/>
      <c r="AL61" s="107"/>
      <c r="AM61" s="646"/>
      <c r="AN61" s="646"/>
    </row>
    <row r="62" spans="1:40" ht="5.25" customHeight="1">
      <c r="A62" s="555"/>
      <c r="B62" s="1212"/>
      <c r="C62" s="1213"/>
      <c r="D62" s="1214"/>
      <c r="E62" s="1215"/>
      <c r="F62" s="1216"/>
      <c r="G62" s="1217"/>
      <c r="H62" s="1215"/>
      <c r="I62" s="1215"/>
      <c r="J62" s="1215"/>
      <c r="K62" s="1215"/>
      <c r="L62" s="1215"/>
      <c r="M62" s="1215"/>
      <c r="N62" s="1215"/>
      <c r="O62" s="1215"/>
      <c r="P62" s="1215"/>
      <c r="Q62" s="1215"/>
      <c r="R62" s="1215"/>
      <c r="S62" s="1215"/>
      <c r="T62" s="1215"/>
      <c r="U62" s="1215"/>
      <c r="V62" s="1215"/>
      <c r="W62" s="1215"/>
      <c r="X62" s="1215"/>
      <c r="Y62" s="1218"/>
      <c r="Z62" s="1218"/>
      <c r="AA62" s="1219"/>
      <c r="AB62" s="1220"/>
      <c r="AC62" s="1220"/>
      <c r="AD62" s="1220"/>
      <c r="AE62" s="1220"/>
      <c r="AF62" s="1216"/>
      <c r="AG62" s="1216"/>
      <c r="AH62" s="1216"/>
      <c r="AI62" s="1216"/>
      <c r="AJ62" s="1221"/>
      <c r="AK62" s="108"/>
      <c r="AL62" s="108"/>
      <c r="AM62" s="493"/>
      <c r="AN62" s="2673"/>
    </row>
    <row r="63" spans="1:40" ht="12.75" customHeight="1">
      <c r="A63" s="2674"/>
      <c r="B63" s="2675"/>
      <c r="C63" s="2676"/>
      <c r="D63" s="2676"/>
      <c r="E63" s="2676"/>
      <c r="F63" s="2676"/>
      <c r="G63" s="2676"/>
      <c r="H63" s="2676"/>
      <c r="I63" s="2676"/>
      <c r="J63" s="2676"/>
      <c r="K63" s="2676"/>
      <c r="L63" s="2676"/>
      <c r="M63" s="2676"/>
      <c r="N63" s="2676"/>
      <c r="O63" s="2676"/>
      <c r="P63" s="2676"/>
      <c r="Q63" s="2676"/>
      <c r="R63" s="2676"/>
      <c r="S63" s="2676"/>
      <c r="T63" s="2676"/>
      <c r="U63" s="2676"/>
      <c r="V63" s="2676"/>
      <c r="W63" s="2677"/>
      <c r="X63" s="2677"/>
      <c r="Y63" s="2677"/>
      <c r="Z63" s="2676"/>
      <c r="AA63" s="2676"/>
      <c r="AB63" s="2676"/>
      <c r="AC63" s="2676"/>
      <c r="AD63" s="2676"/>
      <c r="AE63" s="2676"/>
      <c r="AF63" s="2676"/>
      <c r="AG63" s="2676"/>
      <c r="AH63" s="2676"/>
      <c r="AI63" s="2676"/>
      <c r="AJ63" s="2676"/>
      <c r="AK63" s="2676"/>
      <c r="AL63" s="2676"/>
      <c r="AM63" s="2678"/>
      <c r="AN63" s="2628"/>
    </row>
    <row r="64" spans="1:40" ht="12.75" customHeight="1">
      <c r="A64" s="938"/>
      <c r="AM64" s="610"/>
    </row>
    <row r="65" spans="1:39" ht="11.1" customHeight="1">
      <c r="A65" s="555">
        <v>2.2999999999999998</v>
      </c>
      <c r="B65" s="125" t="s">
        <v>1613</v>
      </c>
      <c r="C65" s="107"/>
      <c r="D65" s="95"/>
      <c r="E65" s="109"/>
      <c r="F65" s="108"/>
      <c r="G65" s="119"/>
      <c r="H65" s="109"/>
      <c r="I65" s="109"/>
      <c r="J65" s="109"/>
      <c r="K65" s="109"/>
      <c r="L65" s="109"/>
      <c r="M65" s="109"/>
      <c r="N65" s="109"/>
      <c r="AM65" s="610"/>
    </row>
    <row r="66" spans="1:39" ht="11.1" customHeight="1">
      <c r="A66" s="555"/>
      <c r="B66" s="126" t="s">
        <v>1614</v>
      </c>
      <c r="C66" s="107"/>
      <c r="D66" s="95"/>
      <c r="E66" s="109"/>
      <c r="F66" s="108"/>
      <c r="G66" s="119"/>
      <c r="H66" s="109"/>
      <c r="I66" s="109"/>
      <c r="J66" s="109"/>
      <c r="K66" s="109"/>
      <c r="L66" s="109"/>
      <c r="M66" s="109"/>
      <c r="N66" s="109"/>
      <c r="AM66" s="610"/>
    </row>
    <row r="67" spans="1:39" ht="11.1" customHeight="1">
      <c r="A67" s="555"/>
      <c r="B67" s="126"/>
      <c r="C67" s="107"/>
      <c r="D67" s="95"/>
      <c r="E67" s="109"/>
      <c r="F67" s="108"/>
      <c r="G67" s="119"/>
      <c r="H67" s="109"/>
      <c r="I67" s="109"/>
      <c r="J67" s="109"/>
      <c r="K67" s="109"/>
      <c r="L67" s="109"/>
      <c r="M67" s="109"/>
      <c r="N67" s="109"/>
      <c r="AM67" s="610"/>
    </row>
    <row r="68" spans="1:39" ht="11.1" customHeight="1">
      <c r="A68" s="555"/>
      <c r="B68" s="126"/>
      <c r="C68" s="3848" t="s">
        <v>44</v>
      </c>
      <c r="D68" s="3848"/>
      <c r="E68" s="3848"/>
      <c r="F68" s="2392"/>
      <c r="G68" s="2393"/>
      <c r="H68" s="122"/>
      <c r="I68" s="122"/>
      <c r="J68" s="122"/>
      <c r="K68" s="122"/>
      <c r="L68" s="122"/>
      <c r="M68" s="107"/>
      <c r="N68" s="107"/>
      <c r="AM68" s="610"/>
    </row>
    <row r="69" spans="1:39" ht="11.1" customHeight="1">
      <c r="A69" s="555"/>
      <c r="B69" s="126"/>
      <c r="C69" s="3849">
        <v>1</v>
      </c>
      <c r="D69" s="3833"/>
      <c r="E69" s="3778" t="s">
        <v>1594</v>
      </c>
      <c r="F69" s="3845"/>
      <c r="G69" s="114"/>
      <c r="H69" s="114"/>
      <c r="I69" s="3850">
        <v>2</v>
      </c>
      <c r="J69" s="3833"/>
      <c r="K69" s="3778" t="s">
        <v>1595</v>
      </c>
      <c r="L69" s="3845"/>
      <c r="M69" s="3846"/>
      <c r="N69" s="3846"/>
      <c r="AM69" s="610"/>
    </row>
    <row r="70" spans="1:39" ht="11.1" customHeight="1">
      <c r="A70" s="555"/>
      <c r="B70" s="126"/>
      <c r="C70" s="3849"/>
      <c r="D70" s="3834"/>
      <c r="E70" s="3778"/>
      <c r="F70" s="3845"/>
      <c r="G70" s="114"/>
      <c r="H70" s="114"/>
      <c r="I70" s="3850"/>
      <c r="J70" s="3834"/>
      <c r="K70" s="3847"/>
      <c r="L70" s="3846"/>
      <c r="M70" s="3846"/>
      <c r="N70" s="3846"/>
      <c r="AM70" s="610"/>
    </row>
    <row r="71" spans="1:39" ht="11.1" customHeight="1">
      <c r="A71" s="938"/>
      <c r="AM71" s="610"/>
    </row>
    <row r="72" spans="1:39" ht="11.1" customHeight="1">
      <c r="A72" s="938"/>
      <c r="B72" s="1184"/>
      <c r="C72" s="1185"/>
      <c r="D72" s="1186"/>
      <c r="E72" s="1187"/>
      <c r="F72" s="1188"/>
      <c r="G72" s="1189"/>
      <c r="H72" s="1187"/>
      <c r="I72" s="1187"/>
      <c r="J72" s="1187"/>
      <c r="K72" s="1187"/>
      <c r="L72" s="1187"/>
      <c r="M72" s="1187"/>
      <c r="N72" s="1187"/>
      <c r="O72" s="1187"/>
      <c r="P72" s="1187"/>
      <c r="Q72" s="1187"/>
      <c r="R72" s="1187"/>
      <c r="S72" s="1187"/>
      <c r="T72" s="1187"/>
      <c r="U72" s="1187"/>
      <c r="V72" s="1187"/>
      <c r="W72" s="1187"/>
      <c r="X72" s="1187"/>
      <c r="Y72" s="1190"/>
      <c r="Z72" s="1190"/>
      <c r="AA72" s="1191"/>
      <c r="AB72" s="1192"/>
      <c r="AC72" s="1192"/>
      <c r="AD72" s="1192"/>
      <c r="AE72" s="1192"/>
      <c r="AF72" s="1228"/>
      <c r="AG72" s="1228"/>
      <c r="AH72" s="1228"/>
      <c r="AI72" s="1228"/>
      <c r="AJ72" s="1229"/>
      <c r="AM72" s="610"/>
    </row>
    <row r="73" spans="1:39" ht="11.1" customHeight="1">
      <c r="A73" s="938"/>
      <c r="B73" s="1194"/>
      <c r="C73" s="1195" t="s">
        <v>1615</v>
      </c>
      <c r="D73" s="1196"/>
      <c r="E73" s="1197"/>
      <c r="F73" s="1198"/>
      <c r="G73" s="1199"/>
      <c r="H73" s="1197"/>
      <c r="I73" s="1197"/>
      <c r="J73" s="1197"/>
      <c r="K73" s="1197"/>
      <c r="L73" s="1197"/>
      <c r="M73" s="1197"/>
      <c r="N73" s="1197"/>
      <c r="O73" s="1197"/>
      <c r="P73" s="1197"/>
      <c r="Q73" s="1197"/>
      <c r="R73" s="1197"/>
      <c r="S73" s="1197"/>
      <c r="T73" s="1197"/>
      <c r="U73" s="1197"/>
      <c r="V73" s="1197"/>
      <c r="W73" s="1197"/>
      <c r="X73" s="1197"/>
      <c r="Y73" s="1200"/>
      <c r="Z73" s="1200"/>
      <c r="AA73" s="1201"/>
      <c r="AB73" s="1202"/>
      <c r="AC73" s="1202"/>
      <c r="AD73" s="1202"/>
      <c r="AE73" s="1203"/>
      <c r="AF73" s="1141"/>
      <c r="AG73" s="1141"/>
      <c r="AH73" s="1141"/>
      <c r="AI73" s="1141"/>
      <c r="AJ73" s="1230"/>
      <c r="AM73" s="610"/>
    </row>
    <row r="74" spans="1:39" ht="11.1" customHeight="1">
      <c r="A74" s="938"/>
      <c r="B74" s="1194"/>
      <c r="C74" s="1206" t="s">
        <v>1616</v>
      </c>
      <c r="D74" s="1196"/>
      <c r="E74" s="1197"/>
      <c r="F74" s="1198"/>
      <c r="G74" s="1199"/>
      <c r="H74" s="1197"/>
      <c r="I74" s="1197"/>
      <c r="J74" s="1197"/>
      <c r="K74" s="1197"/>
      <c r="L74" s="1197"/>
      <c r="M74" s="1197"/>
      <c r="N74" s="1197"/>
      <c r="O74" s="1197"/>
      <c r="P74" s="1197"/>
      <c r="Q74" s="1197"/>
      <c r="R74" s="1197"/>
      <c r="S74" s="1197"/>
      <c r="T74" s="1197"/>
      <c r="U74" s="1197"/>
      <c r="V74" s="1197"/>
      <c r="W74" s="1197"/>
      <c r="X74" s="1197"/>
      <c r="Y74" s="1200"/>
      <c r="Z74" s="1200"/>
      <c r="AA74" s="1201"/>
      <c r="AB74" s="1202"/>
      <c r="AC74" s="1202"/>
      <c r="AD74" s="1202"/>
      <c r="AE74" s="1203"/>
      <c r="AF74" s="1141"/>
      <c r="AG74" s="1141"/>
      <c r="AH74" s="1141"/>
      <c r="AI74" s="1141"/>
      <c r="AJ74" s="1230"/>
      <c r="AM74" s="610"/>
    </row>
    <row r="75" spans="1:39" ht="11.1" customHeight="1">
      <c r="A75" s="938"/>
      <c r="B75" s="1194"/>
      <c r="C75" s="1195"/>
      <c r="D75" s="1196"/>
      <c r="E75" s="1197"/>
      <c r="F75" s="1198"/>
      <c r="G75" s="1199"/>
      <c r="H75" s="1197"/>
      <c r="I75" s="1197"/>
      <c r="J75" s="1197"/>
      <c r="K75" s="1197"/>
      <c r="L75" s="1197"/>
      <c r="M75" s="1197"/>
      <c r="N75" s="1197"/>
      <c r="O75" s="1197"/>
      <c r="P75" s="1197"/>
      <c r="Q75" s="1197"/>
      <c r="R75" s="1197"/>
      <c r="S75" s="1197"/>
      <c r="T75" s="1197"/>
      <c r="U75" s="1197"/>
      <c r="V75" s="1197"/>
      <c r="W75" s="1197"/>
      <c r="X75" s="1197"/>
      <c r="Y75" s="1200"/>
      <c r="Z75" s="1200"/>
      <c r="AA75" s="1201"/>
      <c r="AB75" s="1202"/>
      <c r="AC75" s="1202"/>
      <c r="AD75" s="1202"/>
      <c r="AE75" s="1203"/>
      <c r="AF75" s="1141"/>
      <c r="AG75" s="1141"/>
      <c r="AH75" s="1141"/>
      <c r="AI75" s="1141"/>
      <c r="AJ75" s="1230"/>
      <c r="AM75" s="610"/>
    </row>
    <row r="76" spans="1:39" ht="11.1" customHeight="1">
      <c r="A76" s="938"/>
      <c r="B76" s="1194"/>
      <c r="C76" s="1195" t="s">
        <v>1598</v>
      </c>
      <c r="D76" s="1208" t="s">
        <v>1617</v>
      </c>
      <c r="E76" s="1231"/>
      <c r="F76" s="1232"/>
      <c r="G76" s="1233"/>
      <c r="H76" s="1231"/>
      <c r="I76" s="1231"/>
      <c r="J76" s="1231"/>
      <c r="K76" s="1231"/>
      <c r="L76" s="1231"/>
      <c r="M76" s="1231"/>
      <c r="N76" s="1231"/>
      <c r="O76" s="1231"/>
      <c r="P76" s="1231"/>
      <c r="Q76" s="1231"/>
      <c r="R76" s="1231"/>
      <c r="S76" s="1231"/>
      <c r="T76" s="1231"/>
      <c r="U76" s="1231"/>
      <c r="V76" s="1231"/>
      <c r="W76" s="1231"/>
      <c r="X76" s="1231"/>
      <c r="Y76" s="1234"/>
      <c r="Z76" s="1200"/>
      <c r="AA76" s="1201"/>
      <c r="AB76" s="1202"/>
      <c r="AC76" s="1202"/>
      <c r="AD76" s="1202"/>
      <c r="AE76" s="1203"/>
      <c r="AF76" s="1141"/>
      <c r="AG76" s="1141"/>
      <c r="AH76" s="1141"/>
      <c r="AI76" s="1141"/>
      <c r="AJ76" s="1230"/>
      <c r="AM76" s="610"/>
    </row>
    <row r="77" spans="1:39" ht="11.1" customHeight="1">
      <c r="A77" s="938"/>
      <c r="B77" s="1194"/>
      <c r="C77" s="1206" t="s">
        <v>1600</v>
      </c>
      <c r="D77" s="1196" t="s">
        <v>1618</v>
      </c>
      <c r="E77" s="1231"/>
      <c r="F77" s="1232"/>
      <c r="G77" s="1233"/>
      <c r="H77" s="1231"/>
      <c r="I77" s="1231"/>
      <c r="J77" s="1231"/>
      <c r="K77" s="1231"/>
      <c r="L77" s="1231"/>
      <c r="M77" s="1231"/>
      <c r="N77" s="1231"/>
      <c r="O77" s="1231"/>
      <c r="P77" s="1231"/>
      <c r="Q77" s="1231"/>
      <c r="R77" s="1231"/>
      <c r="S77" s="1231"/>
      <c r="T77" s="1231"/>
      <c r="U77" s="1231"/>
      <c r="V77" s="1231"/>
      <c r="W77" s="1231"/>
      <c r="X77" s="1231"/>
      <c r="Y77" s="1234"/>
      <c r="Z77" s="1200"/>
      <c r="AA77" s="1201"/>
      <c r="AB77" s="1202"/>
      <c r="AC77" s="1202"/>
      <c r="AD77" s="1202"/>
      <c r="AE77" s="1203"/>
      <c r="AF77" s="1141"/>
      <c r="AG77" s="1141"/>
      <c r="AH77" s="1141"/>
      <c r="AI77" s="1141"/>
      <c r="AJ77" s="1230"/>
      <c r="AM77" s="610"/>
    </row>
    <row r="78" spans="1:39" ht="9.9499999999999993" customHeight="1">
      <c r="A78" s="938"/>
      <c r="B78" s="1194"/>
      <c r="C78" s="1195"/>
      <c r="D78" s="1196"/>
      <c r="E78" s="1197"/>
      <c r="F78" s="1198"/>
      <c r="G78" s="1199"/>
      <c r="H78" s="1197"/>
      <c r="I78" s="1197"/>
      <c r="J78" s="1197"/>
      <c r="K78" s="1197"/>
      <c r="L78" s="1197"/>
      <c r="M78" s="1197"/>
      <c r="N78" s="1197"/>
      <c r="O78" s="1197"/>
      <c r="P78" s="1197"/>
      <c r="Q78" s="1197"/>
      <c r="R78" s="1197"/>
      <c r="S78" s="1197"/>
      <c r="T78" s="1197"/>
      <c r="U78" s="1197"/>
      <c r="V78" s="1197"/>
      <c r="W78" s="1197"/>
      <c r="X78" s="1197"/>
      <c r="Y78" s="1200"/>
      <c r="Z78" s="1200"/>
      <c r="AA78" s="1201"/>
      <c r="AB78" s="1202"/>
      <c r="AC78" s="1202"/>
      <c r="AD78" s="1202"/>
      <c r="AE78" s="1203"/>
      <c r="AF78" s="1141"/>
      <c r="AG78" s="1141"/>
      <c r="AH78" s="1141"/>
      <c r="AI78" s="1141"/>
      <c r="AJ78" s="1230"/>
      <c r="AM78" s="610"/>
    </row>
    <row r="79" spans="1:39" ht="11.1" customHeight="1">
      <c r="A79" s="938"/>
      <c r="B79" s="1194"/>
      <c r="C79" s="1195" t="s">
        <v>1602</v>
      </c>
      <c r="D79" s="1208" t="s">
        <v>1619</v>
      </c>
      <c r="E79" s="1197"/>
      <c r="F79" s="1198"/>
      <c r="G79" s="1199"/>
      <c r="H79" s="1197"/>
      <c r="I79" s="1197"/>
      <c r="J79" s="1197"/>
      <c r="K79" s="1197"/>
      <c r="L79" s="1197"/>
      <c r="M79" s="1197"/>
      <c r="N79" s="1197"/>
      <c r="O79" s="1197"/>
      <c r="P79" s="1197"/>
      <c r="Q79" s="1197"/>
      <c r="R79" s="1197"/>
      <c r="S79" s="1197"/>
      <c r="T79" s="1197"/>
      <c r="U79" s="1197"/>
      <c r="V79" s="1197"/>
      <c r="W79" s="1197"/>
      <c r="X79" s="1197"/>
      <c r="Y79" s="1200"/>
      <c r="Z79" s="1200"/>
      <c r="AA79" s="1201"/>
      <c r="AB79" s="1202"/>
      <c r="AC79" s="1202"/>
      <c r="AD79" s="1202"/>
      <c r="AE79" s="1203"/>
      <c r="AF79" s="1141"/>
      <c r="AG79" s="1141"/>
      <c r="AH79" s="1141"/>
      <c r="AI79" s="1141"/>
      <c r="AJ79" s="1230"/>
      <c r="AM79" s="610"/>
    </row>
    <row r="80" spans="1:39" ht="11.1" customHeight="1">
      <c r="A80" s="938"/>
      <c r="B80" s="1194"/>
      <c r="C80" s="1206" t="s">
        <v>1600</v>
      </c>
      <c r="D80" s="1196" t="s">
        <v>1620</v>
      </c>
      <c r="E80" s="1197"/>
      <c r="F80" s="1198"/>
      <c r="G80" s="1199"/>
      <c r="H80" s="1197"/>
      <c r="I80" s="1197"/>
      <c r="J80" s="1197"/>
      <c r="K80" s="1197"/>
      <c r="L80" s="1197"/>
      <c r="M80" s="1197"/>
      <c r="N80" s="1197"/>
      <c r="O80" s="1197"/>
      <c r="P80" s="1197"/>
      <c r="Q80" s="1197"/>
      <c r="R80" s="1197"/>
      <c r="S80" s="1197"/>
      <c r="T80" s="1197"/>
      <c r="U80" s="1197"/>
      <c r="V80" s="1197"/>
      <c r="W80" s="1197"/>
      <c r="X80" s="1197"/>
      <c r="Y80" s="1200"/>
      <c r="Z80" s="1200"/>
      <c r="AA80" s="1201"/>
      <c r="AB80" s="1202"/>
      <c r="AC80" s="1202"/>
      <c r="AD80" s="1202"/>
      <c r="AE80" s="1203"/>
      <c r="AF80" s="1141"/>
      <c r="AG80" s="1141"/>
      <c r="AH80" s="1141"/>
      <c r="AI80" s="1141"/>
      <c r="AJ80" s="1230"/>
      <c r="AM80" s="610"/>
    </row>
    <row r="81" spans="1:39" ht="9.9499999999999993" customHeight="1">
      <c r="A81" s="938"/>
      <c r="B81" s="1194"/>
      <c r="C81" s="1195"/>
      <c r="D81" s="1196"/>
      <c r="E81" s="1197"/>
      <c r="F81" s="1198"/>
      <c r="G81" s="1199"/>
      <c r="H81" s="1197"/>
      <c r="I81" s="1197"/>
      <c r="J81" s="1197"/>
      <c r="K81" s="1197"/>
      <c r="L81" s="1197"/>
      <c r="M81" s="1197"/>
      <c r="N81" s="1197"/>
      <c r="O81" s="1197"/>
      <c r="P81" s="1197"/>
      <c r="Q81" s="1197"/>
      <c r="R81" s="1197"/>
      <c r="S81" s="1197"/>
      <c r="T81" s="1197"/>
      <c r="U81" s="1197"/>
      <c r="V81" s="1197"/>
      <c r="W81" s="1197"/>
      <c r="X81" s="1197"/>
      <c r="Y81" s="1200"/>
      <c r="Z81" s="1200"/>
      <c r="AA81" s="1201"/>
      <c r="AB81" s="1202"/>
      <c r="AC81" s="1202"/>
      <c r="AD81" s="1202"/>
      <c r="AE81" s="1203"/>
      <c r="AF81" s="1141"/>
      <c r="AG81" s="1141"/>
      <c r="AH81" s="1141"/>
      <c r="AI81" s="1141"/>
      <c r="AJ81" s="1230"/>
      <c r="AM81" s="610"/>
    </row>
    <row r="82" spans="1:39" ht="11.1" customHeight="1">
      <c r="A82" s="938"/>
      <c r="B82" s="1194"/>
      <c r="C82" s="1195" t="s">
        <v>1605</v>
      </c>
      <c r="D82" s="1235" t="s">
        <v>1621</v>
      </c>
      <c r="E82" s="1197"/>
      <c r="F82" s="1198"/>
      <c r="G82" s="1199"/>
      <c r="H82" s="1197"/>
      <c r="I82" s="1197"/>
      <c r="J82" s="1197"/>
      <c r="K82" s="1197"/>
      <c r="L82" s="1197"/>
      <c r="M82" s="1197"/>
      <c r="N82" s="1197"/>
      <c r="O82" s="1197"/>
      <c r="P82" s="1197"/>
      <c r="Q82" s="1197"/>
      <c r="R82" s="1197"/>
      <c r="S82" s="1197"/>
      <c r="T82" s="1197"/>
      <c r="U82" s="1197"/>
      <c r="V82" s="1197"/>
      <c r="W82" s="1197"/>
      <c r="X82" s="1197"/>
      <c r="Y82" s="1200"/>
      <c r="Z82" s="1200"/>
      <c r="AA82" s="1201"/>
      <c r="AB82" s="1202"/>
      <c r="AC82" s="1202"/>
      <c r="AD82" s="1202"/>
      <c r="AE82" s="1203"/>
      <c r="AF82" s="1141"/>
      <c r="AG82" s="1141"/>
      <c r="AH82" s="1141"/>
      <c r="AI82" s="1141"/>
      <c r="AJ82" s="1230"/>
      <c r="AM82" s="610"/>
    </row>
    <row r="83" spans="1:39" ht="11.1" customHeight="1">
      <c r="A83" s="938"/>
      <c r="B83" s="1194"/>
      <c r="C83" s="1206" t="s">
        <v>1600</v>
      </c>
      <c r="D83" s="1196" t="s">
        <v>1622</v>
      </c>
      <c r="E83" s="1197"/>
      <c r="F83" s="1198"/>
      <c r="G83" s="1199"/>
      <c r="H83" s="1197"/>
      <c r="I83" s="1197"/>
      <c r="J83" s="1197"/>
      <c r="K83" s="1197"/>
      <c r="L83" s="1197"/>
      <c r="M83" s="1197"/>
      <c r="N83" s="1197"/>
      <c r="O83" s="1197"/>
      <c r="P83" s="1197"/>
      <c r="Q83" s="1197"/>
      <c r="R83" s="1197"/>
      <c r="S83" s="1197"/>
      <c r="T83" s="1197"/>
      <c r="U83" s="1197"/>
      <c r="V83" s="1197"/>
      <c r="W83" s="1197"/>
      <c r="X83" s="1197"/>
      <c r="Y83" s="1200"/>
      <c r="Z83" s="1200"/>
      <c r="AA83" s="1201"/>
      <c r="AB83" s="1202"/>
      <c r="AC83" s="1202"/>
      <c r="AD83" s="1202"/>
      <c r="AE83" s="1203"/>
      <c r="AF83" s="1141"/>
      <c r="AG83" s="1141"/>
      <c r="AH83" s="1141"/>
      <c r="AI83" s="1141"/>
      <c r="AJ83" s="1230"/>
      <c r="AM83" s="610"/>
    </row>
    <row r="84" spans="1:39" ht="9.9499999999999993" customHeight="1">
      <c r="A84" s="938"/>
      <c r="B84" s="1194"/>
      <c r="C84" s="1206"/>
      <c r="D84" s="1196"/>
      <c r="E84" s="1197"/>
      <c r="F84" s="1198"/>
      <c r="G84" s="1199"/>
      <c r="H84" s="1197"/>
      <c r="I84" s="1197"/>
      <c r="J84" s="1197"/>
      <c r="K84" s="1197"/>
      <c r="L84" s="1197"/>
      <c r="M84" s="1197"/>
      <c r="N84" s="1197"/>
      <c r="O84" s="1197"/>
      <c r="P84" s="1197"/>
      <c r="Q84" s="1197"/>
      <c r="R84" s="1197"/>
      <c r="S84" s="1197"/>
      <c r="T84" s="1197"/>
      <c r="U84" s="1197"/>
      <c r="V84" s="1197"/>
      <c r="W84" s="1197"/>
      <c r="X84" s="1197"/>
      <c r="Y84" s="1200"/>
      <c r="Z84" s="1200"/>
      <c r="AA84" s="1201"/>
      <c r="AB84" s="1202"/>
      <c r="AC84" s="1202"/>
      <c r="AD84" s="1202"/>
      <c r="AE84" s="1203"/>
      <c r="AF84" s="1141"/>
      <c r="AG84" s="1141"/>
      <c r="AH84" s="1141"/>
      <c r="AI84" s="1141"/>
      <c r="AJ84" s="1230"/>
      <c r="AM84" s="610"/>
    </row>
    <row r="85" spans="1:39" ht="11.1" customHeight="1">
      <c r="A85" s="938"/>
      <c r="B85" s="1194"/>
      <c r="C85" s="1195" t="s">
        <v>1608</v>
      </c>
      <c r="D85" s="1208" t="s">
        <v>1623</v>
      </c>
      <c r="E85" s="1197"/>
      <c r="F85" s="1198"/>
      <c r="G85" s="1199"/>
      <c r="H85" s="1197"/>
      <c r="I85" s="1197"/>
      <c r="J85" s="1197"/>
      <c r="K85" s="1197"/>
      <c r="L85" s="1197"/>
      <c r="M85" s="1197"/>
      <c r="N85" s="1197"/>
      <c r="O85" s="1197"/>
      <c r="P85" s="1197"/>
      <c r="Q85" s="1197"/>
      <c r="R85" s="1197"/>
      <c r="S85" s="1197"/>
      <c r="T85" s="1197"/>
      <c r="U85" s="1197"/>
      <c r="V85" s="1197"/>
      <c r="W85" s="1197"/>
      <c r="X85" s="1197"/>
      <c r="Y85" s="1200"/>
      <c r="Z85" s="1200"/>
      <c r="AA85" s="1201"/>
      <c r="AB85" s="1202"/>
      <c r="AC85" s="1202"/>
      <c r="AD85" s="1202"/>
      <c r="AE85" s="1203"/>
      <c r="AF85" s="1141"/>
      <c r="AG85" s="1141"/>
      <c r="AH85" s="1141"/>
      <c r="AI85" s="1141"/>
      <c r="AJ85" s="1230"/>
      <c r="AM85" s="610"/>
    </row>
    <row r="86" spans="1:39" ht="11.1" customHeight="1">
      <c r="A86" s="938"/>
      <c r="B86" s="1194"/>
      <c r="C86" s="1206" t="s">
        <v>1600</v>
      </c>
      <c r="D86" s="1211" t="s">
        <v>1624</v>
      </c>
      <c r="E86" s="1197"/>
      <c r="F86" s="1198"/>
      <c r="G86" s="1199"/>
      <c r="H86" s="1197"/>
      <c r="I86" s="1197"/>
      <c r="J86" s="1197"/>
      <c r="K86" s="1197"/>
      <c r="L86" s="1197"/>
      <c r="M86" s="1197"/>
      <c r="N86" s="1197"/>
      <c r="O86" s="1197"/>
      <c r="P86" s="1197"/>
      <c r="Q86" s="1197"/>
      <c r="R86" s="1197"/>
      <c r="S86" s="1197"/>
      <c r="T86" s="1197"/>
      <c r="U86" s="1197"/>
      <c r="V86" s="1197"/>
      <c r="W86" s="1197"/>
      <c r="X86" s="1197"/>
      <c r="Y86" s="1200"/>
      <c r="Z86" s="1200"/>
      <c r="AA86" s="1201"/>
      <c r="AB86" s="1202"/>
      <c r="AC86" s="1202"/>
      <c r="AD86" s="1202"/>
      <c r="AE86" s="1203"/>
      <c r="AF86" s="1141"/>
      <c r="AG86" s="1141"/>
      <c r="AH86" s="1141"/>
      <c r="AI86" s="1141"/>
      <c r="AJ86" s="1230"/>
      <c r="AM86" s="610"/>
    </row>
    <row r="87" spans="1:39" ht="11.1" customHeight="1">
      <c r="A87" s="938"/>
      <c r="B87" s="1194"/>
      <c r="C87" s="1206"/>
      <c r="D87" s="1182" t="s">
        <v>1625</v>
      </c>
      <c r="E87" s="1197"/>
      <c r="F87" s="1198"/>
      <c r="G87" s="1199"/>
      <c r="H87" s="1197"/>
      <c r="I87" s="1197"/>
      <c r="J87" s="1197"/>
      <c r="K87" s="1197"/>
      <c r="L87" s="1197"/>
      <c r="M87" s="1197"/>
      <c r="N87" s="1197"/>
      <c r="O87" s="1197"/>
      <c r="P87" s="1197"/>
      <c r="Q87" s="1197"/>
      <c r="R87" s="1197"/>
      <c r="S87" s="1197"/>
      <c r="T87" s="1197"/>
      <c r="U87" s="1197"/>
      <c r="V87" s="1197"/>
      <c r="W87" s="1197"/>
      <c r="X87" s="1197"/>
      <c r="Y87" s="1200"/>
      <c r="Z87" s="1200"/>
      <c r="AA87" s="1201"/>
      <c r="AB87" s="1202"/>
      <c r="AC87" s="1202"/>
      <c r="AD87" s="1202"/>
      <c r="AE87" s="1203"/>
      <c r="AF87" s="1141"/>
      <c r="AG87" s="1141"/>
      <c r="AH87" s="1141"/>
      <c r="AI87" s="1141"/>
      <c r="AJ87" s="1230"/>
      <c r="AM87" s="610"/>
    </row>
    <row r="88" spans="1:39" ht="11.1" customHeight="1">
      <c r="A88" s="938"/>
      <c r="B88" s="1194"/>
      <c r="C88" s="1206"/>
      <c r="D88" s="1182" t="s">
        <v>1626</v>
      </c>
      <c r="E88" s="1197"/>
      <c r="F88" s="1198"/>
      <c r="G88" s="1199"/>
      <c r="H88" s="1197"/>
      <c r="I88" s="1197"/>
      <c r="J88" s="1197"/>
      <c r="K88" s="1197"/>
      <c r="L88" s="1197"/>
      <c r="M88" s="1197"/>
      <c r="N88" s="1197"/>
      <c r="O88" s="1197"/>
      <c r="P88" s="1197"/>
      <c r="Q88" s="1197"/>
      <c r="R88" s="1197"/>
      <c r="S88" s="1197"/>
      <c r="T88" s="1197"/>
      <c r="U88" s="1197"/>
      <c r="V88" s="1197"/>
      <c r="W88" s="1197"/>
      <c r="X88" s="1197"/>
      <c r="Y88" s="1200"/>
      <c r="Z88" s="1200"/>
      <c r="AA88" s="1201"/>
      <c r="AB88" s="1202"/>
      <c r="AC88" s="1202"/>
      <c r="AD88" s="1202"/>
      <c r="AE88" s="1203"/>
      <c r="AF88" s="1141"/>
      <c r="AG88" s="1141"/>
      <c r="AH88" s="1141"/>
      <c r="AI88" s="1141"/>
      <c r="AJ88" s="1230"/>
      <c r="AM88" s="610"/>
    </row>
    <row r="89" spans="1:39" ht="5.25" customHeight="1">
      <c r="A89" s="938"/>
      <c r="B89" s="1212"/>
      <c r="C89" s="1213"/>
      <c r="D89" s="1214"/>
      <c r="E89" s="1215"/>
      <c r="F89" s="1216"/>
      <c r="G89" s="1217"/>
      <c r="H89" s="1215"/>
      <c r="I89" s="1215"/>
      <c r="J89" s="1215"/>
      <c r="K89" s="1215"/>
      <c r="L89" s="1215"/>
      <c r="M89" s="1215"/>
      <c r="N89" s="1215"/>
      <c r="O89" s="1215"/>
      <c r="P89" s="1215"/>
      <c r="Q89" s="1215"/>
      <c r="R89" s="1215"/>
      <c r="S89" s="1215"/>
      <c r="T89" s="1215"/>
      <c r="U89" s="1215"/>
      <c r="V89" s="1215"/>
      <c r="W89" s="1215"/>
      <c r="X89" s="1215"/>
      <c r="Y89" s="1218"/>
      <c r="Z89" s="1218"/>
      <c r="AA89" s="1219"/>
      <c r="AB89" s="1220"/>
      <c r="AC89" s="1220"/>
      <c r="AD89" s="1220"/>
      <c r="AE89" s="1220"/>
      <c r="AF89" s="1236"/>
      <c r="AG89" s="1236"/>
      <c r="AH89" s="1236"/>
      <c r="AI89" s="1236"/>
      <c r="AJ89" s="1237"/>
      <c r="AM89" s="610"/>
    </row>
    <row r="90" spans="1:39" ht="15.75" customHeight="1" thickBot="1">
      <c r="A90" s="2660"/>
      <c r="B90" s="2661"/>
      <c r="C90" s="2661"/>
      <c r="D90" s="2661"/>
      <c r="E90" s="2661"/>
      <c r="F90" s="2661"/>
      <c r="G90" s="2661"/>
      <c r="H90" s="2661"/>
      <c r="I90" s="2661"/>
      <c r="J90" s="2661"/>
      <c r="K90" s="2661"/>
      <c r="L90" s="2661"/>
      <c r="M90" s="2661"/>
      <c r="N90" s="2661"/>
      <c r="O90" s="2661"/>
      <c r="P90" s="2661"/>
      <c r="Q90" s="2661"/>
      <c r="R90" s="2661"/>
      <c r="S90" s="2661"/>
      <c r="T90" s="2661"/>
      <c r="U90" s="2661"/>
      <c r="V90" s="2661"/>
      <c r="W90" s="2661"/>
      <c r="X90" s="2661"/>
      <c r="Y90" s="2661"/>
      <c r="Z90" s="2661"/>
      <c r="AA90" s="2661"/>
      <c r="AB90" s="2661"/>
      <c r="AC90" s="2661"/>
      <c r="AD90" s="2661"/>
      <c r="AE90" s="2661"/>
      <c r="AF90" s="2661"/>
      <c r="AG90" s="2661"/>
      <c r="AH90" s="2661"/>
      <c r="AI90" s="2661"/>
      <c r="AJ90" s="2661"/>
      <c r="AK90" s="2661"/>
      <c r="AL90" s="2661"/>
      <c r="AM90" s="2662"/>
    </row>
    <row r="91" spans="1:39" ht="25.5" customHeight="1">
      <c r="A91" s="3657">
        <f>'Soalan 1(ms5)'!A90:AF90+1</f>
        <v>6</v>
      </c>
      <c r="B91" s="3657"/>
      <c r="C91" s="3657"/>
      <c r="D91" s="3657"/>
      <c r="E91" s="3657"/>
      <c r="F91" s="3657"/>
      <c r="G91" s="3657"/>
      <c r="H91" s="3657"/>
      <c r="I91" s="3657"/>
      <c r="J91" s="3657"/>
      <c r="K91" s="3657"/>
      <c r="L91" s="3657"/>
      <c r="M91" s="3657"/>
      <c r="N91" s="3657"/>
      <c r="O91" s="3657"/>
      <c r="P91" s="3657"/>
      <c r="Q91" s="3657"/>
      <c r="R91" s="3657"/>
      <c r="S91" s="3657"/>
      <c r="T91" s="3657"/>
      <c r="U91" s="3657"/>
      <c r="V91" s="3657"/>
      <c r="W91" s="3657"/>
      <c r="X91" s="3657"/>
      <c r="Y91" s="3657"/>
      <c r="Z91" s="3657"/>
      <c r="AA91" s="3657"/>
      <c r="AB91" s="3657"/>
      <c r="AC91" s="3657"/>
      <c r="AD91" s="3657"/>
      <c r="AE91" s="3657"/>
      <c r="AF91" s="3657"/>
      <c r="AG91" s="3657"/>
      <c r="AH91" s="3657"/>
      <c r="AI91" s="3657"/>
      <c r="AJ91" s="3657"/>
      <c r="AK91" s="3657"/>
      <c r="AL91" s="3657"/>
      <c r="AM91" s="3657"/>
    </row>
    <row r="92" spans="1:39" ht="8.1" customHeight="1"/>
  </sheetData>
  <sheetProtection selectLockedCells="1" selectUnlockedCells="1"/>
  <mergeCells count="34">
    <mergeCell ref="C41:E41"/>
    <mergeCell ref="E42:F43"/>
    <mergeCell ref="AI8:AJ9"/>
    <mergeCell ref="AI20:AJ21"/>
    <mergeCell ref="A91:AM91"/>
    <mergeCell ref="AI29:AJ30"/>
    <mergeCell ref="J69:J70"/>
    <mergeCell ref="K69:N70"/>
    <mergeCell ref="C68:E68"/>
    <mergeCell ref="C69:C70"/>
    <mergeCell ref="D69:D70"/>
    <mergeCell ref="E69:F70"/>
    <mergeCell ref="I69:I70"/>
    <mergeCell ref="I42:I43"/>
    <mergeCell ref="C42:C43"/>
    <mergeCell ref="D42:D43"/>
    <mergeCell ref="J42:J43"/>
    <mergeCell ref="K42:N43"/>
    <mergeCell ref="AI14:AJ15"/>
    <mergeCell ref="AI17:AJ18"/>
    <mergeCell ref="AG29:AH30"/>
    <mergeCell ref="E2:S3"/>
    <mergeCell ref="U9:Y11"/>
    <mergeCell ref="AI23:AJ24"/>
    <mergeCell ref="AI26:AJ27"/>
    <mergeCell ref="AG7:AJ7"/>
    <mergeCell ref="AG26:AH27"/>
    <mergeCell ref="AG23:AH24"/>
    <mergeCell ref="AG20:AH21"/>
    <mergeCell ref="AG17:AH18"/>
    <mergeCell ref="AG14:AH15"/>
    <mergeCell ref="AG11:AH12"/>
    <mergeCell ref="AG8:AH9"/>
    <mergeCell ref="AI11:AJ12"/>
  </mergeCells>
  <printOptions horizontalCentered="1"/>
  <pageMargins left="0" right="0" top="0.43307086614173229" bottom="0" header="0" footer="0"/>
  <pageSetup paperSize="9" scale="80" firstPageNumber="6" orientation="portrait" r:id="rId1"/>
  <headerFooter alignWithMargins="0"/>
  <colBreaks count="1" manualBreakCount="1">
    <brk id="41" max="92" man="1"/>
  </col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79998168889431442"/>
  </sheetPr>
  <dimension ref="A1:AL87"/>
  <sheetViews>
    <sheetView showGridLines="0" view="pageBreakPreview" topLeftCell="A34" zoomScale="110" zoomScaleSheetLayoutView="110" workbookViewId="0">
      <selection activeCell="AL96" sqref="AL96"/>
    </sheetView>
  </sheetViews>
  <sheetFormatPr defaultRowHeight="12.75" customHeight="1"/>
  <cols>
    <col min="1" max="1" width="4.7109375" style="1" customWidth="1"/>
    <col min="2" max="2" width="0.85546875" style="1" customWidth="1"/>
    <col min="3" max="3" width="6.28515625" style="1" customWidth="1"/>
    <col min="4" max="4" width="2.7109375" style="1" customWidth="1"/>
    <col min="5" max="5" width="3.42578125" style="1" customWidth="1"/>
    <col min="6" max="6" width="3.140625" style="1" customWidth="1"/>
    <col min="7" max="7" width="3.5703125" style="1" customWidth="1"/>
    <col min="8" max="8" width="5" style="1" customWidth="1"/>
    <col min="9" max="9" width="3.140625" style="1" customWidth="1"/>
    <col min="10" max="10" width="3.28515625" style="1" customWidth="1"/>
    <col min="11" max="13" width="3.140625" style="1" customWidth="1"/>
    <col min="14" max="19" width="3.7109375" style="1" customWidth="1"/>
    <col min="20" max="22" width="3.28515625" style="1" customWidth="1"/>
    <col min="23" max="36" width="3.5703125" style="1" customWidth="1"/>
    <col min="37" max="37" width="5.140625" style="1" customWidth="1"/>
    <col min="38" max="38" width="11" style="1" customWidth="1"/>
    <col min="39" max="262" width="9.140625" style="1"/>
    <col min="263" max="263" width="2.85546875" style="1" customWidth="1"/>
    <col min="264" max="264" width="0.85546875" style="1" customWidth="1"/>
    <col min="265" max="266" width="6.28515625" style="1" customWidth="1"/>
    <col min="267" max="267" width="5" style="1" customWidth="1"/>
    <col min="268" max="268" width="5.7109375" style="1" customWidth="1"/>
    <col min="269" max="269" width="3.5703125" style="1" customWidth="1"/>
    <col min="270" max="270" width="5" style="1" customWidth="1"/>
    <col min="271" max="271" width="3.140625" style="1" customWidth="1"/>
    <col min="272" max="272" width="3.28515625" style="1" customWidth="1"/>
    <col min="273" max="275" width="3.140625" style="1" customWidth="1"/>
    <col min="276" max="276" width="3.7109375" style="1" customWidth="1"/>
    <col min="277" max="289" width="3.28515625" style="1" customWidth="1"/>
    <col min="290" max="290" width="3" style="1" customWidth="1"/>
    <col min="291" max="291" width="3.5703125" style="1" customWidth="1"/>
    <col min="292" max="292" width="0" style="1" hidden="1" customWidth="1"/>
    <col min="293" max="518" width="9.140625" style="1"/>
    <col min="519" max="519" width="2.85546875" style="1" customWidth="1"/>
    <col min="520" max="520" width="0.85546875" style="1" customWidth="1"/>
    <col min="521" max="522" width="6.28515625" style="1" customWidth="1"/>
    <col min="523" max="523" width="5" style="1" customWidth="1"/>
    <col min="524" max="524" width="5.7109375" style="1" customWidth="1"/>
    <col min="525" max="525" width="3.5703125" style="1" customWidth="1"/>
    <col min="526" max="526" width="5" style="1" customWidth="1"/>
    <col min="527" max="527" width="3.140625" style="1" customWidth="1"/>
    <col min="528" max="528" width="3.28515625" style="1" customWidth="1"/>
    <col min="529" max="531" width="3.140625" style="1" customWidth="1"/>
    <col min="532" max="532" width="3.7109375" style="1" customWidth="1"/>
    <col min="533" max="545" width="3.28515625" style="1" customWidth="1"/>
    <col min="546" max="546" width="3" style="1" customWidth="1"/>
    <col min="547" max="547" width="3.5703125" style="1" customWidth="1"/>
    <col min="548" max="548" width="0" style="1" hidden="1" customWidth="1"/>
    <col min="549" max="774" width="9.140625" style="1"/>
    <col min="775" max="775" width="2.85546875" style="1" customWidth="1"/>
    <col min="776" max="776" width="0.85546875" style="1" customWidth="1"/>
    <col min="777" max="778" width="6.28515625" style="1" customWidth="1"/>
    <col min="779" max="779" width="5" style="1" customWidth="1"/>
    <col min="780" max="780" width="5.7109375" style="1" customWidth="1"/>
    <col min="781" max="781" width="3.5703125" style="1" customWidth="1"/>
    <col min="782" max="782" width="5" style="1" customWidth="1"/>
    <col min="783" max="783" width="3.140625" style="1" customWidth="1"/>
    <col min="784" max="784" width="3.28515625" style="1" customWidth="1"/>
    <col min="785" max="787" width="3.140625" style="1" customWidth="1"/>
    <col min="788" max="788" width="3.7109375" style="1" customWidth="1"/>
    <col min="789" max="801" width="3.28515625" style="1" customWidth="1"/>
    <col min="802" max="802" width="3" style="1" customWidth="1"/>
    <col min="803" max="803" width="3.5703125" style="1" customWidth="1"/>
    <col min="804" max="804" width="0" style="1" hidden="1" customWidth="1"/>
    <col min="805" max="1030" width="9.140625" style="1"/>
    <col min="1031" max="1031" width="2.85546875" style="1" customWidth="1"/>
    <col min="1032" max="1032" width="0.85546875" style="1" customWidth="1"/>
    <col min="1033" max="1034" width="6.28515625" style="1" customWidth="1"/>
    <col min="1035" max="1035" width="5" style="1" customWidth="1"/>
    <col min="1036" max="1036" width="5.7109375" style="1" customWidth="1"/>
    <col min="1037" max="1037" width="3.5703125" style="1" customWidth="1"/>
    <col min="1038" max="1038" width="5" style="1" customWidth="1"/>
    <col min="1039" max="1039" width="3.140625" style="1" customWidth="1"/>
    <col min="1040" max="1040" width="3.28515625" style="1" customWidth="1"/>
    <col min="1041" max="1043" width="3.140625" style="1" customWidth="1"/>
    <col min="1044" max="1044" width="3.7109375" style="1" customWidth="1"/>
    <col min="1045" max="1057" width="3.28515625" style="1" customWidth="1"/>
    <col min="1058" max="1058" width="3" style="1" customWidth="1"/>
    <col min="1059" max="1059" width="3.5703125" style="1" customWidth="1"/>
    <col min="1060" max="1060" width="0" style="1" hidden="1" customWidth="1"/>
    <col min="1061" max="1286" width="9.140625" style="1"/>
    <col min="1287" max="1287" width="2.85546875" style="1" customWidth="1"/>
    <col min="1288" max="1288" width="0.85546875" style="1" customWidth="1"/>
    <col min="1289" max="1290" width="6.28515625" style="1" customWidth="1"/>
    <col min="1291" max="1291" width="5" style="1" customWidth="1"/>
    <col min="1292" max="1292" width="5.7109375" style="1" customWidth="1"/>
    <col min="1293" max="1293" width="3.5703125" style="1" customWidth="1"/>
    <col min="1294" max="1294" width="5" style="1" customWidth="1"/>
    <col min="1295" max="1295" width="3.140625" style="1" customWidth="1"/>
    <col min="1296" max="1296" width="3.28515625" style="1" customWidth="1"/>
    <col min="1297" max="1299" width="3.140625" style="1" customWidth="1"/>
    <col min="1300" max="1300" width="3.7109375" style="1" customWidth="1"/>
    <col min="1301" max="1313" width="3.28515625" style="1" customWidth="1"/>
    <col min="1314" max="1314" width="3" style="1" customWidth="1"/>
    <col min="1315" max="1315" width="3.5703125" style="1" customWidth="1"/>
    <col min="1316" max="1316" width="0" style="1" hidden="1" customWidth="1"/>
    <col min="1317" max="1542" width="9.140625" style="1"/>
    <col min="1543" max="1543" width="2.85546875" style="1" customWidth="1"/>
    <col min="1544" max="1544" width="0.85546875" style="1" customWidth="1"/>
    <col min="1545" max="1546" width="6.28515625" style="1" customWidth="1"/>
    <col min="1547" max="1547" width="5" style="1" customWidth="1"/>
    <col min="1548" max="1548" width="5.7109375" style="1" customWidth="1"/>
    <col min="1549" max="1549" width="3.5703125" style="1" customWidth="1"/>
    <col min="1550" max="1550" width="5" style="1" customWidth="1"/>
    <col min="1551" max="1551" width="3.140625" style="1" customWidth="1"/>
    <col min="1552" max="1552" width="3.28515625" style="1" customWidth="1"/>
    <col min="1553" max="1555" width="3.140625" style="1" customWidth="1"/>
    <col min="1556" max="1556" width="3.7109375" style="1" customWidth="1"/>
    <col min="1557" max="1569" width="3.28515625" style="1" customWidth="1"/>
    <col min="1570" max="1570" width="3" style="1" customWidth="1"/>
    <col min="1571" max="1571" width="3.5703125" style="1" customWidth="1"/>
    <col min="1572" max="1572" width="0" style="1" hidden="1" customWidth="1"/>
    <col min="1573" max="1798" width="9.140625" style="1"/>
    <col min="1799" max="1799" width="2.85546875" style="1" customWidth="1"/>
    <col min="1800" max="1800" width="0.85546875" style="1" customWidth="1"/>
    <col min="1801" max="1802" width="6.28515625" style="1" customWidth="1"/>
    <col min="1803" max="1803" width="5" style="1" customWidth="1"/>
    <col min="1804" max="1804" width="5.7109375" style="1" customWidth="1"/>
    <col min="1805" max="1805" width="3.5703125" style="1" customWidth="1"/>
    <col min="1806" max="1806" width="5" style="1" customWidth="1"/>
    <col min="1807" max="1807" width="3.140625" style="1" customWidth="1"/>
    <col min="1808" max="1808" width="3.28515625" style="1" customWidth="1"/>
    <col min="1809" max="1811" width="3.140625" style="1" customWidth="1"/>
    <col min="1812" max="1812" width="3.7109375" style="1" customWidth="1"/>
    <col min="1813" max="1825" width="3.28515625" style="1" customWidth="1"/>
    <col min="1826" max="1826" width="3" style="1" customWidth="1"/>
    <col min="1827" max="1827" width="3.5703125" style="1" customWidth="1"/>
    <col min="1828" max="1828" width="0" style="1" hidden="1" customWidth="1"/>
    <col min="1829" max="2054" width="9.140625" style="1"/>
    <col min="2055" max="2055" width="2.85546875" style="1" customWidth="1"/>
    <col min="2056" max="2056" width="0.85546875" style="1" customWidth="1"/>
    <col min="2057" max="2058" width="6.28515625" style="1" customWidth="1"/>
    <col min="2059" max="2059" width="5" style="1" customWidth="1"/>
    <col min="2060" max="2060" width="5.7109375" style="1" customWidth="1"/>
    <col min="2061" max="2061" width="3.5703125" style="1" customWidth="1"/>
    <col min="2062" max="2062" width="5" style="1" customWidth="1"/>
    <col min="2063" max="2063" width="3.140625" style="1" customWidth="1"/>
    <col min="2064" max="2064" width="3.28515625" style="1" customWidth="1"/>
    <col min="2065" max="2067" width="3.140625" style="1" customWidth="1"/>
    <col min="2068" max="2068" width="3.7109375" style="1" customWidth="1"/>
    <col min="2069" max="2081" width="3.28515625" style="1" customWidth="1"/>
    <col min="2082" max="2082" width="3" style="1" customWidth="1"/>
    <col min="2083" max="2083" width="3.5703125" style="1" customWidth="1"/>
    <col min="2084" max="2084" width="0" style="1" hidden="1" customWidth="1"/>
    <col min="2085" max="2310" width="9.140625" style="1"/>
    <col min="2311" max="2311" width="2.85546875" style="1" customWidth="1"/>
    <col min="2312" max="2312" width="0.85546875" style="1" customWidth="1"/>
    <col min="2313" max="2314" width="6.28515625" style="1" customWidth="1"/>
    <col min="2315" max="2315" width="5" style="1" customWidth="1"/>
    <col min="2316" max="2316" width="5.7109375" style="1" customWidth="1"/>
    <col min="2317" max="2317" width="3.5703125" style="1" customWidth="1"/>
    <col min="2318" max="2318" width="5" style="1" customWidth="1"/>
    <col min="2319" max="2319" width="3.140625" style="1" customWidth="1"/>
    <col min="2320" max="2320" width="3.28515625" style="1" customWidth="1"/>
    <col min="2321" max="2323" width="3.140625" style="1" customWidth="1"/>
    <col min="2324" max="2324" width="3.7109375" style="1" customWidth="1"/>
    <col min="2325" max="2337" width="3.28515625" style="1" customWidth="1"/>
    <col min="2338" max="2338" width="3" style="1" customWidth="1"/>
    <col min="2339" max="2339" width="3.5703125" style="1" customWidth="1"/>
    <col min="2340" max="2340" width="0" style="1" hidden="1" customWidth="1"/>
    <col min="2341" max="2566" width="9.140625" style="1"/>
    <col min="2567" max="2567" width="2.85546875" style="1" customWidth="1"/>
    <col min="2568" max="2568" width="0.85546875" style="1" customWidth="1"/>
    <col min="2569" max="2570" width="6.28515625" style="1" customWidth="1"/>
    <col min="2571" max="2571" width="5" style="1" customWidth="1"/>
    <col min="2572" max="2572" width="5.7109375" style="1" customWidth="1"/>
    <col min="2573" max="2573" width="3.5703125" style="1" customWidth="1"/>
    <col min="2574" max="2574" width="5" style="1" customWidth="1"/>
    <col min="2575" max="2575" width="3.140625" style="1" customWidth="1"/>
    <col min="2576" max="2576" width="3.28515625" style="1" customWidth="1"/>
    <col min="2577" max="2579" width="3.140625" style="1" customWidth="1"/>
    <col min="2580" max="2580" width="3.7109375" style="1" customWidth="1"/>
    <col min="2581" max="2593" width="3.28515625" style="1" customWidth="1"/>
    <col min="2594" max="2594" width="3" style="1" customWidth="1"/>
    <col min="2595" max="2595" width="3.5703125" style="1" customWidth="1"/>
    <col min="2596" max="2596" width="0" style="1" hidden="1" customWidth="1"/>
    <col min="2597" max="2822" width="9.140625" style="1"/>
    <col min="2823" max="2823" width="2.85546875" style="1" customWidth="1"/>
    <col min="2824" max="2824" width="0.85546875" style="1" customWidth="1"/>
    <col min="2825" max="2826" width="6.28515625" style="1" customWidth="1"/>
    <col min="2827" max="2827" width="5" style="1" customWidth="1"/>
    <col min="2828" max="2828" width="5.7109375" style="1" customWidth="1"/>
    <col min="2829" max="2829" width="3.5703125" style="1" customWidth="1"/>
    <col min="2830" max="2830" width="5" style="1" customWidth="1"/>
    <col min="2831" max="2831" width="3.140625" style="1" customWidth="1"/>
    <col min="2832" max="2832" width="3.28515625" style="1" customWidth="1"/>
    <col min="2833" max="2835" width="3.140625" style="1" customWidth="1"/>
    <col min="2836" max="2836" width="3.7109375" style="1" customWidth="1"/>
    <col min="2837" max="2849" width="3.28515625" style="1" customWidth="1"/>
    <col min="2850" max="2850" width="3" style="1" customWidth="1"/>
    <col min="2851" max="2851" width="3.5703125" style="1" customWidth="1"/>
    <col min="2852" max="2852" width="0" style="1" hidden="1" customWidth="1"/>
    <col min="2853" max="3078" width="9.140625" style="1"/>
    <col min="3079" max="3079" width="2.85546875" style="1" customWidth="1"/>
    <col min="3080" max="3080" width="0.85546875" style="1" customWidth="1"/>
    <col min="3081" max="3082" width="6.28515625" style="1" customWidth="1"/>
    <col min="3083" max="3083" width="5" style="1" customWidth="1"/>
    <col min="3084" max="3084" width="5.7109375" style="1" customWidth="1"/>
    <col min="3085" max="3085" width="3.5703125" style="1" customWidth="1"/>
    <col min="3086" max="3086" width="5" style="1" customWidth="1"/>
    <col min="3087" max="3087" width="3.140625" style="1" customWidth="1"/>
    <col min="3088" max="3088" width="3.28515625" style="1" customWidth="1"/>
    <col min="3089" max="3091" width="3.140625" style="1" customWidth="1"/>
    <col min="3092" max="3092" width="3.7109375" style="1" customWidth="1"/>
    <col min="3093" max="3105" width="3.28515625" style="1" customWidth="1"/>
    <col min="3106" max="3106" width="3" style="1" customWidth="1"/>
    <col min="3107" max="3107" width="3.5703125" style="1" customWidth="1"/>
    <col min="3108" max="3108" width="0" style="1" hidden="1" customWidth="1"/>
    <col min="3109" max="3334" width="9.140625" style="1"/>
    <col min="3335" max="3335" width="2.85546875" style="1" customWidth="1"/>
    <col min="3336" max="3336" width="0.85546875" style="1" customWidth="1"/>
    <col min="3337" max="3338" width="6.28515625" style="1" customWidth="1"/>
    <col min="3339" max="3339" width="5" style="1" customWidth="1"/>
    <col min="3340" max="3340" width="5.7109375" style="1" customWidth="1"/>
    <col min="3341" max="3341" width="3.5703125" style="1" customWidth="1"/>
    <col min="3342" max="3342" width="5" style="1" customWidth="1"/>
    <col min="3343" max="3343" width="3.140625" style="1" customWidth="1"/>
    <col min="3344" max="3344" width="3.28515625" style="1" customWidth="1"/>
    <col min="3345" max="3347" width="3.140625" style="1" customWidth="1"/>
    <col min="3348" max="3348" width="3.7109375" style="1" customWidth="1"/>
    <col min="3349" max="3361" width="3.28515625" style="1" customWidth="1"/>
    <col min="3362" max="3362" width="3" style="1" customWidth="1"/>
    <col min="3363" max="3363" width="3.5703125" style="1" customWidth="1"/>
    <col min="3364" max="3364" width="0" style="1" hidden="1" customWidth="1"/>
    <col min="3365" max="3590" width="9.140625" style="1"/>
    <col min="3591" max="3591" width="2.85546875" style="1" customWidth="1"/>
    <col min="3592" max="3592" width="0.85546875" style="1" customWidth="1"/>
    <col min="3593" max="3594" width="6.28515625" style="1" customWidth="1"/>
    <col min="3595" max="3595" width="5" style="1" customWidth="1"/>
    <col min="3596" max="3596" width="5.7109375" style="1" customWidth="1"/>
    <col min="3597" max="3597" width="3.5703125" style="1" customWidth="1"/>
    <col min="3598" max="3598" width="5" style="1" customWidth="1"/>
    <col min="3599" max="3599" width="3.140625" style="1" customWidth="1"/>
    <col min="3600" max="3600" width="3.28515625" style="1" customWidth="1"/>
    <col min="3601" max="3603" width="3.140625" style="1" customWidth="1"/>
    <col min="3604" max="3604" width="3.7109375" style="1" customWidth="1"/>
    <col min="3605" max="3617" width="3.28515625" style="1" customWidth="1"/>
    <col min="3618" max="3618" width="3" style="1" customWidth="1"/>
    <col min="3619" max="3619" width="3.5703125" style="1" customWidth="1"/>
    <col min="3620" max="3620" width="0" style="1" hidden="1" customWidth="1"/>
    <col min="3621" max="3846" width="9.140625" style="1"/>
    <col min="3847" max="3847" width="2.85546875" style="1" customWidth="1"/>
    <col min="3848" max="3848" width="0.85546875" style="1" customWidth="1"/>
    <col min="3849" max="3850" width="6.28515625" style="1" customWidth="1"/>
    <col min="3851" max="3851" width="5" style="1" customWidth="1"/>
    <col min="3852" max="3852" width="5.7109375" style="1" customWidth="1"/>
    <col min="3853" max="3853" width="3.5703125" style="1" customWidth="1"/>
    <col min="3854" max="3854" width="5" style="1" customWidth="1"/>
    <col min="3855" max="3855" width="3.140625" style="1" customWidth="1"/>
    <col min="3856" max="3856" width="3.28515625" style="1" customWidth="1"/>
    <col min="3857" max="3859" width="3.140625" style="1" customWidth="1"/>
    <col min="3860" max="3860" width="3.7109375" style="1" customWidth="1"/>
    <col min="3861" max="3873" width="3.28515625" style="1" customWidth="1"/>
    <col min="3874" max="3874" width="3" style="1" customWidth="1"/>
    <col min="3875" max="3875" width="3.5703125" style="1" customWidth="1"/>
    <col min="3876" max="3876" width="0" style="1" hidden="1" customWidth="1"/>
    <col min="3877" max="4102" width="9.140625" style="1"/>
    <col min="4103" max="4103" width="2.85546875" style="1" customWidth="1"/>
    <col min="4104" max="4104" width="0.85546875" style="1" customWidth="1"/>
    <col min="4105" max="4106" width="6.28515625" style="1" customWidth="1"/>
    <col min="4107" max="4107" width="5" style="1" customWidth="1"/>
    <col min="4108" max="4108" width="5.7109375" style="1" customWidth="1"/>
    <col min="4109" max="4109" width="3.5703125" style="1" customWidth="1"/>
    <col min="4110" max="4110" width="5" style="1" customWidth="1"/>
    <col min="4111" max="4111" width="3.140625" style="1" customWidth="1"/>
    <col min="4112" max="4112" width="3.28515625" style="1" customWidth="1"/>
    <col min="4113" max="4115" width="3.140625" style="1" customWidth="1"/>
    <col min="4116" max="4116" width="3.7109375" style="1" customWidth="1"/>
    <col min="4117" max="4129" width="3.28515625" style="1" customWidth="1"/>
    <col min="4130" max="4130" width="3" style="1" customWidth="1"/>
    <col min="4131" max="4131" width="3.5703125" style="1" customWidth="1"/>
    <col min="4132" max="4132" width="0" style="1" hidden="1" customWidth="1"/>
    <col min="4133" max="4358" width="9.140625" style="1"/>
    <col min="4359" max="4359" width="2.85546875" style="1" customWidth="1"/>
    <col min="4360" max="4360" width="0.85546875" style="1" customWidth="1"/>
    <col min="4361" max="4362" width="6.28515625" style="1" customWidth="1"/>
    <col min="4363" max="4363" width="5" style="1" customWidth="1"/>
    <col min="4364" max="4364" width="5.7109375" style="1" customWidth="1"/>
    <col min="4365" max="4365" width="3.5703125" style="1" customWidth="1"/>
    <col min="4366" max="4366" width="5" style="1" customWidth="1"/>
    <col min="4367" max="4367" width="3.140625" style="1" customWidth="1"/>
    <col min="4368" max="4368" width="3.28515625" style="1" customWidth="1"/>
    <col min="4369" max="4371" width="3.140625" style="1" customWidth="1"/>
    <col min="4372" max="4372" width="3.7109375" style="1" customWidth="1"/>
    <col min="4373" max="4385" width="3.28515625" style="1" customWidth="1"/>
    <col min="4386" max="4386" width="3" style="1" customWidth="1"/>
    <col min="4387" max="4387" width="3.5703125" style="1" customWidth="1"/>
    <col min="4388" max="4388" width="0" style="1" hidden="1" customWidth="1"/>
    <col min="4389" max="4614" width="9.140625" style="1"/>
    <col min="4615" max="4615" width="2.85546875" style="1" customWidth="1"/>
    <col min="4616" max="4616" width="0.85546875" style="1" customWidth="1"/>
    <col min="4617" max="4618" width="6.28515625" style="1" customWidth="1"/>
    <col min="4619" max="4619" width="5" style="1" customWidth="1"/>
    <col min="4620" max="4620" width="5.7109375" style="1" customWidth="1"/>
    <col min="4621" max="4621" width="3.5703125" style="1" customWidth="1"/>
    <col min="4622" max="4622" width="5" style="1" customWidth="1"/>
    <col min="4623" max="4623" width="3.140625" style="1" customWidth="1"/>
    <col min="4624" max="4624" width="3.28515625" style="1" customWidth="1"/>
    <col min="4625" max="4627" width="3.140625" style="1" customWidth="1"/>
    <col min="4628" max="4628" width="3.7109375" style="1" customWidth="1"/>
    <col min="4629" max="4641" width="3.28515625" style="1" customWidth="1"/>
    <col min="4642" max="4642" width="3" style="1" customWidth="1"/>
    <col min="4643" max="4643" width="3.5703125" style="1" customWidth="1"/>
    <col min="4644" max="4644" width="0" style="1" hidden="1" customWidth="1"/>
    <col min="4645" max="4870" width="9.140625" style="1"/>
    <col min="4871" max="4871" width="2.85546875" style="1" customWidth="1"/>
    <col min="4872" max="4872" width="0.85546875" style="1" customWidth="1"/>
    <col min="4873" max="4874" width="6.28515625" style="1" customWidth="1"/>
    <col min="4875" max="4875" width="5" style="1" customWidth="1"/>
    <col min="4876" max="4876" width="5.7109375" style="1" customWidth="1"/>
    <col min="4877" max="4877" width="3.5703125" style="1" customWidth="1"/>
    <col min="4878" max="4878" width="5" style="1" customWidth="1"/>
    <col min="4879" max="4879" width="3.140625" style="1" customWidth="1"/>
    <col min="4880" max="4880" width="3.28515625" style="1" customWidth="1"/>
    <col min="4881" max="4883" width="3.140625" style="1" customWidth="1"/>
    <col min="4884" max="4884" width="3.7109375" style="1" customWidth="1"/>
    <col min="4885" max="4897" width="3.28515625" style="1" customWidth="1"/>
    <col min="4898" max="4898" width="3" style="1" customWidth="1"/>
    <col min="4899" max="4899" width="3.5703125" style="1" customWidth="1"/>
    <col min="4900" max="4900" width="0" style="1" hidden="1" customWidth="1"/>
    <col min="4901" max="5126" width="9.140625" style="1"/>
    <col min="5127" max="5127" width="2.85546875" style="1" customWidth="1"/>
    <col min="5128" max="5128" width="0.85546875" style="1" customWidth="1"/>
    <col min="5129" max="5130" width="6.28515625" style="1" customWidth="1"/>
    <col min="5131" max="5131" width="5" style="1" customWidth="1"/>
    <col min="5132" max="5132" width="5.7109375" style="1" customWidth="1"/>
    <col min="5133" max="5133" width="3.5703125" style="1" customWidth="1"/>
    <col min="5134" max="5134" width="5" style="1" customWidth="1"/>
    <col min="5135" max="5135" width="3.140625" style="1" customWidth="1"/>
    <col min="5136" max="5136" width="3.28515625" style="1" customWidth="1"/>
    <col min="5137" max="5139" width="3.140625" style="1" customWidth="1"/>
    <col min="5140" max="5140" width="3.7109375" style="1" customWidth="1"/>
    <col min="5141" max="5153" width="3.28515625" style="1" customWidth="1"/>
    <col min="5154" max="5154" width="3" style="1" customWidth="1"/>
    <col min="5155" max="5155" width="3.5703125" style="1" customWidth="1"/>
    <col min="5156" max="5156" width="0" style="1" hidden="1" customWidth="1"/>
    <col min="5157" max="5382" width="9.140625" style="1"/>
    <col min="5383" max="5383" width="2.85546875" style="1" customWidth="1"/>
    <col min="5384" max="5384" width="0.85546875" style="1" customWidth="1"/>
    <col min="5385" max="5386" width="6.28515625" style="1" customWidth="1"/>
    <col min="5387" max="5387" width="5" style="1" customWidth="1"/>
    <col min="5388" max="5388" width="5.7109375" style="1" customWidth="1"/>
    <col min="5389" max="5389" width="3.5703125" style="1" customWidth="1"/>
    <col min="5390" max="5390" width="5" style="1" customWidth="1"/>
    <col min="5391" max="5391" width="3.140625" style="1" customWidth="1"/>
    <col min="5392" max="5392" width="3.28515625" style="1" customWidth="1"/>
    <col min="5393" max="5395" width="3.140625" style="1" customWidth="1"/>
    <col min="5396" max="5396" width="3.7109375" style="1" customWidth="1"/>
    <col min="5397" max="5409" width="3.28515625" style="1" customWidth="1"/>
    <col min="5410" max="5410" width="3" style="1" customWidth="1"/>
    <col min="5411" max="5411" width="3.5703125" style="1" customWidth="1"/>
    <col min="5412" max="5412" width="0" style="1" hidden="1" customWidth="1"/>
    <col min="5413" max="5638" width="9.140625" style="1"/>
    <col min="5639" max="5639" width="2.85546875" style="1" customWidth="1"/>
    <col min="5640" max="5640" width="0.85546875" style="1" customWidth="1"/>
    <col min="5641" max="5642" width="6.28515625" style="1" customWidth="1"/>
    <col min="5643" max="5643" width="5" style="1" customWidth="1"/>
    <col min="5644" max="5644" width="5.7109375" style="1" customWidth="1"/>
    <col min="5645" max="5645" width="3.5703125" style="1" customWidth="1"/>
    <col min="5646" max="5646" width="5" style="1" customWidth="1"/>
    <col min="5647" max="5647" width="3.140625" style="1" customWidth="1"/>
    <col min="5648" max="5648" width="3.28515625" style="1" customWidth="1"/>
    <col min="5649" max="5651" width="3.140625" style="1" customWidth="1"/>
    <col min="5652" max="5652" width="3.7109375" style="1" customWidth="1"/>
    <col min="5653" max="5665" width="3.28515625" style="1" customWidth="1"/>
    <col min="5666" max="5666" width="3" style="1" customWidth="1"/>
    <col min="5667" max="5667" width="3.5703125" style="1" customWidth="1"/>
    <col min="5668" max="5668" width="0" style="1" hidden="1" customWidth="1"/>
    <col min="5669" max="5894" width="9.140625" style="1"/>
    <col min="5895" max="5895" width="2.85546875" style="1" customWidth="1"/>
    <col min="5896" max="5896" width="0.85546875" style="1" customWidth="1"/>
    <col min="5897" max="5898" width="6.28515625" style="1" customWidth="1"/>
    <col min="5899" max="5899" width="5" style="1" customWidth="1"/>
    <col min="5900" max="5900" width="5.7109375" style="1" customWidth="1"/>
    <col min="5901" max="5901" width="3.5703125" style="1" customWidth="1"/>
    <col min="5902" max="5902" width="5" style="1" customWidth="1"/>
    <col min="5903" max="5903" width="3.140625" style="1" customWidth="1"/>
    <col min="5904" max="5904" width="3.28515625" style="1" customWidth="1"/>
    <col min="5905" max="5907" width="3.140625" style="1" customWidth="1"/>
    <col min="5908" max="5908" width="3.7109375" style="1" customWidth="1"/>
    <col min="5909" max="5921" width="3.28515625" style="1" customWidth="1"/>
    <col min="5922" max="5922" width="3" style="1" customWidth="1"/>
    <col min="5923" max="5923" width="3.5703125" style="1" customWidth="1"/>
    <col min="5924" max="5924" width="0" style="1" hidden="1" customWidth="1"/>
    <col min="5925" max="6150" width="9.140625" style="1"/>
    <col min="6151" max="6151" width="2.85546875" style="1" customWidth="1"/>
    <col min="6152" max="6152" width="0.85546875" style="1" customWidth="1"/>
    <col min="6153" max="6154" width="6.28515625" style="1" customWidth="1"/>
    <col min="6155" max="6155" width="5" style="1" customWidth="1"/>
    <col min="6156" max="6156" width="5.7109375" style="1" customWidth="1"/>
    <col min="6157" max="6157" width="3.5703125" style="1" customWidth="1"/>
    <col min="6158" max="6158" width="5" style="1" customWidth="1"/>
    <col min="6159" max="6159" width="3.140625" style="1" customWidth="1"/>
    <col min="6160" max="6160" width="3.28515625" style="1" customWidth="1"/>
    <col min="6161" max="6163" width="3.140625" style="1" customWidth="1"/>
    <col min="6164" max="6164" width="3.7109375" style="1" customWidth="1"/>
    <col min="6165" max="6177" width="3.28515625" style="1" customWidth="1"/>
    <col min="6178" max="6178" width="3" style="1" customWidth="1"/>
    <col min="6179" max="6179" width="3.5703125" style="1" customWidth="1"/>
    <col min="6180" max="6180" width="0" style="1" hidden="1" customWidth="1"/>
    <col min="6181" max="6406" width="9.140625" style="1"/>
    <col min="6407" max="6407" width="2.85546875" style="1" customWidth="1"/>
    <col min="6408" max="6408" width="0.85546875" style="1" customWidth="1"/>
    <col min="6409" max="6410" width="6.28515625" style="1" customWidth="1"/>
    <col min="6411" max="6411" width="5" style="1" customWidth="1"/>
    <col min="6412" max="6412" width="5.7109375" style="1" customWidth="1"/>
    <col min="6413" max="6413" width="3.5703125" style="1" customWidth="1"/>
    <col min="6414" max="6414" width="5" style="1" customWidth="1"/>
    <col min="6415" max="6415" width="3.140625" style="1" customWidth="1"/>
    <col min="6416" max="6416" width="3.28515625" style="1" customWidth="1"/>
    <col min="6417" max="6419" width="3.140625" style="1" customWidth="1"/>
    <col min="6420" max="6420" width="3.7109375" style="1" customWidth="1"/>
    <col min="6421" max="6433" width="3.28515625" style="1" customWidth="1"/>
    <col min="6434" max="6434" width="3" style="1" customWidth="1"/>
    <col min="6435" max="6435" width="3.5703125" style="1" customWidth="1"/>
    <col min="6436" max="6436" width="0" style="1" hidden="1" customWidth="1"/>
    <col min="6437" max="6662" width="9.140625" style="1"/>
    <col min="6663" max="6663" width="2.85546875" style="1" customWidth="1"/>
    <col min="6664" max="6664" width="0.85546875" style="1" customWidth="1"/>
    <col min="6665" max="6666" width="6.28515625" style="1" customWidth="1"/>
    <col min="6667" max="6667" width="5" style="1" customWidth="1"/>
    <col min="6668" max="6668" width="5.7109375" style="1" customWidth="1"/>
    <col min="6669" max="6669" width="3.5703125" style="1" customWidth="1"/>
    <col min="6670" max="6670" width="5" style="1" customWidth="1"/>
    <col min="6671" max="6671" width="3.140625" style="1" customWidth="1"/>
    <col min="6672" max="6672" width="3.28515625" style="1" customWidth="1"/>
    <col min="6673" max="6675" width="3.140625" style="1" customWidth="1"/>
    <col min="6676" max="6676" width="3.7109375" style="1" customWidth="1"/>
    <col min="6677" max="6689" width="3.28515625" style="1" customWidth="1"/>
    <col min="6690" max="6690" width="3" style="1" customWidth="1"/>
    <col min="6691" max="6691" width="3.5703125" style="1" customWidth="1"/>
    <col min="6692" max="6692" width="0" style="1" hidden="1" customWidth="1"/>
    <col min="6693" max="6918" width="9.140625" style="1"/>
    <col min="6919" max="6919" width="2.85546875" style="1" customWidth="1"/>
    <col min="6920" max="6920" width="0.85546875" style="1" customWidth="1"/>
    <col min="6921" max="6922" width="6.28515625" style="1" customWidth="1"/>
    <col min="6923" max="6923" width="5" style="1" customWidth="1"/>
    <col min="6924" max="6924" width="5.7109375" style="1" customWidth="1"/>
    <col min="6925" max="6925" width="3.5703125" style="1" customWidth="1"/>
    <col min="6926" max="6926" width="5" style="1" customWidth="1"/>
    <col min="6927" max="6927" width="3.140625" style="1" customWidth="1"/>
    <col min="6928" max="6928" width="3.28515625" style="1" customWidth="1"/>
    <col min="6929" max="6931" width="3.140625" style="1" customWidth="1"/>
    <col min="6932" max="6932" width="3.7109375" style="1" customWidth="1"/>
    <col min="6933" max="6945" width="3.28515625" style="1" customWidth="1"/>
    <col min="6946" max="6946" width="3" style="1" customWidth="1"/>
    <col min="6947" max="6947" width="3.5703125" style="1" customWidth="1"/>
    <col min="6948" max="6948" width="0" style="1" hidden="1" customWidth="1"/>
    <col min="6949" max="7174" width="9.140625" style="1"/>
    <col min="7175" max="7175" width="2.85546875" style="1" customWidth="1"/>
    <col min="7176" max="7176" width="0.85546875" style="1" customWidth="1"/>
    <col min="7177" max="7178" width="6.28515625" style="1" customWidth="1"/>
    <col min="7179" max="7179" width="5" style="1" customWidth="1"/>
    <col min="7180" max="7180" width="5.7109375" style="1" customWidth="1"/>
    <col min="7181" max="7181" width="3.5703125" style="1" customWidth="1"/>
    <col min="7182" max="7182" width="5" style="1" customWidth="1"/>
    <col min="7183" max="7183" width="3.140625" style="1" customWidth="1"/>
    <col min="7184" max="7184" width="3.28515625" style="1" customWidth="1"/>
    <col min="7185" max="7187" width="3.140625" style="1" customWidth="1"/>
    <col min="7188" max="7188" width="3.7109375" style="1" customWidth="1"/>
    <col min="7189" max="7201" width="3.28515625" style="1" customWidth="1"/>
    <col min="7202" max="7202" width="3" style="1" customWidth="1"/>
    <col min="7203" max="7203" width="3.5703125" style="1" customWidth="1"/>
    <col min="7204" max="7204" width="0" style="1" hidden="1" customWidth="1"/>
    <col min="7205" max="7430" width="9.140625" style="1"/>
    <col min="7431" max="7431" width="2.85546875" style="1" customWidth="1"/>
    <col min="7432" max="7432" width="0.85546875" style="1" customWidth="1"/>
    <col min="7433" max="7434" width="6.28515625" style="1" customWidth="1"/>
    <col min="7435" max="7435" width="5" style="1" customWidth="1"/>
    <col min="7436" max="7436" width="5.7109375" style="1" customWidth="1"/>
    <col min="7437" max="7437" width="3.5703125" style="1" customWidth="1"/>
    <col min="7438" max="7438" width="5" style="1" customWidth="1"/>
    <col min="7439" max="7439" width="3.140625" style="1" customWidth="1"/>
    <col min="7440" max="7440" width="3.28515625" style="1" customWidth="1"/>
    <col min="7441" max="7443" width="3.140625" style="1" customWidth="1"/>
    <col min="7444" max="7444" width="3.7109375" style="1" customWidth="1"/>
    <col min="7445" max="7457" width="3.28515625" style="1" customWidth="1"/>
    <col min="7458" max="7458" width="3" style="1" customWidth="1"/>
    <col min="7459" max="7459" width="3.5703125" style="1" customWidth="1"/>
    <col min="7460" max="7460" width="0" style="1" hidden="1" customWidth="1"/>
    <col min="7461" max="7686" width="9.140625" style="1"/>
    <col min="7687" max="7687" width="2.85546875" style="1" customWidth="1"/>
    <col min="7688" max="7688" width="0.85546875" style="1" customWidth="1"/>
    <col min="7689" max="7690" width="6.28515625" style="1" customWidth="1"/>
    <col min="7691" max="7691" width="5" style="1" customWidth="1"/>
    <col min="7692" max="7692" width="5.7109375" style="1" customWidth="1"/>
    <col min="7693" max="7693" width="3.5703125" style="1" customWidth="1"/>
    <col min="7694" max="7694" width="5" style="1" customWidth="1"/>
    <col min="7695" max="7695" width="3.140625" style="1" customWidth="1"/>
    <col min="7696" max="7696" width="3.28515625" style="1" customWidth="1"/>
    <col min="7697" max="7699" width="3.140625" style="1" customWidth="1"/>
    <col min="7700" max="7700" width="3.7109375" style="1" customWidth="1"/>
    <col min="7701" max="7713" width="3.28515625" style="1" customWidth="1"/>
    <col min="7714" max="7714" width="3" style="1" customWidth="1"/>
    <col min="7715" max="7715" width="3.5703125" style="1" customWidth="1"/>
    <col min="7716" max="7716" width="0" style="1" hidden="1" customWidth="1"/>
    <col min="7717" max="7942" width="9.140625" style="1"/>
    <col min="7943" max="7943" width="2.85546875" style="1" customWidth="1"/>
    <col min="7944" max="7944" width="0.85546875" style="1" customWidth="1"/>
    <col min="7945" max="7946" width="6.28515625" style="1" customWidth="1"/>
    <col min="7947" max="7947" width="5" style="1" customWidth="1"/>
    <col min="7948" max="7948" width="5.7109375" style="1" customWidth="1"/>
    <col min="7949" max="7949" width="3.5703125" style="1" customWidth="1"/>
    <col min="7950" max="7950" width="5" style="1" customWidth="1"/>
    <col min="7951" max="7951" width="3.140625" style="1" customWidth="1"/>
    <col min="7952" max="7952" width="3.28515625" style="1" customWidth="1"/>
    <col min="7953" max="7955" width="3.140625" style="1" customWidth="1"/>
    <col min="7956" max="7956" width="3.7109375" style="1" customWidth="1"/>
    <col min="7957" max="7969" width="3.28515625" style="1" customWidth="1"/>
    <col min="7970" max="7970" width="3" style="1" customWidth="1"/>
    <col min="7971" max="7971" width="3.5703125" style="1" customWidth="1"/>
    <col min="7972" max="7972" width="0" style="1" hidden="1" customWidth="1"/>
    <col min="7973" max="8198" width="9.140625" style="1"/>
    <col min="8199" max="8199" width="2.85546875" style="1" customWidth="1"/>
    <col min="8200" max="8200" width="0.85546875" style="1" customWidth="1"/>
    <col min="8201" max="8202" width="6.28515625" style="1" customWidth="1"/>
    <col min="8203" max="8203" width="5" style="1" customWidth="1"/>
    <col min="8204" max="8204" width="5.7109375" style="1" customWidth="1"/>
    <col min="8205" max="8205" width="3.5703125" style="1" customWidth="1"/>
    <col min="8206" max="8206" width="5" style="1" customWidth="1"/>
    <col min="8207" max="8207" width="3.140625" style="1" customWidth="1"/>
    <col min="8208" max="8208" width="3.28515625" style="1" customWidth="1"/>
    <col min="8209" max="8211" width="3.140625" style="1" customWidth="1"/>
    <col min="8212" max="8212" width="3.7109375" style="1" customWidth="1"/>
    <col min="8213" max="8225" width="3.28515625" style="1" customWidth="1"/>
    <col min="8226" max="8226" width="3" style="1" customWidth="1"/>
    <col min="8227" max="8227" width="3.5703125" style="1" customWidth="1"/>
    <col min="8228" max="8228" width="0" style="1" hidden="1" customWidth="1"/>
    <col min="8229" max="8454" width="9.140625" style="1"/>
    <col min="8455" max="8455" width="2.85546875" style="1" customWidth="1"/>
    <col min="8456" max="8456" width="0.85546875" style="1" customWidth="1"/>
    <col min="8457" max="8458" width="6.28515625" style="1" customWidth="1"/>
    <col min="8459" max="8459" width="5" style="1" customWidth="1"/>
    <col min="8460" max="8460" width="5.7109375" style="1" customWidth="1"/>
    <col min="8461" max="8461" width="3.5703125" style="1" customWidth="1"/>
    <col min="8462" max="8462" width="5" style="1" customWidth="1"/>
    <col min="8463" max="8463" width="3.140625" style="1" customWidth="1"/>
    <col min="8464" max="8464" width="3.28515625" style="1" customWidth="1"/>
    <col min="8465" max="8467" width="3.140625" style="1" customWidth="1"/>
    <col min="8468" max="8468" width="3.7109375" style="1" customWidth="1"/>
    <col min="8469" max="8481" width="3.28515625" style="1" customWidth="1"/>
    <col min="8482" max="8482" width="3" style="1" customWidth="1"/>
    <col min="8483" max="8483" width="3.5703125" style="1" customWidth="1"/>
    <col min="8484" max="8484" width="0" style="1" hidden="1" customWidth="1"/>
    <col min="8485" max="8710" width="9.140625" style="1"/>
    <col min="8711" max="8711" width="2.85546875" style="1" customWidth="1"/>
    <col min="8712" max="8712" width="0.85546875" style="1" customWidth="1"/>
    <col min="8713" max="8714" width="6.28515625" style="1" customWidth="1"/>
    <col min="8715" max="8715" width="5" style="1" customWidth="1"/>
    <col min="8716" max="8716" width="5.7109375" style="1" customWidth="1"/>
    <col min="8717" max="8717" width="3.5703125" style="1" customWidth="1"/>
    <col min="8718" max="8718" width="5" style="1" customWidth="1"/>
    <col min="8719" max="8719" width="3.140625" style="1" customWidth="1"/>
    <col min="8720" max="8720" width="3.28515625" style="1" customWidth="1"/>
    <col min="8721" max="8723" width="3.140625" style="1" customWidth="1"/>
    <col min="8724" max="8724" width="3.7109375" style="1" customWidth="1"/>
    <col min="8725" max="8737" width="3.28515625" style="1" customWidth="1"/>
    <col min="8738" max="8738" width="3" style="1" customWidth="1"/>
    <col min="8739" max="8739" width="3.5703125" style="1" customWidth="1"/>
    <col min="8740" max="8740" width="0" style="1" hidden="1" customWidth="1"/>
    <col min="8741" max="8966" width="9.140625" style="1"/>
    <col min="8967" max="8967" width="2.85546875" style="1" customWidth="1"/>
    <col min="8968" max="8968" width="0.85546875" style="1" customWidth="1"/>
    <col min="8969" max="8970" width="6.28515625" style="1" customWidth="1"/>
    <col min="8971" max="8971" width="5" style="1" customWidth="1"/>
    <col min="8972" max="8972" width="5.7109375" style="1" customWidth="1"/>
    <col min="8973" max="8973" width="3.5703125" style="1" customWidth="1"/>
    <col min="8974" max="8974" width="5" style="1" customWidth="1"/>
    <col min="8975" max="8975" width="3.140625" style="1" customWidth="1"/>
    <col min="8976" max="8976" width="3.28515625" style="1" customWidth="1"/>
    <col min="8977" max="8979" width="3.140625" style="1" customWidth="1"/>
    <col min="8980" max="8980" width="3.7109375" style="1" customWidth="1"/>
    <col min="8981" max="8993" width="3.28515625" style="1" customWidth="1"/>
    <col min="8994" max="8994" width="3" style="1" customWidth="1"/>
    <col min="8995" max="8995" width="3.5703125" style="1" customWidth="1"/>
    <col min="8996" max="8996" width="0" style="1" hidden="1" customWidth="1"/>
    <col min="8997" max="9222" width="9.140625" style="1"/>
    <col min="9223" max="9223" width="2.85546875" style="1" customWidth="1"/>
    <col min="9224" max="9224" width="0.85546875" style="1" customWidth="1"/>
    <col min="9225" max="9226" width="6.28515625" style="1" customWidth="1"/>
    <col min="9227" max="9227" width="5" style="1" customWidth="1"/>
    <col min="9228" max="9228" width="5.7109375" style="1" customWidth="1"/>
    <col min="9229" max="9229" width="3.5703125" style="1" customWidth="1"/>
    <col min="9230" max="9230" width="5" style="1" customWidth="1"/>
    <col min="9231" max="9231" width="3.140625" style="1" customWidth="1"/>
    <col min="9232" max="9232" width="3.28515625" style="1" customWidth="1"/>
    <col min="9233" max="9235" width="3.140625" style="1" customWidth="1"/>
    <col min="9236" max="9236" width="3.7109375" style="1" customWidth="1"/>
    <col min="9237" max="9249" width="3.28515625" style="1" customWidth="1"/>
    <col min="9250" max="9250" width="3" style="1" customWidth="1"/>
    <col min="9251" max="9251" width="3.5703125" style="1" customWidth="1"/>
    <col min="9252" max="9252" width="0" style="1" hidden="1" customWidth="1"/>
    <col min="9253" max="9478" width="9.140625" style="1"/>
    <col min="9479" max="9479" width="2.85546875" style="1" customWidth="1"/>
    <col min="9480" max="9480" width="0.85546875" style="1" customWidth="1"/>
    <col min="9481" max="9482" width="6.28515625" style="1" customWidth="1"/>
    <col min="9483" max="9483" width="5" style="1" customWidth="1"/>
    <col min="9484" max="9484" width="5.7109375" style="1" customWidth="1"/>
    <col min="9485" max="9485" width="3.5703125" style="1" customWidth="1"/>
    <col min="9486" max="9486" width="5" style="1" customWidth="1"/>
    <col min="9487" max="9487" width="3.140625" style="1" customWidth="1"/>
    <col min="9488" max="9488" width="3.28515625" style="1" customWidth="1"/>
    <col min="9489" max="9491" width="3.140625" style="1" customWidth="1"/>
    <col min="9492" max="9492" width="3.7109375" style="1" customWidth="1"/>
    <col min="9493" max="9505" width="3.28515625" style="1" customWidth="1"/>
    <col min="9506" max="9506" width="3" style="1" customWidth="1"/>
    <col min="9507" max="9507" width="3.5703125" style="1" customWidth="1"/>
    <col min="9508" max="9508" width="0" style="1" hidden="1" customWidth="1"/>
    <col min="9509" max="9734" width="9.140625" style="1"/>
    <col min="9735" max="9735" width="2.85546875" style="1" customWidth="1"/>
    <col min="9736" max="9736" width="0.85546875" style="1" customWidth="1"/>
    <col min="9737" max="9738" width="6.28515625" style="1" customWidth="1"/>
    <col min="9739" max="9739" width="5" style="1" customWidth="1"/>
    <col min="9740" max="9740" width="5.7109375" style="1" customWidth="1"/>
    <col min="9741" max="9741" width="3.5703125" style="1" customWidth="1"/>
    <col min="9742" max="9742" width="5" style="1" customWidth="1"/>
    <col min="9743" max="9743" width="3.140625" style="1" customWidth="1"/>
    <col min="9744" max="9744" width="3.28515625" style="1" customWidth="1"/>
    <col min="9745" max="9747" width="3.140625" style="1" customWidth="1"/>
    <col min="9748" max="9748" width="3.7109375" style="1" customWidth="1"/>
    <col min="9749" max="9761" width="3.28515625" style="1" customWidth="1"/>
    <col min="9762" max="9762" width="3" style="1" customWidth="1"/>
    <col min="9763" max="9763" width="3.5703125" style="1" customWidth="1"/>
    <col min="9764" max="9764" width="0" style="1" hidden="1" customWidth="1"/>
    <col min="9765" max="9990" width="9.140625" style="1"/>
    <col min="9991" max="9991" width="2.85546875" style="1" customWidth="1"/>
    <col min="9992" max="9992" width="0.85546875" style="1" customWidth="1"/>
    <col min="9993" max="9994" width="6.28515625" style="1" customWidth="1"/>
    <col min="9995" max="9995" width="5" style="1" customWidth="1"/>
    <col min="9996" max="9996" width="5.7109375" style="1" customWidth="1"/>
    <col min="9997" max="9997" width="3.5703125" style="1" customWidth="1"/>
    <col min="9998" max="9998" width="5" style="1" customWidth="1"/>
    <col min="9999" max="9999" width="3.140625" style="1" customWidth="1"/>
    <col min="10000" max="10000" width="3.28515625" style="1" customWidth="1"/>
    <col min="10001" max="10003" width="3.140625" style="1" customWidth="1"/>
    <col min="10004" max="10004" width="3.7109375" style="1" customWidth="1"/>
    <col min="10005" max="10017" width="3.28515625" style="1" customWidth="1"/>
    <col min="10018" max="10018" width="3" style="1" customWidth="1"/>
    <col min="10019" max="10019" width="3.5703125" style="1" customWidth="1"/>
    <col min="10020" max="10020" width="0" style="1" hidden="1" customWidth="1"/>
    <col min="10021" max="10246" width="9.140625" style="1"/>
    <col min="10247" max="10247" width="2.85546875" style="1" customWidth="1"/>
    <col min="10248" max="10248" width="0.85546875" style="1" customWidth="1"/>
    <col min="10249" max="10250" width="6.28515625" style="1" customWidth="1"/>
    <col min="10251" max="10251" width="5" style="1" customWidth="1"/>
    <col min="10252" max="10252" width="5.7109375" style="1" customWidth="1"/>
    <col min="10253" max="10253" width="3.5703125" style="1" customWidth="1"/>
    <col min="10254" max="10254" width="5" style="1" customWidth="1"/>
    <col min="10255" max="10255" width="3.140625" style="1" customWidth="1"/>
    <col min="10256" max="10256" width="3.28515625" style="1" customWidth="1"/>
    <col min="10257" max="10259" width="3.140625" style="1" customWidth="1"/>
    <col min="10260" max="10260" width="3.7109375" style="1" customWidth="1"/>
    <col min="10261" max="10273" width="3.28515625" style="1" customWidth="1"/>
    <col min="10274" max="10274" width="3" style="1" customWidth="1"/>
    <col min="10275" max="10275" width="3.5703125" style="1" customWidth="1"/>
    <col min="10276" max="10276" width="0" style="1" hidden="1" customWidth="1"/>
    <col min="10277" max="10502" width="9.140625" style="1"/>
    <col min="10503" max="10503" width="2.85546875" style="1" customWidth="1"/>
    <col min="10504" max="10504" width="0.85546875" style="1" customWidth="1"/>
    <col min="10505" max="10506" width="6.28515625" style="1" customWidth="1"/>
    <col min="10507" max="10507" width="5" style="1" customWidth="1"/>
    <col min="10508" max="10508" width="5.7109375" style="1" customWidth="1"/>
    <col min="10509" max="10509" width="3.5703125" style="1" customWidth="1"/>
    <col min="10510" max="10510" width="5" style="1" customWidth="1"/>
    <col min="10511" max="10511" width="3.140625" style="1" customWidth="1"/>
    <col min="10512" max="10512" width="3.28515625" style="1" customWidth="1"/>
    <col min="10513" max="10515" width="3.140625" style="1" customWidth="1"/>
    <col min="10516" max="10516" width="3.7109375" style="1" customWidth="1"/>
    <col min="10517" max="10529" width="3.28515625" style="1" customWidth="1"/>
    <col min="10530" max="10530" width="3" style="1" customWidth="1"/>
    <col min="10531" max="10531" width="3.5703125" style="1" customWidth="1"/>
    <col min="10532" max="10532" width="0" style="1" hidden="1" customWidth="1"/>
    <col min="10533" max="10758" width="9.140625" style="1"/>
    <col min="10759" max="10759" width="2.85546875" style="1" customWidth="1"/>
    <col min="10760" max="10760" width="0.85546875" style="1" customWidth="1"/>
    <col min="10761" max="10762" width="6.28515625" style="1" customWidth="1"/>
    <col min="10763" max="10763" width="5" style="1" customWidth="1"/>
    <col min="10764" max="10764" width="5.7109375" style="1" customWidth="1"/>
    <col min="10765" max="10765" width="3.5703125" style="1" customWidth="1"/>
    <col min="10766" max="10766" width="5" style="1" customWidth="1"/>
    <col min="10767" max="10767" width="3.140625" style="1" customWidth="1"/>
    <col min="10768" max="10768" width="3.28515625" style="1" customWidth="1"/>
    <col min="10769" max="10771" width="3.140625" style="1" customWidth="1"/>
    <col min="10772" max="10772" width="3.7109375" style="1" customWidth="1"/>
    <col min="10773" max="10785" width="3.28515625" style="1" customWidth="1"/>
    <col min="10786" max="10786" width="3" style="1" customWidth="1"/>
    <col min="10787" max="10787" width="3.5703125" style="1" customWidth="1"/>
    <col min="10788" max="10788" width="0" style="1" hidden="1" customWidth="1"/>
    <col min="10789" max="11014" width="9.140625" style="1"/>
    <col min="11015" max="11015" width="2.85546875" style="1" customWidth="1"/>
    <col min="11016" max="11016" width="0.85546875" style="1" customWidth="1"/>
    <col min="11017" max="11018" width="6.28515625" style="1" customWidth="1"/>
    <col min="11019" max="11019" width="5" style="1" customWidth="1"/>
    <col min="11020" max="11020" width="5.7109375" style="1" customWidth="1"/>
    <col min="11021" max="11021" width="3.5703125" style="1" customWidth="1"/>
    <col min="11022" max="11022" width="5" style="1" customWidth="1"/>
    <col min="11023" max="11023" width="3.140625" style="1" customWidth="1"/>
    <col min="11024" max="11024" width="3.28515625" style="1" customWidth="1"/>
    <col min="11025" max="11027" width="3.140625" style="1" customWidth="1"/>
    <col min="11028" max="11028" width="3.7109375" style="1" customWidth="1"/>
    <col min="11029" max="11041" width="3.28515625" style="1" customWidth="1"/>
    <col min="11042" max="11042" width="3" style="1" customWidth="1"/>
    <col min="11043" max="11043" width="3.5703125" style="1" customWidth="1"/>
    <col min="11044" max="11044" width="0" style="1" hidden="1" customWidth="1"/>
    <col min="11045" max="11270" width="9.140625" style="1"/>
    <col min="11271" max="11271" width="2.85546875" style="1" customWidth="1"/>
    <col min="11272" max="11272" width="0.85546875" style="1" customWidth="1"/>
    <col min="11273" max="11274" width="6.28515625" style="1" customWidth="1"/>
    <col min="11275" max="11275" width="5" style="1" customWidth="1"/>
    <col min="11276" max="11276" width="5.7109375" style="1" customWidth="1"/>
    <col min="11277" max="11277" width="3.5703125" style="1" customWidth="1"/>
    <col min="11278" max="11278" width="5" style="1" customWidth="1"/>
    <col min="11279" max="11279" width="3.140625" style="1" customWidth="1"/>
    <col min="11280" max="11280" width="3.28515625" style="1" customWidth="1"/>
    <col min="11281" max="11283" width="3.140625" style="1" customWidth="1"/>
    <col min="11284" max="11284" width="3.7109375" style="1" customWidth="1"/>
    <col min="11285" max="11297" width="3.28515625" style="1" customWidth="1"/>
    <col min="11298" max="11298" width="3" style="1" customWidth="1"/>
    <col min="11299" max="11299" width="3.5703125" style="1" customWidth="1"/>
    <col min="11300" max="11300" width="0" style="1" hidden="1" customWidth="1"/>
    <col min="11301" max="11526" width="9.140625" style="1"/>
    <col min="11527" max="11527" width="2.85546875" style="1" customWidth="1"/>
    <col min="11528" max="11528" width="0.85546875" style="1" customWidth="1"/>
    <col min="11529" max="11530" width="6.28515625" style="1" customWidth="1"/>
    <col min="11531" max="11531" width="5" style="1" customWidth="1"/>
    <col min="11532" max="11532" width="5.7109375" style="1" customWidth="1"/>
    <col min="11533" max="11533" width="3.5703125" style="1" customWidth="1"/>
    <col min="11534" max="11534" width="5" style="1" customWidth="1"/>
    <col min="11535" max="11535" width="3.140625" style="1" customWidth="1"/>
    <col min="11536" max="11536" width="3.28515625" style="1" customWidth="1"/>
    <col min="11537" max="11539" width="3.140625" style="1" customWidth="1"/>
    <col min="11540" max="11540" width="3.7109375" style="1" customWidth="1"/>
    <col min="11541" max="11553" width="3.28515625" style="1" customWidth="1"/>
    <col min="11554" max="11554" width="3" style="1" customWidth="1"/>
    <col min="11555" max="11555" width="3.5703125" style="1" customWidth="1"/>
    <col min="11556" max="11556" width="0" style="1" hidden="1" customWidth="1"/>
    <col min="11557" max="11782" width="9.140625" style="1"/>
    <col min="11783" max="11783" width="2.85546875" style="1" customWidth="1"/>
    <col min="11784" max="11784" width="0.85546875" style="1" customWidth="1"/>
    <col min="11785" max="11786" width="6.28515625" style="1" customWidth="1"/>
    <col min="11787" max="11787" width="5" style="1" customWidth="1"/>
    <col min="11788" max="11788" width="5.7109375" style="1" customWidth="1"/>
    <col min="11789" max="11789" width="3.5703125" style="1" customWidth="1"/>
    <col min="11790" max="11790" width="5" style="1" customWidth="1"/>
    <col min="11791" max="11791" width="3.140625" style="1" customWidth="1"/>
    <col min="11792" max="11792" width="3.28515625" style="1" customWidth="1"/>
    <col min="11793" max="11795" width="3.140625" style="1" customWidth="1"/>
    <col min="11796" max="11796" width="3.7109375" style="1" customWidth="1"/>
    <col min="11797" max="11809" width="3.28515625" style="1" customWidth="1"/>
    <col min="11810" max="11810" width="3" style="1" customWidth="1"/>
    <col min="11811" max="11811" width="3.5703125" style="1" customWidth="1"/>
    <col min="11812" max="11812" width="0" style="1" hidden="1" customWidth="1"/>
    <col min="11813" max="12038" width="9.140625" style="1"/>
    <col min="12039" max="12039" width="2.85546875" style="1" customWidth="1"/>
    <col min="12040" max="12040" width="0.85546875" style="1" customWidth="1"/>
    <col min="12041" max="12042" width="6.28515625" style="1" customWidth="1"/>
    <col min="12043" max="12043" width="5" style="1" customWidth="1"/>
    <col min="12044" max="12044" width="5.7109375" style="1" customWidth="1"/>
    <col min="12045" max="12045" width="3.5703125" style="1" customWidth="1"/>
    <col min="12046" max="12046" width="5" style="1" customWidth="1"/>
    <col min="12047" max="12047" width="3.140625" style="1" customWidth="1"/>
    <col min="12048" max="12048" width="3.28515625" style="1" customWidth="1"/>
    <col min="12049" max="12051" width="3.140625" style="1" customWidth="1"/>
    <col min="12052" max="12052" width="3.7109375" style="1" customWidth="1"/>
    <col min="12053" max="12065" width="3.28515625" style="1" customWidth="1"/>
    <col min="12066" max="12066" width="3" style="1" customWidth="1"/>
    <col min="12067" max="12067" width="3.5703125" style="1" customWidth="1"/>
    <col min="12068" max="12068" width="0" style="1" hidden="1" customWidth="1"/>
    <col min="12069" max="12294" width="9.140625" style="1"/>
    <col min="12295" max="12295" width="2.85546875" style="1" customWidth="1"/>
    <col min="12296" max="12296" width="0.85546875" style="1" customWidth="1"/>
    <col min="12297" max="12298" width="6.28515625" style="1" customWidth="1"/>
    <col min="12299" max="12299" width="5" style="1" customWidth="1"/>
    <col min="12300" max="12300" width="5.7109375" style="1" customWidth="1"/>
    <col min="12301" max="12301" width="3.5703125" style="1" customWidth="1"/>
    <col min="12302" max="12302" width="5" style="1" customWidth="1"/>
    <col min="12303" max="12303" width="3.140625" style="1" customWidth="1"/>
    <col min="12304" max="12304" width="3.28515625" style="1" customWidth="1"/>
    <col min="12305" max="12307" width="3.140625" style="1" customWidth="1"/>
    <col min="12308" max="12308" width="3.7109375" style="1" customWidth="1"/>
    <col min="12309" max="12321" width="3.28515625" style="1" customWidth="1"/>
    <col min="12322" max="12322" width="3" style="1" customWidth="1"/>
    <col min="12323" max="12323" width="3.5703125" style="1" customWidth="1"/>
    <col min="12324" max="12324" width="0" style="1" hidden="1" customWidth="1"/>
    <col min="12325" max="12550" width="9.140625" style="1"/>
    <col min="12551" max="12551" width="2.85546875" style="1" customWidth="1"/>
    <col min="12552" max="12552" width="0.85546875" style="1" customWidth="1"/>
    <col min="12553" max="12554" width="6.28515625" style="1" customWidth="1"/>
    <col min="12555" max="12555" width="5" style="1" customWidth="1"/>
    <col min="12556" max="12556" width="5.7109375" style="1" customWidth="1"/>
    <col min="12557" max="12557" width="3.5703125" style="1" customWidth="1"/>
    <col min="12558" max="12558" width="5" style="1" customWidth="1"/>
    <col min="12559" max="12559" width="3.140625" style="1" customWidth="1"/>
    <col min="12560" max="12560" width="3.28515625" style="1" customWidth="1"/>
    <col min="12561" max="12563" width="3.140625" style="1" customWidth="1"/>
    <col min="12564" max="12564" width="3.7109375" style="1" customWidth="1"/>
    <col min="12565" max="12577" width="3.28515625" style="1" customWidth="1"/>
    <col min="12578" max="12578" width="3" style="1" customWidth="1"/>
    <col min="12579" max="12579" width="3.5703125" style="1" customWidth="1"/>
    <col min="12580" max="12580" width="0" style="1" hidden="1" customWidth="1"/>
    <col min="12581" max="12806" width="9.140625" style="1"/>
    <col min="12807" max="12807" width="2.85546875" style="1" customWidth="1"/>
    <col min="12808" max="12808" width="0.85546875" style="1" customWidth="1"/>
    <col min="12809" max="12810" width="6.28515625" style="1" customWidth="1"/>
    <col min="12811" max="12811" width="5" style="1" customWidth="1"/>
    <col min="12812" max="12812" width="5.7109375" style="1" customWidth="1"/>
    <col min="12813" max="12813" width="3.5703125" style="1" customWidth="1"/>
    <col min="12814" max="12814" width="5" style="1" customWidth="1"/>
    <col min="12815" max="12815" width="3.140625" style="1" customWidth="1"/>
    <col min="12816" max="12816" width="3.28515625" style="1" customWidth="1"/>
    <col min="12817" max="12819" width="3.140625" style="1" customWidth="1"/>
    <col min="12820" max="12820" width="3.7109375" style="1" customWidth="1"/>
    <col min="12821" max="12833" width="3.28515625" style="1" customWidth="1"/>
    <col min="12834" max="12834" width="3" style="1" customWidth="1"/>
    <col min="12835" max="12835" width="3.5703125" style="1" customWidth="1"/>
    <col min="12836" max="12836" width="0" style="1" hidden="1" customWidth="1"/>
    <col min="12837" max="13062" width="9.140625" style="1"/>
    <col min="13063" max="13063" width="2.85546875" style="1" customWidth="1"/>
    <col min="13064" max="13064" width="0.85546875" style="1" customWidth="1"/>
    <col min="13065" max="13066" width="6.28515625" style="1" customWidth="1"/>
    <col min="13067" max="13067" width="5" style="1" customWidth="1"/>
    <col min="13068" max="13068" width="5.7109375" style="1" customWidth="1"/>
    <col min="13069" max="13069" width="3.5703125" style="1" customWidth="1"/>
    <col min="13070" max="13070" width="5" style="1" customWidth="1"/>
    <col min="13071" max="13071" width="3.140625" style="1" customWidth="1"/>
    <col min="13072" max="13072" width="3.28515625" style="1" customWidth="1"/>
    <col min="13073" max="13075" width="3.140625" style="1" customWidth="1"/>
    <col min="13076" max="13076" width="3.7109375" style="1" customWidth="1"/>
    <col min="13077" max="13089" width="3.28515625" style="1" customWidth="1"/>
    <col min="13090" max="13090" width="3" style="1" customWidth="1"/>
    <col min="13091" max="13091" width="3.5703125" style="1" customWidth="1"/>
    <col min="13092" max="13092" width="0" style="1" hidden="1" customWidth="1"/>
    <col min="13093" max="13318" width="9.140625" style="1"/>
    <col min="13319" max="13319" width="2.85546875" style="1" customWidth="1"/>
    <col min="13320" max="13320" width="0.85546875" style="1" customWidth="1"/>
    <col min="13321" max="13322" width="6.28515625" style="1" customWidth="1"/>
    <col min="13323" max="13323" width="5" style="1" customWidth="1"/>
    <col min="13324" max="13324" width="5.7109375" style="1" customWidth="1"/>
    <col min="13325" max="13325" width="3.5703125" style="1" customWidth="1"/>
    <col min="13326" max="13326" width="5" style="1" customWidth="1"/>
    <col min="13327" max="13327" width="3.140625" style="1" customWidth="1"/>
    <col min="13328" max="13328" width="3.28515625" style="1" customWidth="1"/>
    <col min="13329" max="13331" width="3.140625" style="1" customWidth="1"/>
    <col min="13332" max="13332" width="3.7109375" style="1" customWidth="1"/>
    <col min="13333" max="13345" width="3.28515625" style="1" customWidth="1"/>
    <col min="13346" max="13346" width="3" style="1" customWidth="1"/>
    <col min="13347" max="13347" width="3.5703125" style="1" customWidth="1"/>
    <col min="13348" max="13348" width="0" style="1" hidden="1" customWidth="1"/>
    <col min="13349" max="13574" width="9.140625" style="1"/>
    <col min="13575" max="13575" width="2.85546875" style="1" customWidth="1"/>
    <col min="13576" max="13576" width="0.85546875" style="1" customWidth="1"/>
    <col min="13577" max="13578" width="6.28515625" style="1" customWidth="1"/>
    <col min="13579" max="13579" width="5" style="1" customWidth="1"/>
    <col min="13580" max="13580" width="5.7109375" style="1" customWidth="1"/>
    <col min="13581" max="13581" width="3.5703125" style="1" customWidth="1"/>
    <col min="13582" max="13582" width="5" style="1" customWidth="1"/>
    <col min="13583" max="13583" width="3.140625" style="1" customWidth="1"/>
    <col min="13584" max="13584" width="3.28515625" style="1" customWidth="1"/>
    <col min="13585" max="13587" width="3.140625" style="1" customWidth="1"/>
    <col min="13588" max="13588" width="3.7109375" style="1" customWidth="1"/>
    <col min="13589" max="13601" width="3.28515625" style="1" customWidth="1"/>
    <col min="13602" max="13602" width="3" style="1" customWidth="1"/>
    <col min="13603" max="13603" width="3.5703125" style="1" customWidth="1"/>
    <col min="13604" max="13604" width="0" style="1" hidden="1" customWidth="1"/>
    <col min="13605" max="13830" width="9.140625" style="1"/>
    <col min="13831" max="13831" width="2.85546875" style="1" customWidth="1"/>
    <col min="13832" max="13832" width="0.85546875" style="1" customWidth="1"/>
    <col min="13833" max="13834" width="6.28515625" style="1" customWidth="1"/>
    <col min="13835" max="13835" width="5" style="1" customWidth="1"/>
    <col min="13836" max="13836" width="5.7109375" style="1" customWidth="1"/>
    <col min="13837" max="13837" width="3.5703125" style="1" customWidth="1"/>
    <col min="13838" max="13838" width="5" style="1" customWidth="1"/>
    <col min="13839" max="13839" width="3.140625" style="1" customWidth="1"/>
    <col min="13840" max="13840" width="3.28515625" style="1" customWidth="1"/>
    <col min="13841" max="13843" width="3.140625" style="1" customWidth="1"/>
    <col min="13844" max="13844" width="3.7109375" style="1" customWidth="1"/>
    <col min="13845" max="13857" width="3.28515625" style="1" customWidth="1"/>
    <col min="13858" max="13858" width="3" style="1" customWidth="1"/>
    <col min="13859" max="13859" width="3.5703125" style="1" customWidth="1"/>
    <col min="13860" max="13860" width="0" style="1" hidden="1" customWidth="1"/>
    <col min="13861" max="14086" width="9.140625" style="1"/>
    <col min="14087" max="14087" width="2.85546875" style="1" customWidth="1"/>
    <col min="14088" max="14088" width="0.85546875" style="1" customWidth="1"/>
    <col min="14089" max="14090" width="6.28515625" style="1" customWidth="1"/>
    <col min="14091" max="14091" width="5" style="1" customWidth="1"/>
    <col min="14092" max="14092" width="5.7109375" style="1" customWidth="1"/>
    <col min="14093" max="14093" width="3.5703125" style="1" customWidth="1"/>
    <col min="14094" max="14094" width="5" style="1" customWidth="1"/>
    <col min="14095" max="14095" width="3.140625" style="1" customWidth="1"/>
    <col min="14096" max="14096" width="3.28515625" style="1" customWidth="1"/>
    <col min="14097" max="14099" width="3.140625" style="1" customWidth="1"/>
    <col min="14100" max="14100" width="3.7109375" style="1" customWidth="1"/>
    <col min="14101" max="14113" width="3.28515625" style="1" customWidth="1"/>
    <col min="14114" max="14114" width="3" style="1" customWidth="1"/>
    <col min="14115" max="14115" width="3.5703125" style="1" customWidth="1"/>
    <col min="14116" max="14116" width="0" style="1" hidden="1" customWidth="1"/>
    <col min="14117" max="14342" width="9.140625" style="1"/>
    <col min="14343" max="14343" width="2.85546875" style="1" customWidth="1"/>
    <col min="14344" max="14344" width="0.85546875" style="1" customWidth="1"/>
    <col min="14345" max="14346" width="6.28515625" style="1" customWidth="1"/>
    <col min="14347" max="14347" width="5" style="1" customWidth="1"/>
    <col min="14348" max="14348" width="5.7109375" style="1" customWidth="1"/>
    <col min="14349" max="14349" width="3.5703125" style="1" customWidth="1"/>
    <col min="14350" max="14350" width="5" style="1" customWidth="1"/>
    <col min="14351" max="14351" width="3.140625" style="1" customWidth="1"/>
    <col min="14352" max="14352" width="3.28515625" style="1" customWidth="1"/>
    <col min="14353" max="14355" width="3.140625" style="1" customWidth="1"/>
    <col min="14356" max="14356" width="3.7109375" style="1" customWidth="1"/>
    <col min="14357" max="14369" width="3.28515625" style="1" customWidth="1"/>
    <col min="14370" max="14370" width="3" style="1" customWidth="1"/>
    <col min="14371" max="14371" width="3.5703125" style="1" customWidth="1"/>
    <col min="14372" max="14372" width="0" style="1" hidden="1" customWidth="1"/>
    <col min="14373" max="14598" width="9.140625" style="1"/>
    <col min="14599" max="14599" width="2.85546875" style="1" customWidth="1"/>
    <col min="14600" max="14600" width="0.85546875" style="1" customWidth="1"/>
    <col min="14601" max="14602" width="6.28515625" style="1" customWidth="1"/>
    <col min="14603" max="14603" width="5" style="1" customWidth="1"/>
    <col min="14604" max="14604" width="5.7109375" style="1" customWidth="1"/>
    <col min="14605" max="14605" width="3.5703125" style="1" customWidth="1"/>
    <col min="14606" max="14606" width="5" style="1" customWidth="1"/>
    <col min="14607" max="14607" width="3.140625" style="1" customWidth="1"/>
    <col min="14608" max="14608" width="3.28515625" style="1" customWidth="1"/>
    <col min="14609" max="14611" width="3.140625" style="1" customWidth="1"/>
    <col min="14612" max="14612" width="3.7109375" style="1" customWidth="1"/>
    <col min="14613" max="14625" width="3.28515625" style="1" customWidth="1"/>
    <col min="14626" max="14626" width="3" style="1" customWidth="1"/>
    <col min="14627" max="14627" width="3.5703125" style="1" customWidth="1"/>
    <col min="14628" max="14628" width="0" style="1" hidden="1" customWidth="1"/>
    <col min="14629" max="14854" width="9.140625" style="1"/>
    <col min="14855" max="14855" width="2.85546875" style="1" customWidth="1"/>
    <col min="14856" max="14856" width="0.85546875" style="1" customWidth="1"/>
    <col min="14857" max="14858" width="6.28515625" style="1" customWidth="1"/>
    <col min="14859" max="14859" width="5" style="1" customWidth="1"/>
    <col min="14860" max="14860" width="5.7109375" style="1" customWidth="1"/>
    <col min="14861" max="14861" width="3.5703125" style="1" customWidth="1"/>
    <col min="14862" max="14862" width="5" style="1" customWidth="1"/>
    <col min="14863" max="14863" width="3.140625" style="1" customWidth="1"/>
    <col min="14864" max="14864" width="3.28515625" style="1" customWidth="1"/>
    <col min="14865" max="14867" width="3.140625" style="1" customWidth="1"/>
    <col min="14868" max="14868" width="3.7109375" style="1" customWidth="1"/>
    <col min="14869" max="14881" width="3.28515625" style="1" customWidth="1"/>
    <col min="14882" max="14882" width="3" style="1" customWidth="1"/>
    <col min="14883" max="14883" width="3.5703125" style="1" customWidth="1"/>
    <col min="14884" max="14884" width="0" style="1" hidden="1" customWidth="1"/>
    <col min="14885" max="15110" width="9.140625" style="1"/>
    <col min="15111" max="15111" width="2.85546875" style="1" customWidth="1"/>
    <col min="15112" max="15112" width="0.85546875" style="1" customWidth="1"/>
    <col min="15113" max="15114" width="6.28515625" style="1" customWidth="1"/>
    <col min="15115" max="15115" width="5" style="1" customWidth="1"/>
    <col min="15116" max="15116" width="5.7109375" style="1" customWidth="1"/>
    <col min="15117" max="15117" width="3.5703125" style="1" customWidth="1"/>
    <col min="15118" max="15118" width="5" style="1" customWidth="1"/>
    <col min="15119" max="15119" width="3.140625" style="1" customWidth="1"/>
    <col min="15120" max="15120" width="3.28515625" style="1" customWidth="1"/>
    <col min="15121" max="15123" width="3.140625" style="1" customWidth="1"/>
    <col min="15124" max="15124" width="3.7109375" style="1" customWidth="1"/>
    <col min="15125" max="15137" width="3.28515625" style="1" customWidth="1"/>
    <col min="15138" max="15138" width="3" style="1" customWidth="1"/>
    <col min="15139" max="15139" width="3.5703125" style="1" customWidth="1"/>
    <col min="15140" max="15140" width="0" style="1" hidden="1" customWidth="1"/>
    <col min="15141" max="15366" width="9.140625" style="1"/>
    <col min="15367" max="15367" width="2.85546875" style="1" customWidth="1"/>
    <col min="15368" max="15368" width="0.85546875" style="1" customWidth="1"/>
    <col min="15369" max="15370" width="6.28515625" style="1" customWidth="1"/>
    <col min="15371" max="15371" width="5" style="1" customWidth="1"/>
    <col min="15372" max="15372" width="5.7109375" style="1" customWidth="1"/>
    <col min="15373" max="15373" width="3.5703125" style="1" customWidth="1"/>
    <col min="15374" max="15374" width="5" style="1" customWidth="1"/>
    <col min="15375" max="15375" width="3.140625" style="1" customWidth="1"/>
    <col min="15376" max="15376" width="3.28515625" style="1" customWidth="1"/>
    <col min="15377" max="15379" width="3.140625" style="1" customWidth="1"/>
    <col min="15380" max="15380" width="3.7109375" style="1" customWidth="1"/>
    <col min="15381" max="15393" width="3.28515625" style="1" customWidth="1"/>
    <col min="15394" max="15394" width="3" style="1" customWidth="1"/>
    <col min="15395" max="15395" width="3.5703125" style="1" customWidth="1"/>
    <col min="15396" max="15396" width="0" style="1" hidden="1" customWidth="1"/>
    <col min="15397" max="15622" width="9.140625" style="1"/>
    <col min="15623" max="15623" width="2.85546875" style="1" customWidth="1"/>
    <col min="15624" max="15624" width="0.85546875" style="1" customWidth="1"/>
    <col min="15625" max="15626" width="6.28515625" style="1" customWidth="1"/>
    <col min="15627" max="15627" width="5" style="1" customWidth="1"/>
    <col min="15628" max="15628" width="5.7109375" style="1" customWidth="1"/>
    <col min="15629" max="15629" width="3.5703125" style="1" customWidth="1"/>
    <col min="15630" max="15630" width="5" style="1" customWidth="1"/>
    <col min="15631" max="15631" width="3.140625" style="1" customWidth="1"/>
    <col min="15632" max="15632" width="3.28515625" style="1" customWidth="1"/>
    <col min="15633" max="15635" width="3.140625" style="1" customWidth="1"/>
    <col min="15636" max="15636" width="3.7109375" style="1" customWidth="1"/>
    <col min="15637" max="15649" width="3.28515625" style="1" customWidth="1"/>
    <col min="15650" max="15650" width="3" style="1" customWidth="1"/>
    <col min="15651" max="15651" width="3.5703125" style="1" customWidth="1"/>
    <col min="15652" max="15652" width="0" style="1" hidden="1" customWidth="1"/>
    <col min="15653" max="15878" width="9.140625" style="1"/>
    <col min="15879" max="15879" width="2.85546875" style="1" customWidth="1"/>
    <col min="15880" max="15880" width="0.85546875" style="1" customWidth="1"/>
    <col min="15881" max="15882" width="6.28515625" style="1" customWidth="1"/>
    <col min="15883" max="15883" width="5" style="1" customWidth="1"/>
    <col min="15884" max="15884" width="5.7109375" style="1" customWidth="1"/>
    <col min="15885" max="15885" width="3.5703125" style="1" customWidth="1"/>
    <col min="15886" max="15886" width="5" style="1" customWidth="1"/>
    <col min="15887" max="15887" width="3.140625" style="1" customWidth="1"/>
    <col min="15888" max="15888" width="3.28515625" style="1" customWidth="1"/>
    <col min="15889" max="15891" width="3.140625" style="1" customWidth="1"/>
    <col min="15892" max="15892" width="3.7109375" style="1" customWidth="1"/>
    <col min="15893" max="15905" width="3.28515625" style="1" customWidth="1"/>
    <col min="15906" max="15906" width="3" style="1" customWidth="1"/>
    <col min="15907" max="15907" width="3.5703125" style="1" customWidth="1"/>
    <col min="15908" max="15908" width="0" style="1" hidden="1" customWidth="1"/>
    <col min="15909" max="16134" width="9.140625" style="1"/>
    <col min="16135" max="16135" width="2.85546875" style="1" customWidth="1"/>
    <col min="16136" max="16136" width="0.85546875" style="1" customWidth="1"/>
    <col min="16137" max="16138" width="6.28515625" style="1" customWidth="1"/>
    <col min="16139" max="16139" width="5" style="1" customWidth="1"/>
    <col min="16140" max="16140" width="5.7109375" style="1" customWidth="1"/>
    <col min="16141" max="16141" width="3.5703125" style="1" customWidth="1"/>
    <col min="16142" max="16142" width="5" style="1" customWidth="1"/>
    <col min="16143" max="16143" width="3.140625" style="1" customWidth="1"/>
    <col min="16144" max="16144" width="3.28515625" style="1" customWidth="1"/>
    <col min="16145" max="16147" width="3.140625" style="1" customWidth="1"/>
    <col min="16148" max="16148" width="3.7109375" style="1" customWidth="1"/>
    <col min="16149" max="16161" width="3.28515625" style="1" customWidth="1"/>
    <col min="16162" max="16162" width="3" style="1" customWidth="1"/>
    <col min="16163" max="16163" width="3.5703125" style="1" customWidth="1"/>
    <col min="16164" max="16164" width="0" style="1" hidden="1" customWidth="1"/>
    <col min="16165" max="16384" width="9.140625" style="1"/>
  </cols>
  <sheetData>
    <row r="1" spans="1:36" ht="9" customHeight="1">
      <c r="A1" s="2679"/>
      <c r="B1" s="2078"/>
      <c r="C1" s="2078"/>
      <c r="D1" s="2078"/>
      <c r="E1" s="2078"/>
      <c r="F1" s="2078"/>
      <c r="G1" s="613"/>
      <c r="H1" s="613"/>
      <c r="I1" s="613"/>
      <c r="J1" s="613"/>
      <c r="K1" s="613"/>
      <c r="L1" s="613"/>
      <c r="M1" s="613"/>
      <c r="N1" s="613"/>
      <c r="O1" s="613"/>
      <c r="P1" s="613"/>
      <c r="Q1" s="613"/>
      <c r="R1" s="613"/>
      <c r="S1" s="613"/>
      <c r="T1" s="613"/>
      <c r="U1" s="613"/>
      <c r="V1" s="613"/>
      <c r="W1" s="613"/>
      <c r="X1" s="613"/>
      <c r="Y1" s="613"/>
      <c r="Z1" s="613"/>
      <c r="AA1" s="613"/>
      <c r="AB1" s="613"/>
      <c r="AC1" s="613"/>
      <c r="AD1" s="613"/>
      <c r="AE1" s="613"/>
      <c r="AF1" s="613"/>
      <c r="AG1" s="613"/>
      <c r="AH1" s="613"/>
      <c r="AI1" s="613"/>
      <c r="AJ1" s="2680"/>
    </row>
    <row r="2" spans="1:36" ht="9.75" customHeight="1">
      <c r="A2" s="548"/>
      <c r="E2" s="53"/>
      <c r="F2" s="38"/>
      <c r="G2" s="2459"/>
      <c r="H2" s="2459"/>
      <c r="I2" s="2459"/>
      <c r="J2" s="56"/>
      <c r="K2" s="2459"/>
      <c r="L2" s="2459"/>
      <c r="M2" s="2459"/>
      <c r="N2" s="2459"/>
      <c r="O2" s="2459"/>
      <c r="P2" s="2459"/>
      <c r="Q2" s="2459"/>
      <c r="R2" s="2459"/>
      <c r="S2" s="2459"/>
      <c r="T2" s="2459"/>
      <c r="U2" s="2459"/>
      <c r="V2" s="2459"/>
      <c r="W2" s="2459"/>
      <c r="X2" s="2459"/>
      <c r="Y2" s="2459"/>
      <c r="Z2" s="2459"/>
      <c r="AA2" s="2459"/>
      <c r="AB2" s="2459"/>
      <c r="AC2" s="2459"/>
      <c r="AD2" s="2459"/>
      <c r="AE2" s="2459"/>
      <c r="AJ2" s="493"/>
    </row>
    <row r="3" spans="1:36" s="2" customFormat="1" ht="15" customHeight="1">
      <c r="A3" s="2681"/>
      <c r="B3" s="57"/>
      <c r="C3" s="2402"/>
      <c r="D3" s="2402"/>
      <c r="E3" s="188" t="s">
        <v>1627</v>
      </c>
      <c r="F3" s="78"/>
      <c r="G3" s="78"/>
      <c r="H3" s="78"/>
      <c r="I3" s="78"/>
      <c r="J3" s="78"/>
      <c r="K3" s="78"/>
      <c r="L3" s="78"/>
      <c r="M3" s="78"/>
      <c r="N3" s="78"/>
      <c r="O3" s="78"/>
      <c r="P3" s="78"/>
      <c r="Q3" s="78"/>
      <c r="R3" s="78"/>
      <c r="S3" s="78"/>
      <c r="T3" s="78"/>
      <c r="U3" s="78"/>
      <c r="V3" s="78"/>
      <c r="W3" s="78"/>
      <c r="X3" s="78"/>
      <c r="Y3" s="78"/>
      <c r="Z3" s="78"/>
      <c r="AA3" s="78"/>
      <c r="AE3" s="58"/>
      <c r="AF3" s="58"/>
      <c r="AG3" s="59"/>
      <c r="AH3" s="59"/>
      <c r="AI3" s="59"/>
      <c r="AJ3" s="2682"/>
    </row>
    <row r="4" spans="1:36" s="2" customFormat="1" ht="15" customHeight="1">
      <c r="A4" s="2681"/>
      <c r="B4" s="57"/>
      <c r="C4" s="2402"/>
      <c r="D4" s="2402"/>
      <c r="E4" s="189" t="s">
        <v>1628</v>
      </c>
      <c r="F4" s="79"/>
      <c r="G4" s="79"/>
      <c r="H4" s="79"/>
      <c r="I4" s="79"/>
      <c r="J4" s="79"/>
      <c r="K4" s="79"/>
      <c r="L4" s="79"/>
      <c r="M4" s="79"/>
      <c r="N4" s="79"/>
      <c r="O4" s="79"/>
      <c r="P4" s="79"/>
      <c r="Q4" s="79"/>
      <c r="R4" s="79"/>
      <c r="S4" s="79"/>
      <c r="T4" s="79"/>
      <c r="U4" s="79"/>
      <c r="V4" s="79"/>
      <c r="W4" s="79"/>
      <c r="X4" s="79"/>
      <c r="Y4" s="79"/>
      <c r="Z4" s="79"/>
      <c r="AA4" s="79"/>
      <c r="AE4" s="58"/>
      <c r="AF4" s="58"/>
      <c r="AG4" s="59"/>
      <c r="AH4" s="59"/>
      <c r="AI4" s="59"/>
      <c r="AJ4" s="2682"/>
    </row>
    <row r="5" spans="1:36" ht="29.25" customHeight="1">
      <c r="A5" s="548"/>
      <c r="N5" s="456"/>
      <c r="O5" s="456"/>
      <c r="P5" s="456"/>
      <c r="Q5" s="456"/>
      <c r="R5" s="456"/>
      <c r="S5" s="456"/>
      <c r="T5" s="456"/>
      <c r="U5" s="456"/>
      <c r="W5" s="3860" t="s">
        <v>1629</v>
      </c>
      <c r="X5" s="3860"/>
      <c r="Y5" s="3860"/>
      <c r="Z5" s="3860"/>
      <c r="AA5" s="3860"/>
      <c r="AB5" s="3860"/>
      <c r="AC5" s="3860"/>
      <c r="AD5" s="3860"/>
      <c r="AE5" s="3860"/>
      <c r="AF5" s="3860"/>
      <c r="AG5" s="3860"/>
      <c r="AH5" s="3860"/>
      <c r="AI5" s="318"/>
      <c r="AJ5" s="493"/>
    </row>
    <row r="6" spans="1:36" ht="12.75" customHeight="1">
      <c r="A6" s="555">
        <v>3.1</v>
      </c>
      <c r="B6" s="2421"/>
      <c r="C6" s="94" t="s">
        <v>1630</v>
      </c>
      <c r="D6" s="94"/>
      <c r="E6" s="108"/>
      <c r="F6" s="108"/>
      <c r="G6" s="108"/>
      <c r="H6" s="108"/>
      <c r="I6" s="108"/>
      <c r="J6" s="108"/>
      <c r="K6" s="108"/>
      <c r="L6" s="108"/>
      <c r="M6" s="108"/>
      <c r="N6" s="2401"/>
      <c r="O6" s="2401"/>
      <c r="P6" s="2401"/>
      <c r="Q6" s="2401"/>
      <c r="R6" s="2401"/>
      <c r="S6" s="2401"/>
      <c r="T6" s="108"/>
      <c r="U6" s="108"/>
      <c r="V6" s="108"/>
      <c r="W6" s="3894" t="s">
        <v>1631</v>
      </c>
      <c r="X6" s="3894"/>
      <c r="Y6" s="3894"/>
      <c r="Z6" s="3894"/>
      <c r="AA6" s="3894"/>
      <c r="AB6" s="3894"/>
      <c r="AC6" s="3894"/>
      <c r="AD6" s="3894"/>
      <c r="AE6" s="3894"/>
      <c r="AF6" s="3894"/>
      <c r="AG6" s="3894"/>
      <c r="AH6" s="3894"/>
      <c r="AI6" s="455"/>
      <c r="AJ6" s="493"/>
    </row>
    <row r="7" spans="1:36" ht="18" customHeight="1">
      <c r="A7" s="544"/>
      <c r="B7" s="108"/>
      <c r="C7" s="118" t="s">
        <v>1632</v>
      </c>
      <c r="D7" s="95"/>
      <c r="E7" s="108"/>
      <c r="F7" s="2393"/>
      <c r="G7" s="2393"/>
      <c r="H7" s="108"/>
      <c r="I7" s="108"/>
      <c r="J7" s="108"/>
      <c r="K7" s="108"/>
      <c r="L7" s="108"/>
      <c r="M7" s="108"/>
      <c r="N7" s="108"/>
      <c r="O7" s="108"/>
      <c r="P7" s="108"/>
      <c r="Q7" s="108"/>
      <c r="R7" s="108"/>
      <c r="S7" s="108"/>
      <c r="T7" s="108"/>
      <c r="U7" s="108"/>
      <c r="V7" s="94"/>
      <c r="W7" s="108"/>
      <c r="X7" s="2421"/>
      <c r="Y7" s="2421"/>
      <c r="Z7" s="2421"/>
      <c r="AA7" s="2421"/>
      <c r="AB7" s="3861" t="s">
        <v>1633</v>
      </c>
      <c r="AC7" s="3861"/>
      <c r="AD7" s="2421"/>
      <c r="AE7" s="2421"/>
      <c r="AF7" s="2421"/>
      <c r="AG7" s="2421"/>
      <c r="AH7" s="2399" t="s">
        <v>1634</v>
      </c>
      <c r="AI7" s="2399"/>
      <c r="AJ7" s="2683"/>
    </row>
    <row r="8" spans="1:36" ht="21" customHeight="1">
      <c r="A8" s="544"/>
      <c r="B8" s="108"/>
      <c r="C8" s="2392" t="s">
        <v>1494</v>
      </c>
      <c r="D8" s="2393" t="s">
        <v>1635</v>
      </c>
      <c r="E8" s="108"/>
      <c r="F8" s="108"/>
      <c r="G8" s="108"/>
      <c r="H8" s="2393"/>
      <c r="I8" s="2393"/>
      <c r="J8" s="2393"/>
      <c r="K8" s="2393"/>
      <c r="L8" s="2393"/>
      <c r="M8" s="2393"/>
      <c r="N8" s="2392"/>
      <c r="O8" s="2392"/>
      <c r="P8" s="2392"/>
      <c r="Q8" s="2392"/>
      <c r="R8" s="2392"/>
      <c r="S8" s="2392"/>
      <c r="T8" s="108"/>
      <c r="U8" s="108"/>
      <c r="V8" s="2418" t="s">
        <v>1636</v>
      </c>
      <c r="W8" s="3862"/>
      <c r="X8" s="3863"/>
      <c r="Y8" s="3863"/>
      <c r="Z8" s="3863"/>
      <c r="AA8" s="3863"/>
      <c r="AB8" s="3863"/>
      <c r="AC8" s="3863"/>
      <c r="AD8" s="3863"/>
      <c r="AE8" s="3863"/>
      <c r="AF8" s="3863"/>
      <c r="AG8" s="3863"/>
      <c r="AH8" s="3864"/>
      <c r="AI8" s="351"/>
      <c r="AJ8" s="2684"/>
    </row>
    <row r="9" spans="1:36" ht="5.45" customHeight="1">
      <c r="A9" s="544"/>
      <c r="B9" s="108"/>
      <c r="C9" s="108"/>
      <c r="D9" s="108"/>
      <c r="E9" s="108"/>
      <c r="F9" s="2393"/>
      <c r="G9" s="2393"/>
      <c r="H9" s="108"/>
      <c r="I9" s="108"/>
      <c r="J9" s="108"/>
      <c r="K9" s="108"/>
      <c r="L9" s="2392"/>
      <c r="M9" s="108"/>
      <c r="N9" s="108"/>
      <c r="O9" s="108"/>
      <c r="P9" s="108"/>
      <c r="Q9" s="108"/>
      <c r="R9" s="108"/>
      <c r="S9" s="108"/>
      <c r="T9" s="108"/>
      <c r="U9" s="108"/>
      <c r="V9" s="108"/>
      <c r="W9" s="108"/>
      <c r="X9" s="108"/>
      <c r="Y9" s="108"/>
      <c r="Z9" s="108"/>
      <c r="AA9" s="108"/>
      <c r="AB9" s="108"/>
      <c r="AC9" s="108"/>
      <c r="AD9" s="108"/>
      <c r="AE9" s="108"/>
      <c r="AF9" s="108"/>
      <c r="AG9" s="108"/>
      <c r="AH9" s="108"/>
      <c r="AI9" s="108"/>
      <c r="AJ9" s="2685"/>
    </row>
    <row r="10" spans="1:36" ht="21" customHeight="1">
      <c r="A10" s="544"/>
      <c r="B10" s="108"/>
      <c r="C10" s="2392" t="s">
        <v>1497</v>
      </c>
      <c r="D10" s="114" t="s">
        <v>1637</v>
      </c>
      <c r="E10" s="108"/>
      <c r="F10" s="2393"/>
      <c r="G10" s="2393"/>
      <c r="H10" s="2393"/>
      <c r="I10" s="2393"/>
      <c r="J10" s="2393"/>
      <c r="K10" s="2393"/>
      <c r="L10" s="2393"/>
      <c r="M10" s="2393"/>
      <c r="N10" s="2392"/>
      <c r="O10" s="2392"/>
      <c r="P10" s="2392"/>
      <c r="Q10" s="2392"/>
      <c r="R10" s="2392"/>
      <c r="S10" s="2392"/>
      <c r="T10" s="108"/>
      <c r="U10" s="108"/>
      <c r="V10" s="2418" t="s">
        <v>1638</v>
      </c>
      <c r="W10" s="3862"/>
      <c r="X10" s="3863"/>
      <c r="Y10" s="3863"/>
      <c r="Z10" s="3863"/>
      <c r="AA10" s="3863"/>
      <c r="AB10" s="3863"/>
      <c r="AC10" s="3863"/>
      <c r="AD10" s="3863"/>
      <c r="AE10" s="3863"/>
      <c r="AF10" s="3863"/>
      <c r="AG10" s="3863"/>
      <c r="AH10" s="3864"/>
      <c r="AI10" s="351"/>
      <c r="AJ10" s="2684"/>
    </row>
    <row r="11" spans="1:36" ht="15" customHeight="1">
      <c r="A11" s="544"/>
      <c r="B11" s="108"/>
      <c r="C11" s="114"/>
      <c r="D11" s="2393"/>
      <c r="E11" s="2393"/>
      <c r="F11" s="94"/>
      <c r="G11" s="108"/>
      <c r="H11" s="2393"/>
      <c r="I11" s="2393"/>
      <c r="J11" s="2393"/>
      <c r="K11" s="2393"/>
      <c r="L11" s="2393"/>
      <c r="M11" s="2393"/>
      <c r="N11" s="2392"/>
      <c r="O11" s="2392"/>
      <c r="P11" s="2392"/>
      <c r="Q11" s="2392"/>
      <c r="R11" s="2392"/>
      <c r="S11" s="2392"/>
      <c r="T11" s="108"/>
      <c r="U11" s="108"/>
      <c r="V11" s="2392"/>
      <c r="W11" s="2392"/>
      <c r="X11" s="2392"/>
      <c r="Y11" s="2392"/>
      <c r="Z11" s="2392"/>
      <c r="AA11" s="2392"/>
      <c r="AB11" s="2392"/>
      <c r="AC11" s="2392"/>
      <c r="AD11" s="2392"/>
      <c r="AE11" s="2392"/>
      <c r="AF11" s="2392"/>
      <c r="AG11" s="2392"/>
      <c r="AH11" s="2392"/>
      <c r="AI11" s="2392"/>
      <c r="AJ11" s="2684"/>
    </row>
    <row r="12" spans="1:36" ht="13.15" customHeight="1">
      <c r="A12" s="544"/>
      <c r="B12" s="108"/>
      <c r="C12" s="1263" t="s">
        <v>1639</v>
      </c>
      <c r="D12" s="1191"/>
      <c r="E12" s="1191"/>
      <c r="F12" s="1264"/>
      <c r="G12" s="1188"/>
      <c r="H12" s="1191"/>
      <c r="I12" s="1191"/>
      <c r="J12" s="1191"/>
      <c r="K12" s="1191"/>
      <c r="L12" s="1191"/>
      <c r="M12" s="1191"/>
      <c r="N12" s="1190"/>
      <c r="O12" s="1190"/>
      <c r="P12" s="1190"/>
      <c r="Q12" s="1190"/>
      <c r="R12" s="1190"/>
      <c r="S12" s="1190"/>
      <c r="T12" s="1188"/>
      <c r="U12" s="1188"/>
      <c r="V12" s="1190"/>
      <c r="W12" s="1190"/>
      <c r="X12" s="1190"/>
      <c r="Y12" s="1190"/>
      <c r="Z12" s="1190"/>
      <c r="AA12" s="1190"/>
      <c r="AB12" s="1190"/>
      <c r="AC12" s="1190"/>
      <c r="AD12" s="1190"/>
      <c r="AE12" s="1190"/>
      <c r="AF12" s="1190"/>
      <c r="AG12" s="1190"/>
      <c r="AH12" s="1265"/>
      <c r="AI12" s="2392"/>
      <c r="AJ12" s="2684"/>
    </row>
    <row r="13" spans="1:36" ht="11.25" customHeight="1">
      <c r="A13" s="544"/>
      <c r="B13" s="108"/>
      <c r="C13" s="1266" t="s">
        <v>1640</v>
      </c>
      <c r="D13" s="1201"/>
      <c r="E13" s="1201"/>
      <c r="F13" s="1235"/>
      <c r="G13" s="1198"/>
      <c r="H13" s="1201"/>
      <c r="I13" s="1201"/>
      <c r="J13" s="1201"/>
      <c r="K13" s="1201"/>
      <c r="L13" s="1201"/>
      <c r="M13" s="1201"/>
      <c r="N13" s="1200"/>
      <c r="O13" s="1200"/>
      <c r="P13" s="1200"/>
      <c r="Q13" s="1200"/>
      <c r="R13" s="1200"/>
      <c r="S13" s="1200"/>
      <c r="T13" s="1198"/>
      <c r="U13" s="1198"/>
      <c r="V13" s="1200"/>
      <c r="W13" s="1200"/>
      <c r="X13" s="1200"/>
      <c r="Y13" s="1200"/>
      <c r="Z13" s="1200"/>
      <c r="AA13" s="1200"/>
      <c r="AB13" s="1200"/>
      <c r="AC13" s="1200"/>
      <c r="AD13" s="1200"/>
      <c r="AE13" s="1200"/>
      <c r="AF13" s="1200"/>
      <c r="AG13" s="1200"/>
      <c r="AH13" s="1207"/>
      <c r="AI13" s="2392"/>
      <c r="AJ13" s="2684"/>
    </row>
    <row r="14" spans="1:36" ht="11.25" customHeight="1">
      <c r="A14" s="544"/>
      <c r="B14" s="108"/>
      <c r="C14" s="1267" t="s">
        <v>1641</v>
      </c>
      <c r="D14" s="1201"/>
      <c r="E14" s="1201"/>
      <c r="F14" s="1235"/>
      <c r="G14" s="1198"/>
      <c r="H14" s="1201"/>
      <c r="I14" s="1201"/>
      <c r="J14" s="1201"/>
      <c r="K14" s="1201"/>
      <c r="L14" s="1201"/>
      <c r="M14" s="1201"/>
      <c r="N14" s="1200"/>
      <c r="O14" s="1200"/>
      <c r="P14" s="1200"/>
      <c r="Q14" s="1200"/>
      <c r="R14" s="1200"/>
      <c r="S14" s="1200"/>
      <c r="T14" s="1198"/>
      <c r="U14" s="1198"/>
      <c r="V14" s="1200"/>
      <c r="W14" s="1200"/>
      <c r="X14" s="1200"/>
      <c r="Y14" s="1200"/>
      <c r="Z14" s="1200"/>
      <c r="AA14" s="1200"/>
      <c r="AB14" s="1200"/>
      <c r="AC14" s="1200"/>
      <c r="AD14" s="1200"/>
      <c r="AE14" s="1200"/>
      <c r="AF14" s="1200"/>
      <c r="AG14" s="1200"/>
      <c r="AH14" s="1207"/>
      <c r="AI14" s="2392"/>
      <c r="AJ14" s="2684"/>
    </row>
    <row r="15" spans="1:36" ht="6.6" customHeight="1">
      <c r="A15" s="544"/>
      <c r="B15" s="108"/>
      <c r="C15" s="1268"/>
      <c r="D15" s="1219"/>
      <c r="E15" s="1219"/>
      <c r="F15" s="1269"/>
      <c r="G15" s="1216"/>
      <c r="H15" s="1219"/>
      <c r="I15" s="1219"/>
      <c r="J15" s="1219"/>
      <c r="K15" s="1219"/>
      <c r="L15" s="1219"/>
      <c r="M15" s="1219"/>
      <c r="N15" s="1218"/>
      <c r="O15" s="1218"/>
      <c r="P15" s="1218"/>
      <c r="Q15" s="1218"/>
      <c r="R15" s="1218"/>
      <c r="S15" s="1218"/>
      <c r="T15" s="1216"/>
      <c r="U15" s="1216"/>
      <c r="V15" s="1218"/>
      <c r="W15" s="1218"/>
      <c r="X15" s="1218"/>
      <c r="Y15" s="1218"/>
      <c r="Z15" s="1218"/>
      <c r="AA15" s="1218"/>
      <c r="AB15" s="1218"/>
      <c r="AC15" s="1218"/>
      <c r="AD15" s="1218"/>
      <c r="AE15" s="1218"/>
      <c r="AF15" s="1218"/>
      <c r="AG15" s="1218"/>
      <c r="AH15" s="1270"/>
      <c r="AI15" s="2392"/>
      <c r="AJ15" s="2684"/>
    </row>
    <row r="16" spans="1:36" ht="26.25" customHeight="1">
      <c r="A16" s="872"/>
      <c r="B16" s="2615"/>
      <c r="C16" s="2686"/>
      <c r="D16" s="2687"/>
      <c r="E16" s="2687"/>
      <c r="F16" s="2618"/>
      <c r="G16" s="2615"/>
      <c r="H16" s="2687"/>
      <c r="I16" s="2687"/>
      <c r="J16" s="2687"/>
      <c r="K16" s="2687"/>
      <c r="L16" s="2687"/>
      <c r="M16" s="2687"/>
      <c r="N16" s="2688"/>
      <c r="O16" s="2688"/>
      <c r="P16" s="2688"/>
      <c r="Q16" s="2688"/>
      <c r="R16" s="2688"/>
      <c r="S16" s="2688"/>
      <c r="T16" s="2615"/>
      <c r="U16" s="2615"/>
      <c r="V16" s="2688"/>
      <c r="W16" s="2688"/>
      <c r="X16" s="2688"/>
      <c r="Y16" s="2688"/>
      <c r="Z16" s="2688"/>
      <c r="AA16" s="2688"/>
      <c r="AB16" s="2688"/>
      <c r="AC16" s="2688"/>
      <c r="AD16" s="2688"/>
      <c r="AE16" s="2688"/>
      <c r="AF16" s="2688"/>
      <c r="AG16" s="2688"/>
      <c r="AH16" s="2688"/>
      <c r="AI16" s="2688"/>
      <c r="AJ16" s="2689"/>
    </row>
    <row r="17" spans="1:38" ht="19.5" customHeight="1">
      <c r="A17" s="544"/>
      <c r="B17" s="108"/>
      <c r="C17" s="114"/>
      <c r="D17" s="2393"/>
      <c r="E17" s="2393"/>
      <c r="F17" s="94"/>
      <c r="G17" s="108"/>
      <c r="H17" s="2393"/>
      <c r="I17" s="2393"/>
      <c r="J17" s="2393"/>
      <c r="K17" s="2393"/>
      <c r="L17" s="2393"/>
      <c r="M17" s="2393"/>
      <c r="N17" s="2392"/>
      <c r="O17" s="2392"/>
      <c r="P17" s="2392"/>
      <c r="Q17" s="2392"/>
      <c r="R17" s="2392"/>
      <c r="S17" s="2392"/>
      <c r="T17" s="108"/>
      <c r="U17" s="108"/>
      <c r="V17" s="2392"/>
      <c r="W17" s="2392"/>
      <c r="X17" s="2392"/>
      <c r="Y17" s="2392"/>
      <c r="Z17" s="2392"/>
      <c r="AA17" s="2392"/>
      <c r="AB17" s="2392"/>
      <c r="AC17" s="2392"/>
      <c r="AD17" s="2392"/>
      <c r="AE17" s="2392"/>
      <c r="AF17" s="2392"/>
      <c r="AG17" s="2392"/>
      <c r="AH17" s="2392"/>
      <c r="AI17" s="2392"/>
      <c r="AJ17" s="2684"/>
    </row>
    <row r="18" spans="1:38" ht="11.25" customHeight="1">
      <c r="A18" s="555">
        <v>3.2</v>
      </c>
      <c r="B18" s="2421"/>
      <c r="C18" s="94" t="s">
        <v>1642</v>
      </c>
      <c r="D18" s="94"/>
      <c r="E18" s="94"/>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94"/>
      <c r="AD18" s="94"/>
      <c r="AE18" s="108"/>
      <c r="AF18" s="108"/>
      <c r="AG18" s="108"/>
      <c r="AH18" s="108"/>
      <c r="AI18" s="108"/>
      <c r="AJ18" s="493"/>
    </row>
    <row r="19" spans="1:38" ht="16.5" customHeight="1">
      <c r="A19" s="2690"/>
      <c r="B19" s="94"/>
      <c r="C19" s="488" t="s">
        <v>1643</v>
      </c>
      <c r="D19" s="476"/>
      <c r="E19" s="477"/>
      <c r="F19" s="477"/>
      <c r="G19" s="477"/>
      <c r="H19" s="477"/>
      <c r="I19" s="477"/>
      <c r="J19" s="477"/>
      <c r="K19" s="477"/>
      <c r="L19" s="477"/>
      <c r="M19" s="477"/>
      <c r="N19" s="477"/>
      <c r="O19" s="477"/>
      <c r="P19" s="477"/>
      <c r="Q19" s="477"/>
      <c r="R19" s="477"/>
      <c r="S19" s="477"/>
      <c r="T19" s="477"/>
      <c r="U19" s="477"/>
      <c r="V19" s="477"/>
      <c r="W19" s="477"/>
      <c r="X19" s="477"/>
      <c r="Y19" s="108"/>
      <c r="Z19" s="108"/>
      <c r="AA19" s="108"/>
      <c r="AB19" s="108"/>
      <c r="AC19" s="95"/>
      <c r="AD19" s="94"/>
      <c r="AE19" s="108"/>
      <c r="AF19" s="108"/>
      <c r="AG19" s="108"/>
      <c r="AH19" s="108"/>
      <c r="AI19" s="108"/>
      <c r="AJ19" s="493"/>
      <c r="AL19" s="3"/>
    </row>
    <row r="20" spans="1:38" s="54" customFormat="1" ht="9.9499999999999993" customHeight="1">
      <c r="A20" s="2691"/>
      <c r="B20" s="118"/>
      <c r="C20" s="489" t="s">
        <v>1644</v>
      </c>
      <c r="D20" s="478"/>
      <c r="E20" s="479"/>
      <c r="F20" s="479"/>
      <c r="G20" s="479"/>
      <c r="H20" s="479"/>
      <c r="I20" s="479"/>
      <c r="J20" s="479"/>
      <c r="K20" s="479"/>
      <c r="L20" s="479"/>
      <c r="M20" s="479"/>
      <c r="N20" s="479"/>
      <c r="O20" s="479"/>
      <c r="P20" s="479"/>
      <c r="Q20" s="479"/>
      <c r="R20" s="479"/>
      <c r="S20" s="479"/>
      <c r="T20" s="479"/>
      <c r="U20" s="479"/>
      <c r="V20" s="479"/>
      <c r="W20" s="479"/>
      <c r="X20" s="479"/>
      <c r="Y20" s="117"/>
      <c r="Z20" s="117"/>
      <c r="AA20" s="117"/>
      <c r="AB20" s="117"/>
      <c r="AC20" s="117"/>
      <c r="AD20" s="117"/>
      <c r="AE20" s="118"/>
      <c r="AF20" s="118"/>
      <c r="AH20" s="117"/>
      <c r="AI20" s="117"/>
      <c r="AJ20" s="2692"/>
      <c r="AK20" s="54" t="s">
        <v>1645</v>
      </c>
    </row>
    <row r="21" spans="1:38" s="54" customFormat="1" ht="9.9499999999999993" customHeight="1">
      <c r="A21" s="2691"/>
      <c r="B21" s="118"/>
      <c r="C21" s="245"/>
      <c r="D21" s="245"/>
      <c r="E21" s="117"/>
      <c r="F21" s="117"/>
      <c r="G21" s="117"/>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8"/>
      <c r="AF21" s="118"/>
      <c r="AH21" s="117"/>
      <c r="AI21" s="117"/>
      <c r="AJ21" s="2692"/>
    </row>
    <row r="22" spans="1:38" s="54" customFormat="1" ht="9.9499999999999993" customHeight="1">
      <c r="A22" s="2691"/>
      <c r="B22" s="118"/>
      <c r="C22" s="1271"/>
      <c r="D22" s="1186"/>
      <c r="E22" s="1186"/>
      <c r="F22" s="1188"/>
      <c r="G22" s="1188"/>
      <c r="H22" s="1188"/>
      <c r="I22" s="1188"/>
      <c r="J22" s="1188"/>
      <c r="K22" s="1188"/>
      <c r="L22" s="1188"/>
      <c r="M22" s="1188"/>
      <c r="N22" s="1188"/>
      <c r="O22" s="1188"/>
      <c r="P22" s="1188"/>
      <c r="Q22" s="1188"/>
      <c r="R22" s="1188"/>
      <c r="S22" s="1188"/>
      <c r="T22" s="1188"/>
      <c r="U22" s="1188"/>
      <c r="V22" s="1188"/>
      <c r="W22" s="1188"/>
      <c r="X22" s="1188"/>
      <c r="Y22" s="1188"/>
      <c r="Z22" s="1188"/>
      <c r="AA22" s="1188"/>
      <c r="AB22" s="1188"/>
      <c r="AC22" s="1188"/>
      <c r="AD22" s="1188"/>
      <c r="AE22" s="1188"/>
      <c r="AF22" s="1188"/>
      <c r="AG22" s="1188"/>
      <c r="AH22" s="1193"/>
      <c r="AI22" s="108"/>
      <c r="AJ22" s="605"/>
    </row>
    <row r="23" spans="1:38" s="54" customFormat="1" ht="11.25">
      <c r="A23" s="2691"/>
      <c r="B23" s="118"/>
      <c r="C23" s="1266" t="s">
        <v>1646</v>
      </c>
      <c r="D23" s="1198"/>
      <c r="E23" s="1272"/>
      <c r="F23" s="1198"/>
      <c r="G23" s="1198"/>
      <c r="H23" s="1198"/>
      <c r="I23" s="1198"/>
      <c r="J23" s="1198"/>
      <c r="K23" s="1198"/>
      <c r="L23" s="1198"/>
      <c r="M23" s="1198"/>
      <c r="N23" s="1198"/>
      <c r="O23" s="1198"/>
      <c r="P23" s="1198"/>
      <c r="Q23" s="1198"/>
      <c r="R23" s="1198"/>
      <c r="S23" s="1198"/>
      <c r="T23" s="1198"/>
      <c r="U23" s="1198"/>
      <c r="V23" s="1198"/>
      <c r="W23" s="1198"/>
      <c r="X23" s="1198"/>
      <c r="Y23" s="1198"/>
      <c r="Z23" s="1198"/>
      <c r="AA23" s="1198"/>
      <c r="AB23" s="1198"/>
      <c r="AC23" s="1198"/>
      <c r="AD23" s="1198"/>
      <c r="AE23" s="1198"/>
      <c r="AF23" s="1198"/>
      <c r="AG23" s="1198"/>
      <c r="AH23" s="1273"/>
      <c r="AI23" s="108"/>
      <c r="AJ23" s="605"/>
    </row>
    <row r="24" spans="1:38" s="54" customFormat="1" ht="11.25">
      <c r="A24" s="2691"/>
      <c r="B24" s="118"/>
      <c r="C24" s="1267" t="s">
        <v>1647</v>
      </c>
      <c r="D24" s="1198"/>
      <c r="E24" s="1272"/>
      <c r="F24" s="1198"/>
      <c r="G24" s="1198"/>
      <c r="H24" s="1198"/>
      <c r="I24" s="1198"/>
      <c r="J24" s="1198"/>
      <c r="K24" s="1198"/>
      <c r="L24" s="1198"/>
      <c r="M24" s="1198"/>
      <c r="N24" s="1198"/>
      <c r="O24" s="1198"/>
      <c r="P24" s="1198"/>
      <c r="Q24" s="1198"/>
      <c r="R24" s="1198"/>
      <c r="S24" s="1198"/>
      <c r="T24" s="1198"/>
      <c r="U24" s="1198"/>
      <c r="V24" s="1198"/>
      <c r="W24" s="1198"/>
      <c r="X24" s="1198"/>
      <c r="Y24" s="1198"/>
      <c r="Z24" s="1198"/>
      <c r="AA24" s="1198"/>
      <c r="AB24" s="1198"/>
      <c r="AC24" s="1198"/>
      <c r="AD24" s="1198"/>
      <c r="AE24" s="1198"/>
      <c r="AF24" s="1198"/>
      <c r="AG24" s="1198"/>
      <c r="AH24" s="1273"/>
      <c r="AI24" s="108"/>
      <c r="AJ24" s="605"/>
    </row>
    <row r="25" spans="1:38" s="54" customFormat="1" ht="9.9499999999999993" customHeight="1">
      <c r="A25" s="2691"/>
      <c r="B25" s="118"/>
      <c r="C25" s="1274"/>
      <c r="D25" s="1196"/>
      <c r="E25" s="1272"/>
      <c r="F25" s="1198"/>
      <c r="G25" s="1198"/>
      <c r="H25" s="1198"/>
      <c r="I25" s="1198"/>
      <c r="J25" s="1198"/>
      <c r="K25" s="1198"/>
      <c r="L25" s="1198"/>
      <c r="M25" s="1198"/>
      <c r="N25" s="1198"/>
      <c r="O25" s="1198"/>
      <c r="P25" s="1198"/>
      <c r="Q25" s="1198"/>
      <c r="R25" s="1198"/>
      <c r="S25" s="1198"/>
      <c r="T25" s="1198"/>
      <c r="U25" s="1198"/>
      <c r="V25" s="1198"/>
      <c r="W25" s="1198"/>
      <c r="X25" s="1198"/>
      <c r="Y25" s="1198"/>
      <c r="Z25" s="1198"/>
      <c r="AA25" s="1198"/>
      <c r="AB25" s="1198"/>
      <c r="AC25" s="1198"/>
      <c r="AD25" s="1198"/>
      <c r="AE25" s="1198"/>
      <c r="AF25" s="1198"/>
      <c r="AG25" s="1198"/>
      <c r="AH25" s="1273"/>
      <c r="AI25" s="108"/>
      <c r="AJ25" s="605"/>
    </row>
    <row r="26" spans="1:38" s="54" customFormat="1" ht="11.25">
      <c r="A26" s="2691"/>
      <c r="B26" s="118"/>
      <c r="C26" s="1266" t="s">
        <v>1648</v>
      </c>
      <c r="D26" s="1196"/>
      <c r="E26" s="1272"/>
      <c r="F26" s="1198"/>
      <c r="G26" s="1198"/>
      <c r="H26" s="1198"/>
      <c r="I26" s="1198"/>
      <c r="J26" s="1198"/>
      <c r="K26" s="1198"/>
      <c r="L26" s="1198"/>
      <c r="M26" s="1198"/>
      <c r="N26" s="1198"/>
      <c r="O26" s="1198"/>
      <c r="P26" s="1198"/>
      <c r="Q26" s="1198"/>
      <c r="R26" s="1198"/>
      <c r="S26" s="1198"/>
      <c r="T26" s="1198"/>
      <c r="U26" s="1198"/>
      <c r="V26" s="1198"/>
      <c r="W26" s="1198"/>
      <c r="X26" s="1198"/>
      <c r="Y26" s="1198"/>
      <c r="Z26" s="1198"/>
      <c r="AA26" s="1198"/>
      <c r="AB26" s="1198"/>
      <c r="AC26" s="1198"/>
      <c r="AD26" s="1198"/>
      <c r="AE26" s="1198"/>
      <c r="AF26" s="1198"/>
      <c r="AG26" s="1198"/>
      <c r="AH26" s="1273"/>
      <c r="AI26" s="108"/>
      <c r="AJ26" s="605"/>
    </row>
    <row r="27" spans="1:38" s="54" customFormat="1" ht="11.25">
      <c r="A27" s="2691"/>
      <c r="B27" s="118"/>
      <c r="C27" s="1275" t="s">
        <v>1649</v>
      </c>
      <c r="D27" s="1196"/>
      <c r="E27" s="1272"/>
      <c r="F27" s="1198"/>
      <c r="G27" s="1198"/>
      <c r="H27" s="1198"/>
      <c r="I27" s="1198"/>
      <c r="J27" s="1198"/>
      <c r="K27" s="1198"/>
      <c r="L27" s="1198"/>
      <c r="M27" s="1198"/>
      <c r="N27" s="1198"/>
      <c r="O27" s="1198"/>
      <c r="P27" s="1198"/>
      <c r="Q27" s="1198"/>
      <c r="R27" s="1198"/>
      <c r="S27" s="1198"/>
      <c r="T27" s="1198"/>
      <c r="U27" s="1198"/>
      <c r="V27" s="1198"/>
      <c r="W27" s="1198"/>
      <c r="X27" s="1198"/>
      <c r="Y27" s="1198"/>
      <c r="Z27" s="1198"/>
      <c r="AA27" s="1198"/>
      <c r="AB27" s="1198"/>
      <c r="AC27" s="1198"/>
      <c r="AD27" s="1198"/>
      <c r="AE27" s="1198"/>
      <c r="AF27" s="1198"/>
      <c r="AG27" s="1198"/>
      <c r="AH27" s="1273"/>
      <c r="AI27" s="108"/>
      <c r="AJ27" s="605"/>
    </row>
    <row r="28" spans="1:38" s="54" customFormat="1" ht="11.25">
      <c r="A28" s="2691"/>
      <c r="B28" s="118"/>
      <c r="C28" s="1938" t="s">
        <v>1650</v>
      </c>
      <c r="D28" s="1196"/>
      <c r="E28" s="1272"/>
      <c r="F28" s="1276"/>
      <c r="G28" s="1198"/>
      <c r="H28" s="1198"/>
      <c r="I28" s="1198"/>
      <c r="J28" s="1198"/>
      <c r="K28" s="1198"/>
      <c r="L28" s="1198"/>
      <c r="M28" s="1198"/>
      <c r="N28" s="1198"/>
      <c r="O28" s="1198"/>
      <c r="P28" s="1198"/>
      <c r="Q28" s="1198"/>
      <c r="R28" s="1198"/>
      <c r="S28" s="1198"/>
      <c r="T28" s="1198"/>
      <c r="U28" s="1198"/>
      <c r="V28" s="1198"/>
      <c r="W28" s="1198"/>
      <c r="X28" s="1198"/>
      <c r="Y28" s="1198"/>
      <c r="Z28" s="1198"/>
      <c r="AA28" s="1198"/>
      <c r="AB28" s="1198"/>
      <c r="AC28" s="1198"/>
      <c r="AD28" s="1198"/>
      <c r="AE28" s="1198"/>
      <c r="AF28" s="1198"/>
      <c r="AG28" s="1198"/>
      <c r="AH28" s="1273"/>
      <c r="AI28" s="108"/>
      <c r="AJ28" s="605"/>
    </row>
    <row r="29" spans="1:38" s="54" customFormat="1" ht="11.25">
      <c r="A29" s="2691"/>
      <c r="B29" s="118"/>
      <c r="C29" s="1939" t="s">
        <v>1651</v>
      </c>
      <c r="D29" s="1196"/>
      <c r="E29" s="1272"/>
      <c r="F29" s="1198"/>
      <c r="G29" s="1198"/>
      <c r="H29" s="1198"/>
      <c r="I29" s="1198"/>
      <c r="J29" s="1198"/>
      <c r="K29" s="1198"/>
      <c r="L29" s="1198"/>
      <c r="M29" s="1198"/>
      <c r="N29" s="1198"/>
      <c r="O29" s="1198"/>
      <c r="P29" s="1198"/>
      <c r="Q29" s="1198"/>
      <c r="R29" s="1198"/>
      <c r="S29" s="1198"/>
      <c r="T29" s="1198"/>
      <c r="U29" s="1198"/>
      <c r="V29" s="1198"/>
      <c r="W29" s="1198"/>
      <c r="X29" s="1198"/>
      <c r="Y29" s="1198"/>
      <c r="Z29" s="1198"/>
      <c r="AA29" s="1198"/>
      <c r="AB29" s="1198"/>
      <c r="AC29" s="1198"/>
      <c r="AD29" s="1198"/>
      <c r="AE29" s="1198"/>
      <c r="AF29" s="1198"/>
      <c r="AG29" s="1198"/>
      <c r="AH29" s="1273"/>
      <c r="AI29" s="108"/>
      <c r="AJ29" s="605"/>
    </row>
    <row r="30" spans="1:38" s="54" customFormat="1" ht="3.75" customHeight="1">
      <c r="A30" s="2691"/>
      <c r="B30" s="118"/>
      <c r="C30" s="1274"/>
      <c r="D30" s="1196"/>
      <c r="E30" s="1272"/>
      <c r="F30" s="1198"/>
      <c r="G30" s="1198"/>
      <c r="H30" s="1198"/>
      <c r="I30" s="1198"/>
      <c r="J30" s="1198"/>
      <c r="K30" s="1198"/>
      <c r="L30" s="1198"/>
      <c r="M30" s="1198"/>
      <c r="N30" s="1198"/>
      <c r="O30" s="1198"/>
      <c r="P30" s="1198"/>
      <c r="Q30" s="1198"/>
      <c r="R30" s="1198"/>
      <c r="S30" s="1198"/>
      <c r="T30" s="1198"/>
      <c r="U30" s="1198"/>
      <c r="V30" s="1198"/>
      <c r="W30" s="1198"/>
      <c r="X30" s="1198"/>
      <c r="Y30" s="1198"/>
      <c r="Z30" s="1198"/>
      <c r="AA30" s="1198"/>
      <c r="AB30" s="1198"/>
      <c r="AC30" s="1198"/>
      <c r="AD30" s="1198"/>
      <c r="AE30" s="1198"/>
      <c r="AF30" s="1198"/>
      <c r="AG30" s="1198"/>
      <c r="AH30" s="1273"/>
      <c r="AI30" s="108"/>
      <c r="AJ30" s="605"/>
    </row>
    <row r="31" spans="1:38" s="54" customFormat="1" ht="11.25">
      <c r="A31" s="2691"/>
      <c r="B31" s="118"/>
      <c r="C31" s="1266" t="s">
        <v>1652</v>
      </c>
      <c r="D31" s="1196"/>
      <c r="E31" s="1272"/>
      <c r="F31" s="1198"/>
      <c r="G31" s="1198"/>
      <c r="H31" s="1198"/>
      <c r="I31" s="1198"/>
      <c r="J31" s="1198"/>
      <c r="K31" s="1198"/>
      <c r="L31" s="1198"/>
      <c r="M31" s="1198"/>
      <c r="N31" s="1198"/>
      <c r="O31" s="1198"/>
      <c r="P31" s="1198"/>
      <c r="Q31" s="1198"/>
      <c r="R31" s="1198"/>
      <c r="S31" s="1198"/>
      <c r="T31" s="1198"/>
      <c r="U31" s="1198"/>
      <c r="V31" s="1198"/>
      <c r="W31" s="1198"/>
      <c r="X31" s="1198"/>
      <c r="Y31" s="1198"/>
      <c r="Z31" s="1198"/>
      <c r="AA31" s="1198"/>
      <c r="AB31" s="1198"/>
      <c r="AC31" s="1198"/>
      <c r="AD31" s="1198"/>
      <c r="AE31" s="1198"/>
      <c r="AF31" s="1198"/>
      <c r="AG31" s="1198"/>
      <c r="AH31" s="1273"/>
      <c r="AI31" s="108"/>
      <c r="AJ31" s="605"/>
    </row>
    <row r="32" spans="1:38" s="54" customFormat="1" ht="11.25">
      <c r="A32" s="2691"/>
      <c r="B32" s="118"/>
      <c r="C32" s="1277" t="s">
        <v>1653</v>
      </c>
      <c r="D32" s="1196"/>
      <c r="E32" s="1272"/>
      <c r="F32" s="1198"/>
      <c r="G32" s="1198"/>
      <c r="H32" s="1198"/>
      <c r="I32" s="1198"/>
      <c r="J32" s="1198"/>
      <c r="K32" s="1198"/>
      <c r="L32" s="1198"/>
      <c r="M32" s="1198"/>
      <c r="N32" s="1198"/>
      <c r="O32" s="1198"/>
      <c r="P32" s="1198"/>
      <c r="Q32" s="1198"/>
      <c r="R32" s="1198"/>
      <c r="S32" s="1198"/>
      <c r="T32" s="1198"/>
      <c r="U32" s="1198"/>
      <c r="V32" s="1198"/>
      <c r="W32" s="1198"/>
      <c r="X32" s="1198"/>
      <c r="Y32" s="1198"/>
      <c r="Z32" s="1198"/>
      <c r="AA32" s="1198"/>
      <c r="AB32" s="1198"/>
      <c r="AC32" s="1198"/>
      <c r="AD32" s="1198"/>
      <c r="AE32" s="1198"/>
      <c r="AF32" s="1198"/>
      <c r="AG32" s="1198"/>
      <c r="AH32" s="1273"/>
      <c r="AI32" s="108"/>
      <c r="AJ32" s="605"/>
    </row>
    <row r="33" spans="1:36" s="54" customFormat="1" ht="9.9499999999999993" customHeight="1">
      <c r="A33" s="2691"/>
      <c r="B33" s="118"/>
      <c r="C33" s="1282"/>
      <c r="D33" s="1142"/>
      <c r="E33" s="1142"/>
      <c r="F33" s="1120"/>
      <c r="G33" s="1120"/>
      <c r="H33" s="1120"/>
      <c r="I33" s="1120"/>
      <c r="J33" s="1120"/>
      <c r="K33" s="1120"/>
      <c r="L33" s="1120"/>
      <c r="M33" s="1120"/>
      <c r="N33" s="1120"/>
      <c r="O33" s="1120"/>
      <c r="P33" s="1120"/>
      <c r="Q33" s="1120"/>
      <c r="R33" s="1120"/>
      <c r="S33" s="1120"/>
      <c r="T33" s="1120"/>
      <c r="U33" s="1120"/>
      <c r="V33" s="1120"/>
      <c r="W33" s="1120"/>
      <c r="X33" s="1120"/>
      <c r="Y33" s="1120"/>
      <c r="Z33" s="1120"/>
      <c r="AA33" s="1120"/>
      <c r="AB33" s="1120"/>
      <c r="AC33" s="1120"/>
      <c r="AD33" s="1120"/>
      <c r="AE33" s="1120"/>
      <c r="AF33" s="1120"/>
      <c r="AG33" s="1120"/>
      <c r="AH33" s="1273"/>
      <c r="AI33" s="108"/>
      <c r="AJ33" s="605"/>
    </row>
    <row r="34" spans="1:36" ht="11.25">
      <c r="A34" s="802"/>
      <c r="B34" s="95"/>
      <c r="C34" s="1266" t="s">
        <v>1654</v>
      </c>
      <c r="D34" s="1182"/>
      <c r="E34" s="1120"/>
      <c r="F34" s="1138"/>
      <c r="G34" s="1120"/>
      <c r="H34" s="1120"/>
      <c r="I34" s="1120"/>
      <c r="J34" s="1120"/>
      <c r="K34" s="1120"/>
      <c r="L34" s="1120"/>
      <c r="M34" s="1120"/>
      <c r="N34" s="1120"/>
      <c r="O34" s="1120"/>
      <c r="P34" s="1120"/>
      <c r="Q34" s="1120"/>
      <c r="R34" s="1120"/>
      <c r="S34" s="1120"/>
      <c r="T34" s="1120"/>
      <c r="U34" s="1120"/>
      <c r="V34" s="1120"/>
      <c r="W34" s="1120"/>
      <c r="X34" s="1120"/>
      <c r="Y34" s="1120"/>
      <c r="Z34" s="1120"/>
      <c r="AA34" s="1120"/>
      <c r="AB34" s="1120"/>
      <c r="AC34" s="1120"/>
      <c r="AD34" s="1120"/>
      <c r="AE34" s="1142"/>
      <c r="AF34" s="1183"/>
      <c r="AG34" s="1132"/>
      <c r="AH34" s="1273"/>
      <c r="AI34" s="108"/>
      <c r="AJ34" s="493"/>
    </row>
    <row r="35" spans="1:36" ht="11.25" customHeight="1">
      <c r="A35" s="802"/>
      <c r="B35" s="95"/>
      <c r="C35" s="1277" t="s">
        <v>1655</v>
      </c>
      <c r="D35" s="1182"/>
      <c r="E35" s="1120"/>
      <c r="F35" s="1138"/>
      <c r="G35" s="1120"/>
      <c r="H35" s="1120"/>
      <c r="I35" s="1120"/>
      <c r="J35" s="1120"/>
      <c r="K35" s="1120"/>
      <c r="L35" s="1120"/>
      <c r="M35" s="1120"/>
      <c r="N35" s="1120"/>
      <c r="O35" s="1120"/>
      <c r="P35" s="1120"/>
      <c r="Q35" s="1120"/>
      <c r="R35" s="1120"/>
      <c r="S35" s="1120"/>
      <c r="T35" s="1120"/>
      <c r="U35" s="1120"/>
      <c r="V35" s="1120"/>
      <c r="W35" s="1120"/>
      <c r="X35" s="1120"/>
      <c r="Y35" s="1120"/>
      <c r="Z35" s="1120"/>
      <c r="AA35" s="1120"/>
      <c r="AB35" s="1120"/>
      <c r="AC35" s="1120"/>
      <c r="AD35" s="1120"/>
      <c r="AE35" s="1142"/>
      <c r="AF35" s="1183"/>
      <c r="AG35" s="1132"/>
      <c r="AH35" s="1273"/>
      <c r="AI35" s="108"/>
      <c r="AJ35" s="493"/>
    </row>
    <row r="36" spans="1:36" ht="6" customHeight="1">
      <c r="A36" s="802"/>
      <c r="B36" s="95"/>
      <c r="C36" s="2115"/>
      <c r="D36" s="1214"/>
      <c r="E36" s="1216"/>
      <c r="F36" s="1269"/>
      <c r="G36" s="1216"/>
      <c r="H36" s="1216"/>
      <c r="I36" s="1216"/>
      <c r="J36" s="1216"/>
      <c r="K36" s="1216"/>
      <c r="L36" s="1216"/>
      <c r="M36" s="1216"/>
      <c r="N36" s="1216"/>
      <c r="O36" s="1216"/>
      <c r="P36" s="1216"/>
      <c r="Q36" s="1216"/>
      <c r="R36" s="1216"/>
      <c r="S36" s="1216"/>
      <c r="T36" s="1216"/>
      <c r="U36" s="1216"/>
      <c r="V36" s="1216"/>
      <c r="W36" s="1216"/>
      <c r="X36" s="1216"/>
      <c r="Y36" s="1216"/>
      <c r="Z36" s="1216"/>
      <c r="AA36" s="1216"/>
      <c r="AB36" s="1216"/>
      <c r="AC36" s="1216"/>
      <c r="AD36" s="1216"/>
      <c r="AE36" s="1279"/>
      <c r="AF36" s="1471"/>
      <c r="AG36" s="2116"/>
      <c r="AH36" s="1221"/>
      <c r="AI36" s="108"/>
      <c r="AJ36" s="493"/>
    </row>
    <row r="37" spans="1:36" ht="22.5" customHeight="1">
      <c r="A37" s="802"/>
      <c r="B37" s="95"/>
      <c r="C37" s="2421" t="s">
        <v>1656</v>
      </c>
      <c r="D37" s="94" t="s">
        <v>1657</v>
      </c>
      <c r="E37" s="108"/>
      <c r="F37" s="95"/>
      <c r="G37" s="246"/>
      <c r="H37" s="108"/>
      <c r="I37" s="108"/>
      <c r="J37" s="108"/>
      <c r="K37" s="194"/>
      <c r="L37" s="2396"/>
      <c r="M37" s="108"/>
      <c r="N37" s="108"/>
      <c r="O37" s="108"/>
      <c r="P37" s="108"/>
      <c r="Q37" s="108"/>
      <c r="R37" s="108"/>
      <c r="S37" s="108"/>
      <c r="T37" s="108"/>
      <c r="U37" s="108"/>
      <c r="V37" s="108"/>
      <c r="W37" s="108"/>
      <c r="X37" s="108"/>
      <c r="Y37" s="108"/>
      <c r="Z37" s="108"/>
      <c r="AA37" s="108"/>
      <c r="AB37" s="2392"/>
      <c r="AC37" s="108"/>
      <c r="AD37" s="108"/>
      <c r="AE37" s="244"/>
      <c r="AF37" s="3867" t="s">
        <v>1658</v>
      </c>
      <c r="AG37" s="3867"/>
      <c r="AH37" s="3867"/>
      <c r="AI37" s="2396"/>
      <c r="AJ37" s="2693"/>
    </row>
    <row r="38" spans="1:36" ht="11.25" customHeight="1">
      <c r="A38" s="802"/>
      <c r="B38" s="95"/>
      <c r="D38" s="95" t="s">
        <v>1659</v>
      </c>
      <c r="E38" s="95"/>
      <c r="F38" s="94"/>
      <c r="G38" s="246"/>
      <c r="H38" s="108"/>
      <c r="I38" s="108"/>
      <c r="J38" s="108"/>
      <c r="K38" s="195"/>
      <c r="L38" s="196"/>
      <c r="M38" s="108"/>
      <c r="N38" s="108"/>
      <c r="O38" s="108"/>
      <c r="P38" s="108"/>
      <c r="Q38" s="108"/>
      <c r="R38" s="108"/>
      <c r="S38" s="108"/>
      <c r="T38" s="108"/>
      <c r="U38" s="108"/>
      <c r="V38" s="108"/>
      <c r="W38" s="108"/>
      <c r="X38" s="108"/>
      <c r="Y38" s="108"/>
      <c r="Z38" s="108"/>
      <c r="AA38" s="108"/>
      <c r="AB38" s="108"/>
      <c r="AC38" s="108"/>
      <c r="AD38" s="108"/>
      <c r="AE38" s="95"/>
      <c r="AF38" s="3868" t="s">
        <v>1660</v>
      </c>
      <c r="AG38" s="3868"/>
      <c r="AH38" s="3868"/>
      <c r="AI38" s="2397"/>
      <c r="AJ38" s="2693"/>
    </row>
    <row r="39" spans="1:36" ht="4.5" customHeight="1">
      <c r="A39" s="802"/>
      <c r="B39" s="95"/>
      <c r="C39" s="95"/>
      <c r="D39" s="95"/>
      <c r="E39" s="95"/>
      <c r="F39" s="94"/>
      <c r="G39" s="246"/>
      <c r="H39" s="108"/>
      <c r="I39" s="108"/>
      <c r="J39" s="108"/>
      <c r="K39" s="195"/>
      <c r="L39" s="196"/>
      <c r="M39" s="108"/>
      <c r="N39" s="108"/>
      <c r="O39" s="108"/>
      <c r="P39" s="108"/>
      <c r="Q39" s="108"/>
      <c r="R39" s="108"/>
      <c r="S39" s="108"/>
      <c r="T39" s="108"/>
      <c r="U39" s="108"/>
      <c r="V39" s="108"/>
      <c r="W39" s="108"/>
      <c r="X39" s="108"/>
      <c r="Y39" s="108"/>
      <c r="Z39" s="108"/>
      <c r="AA39" s="108"/>
      <c r="AB39" s="108"/>
      <c r="AC39" s="108"/>
      <c r="AD39" s="108"/>
      <c r="AE39" s="95"/>
      <c r="AF39" s="95"/>
      <c r="AG39" s="2398"/>
      <c r="AH39" s="108"/>
      <c r="AI39" s="108"/>
      <c r="AJ39" s="2693"/>
    </row>
    <row r="40" spans="1:36" ht="12" customHeight="1">
      <c r="A40" s="802"/>
      <c r="B40" s="95"/>
      <c r="C40" s="108"/>
      <c r="D40" s="3896" t="s">
        <v>1661</v>
      </c>
      <c r="E40" s="3896"/>
      <c r="F40" s="2401" t="s">
        <v>1662</v>
      </c>
      <c r="G40" s="249"/>
      <c r="H40" s="108"/>
      <c r="I40" s="108"/>
      <c r="J40" s="108"/>
      <c r="K40" s="194"/>
      <c r="L40" s="2396"/>
      <c r="M40" s="108"/>
      <c r="N40" s="108"/>
      <c r="O40" s="108"/>
      <c r="P40" s="108"/>
      <c r="Q40" s="108"/>
      <c r="R40" s="108"/>
      <c r="S40" s="108"/>
      <c r="T40" s="108"/>
      <c r="U40" s="108"/>
      <c r="V40" s="108"/>
      <c r="W40" s="108"/>
      <c r="X40" s="108"/>
      <c r="Y40" s="108"/>
      <c r="Z40" s="108"/>
      <c r="AA40" s="108"/>
      <c r="AB40" s="2392"/>
      <c r="AC40" s="108"/>
      <c r="AD40" s="108"/>
      <c r="AE40" s="3844"/>
      <c r="AF40" s="3869" t="s">
        <v>1536</v>
      </c>
      <c r="AG40" s="3869"/>
      <c r="AH40" s="3869"/>
      <c r="AI40" s="2398"/>
      <c r="AJ40" s="2693"/>
    </row>
    <row r="41" spans="1:36" ht="5.25" customHeight="1">
      <c r="A41" s="802"/>
      <c r="B41" s="95"/>
      <c r="C41" s="248"/>
      <c r="D41" s="248"/>
      <c r="E41" s="246"/>
      <c r="F41" s="250"/>
      <c r="G41" s="246"/>
      <c r="H41" s="108"/>
      <c r="I41" s="108"/>
      <c r="J41" s="108"/>
      <c r="K41" s="95"/>
      <c r="L41" s="95"/>
      <c r="M41" s="128"/>
      <c r="N41" s="108"/>
      <c r="O41" s="108"/>
      <c r="P41" s="108"/>
      <c r="Q41" s="108"/>
      <c r="R41" s="108"/>
      <c r="S41" s="108"/>
      <c r="T41" s="108"/>
      <c r="U41" s="108"/>
      <c r="V41" s="108"/>
      <c r="W41" s="108"/>
      <c r="X41" s="108"/>
      <c r="Y41" s="108"/>
      <c r="Z41" s="108"/>
      <c r="AA41" s="108"/>
      <c r="AB41" s="108"/>
      <c r="AC41" s="108"/>
      <c r="AD41" s="108"/>
      <c r="AE41" s="3844"/>
      <c r="AF41" s="2464"/>
      <c r="AG41" s="108"/>
      <c r="AH41" s="108"/>
      <c r="AI41" s="108"/>
      <c r="AJ41" s="493"/>
    </row>
    <row r="42" spans="1:36" ht="11.25" customHeight="1">
      <c r="A42" s="802"/>
      <c r="B42" s="95"/>
      <c r="C42" s="248"/>
      <c r="D42" s="95"/>
      <c r="E42" s="1887" t="s">
        <v>1494</v>
      </c>
      <c r="F42" s="1888" t="s">
        <v>1663</v>
      </c>
      <c r="G42" s="1889"/>
      <c r="H42" s="108"/>
      <c r="I42" s="108"/>
      <c r="J42" s="108"/>
      <c r="K42" s="95"/>
      <c r="L42" s="95"/>
      <c r="M42" s="128"/>
      <c r="N42" s="108"/>
      <c r="O42" s="108"/>
      <c r="P42" s="108"/>
      <c r="Q42" s="108"/>
      <c r="R42" s="108"/>
      <c r="S42" s="108"/>
      <c r="T42" s="108"/>
      <c r="U42" s="108"/>
      <c r="V42" s="108"/>
      <c r="W42" s="108"/>
      <c r="X42" s="108"/>
      <c r="Y42" s="108"/>
      <c r="Z42" s="108"/>
      <c r="AA42" s="108"/>
      <c r="AB42" s="108"/>
      <c r="AC42" s="108"/>
      <c r="AD42" s="108"/>
      <c r="AJ42" s="493"/>
    </row>
    <row r="43" spans="1:36" ht="11.25" customHeight="1">
      <c r="A43" s="802"/>
      <c r="B43" s="95"/>
      <c r="C43" s="248"/>
      <c r="D43" s="95"/>
      <c r="E43" s="1890"/>
      <c r="F43" s="1891"/>
      <c r="G43" s="1889"/>
      <c r="H43" s="108"/>
      <c r="I43" s="108"/>
      <c r="J43" s="108"/>
      <c r="K43" s="95"/>
      <c r="L43" s="95"/>
      <c r="M43" s="128"/>
      <c r="N43" s="108"/>
      <c r="O43" s="108"/>
      <c r="P43" s="108"/>
      <c r="Q43" s="108"/>
      <c r="R43" s="108"/>
      <c r="S43" s="108"/>
      <c r="T43" s="108"/>
      <c r="U43" s="108"/>
      <c r="V43" s="108"/>
      <c r="W43" s="108"/>
      <c r="X43" s="108"/>
      <c r="Y43" s="108"/>
      <c r="Z43" s="108"/>
      <c r="AA43" s="108"/>
      <c r="AB43" s="108"/>
      <c r="AC43" s="108"/>
      <c r="AD43" s="108"/>
      <c r="AG43" s="3737" t="s">
        <v>1634</v>
      </c>
      <c r="AH43" s="3737"/>
      <c r="AI43" s="2399"/>
      <c r="AJ43" s="493"/>
    </row>
    <row r="44" spans="1:36" ht="11.25" customHeight="1">
      <c r="A44" s="802"/>
      <c r="B44" s="95"/>
      <c r="C44" s="248"/>
      <c r="D44" s="95"/>
      <c r="E44" s="1892"/>
      <c r="F44" s="1893" t="s">
        <v>1664</v>
      </c>
      <c r="G44" s="1888" t="s">
        <v>1665</v>
      </c>
      <c r="H44" s="108"/>
      <c r="I44" s="108"/>
      <c r="J44" s="108"/>
      <c r="K44" s="95"/>
      <c r="L44" s="95"/>
      <c r="M44" s="128"/>
      <c r="N44" s="108"/>
      <c r="O44" s="108"/>
      <c r="P44" s="108"/>
      <c r="Q44" s="108"/>
      <c r="R44" s="108"/>
      <c r="S44" s="108"/>
      <c r="T44" s="108"/>
      <c r="U44" s="108"/>
      <c r="V44" s="108"/>
      <c r="W44" s="108"/>
      <c r="X44" s="108"/>
      <c r="Y44" s="108"/>
      <c r="Z44" s="108"/>
      <c r="AA44" s="108"/>
      <c r="AB44" s="108"/>
      <c r="AC44" s="108"/>
      <c r="AD44" s="108"/>
      <c r="AE44" s="3882">
        <v>20</v>
      </c>
      <c r="AF44" s="3768"/>
      <c r="AG44" s="3865"/>
      <c r="AH44" s="3866"/>
      <c r="AI44" s="352"/>
      <c r="AJ44" s="493"/>
    </row>
    <row r="45" spans="1:36" ht="9" customHeight="1">
      <c r="A45" s="802"/>
      <c r="B45" s="95"/>
      <c r="C45" s="248"/>
      <c r="D45" s="95"/>
      <c r="E45" s="1890"/>
      <c r="F45" s="1894"/>
      <c r="G45" s="1889"/>
      <c r="H45" s="108"/>
      <c r="I45" s="108"/>
      <c r="J45" s="108"/>
      <c r="K45" s="95"/>
      <c r="L45" s="95"/>
      <c r="M45" s="128"/>
      <c r="N45" s="108"/>
      <c r="O45" s="108"/>
      <c r="P45" s="108"/>
      <c r="Q45" s="108"/>
      <c r="R45" s="108"/>
      <c r="S45" s="108"/>
      <c r="T45" s="108"/>
      <c r="U45" s="108"/>
      <c r="V45" s="108"/>
      <c r="W45" s="108"/>
      <c r="X45" s="108"/>
      <c r="Y45" s="108"/>
      <c r="Z45" s="108"/>
      <c r="AA45" s="108"/>
      <c r="AB45" s="108"/>
      <c r="AC45" s="108"/>
      <c r="AD45" s="108"/>
      <c r="AE45" s="3883"/>
      <c r="AF45" s="3771"/>
      <c r="AG45" s="3772"/>
      <c r="AH45" s="3773"/>
      <c r="AI45" s="352"/>
      <c r="AJ45" s="493"/>
    </row>
    <row r="46" spans="1:36" ht="12" customHeight="1">
      <c r="A46" s="802"/>
      <c r="B46" s="95"/>
      <c r="C46" s="248"/>
      <c r="D46" s="95"/>
      <c r="E46" s="1890"/>
      <c r="F46" s="1894"/>
      <c r="G46" s="1889"/>
      <c r="H46" s="108"/>
      <c r="I46" s="108"/>
      <c r="J46" s="108"/>
      <c r="K46" s="95"/>
      <c r="L46" s="95"/>
      <c r="M46" s="128"/>
      <c r="N46" s="108"/>
      <c r="O46" s="108"/>
      <c r="P46" s="108"/>
      <c r="Q46" s="108"/>
      <c r="R46" s="108"/>
      <c r="S46" s="108"/>
      <c r="T46" s="108"/>
      <c r="U46" s="108"/>
      <c r="V46" s="108"/>
      <c r="W46" s="108"/>
      <c r="X46" s="108"/>
      <c r="Y46" s="108"/>
      <c r="Z46" s="108"/>
      <c r="AA46" s="108"/>
      <c r="AB46" s="108"/>
      <c r="AC46" s="108"/>
      <c r="AD46" s="108"/>
      <c r="AE46" s="2392"/>
      <c r="AF46" s="131"/>
      <c r="AG46" s="131"/>
      <c r="AH46" s="131"/>
      <c r="AI46" s="131"/>
      <c r="AJ46" s="493"/>
    </row>
    <row r="47" spans="1:36" ht="11.25" customHeight="1">
      <c r="A47" s="802"/>
      <c r="B47" s="95"/>
      <c r="C47" s="248"/>
      <c r="D47" s="95"/>
      <c r="E47" s="1892"/>
      <c r="F47" s="1893" t="s">
        <v>1666</v>
      </c>
      <c r="G47" s="1888" t="s">
        <v>1667</v>
      </c>
      <c r="H47" s="108"/>
      <c r="I47" s="108"/>
      <c r="J47" s="108"/>
      <c r="K47" s="95"/>
      <c r="L47" s="95"/>
      <c r="M47" s="128"/>
      <c r="N47" s="108"/>
      <c r="O47" s="108"/>
      <c r="P47" s="108"/>
      <c r="Q47" s="108"/>
      <c r="R47" s="108"/>
      <c r="S47" s="108"/>
      <c r="T47" s="108"/>
      <c r="U47" s="108"/>
      <c r="V47" s="108"/>
      <c r="W47" s="108"/>
      <c r="X47" s="108"/>
      <c r="Y47" s="108"/>
      <c r="Z47" s="108"/>
      <c r="AA47" s="108"/>
      <c r="AB47" s="108"/>
      <c r="AC47" s="108"/>
      <c r="AD47" s="108"/>
      <c r="AE47" s="3882">
        <v>21</v>
      </c>
      <c r="AF47" s="3768"/>
      <c r="AG47" s="3865"/>
      <c r="AH47" s="3866"/>
      <c r="AI47" s="352"/>
      <c r="AJ47" s="493"/>
    </row>
    <row r="48" spans="1:36" ht="11.25" customHeight="1">
      <c r="A48" s="802"/>
      <c r="B48" s="95"/>
      <c r="C48" s="248"/>
      <c r="D48" s="95"/>
      <c r="E48" s="1892"/>
      <c r="F48" s="955"/>
      <c r="G48" s="1889"/>
      <c r="H48" s="108"/>
      <c r="I48" s="108"/>
      <c r="J48" s="108"/>
      <c r="K48" s="95"/>
      <c r="L48" s="95"/>
      <c r="M48" s="128"/>
      <c r="N48" s="108"/>
      <c r="O48" s="108"/>
      <c r="P48" s="108"/>
      <c r="Q48" s="108"/>
      <c r="R48" s="108"/>
      <c r="S48" s="108"/>
      <c r="T48" s="108"/>
      <c r="U48" s="108"/>
      <c r="V48" s="108"/>
      <c r="W48" s="108"/>
      <c r="X48" s="108"/>
      <c r="Y48" s="108"/>
      <c r="Z48" s="108"/>
      <c r="AA48" s="108"/>
      <c r="AB48" s="108"/>
      <c r="AC48" s="108"/>
      <c r="AD48" s="108"/>
      <c r="AE48" s="3883"/>
      <c r="AF48" s="3771"/>
      <c r="AG48" s="3772"/>
      <c r="AH48" s="3773"/>
      <c r="AI48" s="352"/>
      <c r="AJ48" s="493"/>
    </row>
    <row r="49" spans="1:36" ht="12" customHeight="1">
      <c r="A49" s="802"/>
      <c r="B49" s="95"/>
      <c r="C49" s="248"/>
      <c r="D49" s="95"/>
      <c r="E49" s="1892"/>
      <c r="F49" s="955"/>
      <c r="G49" s="955"/>
      <c r="H49" s="108"/>
      <c r="I49" s="108"/>
      <c r="J49" s="108"/>
      <c r="K49" s="95"/>
      <c r="L49" s="95"/>
      <c r="M49" s="128"/>
      <c r="N49" s="108"/>
      <c r="O49" s="108"/>
      <c r="P49" s="108"/>
      <c r="Q49" s="108"/>
      <c r="R49" s="108"/>
      <c r="S49" s="108"/>
      <c r="T49" s="108"/>
      <c r="U49" s="108"/>
      <c r="V49" s="108"/>
      <c r="W49" s="108"/>
      <c r="X49" s="108"/>
      <c r="Y49" s="108"/>
      <c r="Z49" s="108"/>
      <c r="AA49" s="108"/>
      <c r="AB49" s="108"/>
      <c r="AC49" s="108"/>
      <c r="AD49" s="108"/>
      <c r="AE49" s="2392"/>
      <c r="AF49" s="131"/>
      <c r="AG49" s="131"/>
      <c r="AH49" s="131"/>
      <c r="AI49" s="131"/>
      <c r="AJ49" s="493"/>
    </row>
    <row r="50" spans="1:36" ht="11.25" customHeight="1">
      <c r="A50" s="802"/>
      <c r="B50" s="95"/>
      <c r="C50" s="248"/>
      <c r="D50" s="95"/>
      <c r="E50" s="1887" t="s">
        <v>1497</v>
      </c>
      <c r="F50" s="1888" t="s">
        <v>1668</v>
      </c>
      <c r="G50" s="1891"/>
      <c r="H50" s="108"/>
      <c r="I50" s="108"/>
      <c r="J50" s="108"/>
      <c r="K50" s="95"/>
      <c r="L50" s="95"/>
      <c r="M50" s="128"/>
      <c r="N50" s="108"/>
      <c r="O50" s="108"/>
      <c r="P50" s="108"/>
      <c r="Q50" s="108"/>
      <c r="R50" s="108"/>
      <c r="S50" s="108"/>
      <c r="T50" s="108"/>
      <c r="U50" s="108"/>
      <c r="V50" s="108"/>
      <c r="W50" s="108"/>
      <c r="X50" s="108"/>
      <c r="Y50" s="108"/>
      <c r="Z50" s="108"/>
      <c r="AA50" s="108"/>
      <c r="AB50" s="108"/>
      <c r="AC50" s="108"/>
      <c r="AD50" s="108"/>
      <c r="AE50" s="3882">
        <v>14</v>
      </c>
      <c r="AF50" s="3768"/>
      <c r="AG50" s="3865"/>
      <c r="AH50" s="3866"/>
      <c r="AI50" s="352"/>
      <c r="AJ50" s="493"/>
    </row>
    <row r="51" spans="1:36" ht="11.25" customHeight="1">
      <c r="A51" s="802"/>
      <c r="B51" s="95"/>
      <c r="C51" s="248"/>
      <c r="D51" s="95"/>
      <c r="F51" s="2371"/>
      <c r="H51" s="108"/>
      <c r="I51" s="108"/>
      <c r="J51" s="108"/>
      <c r="K51" s="95"/>
      <c r="L51" s="95"/>
      <c r="M51" s="128"/>
      <c r="N51" s="108"/>
      <c r="O51" s="108"/>
      <c r="P51" s="108"/>
      <c r="Q51" s="108"/>
      <c r="R51" s="108"/>
      <c r="S51" s="108"/>
      <c r="T51" s="108"/>
      <c r="U51" s="108"/>
      <c r="V51" s="108"/>
      <c r="W51" s="108"/>
      <c r="X51" s="108"/>
      <c r="Y51" s="108"/>
      <c r="Z51" s="108"/>
      <c r="AA51" s="108"/>
      <c r="AB51" s="108"/>
      <c r="AC51" s="108"/>
      <c r="AD51" s="108"/>
      <c r="AE51" s="3883"/>
      <c r="AF51" s="3771"/>
      <c r="AG51" s="3772"/>
      <c r="AH51" s="3773"/>
      <c r="AI51" s="352"/>
      <c r="AJ51" s="493"/>
    </row>
    <row r="52" spans="1:36" ht="10.5" customHeight="1">
      <c r="A52" s="802"/>
      <c r="B52" s="95"/>
      <c r="C52" s="248"/>
      <c r="D52" s="95"/>
      <c r="F52" s="2371"/>
      <c r="H52" s="108"/>
      <c r="I52" s="108"/>
      <c r="J52" s="108"/>
      <c r="K52" s="95"/>
      <c r="L52" s="95"/>
      <c r="M52" s="128"/>
      <c r="N52" s="108"/>
      <c r="O52" s="108"/>
      <c r="P52" s="108"/>
      <c r="Q52" s="108"/>
      <c r="R52" s="108"/>
      <c r="S52" s="108"/>
      <c r="T52" s="108"/>
      <c r="U52" s="108"/>
      <c r="V52" s="108"/>
      <c r="W52" s="108"/>
      <c r="X52" s="108"/>
      <c r="Y52" s="108"/>
      <c r="Z52" s="108"/>
      <c r="AA52" s="108"/>
      <c r="AB52" s="108"/>
      <c r="AC52" s="108"/>
      <c r="AD52" s="108"/>
      <c r="AE52" s="2377"/>
      <c r="AF52" s="2387"/>
      <c r="AG52" s="2387"/>
      <c r="AH52" s="2387"/>
      <c r="AI52" s="352"/>
      <c r="AJ52" s="493"/>
    </row>
    <row r="53" spans="1:36" ht="9.75" customHeight="1">
      <c r="A53" s="802"/>
      <c r="B53" s="95"/>
      <c r="C53" s="95"/>
      <c r="D53" s="95"/>
      <c r="G53" s="108"/>
      <c r="H53" s="108"/>
      <c r="I53" s="108"/>
      <c r="J53" s="108"/>
      <c r="K53" s="95"/>
      <c r="L53" s="95"/>
      <c r="M53" s="128"/>
      <c r="N53" s="108"/>
      <c r="O53" s="108"/>
      <c r="P53" s="108"/>
      <c r="Q53" s="108"/>
      <c r="R53" s="108"/>
      <c r="S53" s="108"/>
      <c r="T53" s="108"/>
      <c r="U53" s="108"/>
      <c r="V53" s="108"/>
      <c r="W53" s="108"/>
      <c r="X53" s="108"/>
      <c r="Y53" s="108"/>
      <c r="Z53" s="108"/>
      <c r="AA53" s="108"/>
      <c r="AB53" s="108"/>
      <c r="AC53" s="108"/>
      <c r="AD53" s="108"/>
      <c r="AE53" s="2392"/>
      <c r="AF53" s="247"/>
      <c r="AG53" s="247"/>
      <c r="AH53" s="247"/>
      <c r="AI53" s="247"/>
      <c r="AJ53" s="493"/>
    </row>
    <row r="54" spans="1:36" ht="11.25" customHeight="1">
      <c r="A54" s="802"/>
      <c r="B54" s="95"/>
      <c r="C54" s="95"/>
      <c r="D54" s="801" t="s">
        <v>1669</v>
      </c>
      <c r="E54" s="801"/>
      <c r="F54" s="2401" t="s">
        <v>1670</v>
      </c>
      <c r="G54" s="94"/>
      <c r="H54" s="108"/>
      <c r="I54" s="108"/>
      <c r="J54" s="108"/>
      <c r="K54" s="95"/>
      <c r="L54" s="95"/>
      <c r="M54" s="128"/>
      <c r="N54" s="108"/>
      <c r="O54" s="108"/>
      <c r="P54" s="108"/>
      <c r="Q54" s="108"/>
      <c r="R54" s="108"/>
      <c r="S54" s="108"/>
      <c r="T54" s="108"/>
      <c r="U54" s="108"/>
      <c r="V54" s="108"/>
      <c r="W54" s="108"/>
      <c r="X54" s="108"/>
      <c r="Y54" s="108"/>
      <c r="Z54" s="108"/>
      <c r="AA54" s="108"/>
      <c r="AB54" s="108"/>
      <c r="AC54" s="108"/>
      <c r="AD54" s="108"/>
      <c r="AE54" s="2392"/>
      <c r="AF54" s="131"/>
      <c r="AG54" s="131"/>
      <c r="AH54" s="131"/>
      <c r="AI54" s="131"/>
      <c r="AJ54" s="493"/>
    </row>
    <row r="55" spans="1:36" ht="11.25" customHeight="1">
      <c r="A55" s="544"/>
      <c r="B55" s="108"/>
      <c r="C55" s="94"/>
      <c r="D55" s="94"/>
      <c r="E55" s="94"/>
      <c r="F55" s="95" t="s">
        <v>1671</v>
      </c>
      <c r="G55" s="94"/>
      <c r="H55" s="2401"/>
      <c r="I55" s="2401"/>
      <c r="J55" s="2401"/>
      <c r="K55" s="2401"/>
      <c r="L55" s="2401"/>
      <c r="M55" s="108"/>
      <c r="N55" s="108"/>
      <c r="O55" s="108"/>
      <c r="P55" s="108"/>
      <c r="Q55" s="108"/>
      <c r="R55" s="108"/>
      <c r="S55" s="108"/>
      <c r="T55" s="108"/>
      <c r="U55" s="108"/>
      <c r="V55" s="108"/>
      <c r="W55" s="108"/>
      <c r="X55" s="108"/>
      <c r="Y55" s="108"/>
      <c r="Z55" s="108"/>
      <c r="AA55" s="108"/>
      <c r="AB55" s="108"/>
      <c r="AC55" s="108"/>
      <c r="AD55" s="108"/>
      <c r="AE55" s="2392"/>
      <c r="AF55" s="132"/>
      <c r="AG55" s="132"/>
      <c r="AH55" s="132"/>
      <c r="AI55" s="132"/>
      <c r="AJ55" s="493"/>
    </row>
    <row r="56" spans="1:36" ht="5.45" customHeight="1">
      <c r="A56" s="544"/>
      <c r="B56" s="108"/>
      <c r="C56" s="94"/>
      <c r="D56" s="94"/>
      <c r="E56" s="94"/>
      <c r="F56" s="95"/>
      <c r="G56" s="94"/>
      <c r="H56" s="2401"/>
      <c r="I56" s="2401"/>
      <c r="J56" s="2401"/>
      <c r="K56" s="2401"/>
      <c r="L56" s="2401"/>
      <c r="M56" s="108"/>
      <c r="N56" s="108"/>
      <c r="O56" s="108"/>
      <c r="P56" s="108"/>
      <c r="Q56" s="108"/>
      <c r="R56" s="108"/>
      <c r="S56" s="108"/>
      <c r="T56" s="108"/>
      <c r="U56" s="108"/>
      <c r="V56" s="108"/>
      <c r="W56" s="108"/>
      <c r="X56" s="108"/>
      <c r="Y56" s="108"/>
      <c r="Z56" s="108"/>
      <c r="AA56" s="108"/>
      <c r="AB56" s="108"/>
      <c r="AC56" s="108"/>
      <c r="AD56" s="108"/>
      <c r="AE56" s="2392"/>
      <c r="AF56" s="132"/>
      <c r="AG56" s="132"/>
      <c r="AH56" s="132"/>
      <c r="AI56" s="132"/>
      <c r="AJ56" s="493"/>
    </row>
    <row r="57" spans="1:36" ht="11.25" customHeight="1">
      <c r="A57" s="802"/>
      <c r="B57" s="95"/>
      <c r="C57" s="248"/>
      <c r="D57" s="95"/>
      <c r="E57" s="2371"/>
      <c r="F57" s="1893" t="s">
        <v>1664</v>
      </c>
      <c r="G57" s="94" t="s">
        <v>1672</v>
      </c>
      <c r="H57" s="108"/>
      <c r="I57" s="108"/>
      <c r="J57" s="108"/>
      <c r="K57" s="95"/>
      <c r="L57" s="95"/>
      <c r="M57" s="128"/>
      <c r="N57" s="108"/>
      <c r="O57" s="108"/>
      <c r="P57" s="108"/>
      <c r="Q57" s="108"/>
      <c r="R57" s="108"/>
      <c r="S57" s="108"/>
      <c r="T57" s="108"/>
      <c r="U57" s="108"/>
      <c r="V57" s="108"/>
      <c r="W57" s="108"/>
      <c r="X57" s="108"/>
      <c r="Y57" s="108"/>
      <c r="Z57" s="108"/>
      <c r="AA57" s="108"/>
      <c r="AB57" s="108"/>
      <c r="AC57" s="108"/>
      <c r="AD57" s="108"/>
      <c r="AE57" s="3882" t="s">
        <v>1673</v>
      </c>
      <c r="AF57" s="3870"/>
      <c r="AG57" s="3871"/>
      <c r="AH57" s="3872"/>
      <c r="AI57" s="353"/>
      <c r="AJ57" s="493"/>
    </row>
    <row r="58" spans="1:36" ht="9" customHeight="1">
      <c r="A58" s="802"/>
      <c r="B58" s="95"/>
      <c r="C58" s="248"/>
      <c r="D58" s="95"/>
      <c r="E58" s="2464"/>
      <c r="F58" s="452"/>
      <c r="G58" s="108"/>
      <c r="H58" s="108"/>
      <c r="I58" s="108"/>
      <c r="J58" s="108"/>
      <c r="K58" s="95"/>
      <c r="L58" s="95"/>
      <c r="M58" s="128"/>
      <c r="N58" s="108"/>
      <c r="O58" s="108"/>
      <c r="P58" s="108"/>
      <c r="Q58" s="108"/>
      <c r="R58" s="108"/>
      <c r="S58" s="108"/>
      <c r="T58" s="108"/>
      <c r="U58" s="108"/>
      <c r="V58" s="108"/>
      <c r="W58" s="108"/>
      <c r="X58" s="108"/>
      <c r="Y58" s="108"/>
      <c r="Z58" s="108"/>
      <c r="AA58" s="108"/>
      <c r="AB58" s="108"/>
      <c r="AC58" s="108"/>
      <c r="AD58" s="108"/>
      <c r="AE58" s="3882"/>
      <c r="AF58" s="3873"/>
      <c r="AG58" s="3874"/>
      <c r="AH58" s="3875"/>
      <c r="AI58" s="353"/>
      <c r="AJ58" s="493"/>
    </row>
    <row r="59" spans="1:36" ht="12" customHeight="1">
      <c r="A59" s="802"/>
      <c r="B59" s="95"/>
      <c r="C59" s="248"/>
      <c r="D59" s="95"/>
      <c r="E59" s="2464"/>
      <c r="F59" s="452"/>
      <c r="G59" s="108"/>
      <c r="H59" s="108"/>
      <c r="I59" s="108"/>
      <c r="J59" s="108"/>
      <c r="K59" s="95"/>
      <c r="L59" s="95"/>
      <c r="M59" s="128"/>
      <c r="N59" s="108"/>
      <c r="O59" s="108"/>
      <c r="P59" s="108"/>
      <c r="Q59" s="108"/>
      <c r="R59" s="108"/>
      <c r="S59" s="108"/>
      <c r="T59" s="108"/>
      <c r="U59" s="108"/>
      <c r="V59" s="108"/>
      <c r="W59" s="108"/>
      <c r="X59" s="108"/>
      <c r="Y59" s="108"/>
      <c r="Z59" s="108"/>
      <c r="AA59" s="108"/>
      <c r="AB59" s="108"/>
      <c r="AC59" s="108"/>
      <c r="AD59" s="108"/>
      <c r="AE59" s="2392"/>
      <c r="AF59" s="131"/>
      <c r="AG59" s="131"/>
      <c r="AH59" s="131"/>
      <c r="AI59" s="131"/>
      <c r="AJ59" s="493"/>
    </row>
    <row r="60" spans="1:36" ht="11.25" customHeight="1">
      <c r="A60" s="802"/>
      <c r="B60" s="95"/>
      <c r="C60" s="248"/>
      <c r="D60" s="95"/>
      <c r="E60" s="2371"/>
      <c r="F60" s="1893" t="s">
        <v>1666</v>
      </c>
      <c r="G60" s="94" t="s">
        <v>1674</v>
      </c>
      <c r="H60" s="108"/>
      <c r="I60" s="108"/>
      <c r="J60" s="108"/>
      <c r="K60" s="95"/>
      <c r="L60" s="95"/>
      <c r="M60" s="128"/>
      <c r="N60" s="108"/>
      <c r="O60" s="108"/>
      <c r="P60" s="108"/>
      <c r="Q60" s="108"/>
      <c r="R60" s="108"/>
      <c r="S60" s="108"/>
      <c r="T60" s="108"/>
      <c r="U60" s="108"/>
      <c r="V60" s="108"/>
      <c r="W60" s="108"/>
      <c r="X60" s="108"/>
      <c r="Y60" s="108"/>
      <c r="Z60" s="108"/>
      <c r="AA60" s="108"/>
      <c r="AB60" s="108"/>
      <c r="AC60" s="108"/>
      <c r="AD60" s="108"/>
      <c r="AE60" s="3882" t="s">
        <v>1675</v>
      </c>
      <c r="AF60" s="3884"/>
      <c r="AG60" s="3871"/>
      <c r="AH60" s="3872"/>
      <c r="AI60" s="353"/>
      <c r="AJ60" s="493"/>
    </row>
    <row r="61" spans="1:36" ht="11.25" customHeight="1">
      <c r="A61" s="802"/>
      <c r="B61" s="95"/>
      <c r="C61" s="248"/>
      <c r="D61" s="95"/>
      <c r="E61" s="2371"/>
      <c r="G61" s="108"/>
      <c r="H61" s="108"/>
      <c r="I61" s="108"/>
      <c r="J61" s="108"/>
      <c r="K61" s="95"/>
      <c r="L61" s="95"/>
      <c r="M61" s="128"/>
      <c r="N61" s="108"/>
      <c r="O61" s="108"/>
      <c r="P61" s="108"/>
      <c r="Q61" s="108"/>
      <c r="R61" s="108"/>
      <c r="S61" s="108"/>
      <c r="T61" s="108"/>
      <c r="U61" s="108"/>
      <c r="V61" s="108"/>
      <c r="W61" s="108"/>
      <c r="X61" s="108"/>
      <c r="Y61" s="108"/>
      <c r="Z61" s="108"/>
      <c r="AA61" s="108"/>
      <c r="AB61" s="108"/>
      <c r="AC61" s="108"/>
      <c r="AD61" s="108"/>
      <c r="AE61" s="3895"/>
      <c r="AF61" s="3885"/>
      <c r="AG61" s="3874"/>
      <c r="AH61" s="3875"/>
      <c r="AI61" s="353"/>
      <c r="AJ61" s="493"/>
    </row>
    <row r="62" spans="1:36" ht="11.25" customHeight="1">
      <c r="A62" s="802"/>
      <c r="B62" s="95"/>
      <c r="C62" s="95"/>
      <c r="D62" s="95"/>
      <c r="G62" s="108"/>
      <c r="H62" s="108"/>
      <c r="I62" s="108"/>
      <c r="J62" s="108"/>
      <c r="K62" s="95"/>
      <c r="L62" s="95"/>
      <c r="M62" s="128"/>
      <c r="N62" s="108"/>
      <c r="O62" s="108"/>
      <c r="P62" s="108"/>
      <c r="Q62" s="108"/>
      <c r="R62" s="108"/>
      <c r="S62" s="108"/>
      <c r="T62" s="108"/>
      <c r="U62" s="108"/>
      <c r="V62" s="108"/>
      <c r="W62" s="108"/>
      <c r="X62" s="108"/>
      <c r="Y62" s="108"/>
      <c r="Z62" s="108"/>
      <c r="AA62" s="108"/>
      <c r="AB62" s="108"/>
      <c r="AC62" s="108"/>
      <c r="AD62" s="108"/>
      <c r="AE62" s="2392"/>
      <c r="AF62" s="247"/>
      <c r="AG62" s="247"/>
      <c r="AH62" s="247"/>
      <c r="AI62" s="247"/>
      <c r="AJ62" s="493"/>
    </row>
    <row r="63" spans="1:36" ht="11.25" customHeight="1">
      <c r="A63" s="802"/>
      <c r="B63" s="95"/>
      <c r="C63" s="248"/>
      <c r="D63" s="95"/>
      <c r="F63" s="786"/>
      <c r="G63" s="713"/>
      <c r="H63" s="713"/>
      <c r="I63" s="713"/>
      <c r="J63" s="713"/>
      <c r="K63" s="718"/>
      <c r="L63" s="718"/>
      <c r="M63" s="800"/>
      <c r="N63" s="713"/>
      <c r="O63" s="713"/>
      <c r="P63" s="713"/>
      <c r="Q63" s="713"/>
      <c r="R63" s="713"/>
      <c r="S63" s="713"/>
      <c r="T63" s="713"/>
      <c r="U63" s="713"/>
      <c r="V63" s="713"/>
      <c r="W63" s="713"/>
      <c r="X63" s="713"/>
      <c r="Y63" s="713"/>
      <c r="Z63" s="713"/>
      <c r="AA63" s="713"/>
      <c r="AB63" s="713"/>
      <c r="AC63" s="713"/>
      <c r="AD63" s="713"/>
      <c r="AE63" s="773"/>
      <c r="AF63" s="803"/>
      <c r="AG63" s="803"/>
      <c r="AH63" s="803"/>
      <c r="AI63" s="353"/>
      <c r="AJ63" s="493"/>
    </row>
    <row r="64" spans="1:36" ht="12.75" customHeight="1">
      <c r="A64" s="544"/>
      <c r="B64" s="108"/>
      <c r="C64" s="2421" t="s">
        <v>1676</v>
      </c>
      <c r="D64" s="94" t="s">
        <v>1677</v>
      </c>
      <c r="E64" s="108"/>
      <c r="G64" s="129"/>
      <c r="H64" s="108"/>
      <c r="I64" s="108"/>
      <c r="J64" s="108"/>
      <c r="K64" s="108"/>
      <c r="L64" s="108"/>
      <c r="M64" s="108"/>
      <c r="N64" s="108"/>
      <c r="O64" s="108"/>
      <c r="P64" s="108"/>
      <c r="Q64" s="108"/>
      <c r="R64" s="108"/>
      <c r="S64" s="108"/>
      <c r="T64" s="108"/>
      <c r="U64" s="108"/>
      <c r="V64" s="108"/>
      <c r="W64" s="108"/>
      <c r="X64" s="108"/>
      <c r="Y64" s="108"/>
      <c r="Z64" s="108"/>
      <c r="AA64" s="108"/>
      <c r="AB64" s="108"/>
      <c r="AC64" s="108"/>
      <c r="AD64" s="108"/>
      <c r="AE64" s="3882" t="s">
        <v>1678</v>
      </c>
      <c r="AF64" s="3870"/>
      <c r="AG64" s="3871"/>
      <c r="AH64" s="3872"/>
      <c r="AI64" s="353"/>
      <c r="AJ64" s="493"/>
    </row>
    <row r="65" spans="1:36" ht="11.25" customHeight="1">
      <c r="A65" s="544"/>
      <c r="B65" s="108"/>
      <c r="C65" s="108"/>
      <c r="D65" s="245" t="s">
        <v>1679</v>
      </c>
      <c r="E65" s="108"/>
      <c r="G65" s="129"/>
      <c r="H65" s="129"/>
      <c r="I65" s="129"/>
      <c r="J65" s="129"/>
      <c r="K65" s="129"/>
      <c r="L65" s="129"/>
      <c r="M65" s="129"/>
      <c r="N65" s="129"/>
      <c r="O65" s="129"/>
      <c r="P65" s="129"/>
      <c r="Q65" s="129"/>
      <c r="R65" s="129"/>
      <c r="S65" s="129"/>
      <c r="T65" s="108"/>
      <c r="U65" s="108"/>
      <c r="V65" s="108"/>
      <c r="W65" s="108"/>
      <c r="X65" s="108"/>
      <c r="Y65" s="108"/>
      <c r="Z65" s="108"/>
      <c r="AA65" s="108"/>
      <c r="AB65" s="108"/>
      <c r="AC65" s="108"/>
      <c r="AD65" s="108"/>
      <c r="AE65" s="3883"/>
      <c r="AF65" s="3873"/>
      <c r="AG65" s="3874"/>
      <c r="AH65" s="3875"/>
      <c r="AI65" s="353"/>
      <c r="AJ65" s="493"/>
    </row>
    <row r="66" spans="1:36" ht="9" customHeight="1">
      <c r="A66" s="544"/>
      <c r="B66" s="108"/>
      <c r="C66" s="108"/>
      <c r="D66" s="108"/>
      <c r="E66" s="129"/>
      <c r="F66" s="94"/>
      <c r="G66" s="108"/>
      <c r="H66" s="129"/>
      <c r="I66" s="129"/>
      <c r="J66" s="129"/>
      <c r="K66" s="129"/>
      <c r="L66" s="129"/>
      <c r="M66" s="129"/>
      <c r="N66" s="129"/>
      <c r="O66" s="129"/>
      <c r="P66" s="129"/>
      <c r="Q66" s="129"/>
      <c r="R66" s="129"/>
      <c r="S66" s="129"/>
      <c r="T66" s="108"/>
      <c r="U66" s="108"/>
      <c r="V66" s="108"/>
      <c r="W66" s="108"/>
      <c r="X66" s="108"/>
      <c r="Y66" s="108"/>
      <c r="Z66" s="108"/>
      <c r="AA66" s="108"/>
      <c r="AB66" s="108"/>
      <c r="AC66" s="108"/>
      <c r="AD66" s="108"/>
      <c r="AE66" s="2392"/>
      <c r="AF66" s="2370"/>
      <c r="AG66" s="2370"/>
      <c r="AH66" s="91"/>
      <c r="AI66" s="91"/>
      <c r="AJ66" s="493"/>
    </row>
    <row r="67" spans="1:36" ht="11.25" customHeight="1">
      <c r="A67" s="544"/>
      <c r="B67" s="108"/>
      <c r="C67" s="2421" t="s">
        <v>1680</v>
      </c>
      <c r="D67" s="94" t="s">
        <v>1681</v>
      </c>
      <c r="E67" s="94"/>
      <c r="F67" s="245"/>
      <c r="G67" s="245"/>
      <c r="H67" s="108"/>
      <c r="I67" s="108"/>
      <c r="J67" s="108"/>
      <c r="K67" s="108"/>
      <c r="L67" s="108"/>
      <c r="M67" s="108"/>
      <c r="N67" s="108"/>
      <c r="O67" s="108"/>
      <c r="P67" s="108"/>
      <c r="Q67" s="108"/>
      <c r="R67" s="108"/>
      <c r="S67" s="108"/>
      <c r="T67" s="108"/>
      <c r="U67" s="108"/>
      <c r="V67" s="108"/>
      <c r="W67" s="108"/>
      <c r="X67" s="108"/>
      <c r="Y67" s="108"/>
      <c r="Z67" s="108"/>
      <c r="AA67" s="108"/>
      <c r="AB67" s="108"/>
      <c r="AC67" s="108"/>
      <c r="AD67" s="108"/>
      <c r="AE67" s="3882" t="s">
        <v>1682</v>
      </c>
      <c r="AF67" s="3884"/>
      <c r="AG67" s="3871"/>
      <c r="AH67" s="3872"/>
      <c r="AI67" s="353"/>
      <c r="AJ67" s="493"/>
    </row>
    <row r="68" spans="1:36" ht="11.25" customHeight="1">
      <c r="A68" s="544"/>
      <c r="B68" s="108"/>
      <c r="C68" s="108"/>
      <c r="D68" s="245" t="s">
        <v>1683</v>
      </c>
      <c r="E68" s="245"/>
      <c r="F68" s="245"/>
      <c r="G68" s="245"/>
      <c r="H68" s="245"/>
      <c r="I68" s="245"/>
      <c r="J68" s="245"/>
      <c r="K68" s="245"/>
      <c r="L68" s="245"/>
      <c r="M68" s="245"/>
      <c r="N68" s="245"/>
      <c r="O68" s="245"/>
      <c r="P68" s="245"/>
      <c r="Q68" s="245"/>
      <c r="R68" s="245"/>
      <c r="S68" s="245"/>
      <c r="T68" s="108"/>
      <c r="U68" s="108"/>
      <c r="V68" s="108"/>
      <c r="W68" s="108"/>
      <c r="X68" s="108"/>
      <c r="Y68" s="108"/>
      <c r="Z68" s="108"/>
      <c r="AA68" s="108"/>
      <c r="AB68" s="108"/>
      <c r="AC68" s="108"/>
      <c r="AD68" s="108"/>
      <c r="AE68" s="3883"/>
      <c r="AF68" s="3885"/>
      <c r="AG68" s="3874"/>
      <c r="AH68" s="3875"/>
      <c r="AI68" s="353"/>
      <c r="AJ68" s="493"/>
    </row>
    <row r="69" spans="1:36" ht="11.25" customHeight="1">
      <c r="A69" s="544"/>
      <c r="B69" s="108"/>
      <c r="C69" s="108"/>
      <c r="D69" s="108"/>
      <c r="E69" s="245"/>
      <c r="F69" s="95"/>
      <c r="G69" s="95"/>
      <c r="H69" s="245"/>
      <c r="I69" s="245"/>
      <c r="J69" s="245"/>
      <c r="K69" s="245"/>
      <c r="L69" s="245"/>
      <c r="M69" s="245"/>
      <c r="N69" s="245"/>
      <c r="O69" s="245"/>
      <c r="P69" s="245"/>
      <c r="Q69" s="245"/>
      <c r="R69" s="245"/>
      <c r="S69" s="245"/>
      <c r="T69" s="108"/>
      <c r="U69" s="108"/>
      <c r="V69" s="108"/>
      <c r="W69" s="108"/>
      <c r="X69" s="108"/>
      <c r="Y69" s="108"/>
      <c r="Z69" s="108"/>
      <c r="AA69" s="108"/>
      <c r="AB69" s="108"/>
      <c r="AC69" s="108"/>
      <c r="AD69" s="108"/>
      <c r="AE69" s="2392"/>
      <c r="AF69" s="2694"/>
      <c r="AG69" s="2694"/>
      <c r="AH69" s="2694"/>
      <c r="AI69" s="2392"/>
      <c r="AJ69" s="493"/>
    </row>
    <row r="70" spans="1:36" ht="11.25" customHeight="1">
      <c r="A70" s="544"/>
      <c r="B70" s="108"/>
      <c r="C70" s="108"/>
      <c r="D70" s="94" t="s">
        <v>1684</v>
      </c>
      <c r="E70" s="108"/>
      <c r="F70" s="95"/>
      <c r="G70" s="95"/>
      <c r="H70" s="95"/>
      <c r="I70" s="95"/>
      <c r="J70" s="95"/>
      <c r="K70" s="95"/>
      <c r="L70" s="95"/>
      <c r="M70" s="108"/>
      <c r="N70" s="108"/>
      <c r="O70" s="108"/>
      <c r="P70" s="108"/>
      <c r="Q70" s="108"/>
      <c r="R70" s="108"/>
      <c r="S70" s="108"/>
      <c r="T70" s="108"/>
      <c r="U70" s="108"/>
      <c r="V70" s="108"/>
      <c r="W70" s="108"/>
      <c r="X70" s="108"/>
      <c r="Y70" s="108"/>
      <c r="Z70" s="108"/>
      <c r="AA70" s="108"/>
      <c r="AB70" s="108"/>
      <c r="AC70" s="108"/>
      <c r="AD70" s="108"/>
      <c r="AE70" s="108"/>
      <c r="AF70" s="3876">
        <f>AF44+AF47+AF50+AF57+AF60+AF64+AF67</f>
        <v>0</v>
      </c>
      <c r="AG70" s="3877"/>
      <c r="AH70" s="3878"/>
      <c r="AI70" s="352"/>
      <c r="AJ70" s="493"/>
    </row>
    <row r="71" spans="1:36" ht="11.25" customHeight="1">
      <c r="A71" s="544"/>
      <c r="B71" s="108"/>
      <c r="C71" s="108"/>
      <c r="D71" s="95" t="s">
        <v>1685</v>
      </c>
      <c r="E71" s="108"/>
      <c r="F71" s="95"/>
      <c r="G71" s="95"/>
      <c r="H71" s="95"/>
      <c r="I71" s="95"/>
      <c r="J71" s="95"/>
      <c r="K71" s="95"/>
      <c r="L71" s="95"/>
      <c r="M71" s="108"/>
      <c r="N71" s="108"/>
      <c r="O71" s="108"/>
      <c r="P71" s="108"/>
      <c r="Q71" s="108"/>
      <c r="R71" s="108"/>
      <c r="S71" s="108"/>
      <c r="T71" s="108"/>
      <c r="U71" s="108"/>
      <c r="V71" s="108"/>
      <c r="W71" s="108"/>
      <c r="X71" s="108"/>
      <c r="Y71" s="108"/>
      <c r="Z71" s="108"/>
      <c r="AA71" s="108"/>
      <c r="AB71" s="108"/>
      <c r="AC71" s="108"/>
      <c r="AD71" s="108"/>
      <c r="AE71" s="108"/>
      <c r="AF71" s="3879"/>
      <c r="AG71" s="3880"/>
      <c r="AH71" s="3881"/>
      <c r="AI71" s="352"/>
      <c r="AJ71" s="493"/>
    </row>
    <row r="72" spans="1:36" ht="22.5" customHeight="1">
      <c r="A72" s="872"/>
      <c r="B72" s="2615"/>
      <c r="C72" s="2615"/>
      <c r="D72" s="2695"/>
      <c r="E72" s="2615"/>
      <c r="F72" s="2695"/>
      <c r="G72" s="2695"/>
      <c r="H72" s="2695"/>
      <c r="I72" s="2695"/>
      <c r="J72" s="2695"/>
      <c r="K72" s="2695"/>
      <c r="L72" s="2695"/>
      <c r="M72" s="2615"/>
      <c r="N72" s="2615"/>
      <c r="O72" s="2615"/>
      <c r="P72" s="2615"/>
      <c r="Q72" s="2615"/>
      <c r="R72" s="2615"/>
      <c r="S72" s="2615"/>
      <c r="T72" s="2615"/>
      <c r="U72" s="2615"/>
      <c r="V72" s="2615"/>
      <c r="W72" s="2615"/>
      <c r="X72" s="2615"/>
      <c r="Y72" s="2615"/>
      <c r="Z72" s="2615"/>
      <c r="AA72" s="2615"/>
      <c r="AB72" s="2615"/>
      <c r="AC72" s="2615"/>
      <c r="AD72" s="2615"/>
      <c r="AE72" s="2615"/>
      <c r="AF72" s="2696"/>
      <c r="AG72" s="2696"/>
      <c r="AH72" s="2696"/>
      <c r="AI72" s="2696"/>
      <c r="AJ72" s="2678"/>
    </row>
    <row r="73" spans="1:36" ht="23.25" customHeight="1">
      <c r="A73" s="802"/>
      <c r="B73" s="95"/>
      <c r="C73" s="248"/>
      <c r="D73" s="95"/>
      <c r="F73" s="799"/>
      <c r="G73" s="718"/>
      <c r="H73" s="713"/>
      <c r="I73" s="713"/>
      <c r="J73" s="713"/>
      <c r="K73" s="718"/>
      <c r="L73" s="718"/>
      <c r="M73" s="800"/>
      <c r="N73" s="713"/>
      <c r="O73" s="713"/>
      <c r="P73" s="713"/>
      <c r="Q73" s="713"/>
      <c r="R73" s="713"/>
      <c r="S73" s="713"/>
      <c r="T73" s="713"/>
      <c r="U73" s="713"/>
      <c r="V73" s="713"/>
      <c r="W73" s="713"/>
      <c r="X73" s="713"/>
      <c r="Y73" s="713"/>
      <c r="Z73" s="713"/>
      <c r="AA73" s="713"/>
      <c r="AB73" s="713"/>
      <c r="AC73" s="713"/>
      <c r="AD73" s="713"/>
      <c r="AE73" s="773"/>
      <c r="AF73" s="803"/>
      <c r="AG73" s="803"/>
      <c r="AH73" s="803"/>
      <c r="AI73" s="353"/>
      <c r="AJ73" s="493"/>
    </row>
    <row r="74" spans="1:36" ht="6" customHeight="1">
      <c r="A74" s="544"/>
      <c r="B74" s="108"/>
      <c r="C74" s="108"/>
      <c r="D74" s="108"/>
      <c r="E74" s="95"/>
      <c r="F74" s="94"/>
      <c r="G74" s="108"/>
      <c r="H74" s="95"/>
      <c r="I74" s="95"/>
      <c r="J74" s="95"/>
      <c r="K74" s="95"/>
      <c r="L74" s="95"/>
      <c r="M74" s="108"/>
      <c r="N74" s="108"/>
      <c r="O74" s="108"/>
      <c r="P74" s="108"/>
      <c r="Q74" s="108"/>
      <c r="R74" s="108"/>
      <c r="S74" s="108"/>
      <c r="T74" s="108"/>
      <c r="U74" s="108"/>
      <c r="V74" s="108"/>
      <c r="W74" s="108"/>
      <c r="X74" s="108"/>
      <c r="Y74" s="108"/>
      <c r="Z74" s="108"/>
      <c r="AA74" s="108"/>
      <c r="AB74" s="108"/>
      <c r="AC74" s="108"/>
      <c r="AD74" s="1184"/>
      <c r="AE74" s="1190"/>
      <c r="AF74" s="1190"/>
      <c r="AG74" s="1280"/>
      <c r="AH74" s="1281"/>
      <c r="AI74" s="130"/>
      <c r="AJ74" s="493"/>
    </row>
    <row r="75" spans="1:36" ht="11.25" customHeight="1">
      <c r="A75" s="2697">
        <v>3.3</v>
      </c>
      <c r="B75" s="108"/>
      <c r="C75" s="94" t="s">
        <v>1686</v>
      </c>
      <c r="D75" s="108"/>
      <c r="E75" s="108"/>
      <c r="F75" s="108"/>
      <c r="G75" s="108"/>
      <c r="H75" s="108"/>
      <c r="I75" s="108"/>
      <c r="J75" s="108"/>
      <c r="K75" s="108"/>
      <c r="L75" s="108"/>
      <c r="M75" s="108"/>
      <c r="N75" s="108"/>
      <c r="O75" s="108"/>
      <c r="P75" s="108"/>
      <c r="Q75" s="108"/>
      <c r="R75" s="108"/>
      <c r="S75" s="108"/>
      <c r="T75" s="108"/>
      <c r="U75" s="108"/>
      <c r="V75" s="108"/>
      <c r="W75" s="108"/>
      <c r="X75" s="108"/>
      <c r="Y75" s="108"/>
      <c r="Z75" s="108"/>
      <c r="AA75" s="108"/>
      <c r="AB75" s="108"/>
      <c r="AC75" s="108"/>
      <c r="AD75" s="3851" t="s">
        <v>1490</v>
      </c>
      <c r="AE75" s="3852"/>
      <c r="AF75" s="3852"/>
      <c r="AG75" s="3852"/>
      <c r="AH75" s="3853"/>
      <c r="AI75" s="2421"/>
      <c r="AJ75" s="493"/>
    </row>
    <row r="76" spans="1:36" ht="10.5" customHeight="1">
      <c r="A76" s="544"/>
      <c r="B76" s="108"/>
      <c r="C76" s="94" t="s">
        <v>1687</v>
      </c>
      <c r="D76" s="108"/>
      <c r="E76" s="108"/>
      <c r="F76" s="2401"/>
      <c r="G76" s="2401"/>
      <c r="H76" s="108"/>
      <c r="I76" s="108"/>
      <c r="J76" s="108"/>
      <c r="K76" s="108"/>
      <c r="L76" s="108"/>
      <c r="M76" s="2401"/>
      <c r="N76" s="2401"/>
      <c r="O76" s="2401"/>
      <c r="P76" s="2401"/>
      <c r="Q76" s="2401"/>
      <c r="R76" s="2401"/>
      <c r="S76" s="2401"/>
      <c r="T76" s="2401"/>
      <c r="U76" s="2401"/>
      <c r="V76" s="2401"/>
      <c r="W76" s="2401"/>
      <c r="X76" s="2401"/>
      <c r="Y76" s="2401"/>
      <c r="Z76" s="2401"/>
      <c r="AA76" s="2401"/>
      <c r="AB76" s="2401"/>
      <c r="AC76" s="108"/>
      <c r="AD76" s="3890" t="s">
        <v>1491</v>
      </c>
      <c r="AE76" s="3891"/>
      <c r="AF76" s="3891"/>
      <c r="AG76" s="3891"/>
      <c r="AH76" s="3892"/>
      <c r="AI76" s="2422"/>
      <c r="AJ76" s="493"/>
    </row>
    <row r="77" spans="1:36" ht="4.5" customHeight="1">
      <c r="A77" s="544"/>
      <c r="B77" s="108"/>
      <c r="C77" s="108"/>
      <c r="D77" s="2401"/>
      <c r="E77" s="2401"/>
      <c r="F77" s="108"/>
      <c r="G77" s="108"/>
      <c r="H77" s="2401"/>
      <c r="I77" s="2401"/>
      <c r="J77" s="2401"/>
      <c r="K77" s="2401"/>
      <c r="L77" s="2401"/>
      <c r="M77" s="108"/>
      <c r="N77" s="108"/>
      <c r="O77" s="108"/>
      <c r="P77" s="108"/>
      <c r="Q77" s="108"/>
      <c r="R77" s="108"/>
      <c r="S77" s="108"/>
      <c r="T77" s="108"/>
      <c r="U77" s="108"/>
      <c r="V77" s="108"/>
      <c r="W77" s="108"/>
      <c r="X77" s="108"/>
      <c r="Y77" s="108"/>
      <c r="Z77" s="108"/>
      <c r="AA77" s="108"/>
      <c r="AB77" s="108"/>
      <c r="AC77" s="108"/>
      <c r="AD77" s="1282"/>
      <c r="AE77" s="1198"/>
      <c r="AF77" s="1198"/>
      <c r="AG77" s="1198"/>
      <c r="AH77" s="1283"/>
      <c r="AI77" s="2401"/>
      <c r="AJ77" s="493"/>
    </row>
    <row r="78" spans="1:36" ht="10.9" customHeight="1">
      <c r="A78" s="544"/>
      <c r="B78" s="108"/>
      <c r="C78" s="95" t="s">
        <v>1688</v>
      </c>
      <c r="D78" s="95"/>
      <c r="E78" s="108"/>
      <c r="F78" s="108"/>
      <c r="G78" s="108"/>
      <c r="H78" s="108"/>
      <c r="I78" s="108"/>
      <c r="J78" s="108"/>
      <c r="K78" s="108"/>
      <c r="L78" s="108"/>
      <c r="M78" s="108"/>
      <c r="N78" s="108"/>
      <c r="O78" s="108"/>
      <c r="P78" s="108"/>
      <c r="Q78" s="108"/>
      <c r="R78" s="108"/>
      <c r="S78" s="108"/>
      <c r="T78" s="108"/>
      <c r="U78" s="108"/>
      <c r="V78" s="108"/>
      <c r="W78" s="108"/>
      <c r="X78" s="108"/>
      <c r="Y78" s="108"/>
      <c r="Z78" s="108"/>
      <c r="AA78" s="108"/>
      <c r="AB78" s="108"/>
      <c r="AC78" s="108"/>
      <c r="AD78" s="1282"/>
      <c r="AE78" s="1198"/>
      <c r="AF78" s="3893" t="s">
        <v>55</v>
      </c>
      <c r="AG78" s="3893"/>
      <c r="AH78" s="1273"/>
      <c r="AI78" s="108"/>
      <c r="AJ78" s="493"/>
    </row>
    <row r="79" spans="1:36" ht="9" customHeight="1">
      <c r="A79" s="544"/>
      <c r="B79" s="108"/>
      <c r="C79" s="95" t="s">
        <v>1689</v>
      </c>
      <c r="D79" s="95"/>
      <c r="E79" s="108"/>
      <c r="F79" s="108"/>
      <c r="G79" s="108"/>
      <c r="H79" s="108"/>
      <c r="I79" s="108"/>
      <c r="J79" s="108"/>
      <c r="K79" s="108"/>
      <c r="L79" s="108"/>
      <c r="M79" s="108"/>
      <c r="N79" s="108"/>
      <c r="O79" s="108"/>
      <c r="P79" s="108"/>
      <c r="Q79" s="108"/>
      <c r="R79" s="108"/>
      <c r="S79" s="108"/>
      <c r="T79" s="108"/>
      <c r="U79" s="108"/>
      <c r="V79" s="108"/>
      <c r="W79" s="108"/>
      <c r="X79" s="108"/>
      <c r="Y79" s="108"/>
      <c r="Z79" s="108"/>
      <c r="AA79" s="108"/>
      <c r="AB79" s="108"/>
      <c r="AC79" s="108"/>
      <c r="AD79" s="1282"/>
      <c r="AE79" s="3854"/>
      <c r="AF79" s="3855"/>
      <c r="AG79" s="3856"/>
      <c r="AH79" s="1273"/>
      <c r="AI79" s="108"/>
      <c r="AJ79" s="493"/>
    </row>
    <row r="80" spans="1:36" ht="9" customHeight="1">
      <c r="A80" s="544"/>
      <c r="B80" s="108"/>
      <c r="C80" s="94"/>
      <c r="D80" s="94"/>
      <c r="E80" s="94"/>
      <c r="F80" s="94"/>
      <c r="G80" s="94"/>
      <c r="H80" s="94"/>
      <c r="I80" s="94"/>
      <c r="J80" s="94"/>
      <c r="K80" s="94"/>
      <c r="L80" s="94"/>
      <c r="M80" s="94"/>
      <c r="N80" s="94"/>
      <c r="O80" s="94"/>
      <c r="P80" s="94"/>
      <c r="Q80" s="94"/>
      <c r="R80" s="94"/>
      <c r="S80" s="94"/>
      <c r="T80" s="94"/>
      <c r="U80" s="94"/>
      <c r="V80" s="94"/>
      <c r="W80" s="94"/>
      <c r="X80" s="94"/>
      <c r="Y80" s="94"/>
      <c r="Z80" s="3889" t="s">
        <v>54</v>
      </c>
      <c r="AA80" s="3889"/>
      <c r="AB80" s="108"/>
      <c r="AC80" s="108"/>
      <c r="AD80" s="1282"/>
      <c r="AE80" s="3857"/>
      <c r="AF80" s="3858"/>
      <c r="AG80" s="3859"/>
      <c r="AH80" s="1273"/>
      <c r="AI80" s="108"/>
      <c r="AJ80" s="493"/>
    </row>
    <row r="81" spans="1:36" ht="8.4499999999999993" customHeight="1">
      <c r="A81" s="544"/>
      <c r="B81" s="108"/>
      <c r="C81" s="155"/>
      <c r="D81" s="155"/>
      <c r="E81" s="155"/>
      <c r="F81" s="155"/>
      <c r="G81" s="155"/>
      <c r="H81" s="155"/>
      <c r="I81" s="155"/>
      <c r="J81" s="155"/>
      <c r="K81" s="155"/>
      <c r="L81" s="155"/>
      <c r="M81" s="155"/>
      <c r="N81" s="155"/>
      <c r="O81" s="155"/>
      <c r="P81" s="155"/>
      <c r="Q81" s="155"/>
      <c r="R81" s="155"/>
      <c r="S81" s="155"/>
      <c r="T81" s="155"/>
      <c r="U81" s="155"/>
      <c r="V81" s="3889"/>
      <c r="W81" s="3889"/>
      <c r="X81" s="94"/>
      <c r="Y81" s="94"/>
      <c r="Z81" s="3737"/>
      <c r="AA81" s="3737"/>
      <c r="AB81" s="108"/>
      <c r="AC81" s="108"/>
      <c r="AD81" s="1278"/>
      <c r="AE81" s="1216"/>
      <c r="AF81" s="1216"/>
      <c r="AG81" s="1216"/>
      <c r="AH81" s="1221"/>
      <c r="AI81" s="108"/>
      <c r="AJ81" s="493"/>
    </row>
    <row r="82" spans="1:36" ht="24.75" customHeight="1">
      <c r="A82" s="544"/>
      <c r="B82" s="108"/>
      <c r="C82" s="3886"/>
      <c r="D82" s="3887"/>
      <c r="E82" s="3887"/>
      <c r="F82" s="3887"/>
      <c r="G82" s="3887"/>
      <c r="H82" s="3887"/>
      <c r="I82" s="3887"/>
      <c r="J82" s="3887"/>
      <c r="K82" s="3887"/>
      <c r="L82" s="3887"/>
      <c r="M82" s="3887"/>
      <c r="N82" s="3887"/>
      <c r="O82" s="3887"/>
      <c r="P82" s="3887"/>
      <c r="Q82" s="3887"/>
      <c r="R82" s="3887"/>
      <c r="S82" s="3887"/>
      <c r="T82" s="3887"/>
      <c r="U82" s="3887"/>
      <c r="V82" s="3887"/>
      <c r="W82" s="3887"/>
      <c r="X82" s="3887"/>
      <c r="Y82" s="3887"/>
      <c r="Z82" s="3887"/>
      <c r="AA82" s="3888"/>
      <c r="AB82" s="108"/>
      <c r="AC82" s="108"/>
      <c r="AD82" s="108"/>
      <c r="AE82" s="108"/>
      <c r="AF82" s="108"/>
      <c r="AG82" s="108"/>
      <c r="AH82" s="108"/>
      <c r="AI82" s="108"/>
      <c r="AJ82" s="493"/>
    </row>
    <row r="83" spans="1:36" ht="11.1" customHeight="1">
      <c r="A83" s="544"/>
      <c r="B83" s="108"/>
      <c r="C83" s="354"/>
      <c r="D83" s="354"/>
      <c r="E83" s="354"/>
      <c r="F83" s="354"/>
      <c r="G83" s="354"/>
      <c r="H83" s="354"/>
      <c r="I83" s="354"/>
      <c r="J83" s="354"/>
      <c r="K83" s="354"/>
      <c r="L83" s="354"/>
      <c r="M83" s="354"/>
      <c r="N83" s="354"/>
      <c r="O83" s="354"/>
      <c r="P83" s="354"/>
      <c r="Q83" s="354"/>
      <c r="R83" s="354"/>
      <c r="S83" s="354"/>
      <c r="T83" s="354"/>
      <c r="U83" s="354"/>
      <c r="V83" s="354"/>
      <c r="W83" s="354"/>
      <c r="X83" s="354"/>
      <c r="Y83" s="354"/>
      <c r="Z83" s="354"/>
      <c r="AA83" s="354"/>
      <c r="AB83" s="108"/>
      <c r="AC83" s="108"/>
      <c r="AD83" s="108"/>
      <c r="AE83" s="108"/>
      <c r="AF83" s="108"/>
      <c r="AG83" s="108"/>
      <c r="AH83" s="108"/>
      <c r="AI83" s="108"/>
      <c r="AJ83" s="493"/>
    </row>
    <row r="84" spans="1:36" ht="11.1" customHeight="1">
      <c r="A84" s="544"/>
      <c r="B84" s="108"/>
      <c r="C84" s="354"/>
      <c r="D84" s="354"/>
      <c r="E84" s="354"/>
      <c r="F84" s="354"/>
      <c r="G84" s="354"/>
      <c r="H84" s="354"/>
      <c r="I84" s="354"/>
      <c r="J84" s="354"/>
      <c r="K84" s="354"/>
      <c r="L84" s="354"/>
      <c r="M84" s="354"/>
      <c r="N84" s="354"/>
      <c r="O84" s="354"/>
      <c r="P84" s="354"/>
      <c r="Q84" s="354"/>
      <c r="R84" s="354"/>
      <c r="S84" s="354"/>
      <c r="T84" s="354"/>
      <c r="U84" s="354"/>
      <c r="V84" s="354"/>
      <c r="W84" s="354"/>
      <c r="X84" s="354"/>
      <c r="Y84" s="354"/>
      <c r="Z84" s="354"/>
      <c r="AA84" s="354"/>
      <c r="AB84" s="108"/>
      <c r="AC84" s="108"/>
      <c r="AD84" s="108"/>
      <c r="AE84" s="108"/>
      <c r="AF84" s="108"/>
      <c r="AG84" s="108"/>
      <c r="AH84" s="108"/>
      <c r="AI84" s="108"/>
      <c r="AJ84" s="493"/>
    </row>
    <row r="85" spans="1:36" ht="45.75" customHeight="1"/>
    <row r="86" spans="1:36" ht="18" customHeight="1">
      <c r="A86" s="3657">
        <f>'Soalan 2(ms6)'!A91:AM91+1</f>
        <v>7</v>
      </c>
      <c r="B86" s="3657"/>
      <c r="C86" s="3657"/>
      <c r="D86" s="3657"/>
      <c r="E86" s="3657"/>
      <c r="F86" s="3657"/>
      <c r="G86" s="3657"/>
      <c r="H86" s="3657"/>
      <c r="I86" s="3657"/>
      <c r="J86" s="3657"/>
      <c r="K86" s="3657"/>
      <c r="L86" s="3657"/>
      <c r="M86" s="3657"/>
      <c r="N86" s="3657"/>
      <c r="O86" s="3657"/>
      <c r="P86" s="3657"/>
      <c r="Q86" s="3657"/>
      <c r="R86" s="3657"/>
      <c r="S86" s="3657"/>
      <c r="T86" s="3657"/>
      <c r="U86" s="3657"/>
      <c r="V86" s="3657"/>
      <c r="W86" s="3657"/>
      <c r="X86" s="3657"/>
      <c r="Y86" s="3657"/>
      <c r="Z86" s="3657"/>
      <c r="AA86" s="3657"/>
      <c r="AB86" s="3657"/>
      <c r="AC86" s="3657"/>
      <c r="AD86" s="3657"/>
      <c r="AE86" s="3657"/>
      <c r="AF86" s="3657"/>
      <c r="AG86" s="3657"/>
      <c r="AH86" s="3657"/>
      <c r="AI86" s="3657"/>
      <c r="AJ86" s="3657"/>
    </row>
    <row r="87" spans="1:36" ht="8.1" customHeight="1"/>
  </sheetData>
  <sheetProtection selectLockedCells="1" selectUnlockedCells="1"/>
  <mergeCells count="34">
    <mergeCell ref="W6:AH6"/>
    <mergeCell ref="AF60:AH61"/>
    <mergeCell ref="AE60:AE61"/>
    <mergeCell ref="D40:E40"/>
    <mergeCell ref="AE47:AE48"/>
    <mergeCell ref="AE57:AE58"/>
    <mergeCell ref="AG43:AH43"/>
    <mergeCell ref="AE40:AE41"/>
    <mergeCell ref="AE44:AE45"/>
    <mergeCell ref="AF57:AH58"/>
    <mergeCell ref="AE50:AE51"/>
    <mergeCell ref="AF50:AH51"/>
    <mergeCell ref="C82:AA82"/>
    <mergeCell ref="V81:W81"/>
    <mergeCell ref="Z80:AA81"/>
    <mergeCell ref="AD76:AH76"/>
    <mergeCell ref="A86:AJ86"/>
    <mergeCell ref="AF78:AG78"/>
    <mergeCell ref="AD75:AH75"/>
    <mergeCell ref="AE79:AG80"/>
    <mergeCell ref="W5:AH5"/>
    <mergeCell ref="AB7:AC7"/>
    <mergeCell ref="W8:AH8"/>
    <mergeCell ref="W10:AH10"/>
    <mergeCell ref="AF47:AH48"/>
    <mergeCell ref="AF37:AH37"/>
    <mergeCell ref="AF38:AH38"/>
    <mergeCell ref="AF40:AH40"/>
    <mergeCell ref="AF44:AH45"/>
    <mergeCell ref="AF64:AH65"/>
    <mergeCell ref="AF70:AH71"/>
    <mergeCell ref="AE64:AE65"/>
    <mergeCell ref="AE67:AE68"/>
    <mergeCell ref="AF67:AH68"/>
  </mergeCells>
  <printOptions horizontalCentered="1"/>
  <pageMargins left="0" right="0" top="0.43307086614173229" bottom="0" header="0" footer="0"/>
  <pageSetup paperSize="9" scale="75" firstPageNumber="7"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46</vt:i4>
      </vt:variant>
    </vt:vector>
  </HeadingPairs>
  <TitlesOfParts>
    <vt:vector size="82" baseType="lpstr">
      <vt:lpstr>database</vt:lpstr>
      <vt:lpstr>Muka Hadapan (ms1)</vt:lpstr>
      <vt:lpstr>Muka Hadapan</vt:lpstr>
      <vt:lpstr>Arahan (ms2)</vt:lpstr>
      <vt:lpstr>Soalan 1(ms3)</vt:lpstr>
      <vt:lpstr>Soalan 1(ms4)</vt:lpstr>
      <vt:lpstr>Soalan 1(ms5)</vt:lpstr>
      <vt:lpstr>Soalan 2(ms6)</vt:lpstr>
      <vt:lpstr>Soalan 3(ms7) </vt:lpstr>
      <vt:lpstr>Soalan 4(ms8-11)</vt:lpstr>
      <vt:lpstr>Soalan 5A(ms12-13)</vt:lpstr>
      <vt:lpstr>Soalan 5B(ms14-15)</vt:lpstr>
      <vt:lpstr>Soalan 6(ms16)</vt:lpstr>
      <vt:lpstr>Soalan 7(ms17)</vt:lpstr>
      <vt:lpstr>Soalan 8(ms18-20)</vt:lpstr>
      <vt:lpstr>Soalan 9(ms21-25)</vt:lpstr>
      <vt:lpstr>Soalan 10&amp;11(ms26)</vt:lpstr>
      <vt:lpstr>Soalan 12 (ms27-29) </vt:lpstr>
      <vt:lpstr>Soalan 13 A (ms30)</vt:lpstr>
      <vt:lpstr>Soalan 13 B (ms31)</vt:lpstr>
      <vt:lpstr>Soalan 13 C &amp; D (ms32)</vt:lpstr>
      <vt:lpstr>Soalan 13 E &amp; F (ms33)</vt:lpstr>
      <vt:lpstr>Soalan 14(ms34-35)</vt:lpstr>
      <vt:lpstr>Soalan 15&amp;16 (ms36)</vt:lpstr>
      <vt:lpstr>Lampiran 1(ms37)</vt:lpstr>
      <vt:lpstr>Daya saing</vt:lpstr>
      <vt:lpstr>Seksyen A</vt:lpstr>
      <vt:lpstr>Seksyen B_OGSE</vt:lpstr>
      <vt:lpstr>Seksyen C</vt:lpstr>
      <vt:lpstr>Seksyen D</vt:lpstr>
      <vt:lpstr>Seksyen E</vt:lpstr>
      <vt:lpstr>Seksyen F</vt:lpstr>
      <vt:lpstr>Seksyen G</vt:lpstr>
      <vt:lpstr>Seksyen H</vt:lpstr>
      <vt:lpstr>KEGUNAAN PEJABAT</vt:lpstr>
      <vt:lpstr>9.8(ms53)</vt:lpstr>
      <vt:lpstr>'Soalan 4(ms8-11)'!_21Z_8106A741_5A1C_11D7_A90D_00D0B7DB5195_.wvu.Cols_1</vt:lpstr>
      <vt:lpstr>'Soalan 7(ms17)'!_22Z_8106A741_5A1C_11D7_A90D_00D0B7DB5195_.wvu.PrintArea_5</vt:lpstr>
      <vt:lpstr>'KEGUNAAN PEJABAT'!_23Z_8106A741_5A1C_11D7_A90D_00D0B7DB5195_.wvu.PrintArea_3</vt:lpstr>
      <vt:lpstr>'Soalan 1(ms4)'!_23Z_8106A741_5A1C_11D7_A90D_00D0B7DB5195_.wvu.PrintArea_3</vt:lpstr>
      <vt:lpstr>'Soalan 1(ms5)'!_23Z_8106A741_5A1C_11D7_A90D_00D0B7DB5195_.wvu.PrintArea_3</vt:lpstr>
      <vt:lpstr>'Soalan 2(ms6)'!_23Z_8106A741_5A1C_11D7_A90D_00D0B7DB5195_.wvu.PrintArea_3</vt:lpstr>
      <vt:lpstr>_23Z_8106A741_5A1C_11D7_A90D_00D0B7DB5195_.wvu.PrintArea_3</vt:lpstr>
      <vt:lpstr>'Soalan 4(ms8-11)'!_24Z_8106A741_5A1C_11D7_A90D_00D0B7DB5195_.wvu.PrintArea_4</vt:lpstr>
      <vt:lpstr>_27Z_8106A741_5A1C_11D7_A90D_00D0B7DB5195_.wvu.PrintArea_6</vt:lpstr>
      <vt:lpstr>'9.8(ms53)'!Print_Area</vt:lpstr>
      <vt:lpstr>'Arahan (ms2)'!Print_Area</vt:lpstr>
      <vt:lpstr>'Daya saing'!Print_Area</vt:lpstr>
      <vt:lpstr>'KEGUNAAN PEJABAT'!Print_Area</vt:lpstr>
      <vt:lpstr>'Lampiran 1(ms37)'!Print_Area</vt:lpstr>
      <vt:lpstr>'Muka Hadapan'!Print_Area</vt:lpstr>
      <vt:lpstr>'Muka Hadapan (ms1)'!Print_Area</vt:lpstr>
      <vt:lpstr>'Seksyen A'!Print_Area</vt:lpstr>
      <vt:lpstr>'Seksyen B_OGSE'!Print_Area</vt:lpstr>
      <vt:lpstr>'Seksyen C'!Print_Area</vt:lpstr>
      <vt:lpstr>'Seksyen D'!Print_Area</vt:lpstr>
      <vt:lpstr>'Seksyen E'!Print_Area</vt:lpstr>
      <vt:lpstr>'Seksyen F'!Print_Area</vt:lpstr>
      <vt:lpstr>'Seksyen G'!Print_Area</vt:lpstr>
      <vt:lpstr>'Seksyen H'!Print_Area</vt:lpstr>
      <vt:lpstr>'Soalan 1(ms3)'!Print_Area</vt:lpstr>
      <vt:lpstr>'Soalan 1(ms4)'!Print_Area</vt:lpstr>
      <vt:lpstr>'Soalan 1(ms5)'!Print_Area</vt:lpstr>
      <vt:lpstr>'Soalan 10&amp;11(ms26)'!Print_Area</vt:lpstr>
      <vt:lpstr>'Soalan 12 (ms27-29) '!Print_Area</vt:lpstr>
      <vt:lpstr>'Soalan 13 A (ms30)'!Print_Area</vt:lpstr>
      <vt:lpstr>'Soalan 13 B (ms31)'!Print_Area</vt:lpstr>
      <vt:lpstr>'Soalan 13 C &amp; D (ms32)'!Print_Area</vt:lpstr>
      <vt:lpstr>'Soalan 13 E &amp; F (ms33)'!Print_Area</vt:lpstr>
      <vt:lpstr>'Soalan 14(ms34-35)'!Print_Area</vt:lpstr>
      <vt:lpstr>'Soalan 15&amp;16 (ms36)'!Print_Area</vt:lpstr>
      <vt:lpstr>'Soalan 2(ms6)'!Print_Area</vt:lpstr>
      <vt:lpstr>'Soalan 3(ms7) '!Print_Area</vt:lpstr>
      <vt:lpstr>'Soalan 4(ms8-11)'!Print_Area</vt:lpstr>
      <vt:lpstr>'Soalan 5A(ms12-13)'!Print_Area</vt:lpstr>
      <vt:lpstr>'Soalan 5B(ms14-15)'!Print_Area</vt:lpstr>
      <vt:lpstr>'Soalan 6(ms16)'!Print_Area</vt:lpstr>
      <vt:lpstr>'Soalan 7(ms17)'!Print_Area</vt:lpstr>
      <vt:lpstr>'Soalan 8(ms18-20)'!Print_Area</vt:lpstr>
      <vt:lpstr>'Soalan 9(ms21-25)'!Print_Area</vt:lpstr>
      <vt:lpstr>'Soalan 4(ms8-11)'!Print_Titles</vt:lpstr>
      <vt:lpstr>'Soalan 12 (ms27-29) '!Z_8106A741_5A1C_11D7_A90D_00D0B7DB5195_.wvu.Rows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Leyah Anak Ampor</dc:creator>
  <cp:keywords/>
  <dc:description/>
  <cp:lastModifiedBy>BPPIP DOSM</cp:lastModifiedBy>
  <cp:revision/>
  <dcterms:created xsi:type="dcterms:W3CDTF">2011-07-01T02:42:28Z</dcterms:created>
  <dcterms:modified xsi:type="dcterms:W3CDTF">2026-04-16T02:01:40Z</dcterms:modified>
  <cp:category/>
  <cp:contentStatus/>
</cp:coreProperties>
</file>